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300" windowHeight="7815"/>
  </bookViews>
  <sheets>
    <sheet name="Summary" sheetId="28456" r:id="rId1"/>
    <sheet name="PV numbers" sheetId="4" r:id="rId2"/>
    <sheet name="Sheet3" sheetId="28470" r:id="rId3"/>
    <sheet name="Values by Month" sheetId="2847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A2" i="4" l="1"/>
  <c r="W2" i="4"/>
  <c r="A3" i="4"/>
  <c r="W3" i="4"/>
  <c r="A4" i="4"/>
  <c r="W4" i="4"/>
  <c r="A5" i="4"/>
  <c r="W5" i="4"/>
  <c r="A6" i="4"/>
  <c r="W6" i="4"/>
  <c r="A7" i="4"/>
  <c r="W7" i="4"/>
  <c r="A8" i="4"/>
  <c r="U8" i="4"/>
  <c r="E8" i="4" s="1"/>
  <c r="W8" i="4"/>
  <c r="A9" i="4"/>
  <c r="W9" i="4"/>
  <c r="A10" i="4"/>
  <c r="W10" i="4"/>
  <c r="A11" i="4"/>
  <c r="W11" i="4"/>
  <c r="A12" i="4"/>
  <c r="U12" i="4"/>
  <c r="AA12" i="4" s="1"/>
  <c r="W12" i="4"/>
  <c r="A13" i="4"/>
  <c r="C13" i="4"/>
  <c r="E13" i="4"/>
  <c r="F13" i="4"/>
  <c r="N13" i="4"/>
  <c r="O13" i="4"/>
  <c r="Q13" i="4"/>
  <c r="U13" i="4"/>
  <c r="AR13" i="4" s="1"/>
  <c r="AS13" i="4" s="1"/>
  <c r="W13" i="4"/>
  <c r="AA13" i="4"/>
  <c r="AB13" i="4"/>
  <c r="A14" i="4"/>
  <c r="W14" i="4"/>
  <c r="A15" i="4"/>
  <c r="F15" i="4" s="1"/>
  <c r="C15" i="4"/>
  <c r="J15" i="4"/>
  <c r="O15" i="4"/>
  <c r="U15" i="4"/>
  <c r="AR15" i="4" s="1"/>
  <c r="AT15" i="4" s="1"/>
  <c r="W15" i="4"/>
  <c r="AD15" i="4"/>
  <c r="AS15" i="4"/>
  <c r="AW15" i="4"/>
  <c r="A16" i="4"/>
  <c r="W16" i="4"/>
  <c r="A17" i="4"/>
  <c r="W17" i="4"/>
  <c r="A18" i="4"/>
  <c r="W18" i="4"/>
  <c r="A19" i="4"/>
  <c r="C19" i="4" s="1"/>
  <c r="U19" i="4"/>
  <c r="AR19" i="4" s="1"/>
  <c r="AW19" i="4" s="1"/>
  <c r="W19" i="4"/>
  <c r="AT19" i="4"/>
  <c r="A20" i="4"/>
  <c r="G20" i="4" s="1"/>
  <c r="H20" i="4" s="1"/>
  <c r="C20" i="4"/>
  <c r="E20" i="4"/>
  <c r="F20" i="4"/>
  <c r="I20" i="4"/>
  <c r="K20" i="4" s="1"/>
  <c r="J20" i="4"/>
  <c r="M20" i="4"/>
  <c r="N20" i="4"/>
  <c r="O20" i="4"/>
  <c r="Q20" i="4"/>
  <c r="R20" i="4"/>
  <c r="S20" i="4"/>
  <c r="U20" i="4"/>
  <c r="W20" i="4"/>
  <c r="AA20" i="4"/>
  <c r="AB20" i="4"/>
  <c r="AD20" i="4"/>
  <c r="AE20" i="4"/>
  <c r="AF20" i="4"/>
  <c r="AR20" i="4"/>
  <c r="AV20" i="4" s="1"/>
  <c r="AX20" i="4" s="1"/>
  <c r="AW20" i="4"/>
  <c r="AZ20" i="4"/>
  <c r="BA20" i="4"/>
  <c r="A21" i="4"/>
  <c r="E21" i="4" s="1"/>
  <c r="U21" i="4"/>
  <c r="T21" i="4" s="1"/>
  <c r="W21" i="4"/>
  <c r="AE21" i="4"/>
  <c r="A22" i="4"/>
  <c r="C22" i="4" s="1"/>
  <c r="F22" i="4"/>
  <c r="H22" i="4" s="1"/>
  <c r="G22" i="4"/>
  <c r="I22" i="4"/>
  <c r="K22" i="4" s="1"/>
  <c r="J22" i="4"/>
  <c r="O22" i="4"/>
  <c r="P22" i="4"/>
  <c r="R22" i="4"/>
  <c r="S22" i="4"/>
  <c r="U22" i="4"/>
  <c r="E22" i="4" s="1"/>
  <c r="W22" i="4"/>
  <c r="AB22" i="4"/>
  <c r="AD22" i="4"/>
  <c r="AF22" i="4" s="1"/>
  <c r="AE22" i="4"/>
  <c r="A23" i="4"/>
  <c r="F23" i="4" s="1"/>
  <c r="H23" i="4" s="1"/>
  <c r="I23" i="4"/>
  <c r="R23" i="4"/>
  <c r="U23" i="4"/>
  <c r="G23" i="4" s="1"/>
  <c r="W23" i="4"/>
  <c r="AB23" i="4"/>
  <c r="AE23" i="4"/>
  <c r="A24" i="4"/>
  <c r="F24" i="4" s="1"/>
  <c r="C24" i="4"/>
  <c r="D24" i="4"/>
  <c r="H24" i="4"/>
  <c r="I24" i="4"/>
  <c r="L24" i="4"/>
  <c r="P24" i="4"/>
  <c r="Q24" i="4"/>
  <c r="S24" i="4"/>
  <c r="T24" i="4"/>
  <c r="U24" i="4"/>
  <c r="G24" i="4" s="1"/>
  <c r="W24" i="4"/>
  <c r="AB24" i="4"/>
  <c r="AD24" i="4"/>
  <c r="AR24" i="4"/>
  <c r="AS24" i="4" s="1"/>
  <c r="AU24" i="4" s="1"/>
  <c r="AT24" i="4"/>
  <c r="AZ24" i="4"/>
  <c r="BB24" i="4"/>
  <c r="A25" i="4"/>
  <c r="D25" i="4"/>
  <c r="G25" i="4"/>
  <c r="L25" i="4"/>
  <c r="O25" i="4"/>
  <c r="T25" i="4"/>
  <c r="U25" i="4"/>
  <c r="C25" i="4" s="1"/>
  <c r="W25" i="4"/>
  <c r="AD25" i="4"/>
  <c r="A26" i="4"/>
  <c r="F26" i="4" s="1"/>
  <c r="C26" i="4"/>
  <c r="D26" i="4"/>
  <c r="I26" i="4"/>
  <c r="L26" i="4"/>
  <c r="P26" i="4"/>
  <c r="Q26" i="4"/>
  <c r="S26" i="4"/>
  <c r="T26" i="4"/>
  <c r="U26" i="4"/>
  <c r="G26" i="4" s="1"/>
  <c r="H26" i="4" s="1"/>
  <c r="W26" i="4"/>
  <c r="AB26" i="4"/>
  <c r="AD26" i="4"/>
  <c r="AR26" i="4"/>
  <c r="AT26" i="4" s="1"/>
  <c r="A27" i="4"/>
  <c r="U27" i="4"/>
  <c r="G27" i="4" s="1"/>
  <c r="W27" i="4"/>
  <c r="A28" i="4"/>
  <c r="U28" i="4"/>
  <c r="I28" i="4" s="1"/>
  <c r="W28" i="4"/>
  <c r="A29" i="4"/>
  <c r="U29" i="4"/>
  <c r="L29" i="4" s="1"/>
  <c r="W29" i="4"/>
  <c r="AR29" i="4"/>
  <c r="AT29" i="4" s="1"/>
  <c r="A30" i="4"/>
  <c r="I30" i="4"/>
  <c r="S30" i="4"/>
  <c r="U30" i="4"/>
  <c r="C30" i="4" s="1"/>
  <c r="W30" i="4"/>
  <c r="AE30" i="4"/>
  <c r="A31" i="4"/>
  <c r="D31" i="4" s="1"/>
  <c r="U31" i="4"/>
  <c r="AR31" i="4" s="1"/>
  <c r="W31" i="4"/>
  <c r="AD31" i="4"/>
  <c r="A32" i="4"/>
  <c r="D32" i="4"/>
  <c r="G32" i="4"/>
  <c r="M32" i="4"/>
  <c r="P32" i="4"/>
  <c r="U32" i="4"/>
  <c r="E32" i="4" s="1"/>
  <c r="W32" i="4"/>
  <c r="AE32" i="4"/>
  <c r="A33" i="4"/>
  <c r="W33" i="4"/>
  <c r="A34" i="4"/>
  <c r="F34" i="4"/>
  <c r="G34" i="4"/>
  <c r="I34" i="4"/>
  <c r="O34" i="4"/>
  <c r="P34" i="4"/>
  <c r="S34" i="4"/>
  <c r="T34" i="4"/>
  <c r="U34" i="4"/>
  <c r="D34" i="4" s="1"/>
  <c r="W34" i="4"/>
  <c r="AD34" i="4"/>
  <c r="AF34" i="4" s="1"/>
  <c r="AE34" i="4"/>
  <c r="A35" i="4"/>
  <c r="J35" i="4"/>
  <c r="S35" i="4"/>
  <c r="U35" i="4"/>
  <c r="C35" i="4" s="1"/>
  <c r="W35" i="4"/>
  <c r="AB35" i="4"/>
  <c r="AD35" i="4"/>
  <c r="A36" i="4"/>
  <c r="W36" i="4"/>
  <c r="A37" i="4"/>
  <c r="C37" i="4" s="1"/>
  <c r="U37" i="4"/>
  <c r="AR37" i="4" s="1"/>
  <c r="AW37" i="4" s="1"/>
  <c r="W37" i="4"/>
  <c r="AA37" i="4"/>
  <c r="AS37" i="4"/>
  <c r="A38" i="4"/>
  <c r="W38" i="4"/>
  <c r="A39" i="4"/>
  <c r="W39" i="4"/>
  <c r="A40" i="4"/>
  <c r="I40" i="4" s="1"/>
  <c r="K40" i="4" s="1"/>
  <c r="M40" i="4"/>
  <c r="U40" i="4"/>
  <c r="J40" i="4" s="1"/>
  <c r="W40" i="4"/>
  <c r="A41" i="4"/>
  <c r="W41" i="4"/>
  <c r="A42" i="4"/>
  <c r="W42" i="4"/>
  <c r="A43" i="4"/>
  <c r="C43" i="4"/>
  <c r="E43" i="4"/>
  <c r="F43" i="4"/>
  <c r="N43" i="4"/>
  <c r="O43" i="4"/>
  <c r="Q43" i="4"/>
  <c r="U43" i="4"/>
  <c r="G43" i="4" s="1"/>
  <c r="W43" i="4"/>
  <c r="AA43" i="4"/>
  <c r="AB43" i="4"/>
  <c r="A44" i="4"/>
  <c r="W44" i="4"/>
  <c r="A45" i="4"/>
  <c r="W45" i="4"/>
  <c r="A46" i="4"/>
  <c r="U46" i="4"/>
  <c r="C46" i="4" s="1"/>
  <c r="W46" i="4"/>
  <c r="AR46" i="4"/>
  <c r="AV46" i="4" s="1"/>
  <c r="A47" i="4"/>
  <c r="G47" i="4" s="1"/>
  <c r="E47" i="4"/>
  <c r="I47" i="4"/>
  <c r="K47" i="4" s="1"/>
  <c r="J47" i="4"/>
  <c r="O47" i="4"/>
  <c r="S47" i="4"/>
  <c r="U47" i="4"/>
  <c r="W47" i="4"/>
  <c r="AA47" i="4"/>
  <c r="AE47" i="4"/>
  <c r="AR47" i="4"/>
  <c r="AS47" i="4" s="1"/>
  <c r="BB47" i="4"/>
  <c r="A48" i="4"/>
  <c r="F48" i="4" s="1"/>
  <c r="U48" i="4"/>
  <c r="AR48" i="4" s="1"/>
  <c r="AV48" i="4" s="1"/>
  <c r="W48" i="4"/>
  <c r="AS48" i="4"/>
  <c r="A49" i="4"/>
  <c r="W49" i="4"/>
  <c r="A50" i="4"/>
  <c r="E50" i="4" s="1"/>
  <c r="C50" i="4"/>
  <c r="R50" i="4"/>
  <c r="U50" i="4"/>
  <c r="AR50" i="4" s="1"/>
  <c r="W50" i="4"/>
  <c r="AE50" i="4"/>
  <c r="A51" i="4"/>
  <c r="C51" i="4"/>
  <c r="E51" i="4"/>
  <c r="I51" i="4"/>
  <c r="K51" i="4" s="1"/>
  <c r="J51" i="4"/>
  <c r="O51" i="4"/>
  <c r="Q51" i="4"/>
  <c r="S51" i="4"/>
  <c r="U51" i="4"/>
  <c r="N51" i="4" s="1"/>
  <c r="W51" i="4"/>
  <c r="AA51" i="4"/>
  <c r="AE51" i="4"/>
  <c r="AR51" i="4"/>
  <c r="AS51" i="4" s="1"/>
  <c r="AW51" i="4"/>
  <c r="BB51" i="4"/>
  <c r="A52" i="4"/>
  <c r="W52" i="4"/>
  <c r="A53" i="4"/>
  <c r="W53" i="4"/>
  <c r="A54" i="4"/>
  <c r="W54" i="4"/>
  <c r="A55" i="4"/>
  <c r="F55" i="4"/>
  <c r="H55" i="4" s="1"/>
  <c r="G55" i="4"/>
  <c r="J55" i="4"/>
  <c r="W55" i="4"/>
  <c r="AA55" i="4"/>
  <c r="AC55" i="4" s="1"/>
  <c r="AB55" i="4"/>
  <c r="AE55" i="4"/>
  <c r="AS55" i="4"/>
  <c r="AU55" i="4" s="1"/>
  <c r="AT55" i="4"/>
  <c r="AW55" i="4"/>
  <c r="BA55" i="4"/>
  <c r="BB55" i="4"/>
  <c r="A56" i="4"/>
  <c r="G56" i="4"/>
  <c r="J56" i="4"/>
  <c r="W56" i="4"/>
  <c r="AS56" i="4"/>
  <c r="BA56" i="4"/>
  <c r="A57" i="4"/>
  <c r="G57" i="4"/>
  <c r="W57" i="4"/>
  <c r="AE57" i="4"/>
  <c r="AT57" i="4"/>
  <c r="AW57" i="4"/>
  <c r="BA57" i="4"/>
  <c r="BB57" i="4"/>
  <c r="A58" i="4"/>
  <c r="J58" i="4"/>
  <c r="W58" i="4"/>
  <c r="AS58" i="4"/>
  <c r="A59" i="4"/>
  <c r="G59" i="4" s="1"/>
  <c r="F59" i="4"/>
  <c r="H59" i="4" s="1"/>
  <c r="J59" i="4"/>
  <c r="W59" i="4"/>
  <c r="AA59" i="4"/>
  <c r="AC59" i="4" s="1"/>
  <c r="AB59" i="4"/>
  <c r="AE59" i="4"/>
  <c r="AS59" i="4"/>
  <c r="AU59" i="4" s="1"/>
  <c r="AT59" i="4"/>
  <c r="AW59" i="4"/>
  <c r="BB59" i="4"/>
  <c r="A60" i="4"/>
  <c r="W60" i="4"/>
  <c r="A61" i="4"/>
  <c r="F61" i="4"/>
  <c r="W61" i="4"/>
  <c r="AB61" i="4"/>
  <c r="AE61" i="4"/>
  <c r="AW61" i="4"/>
  <c r="BB61" i="4"/>
  <c r="A62" i="4"/>
  <c r="F62" i="4" s="1"/>
  <c r="H62" i="4" s="1"/>
  <c r="G62" i="4"/>
  <c r="J62" i="4"/>
  <c r="W62" i="4"/>
  <c r="AA62" i="4"/>
  <c r="AE62" i="4"/>
  <c r="AS62" i="4"/>
  <c r="AW62" i="4"/>
  <c r="BA62" i="4"/>
  <c r="BB62" i="4"/>
  <c r="A63" i="4"/>
  <c r="F63" i="4"/>
  <c r="H63" i="4" s="1"/>
  <c r="G63" i="4"/>
  <c r="J63" i="4"/>
  <c r="W63" i="4"/>
  <c r="AA63" i="4"/>
  <c r="AC63" i="4" s="1"/>
  <c r="AB63" i="4"/>
  <c r="AE63" i="4"/>
  <c r="AS63" i="4"/>
  <c r="AU63" i="4" s="1"/>
  <c r="AT63" i="4"/>
  <c r="AW63" i="4"/>
  <c r="BA63" i="4"/>
  <c r="BB63" i="4"/>
  <c r="A64" i="4"/>
  <c r="G64" i="4"/>
  <c r="J64" i="4"/>
  <c r="W64" i="4"/>
  <c r="AS64" i="4"/>
  <c r="BA64" i="4"/>
  <c r="A65" i="4"/>
  <c r="G65" i="4"/>
  <c r="W65" i="4"/>
  <c r="AE65" i="4"/>
  <c r="AT65" i="4"/>
  <c r="AW65" i="4"/>
  <c r="BA65" i="4"/>
  <c r="BB65" i="4"/>
  <c r="A66" i="4"/>
  <c r="W66" i="4"/>
  <c r="A67" i="4"/>
  <c r="D67" i="4"/>
  <c r="E67" i="4"/>
  <c r="G67" i="4"/>
  <c r="J67" i="4"/>
  <c r="M67" i="4"/>
  <c r="N67" i="4"/>
  <c r="P67" i="4"/>
  <c r="R67" i="4"/>
  <c r="S67" i="4"/>
  <c r="U67" i="4"/>
  <c r="AR67" i="4" s="1"/>
  <c r="AT67" i="4" s="1"/>
  <c r="W67" i="4"/>
  <c r="AA67" i="4"/>
  <c r="AC67" i="4" s="1"/>
  <c r="AB67" i="4"/>
  <c r="AE67" i="4"/>
  <c r="AS67" i="4"/>
  <c r="AU67" i="4" s="1"/>
  <c r="AY67" i="4" s="1"/>
  <c r="BD67" i="4" s="1"/>
  <c r="AV67" i="4"/>
  <c r="AX67" i="4" s="1"/>
  <c r="AW67" i="4"/>
  <c r="AZ67" i="4"/>
  <c r="BA67" i="4"/>
  <c r="BC67" i="4"/>
  <c r="A68" i="4"/>
  <c r="W68" i="4"/>
  <c r="A69" i="4"/>
  <c r="W69" i="4"/>
  <c r="A70" i="4"/>
  <c r="W70" i="4"/>
  <c r="A71" i="4"/>
  <c r="F71" i="4"/>
  <c r="H71" i="4" s="1"/>
  <c r="Q71" i="4"/>
  <c r="U71" i="4"/>
  <c r="D71" i="4" s="1"/>
  <c r="W71" i="4"/>
  <c r="A72" i="4"/>
  <c r="D72" i="4" s="1"/>
  <c r="L72" i="4"/>
  <c r="R72" i="4"/>
  <c r="U72" i="4"/>
  <c r="E72" i="4" s="1"/>
  <c r="W72" i="4"/>
  <c r="AD72" i="4"/>
  <c r="AF72" i="4" s="1"/>
  <c r="A73" i="4"/>
  <c r="W73" i="4"/>
  <c r="A74" i="4"/>
  <c r="E74" i="4" s="1"/>
  <c r="U74" i="4"/>
  <c r="AR74" i="4" s="1"/>
  <c r="W74" i="4"/>
  <c r="A75" i="4"/>
  <c r="D75" i="4"/>
  <c r="E75" i="4"/>
  <c r="L75" i="4"/>
  <c r="N75" i="4"/>
  <c r="P75" i="4"/>
  <c r="U75" i="4"/>
  <c r="I75" i="4" s="1"/>
  <c r="K75" i="4" s="1"/>
  <c r="W75" i="4"/>
  <c r="AA75" i="4"/>
  <c r="AC75" i="4" s="1"/>
  <c r="A76" i="4"/>
  <c r="W76" i="4"/>
  <c r="A77" i="4"/>
  <c r="W77" i="4"/>
  <c r="A78" i="4"/>
  <c r="W78" i="4"/>
  <c r="A79" i="4"/>
  <c r="F79" i="4"/>
  <c r="H79" i="4" s="1"/>
  <c r="J79" i="4"/>
  <c r="U79" i="4"/>
  <c r="W79" i="4"/>
  <c r="A80" i="4"/>
  <c r="D80" i="4" s="1"/>
  <c r="L80" i="4"/>
  <c r="R80" i="4"/>
  <c r="U80" i="4"/>
  <c r="E80" i="4" s="1"/>
  <c r="W80" i="4"/>
  <c r="AD80" i="4"/>
  <c r="AF80" i="4" s="1"/>
  <c r="A81" i="4"/>
  <c r="W81" i="4"/>
  <c r="A82" i="4"/>
  <c r="M82" i="4" s="1"/>
  <c r="D82" i="4"/>
  <c r="J82" i="4"/>
  <c r="U82" i="4"/>
  <c r="AR82" i="4" s="1"/>
  <c r="W82" i="4"/>
  <c r="AV82" i="4"/>
  <c r="AX82" i="4" s="1"/>
  <c r="AW82" i="4"/>
  <c r="A83" i="4"/>
  <c r="E83" i="4"/>
  <c r="U83" i="4"/>
  <c r="W83" i="4"/>
  <c r="A84" i="4"/>
  <c r="W84" i="4"/>
  <c r="A85" i="4"/>
  <c r="W85" i="4"/>
  <c r="A86" i="4"/>
  <c r="W86" i="4"/>
  <c r="A87" i="4"/>
  <c r="D87" i="4"/>
  <c r="E87" i="4"/>
  <c r="I87" i="4"/>
  <c r="K87" i="4" s="1"/>
  <c r="J87" i="4"/>
  <c r="L87" i="4"/>
  <c r="P87" i="4"/>
  <c r="Q87" i="4"/>
  <c r="T87" i="4"/>
  <c r="U87" i="4"/>
  <c r="M87" i="4" s="1"/>
  <c r="W87" i="4"/>
  <c r="AA87" i="4"/>
  <c r="AC87" i="4" s="1"/>
  <c r="AE87" i="4"/>
  <c r="AR87" i="4"/>
  <c r="AV87" i="4" s="1"/>
  <c r="AX87" i="4" s="1"/>
  <c r="A88" i="4"/>
  <c r="W88" i="4"/>
  <c r="A89" i="4"/>
  <c r="D89" i="4" s="1"/>
  <c r="U89" i="4"/>
  <c r="T89" i="4" s="1"/>
  <c r="W89" i="4"/>
  <c r="A90" i="4"/>
  <c r="G90" i="4" s="1"/>
  <c r="E90" i="4"/>
  <c r="F90" i="4"/>
  <c r="H90" i="4" s="1"/>
  <c r="J90" i="4"/>
  <c r="L90" i="4"/>
  <c r="P90" i="4"/>
  <c r="R90" i="4"/>
  <c r="U90" i="4"/>
  <c r="O90" i="4" s="1"/>
  <c r="W90" i="4"/>
  <c r="AD90" i="4"/>
  <c r="AF90" i="4" s="1"/>
  <c r="AR90" i="4"/>
  <c r="BA90" i="4" s="1"/>
  <c r="A91" i="4"/>
  <c r="D91" i="4"/>
  <c r="E91" i="4"/>
  <c r="J91" i="4"/>
  <c r="L91" i="4"/>
  <c r="Q91" i="4"/>
  <c r="R91" i="4"/>
  <c r="U91" i="4"/>
  <c r="M91" i="4" s="1"/>
  <c r="W91" i="4"/>
  <c r="AE91" i="4"/>
  <c r="AR91" i="4"/>
  <c r="AT91" i="4" s="1"/>
  <c r="AS91" i="4"/>
  <c r="AU91" i="4" s="1"/>
  <c r="AW91" i="4"/>
  <c r="AZ91" i="4"/>
  <c r="BC91" i="4" s="1"/>
  <c r="A92" i="4"/>
  <c r="D92" i="4" s="1"/>
  <c r="U92" i="4"/>
  <c r="AR92" i="4" s="1"/>
  <c r="W92" i="4"/>
  <c r="AV92" i="4"/>
  <c r="AX92" i="4" s="1"/>
  <c r="A93" i="4"/>
  <c r="W93" i="4"/>
  <c r="A94" i="4"/>
  <c r="W94" i="4"/>
  <c r="A95" i="4"/>
  <c r="F95" i="4" s="1"/>
  <c r="H95" i="4" s="1"/>
  <c r="E95" i="4"/>
  <c r="Q95" i="4"/>
  <c r="U95" i="4"/>
  <c r="T95" i="4" s="1"/>
  <c r="W95" i="4"/>
  <c r="A96" i="4"/>
  <c r="W96" i="4"/>
  <c r="A97" i="4"/>
  <c r="W97" i="4"/>
  <c r="A98" i="4"/>
  <c r="F98" i="4" s="1"/>
  <c r="H98" i="4" s="1"/>
  <c r="E98" i="4"/>
  <c r="P98" i="4"/>
  <c r="U98" i="4"/>
  <c r="M98" i="4" s="1"/>
  <c r="W98" i="4"/>
  <c r="AA98" i="4"/>
  <c r="AC98" i="4" s="1"/>
  <c r="A99" i="4"/>
  <c r="E99" i="4"/>
  <c r="F99" i="4"/>
  <c r="H99" i="4" s="1"/>
  <c r="L99" i="4"/>
  <c r="P99" i="4"/>
  <c r="Q99" i="4"/>
  <c r="U99" i="4"/>
  <c r="D99" i="4" s="1"/>
  <c r="W99" i="4"/>
  <c r="AA99" i="4"/>
  <c r="AC99" i="4" s="1"/>
  <c r="AB99" i="4"/>
  <c r="AE99" i="4"/>
  <c r="AR99" i="4"/>
  <c r="AT99" i="4" s="1"/>
  <c r="AV99" i="4"/>
  <c r="AX99" i="4" s="1"/>
  <c r="BA99" i="4"/>
  <c r="A100" i="4"/>
  <c r="U100" i="4" s="1"/>
  <c r="W100" i="4"/>
  <c r="A101" i="4"/>
  <c r="D101" i="4"/>
  <c r="E101" i="4"/>
  <c r="I101" i="4"/>
  <c r="K101" i="4" s="1"/>
  <c r="J101" i="4"/>
  <c r="M101" i="4"/>
  <c r="N101" i="4"/>
  <c r="R101" i="4"/>
  <c r="S101" i="4"/>
  <c r="U101" i="4"/>
  <c r="C101" i="4" s="1"/>
  <c r="W101" i="4"/>
  <c r="AB101" i="4"/>
  <c r="AE101" i="4"/>
  <c r="AR101" i="4"/>
  <c r="AZ101" i="4" s="1"/>
  <c r="BC101" i="4" s="1"/>
  <c r="AS101" i="4"/>
  <c r="AU101" i="4" s="1"/>
  <c r="AW101" i="4"/>
  <c r="BA101" i="4"/>
  <c r="BB101" i="4"/>
  <c r="A102" i="4"/>
  <c r="E102" i="4" s="1"/>
  <c r="D102" i="4"/>
  <c r="G102" i="4"/>
  <c r="M102" i="4"/>
  <c r="P102" i="4"/>
  <c r="Q102" i="4"/>
  <c r="U102" i="4"/>
  <c r="L102" i="4" s="1"/>
  <c r="W102" i="4"/>
  <c r="AA102" i="4"/>
  <c r="AC102" i="4" s="1"/>
  <c r="AE102" i="4"/>
  <c r="A103" i="4"/>
  <c r="W103" i="4"/>
  <c r="A104" i="4"/>
  <c r="W104" i="4"/>
  <c r="A105" i="4"/>
  <c r="W105" i="4"/>
  <c r="A106" i="4"/>
  <c r="W106" i="4"/>
  <c r="A107" i="4"/>
  <c r="W107" i="4"/>
  <c r="A108" i="4"/>
  <c r="W108" i="4"/>
  <c r="A109" i="4"/>
  <c r="W109" i="4"/>
  <c r="A110" i="4"/>
  <c r="W110" i="4"/>
  <c r="A111" i="4"/>
  <c r="W111" i="4"/>
  <c r="A112" i="4"/>
  <c r="W112" i="4"/>
  <c r="A113" i="4"/>
  <c r="W113" i="4"/>
  <c r="A114" i="4"/>
  <c r="F114" i="4" s="1"/>
  <c r="I114" i="4"/>
  <c r="K114" i="4" s="1"/>
  <c r="S114" i="4"/>
  <c r="U114" i="4"/>
  <c r="J114" i="4" s="1"/>
  <c r="W114" i="4"/>
  <c r="AE114" i="4"/>
  <c r="AR114" i="4"/>
  <c r="AS114" i="4" s="1"/>
  <c r="AU114" i="4" s="1"/>
  <c r="BB114" i="4"/>
  <c r="A115" i="4"/>
  <c r="G115" i="4" s="1"/>
  <c r="U115" i="4"/>
  <c r="I115" i="4" s="1"/>
  <c r="W115" i="4"/>
  <c r="A116" i="4"/>
  <c r="W116" i="4"/>
  <c r="A117" i="4"/>
  <c r="W117" i="4"/>
  <c r="A118" i="4"/>
  <c r="F118" i="4" s="1"/>
  <c r="C118" i="4"/>
  <c r="E118" i="4"/>
  <c r="N118" i="4"/>
  <c r="O118" i="4"/>
  <c r="U118" i="4"/>
  <c r="M118" i="4" s="1"/>
  <c r="W118" i="4"/>
  <c r="AA118" i="4"/>
  <c r="A119" i="4"/>
  <c r="E119" i="4"/>
  <c r="F119" i="4"/>
  <c r="O119" i="4"/>
  <c r="Q119" i="4"/>
  <c r="U119" i="4"/>
  <c r="C119" i="4" s="1"/>
  <c r="W119" i="4"/>
  <c r="AA119" i="4"/>
  <c r="AC119" i="4" s="1"/>
  <c r="AB119" i="4"/>
  <c r="A120" i="4"/>
  <c r="W120" i="4"/>
  <c r="A121" i="4"/>
  <c r="W121" i="4"/>
  <c r="A122" i="4"/>
  <c r="F122" i="4" s="1"/>
  <c r="I122" i="4"/>
  <c r="K122" i="4" s="1"/>
  <c r="S122" i="4"/>
  <c r="U122" i="4"/>
  <c r="J122" i="4" s="1"/>
  <c r="W122" i="4"/>
  <c r="AE122" i="4"/>
  <c r="AR122" i="4"/>
  <c r="AS122" i="4" s="1"/>
  <c r="AU122" i="4" s="1"/>
  <c r="BB122" i="4"/>
  <c r="A123" i="4"/>
  <c r="U123" i="4"/>
  <c r="W123" i="4"/>
  <c r="A124" i="4"/>
  <c r="W124" i="4"/>
  <c r="A125" i="4"/>
  <c r="W125" i="4"/>
  <c r="A126" i="4"/>
  <c r="F126" i="4" s="1"/>
  <c r="C126" i="4"/>
  <c r="E126" i="4"/>
  <c r="N126" i="4"/>
  <c r="O126" i="4"/>
  <c r="U126" i="4"/>
  <c r="M126" i="4" s="1"/>
  <c r="W126" i="4"/>
  <c r="AA126" i="4"/>
  <c r="A127" i="4"/>
  <c r="E127" i="4"/>
  <c r="F127" i="4"/>
  <c r="O127" i="4"/>
  <c r="Q127" i="4"/>
  <c r="U127" i="4"/>
  <c r="C127" i="4" s="1"/>
  <c r="W127" i="4"/>
  <c r="AA127" i="4"/>
  <c r="AB127" i="4"/>
  <c r="A128" i="4"/>
  <c r="W128" i="4"/>
  <c r="A129" i="4"/>
  <c r="W129" i="4"/>
  <c r="A130" i="4"/>
  <c r="C130" i="4"/>
  <c r="E130" i="4"/>
  <c r="F130" i="4"/>
  <c r="H130" i="4" s="1"/>
  <c r="G130" i="4"/>
  <c r="I130" i="4"/>
  <c r="J130" i="4"/>
  <c r="M130" i="4"/>
  <c r="N130" i="4"/>
  <c r="O130" i="4"/>
  <c r="P130" i="4"/>
  <c r="Q130" i="4"/>
  <c r="R130" i="4"/>
  <c r="S130" i="4"/>
  <c r="U130" i="4"/>
  <c r="W130" i="4"/>
  <c r="AA130" i="4"/>
  <c r="AB130" i="4"/>
  <c r="AC130" i="4" s="1"/>
  <c r="AD130" i="4"/>
  <c r="AE130" i="4"/>
  <c r="AF130" i="4"/>
  <c r="AR130" i="4"/>
  <c r="AV130" i="4" s="1"/>
  <c r="AX130" i="4" s="1"/>
  <c r="AY130" i="4" s="1"/>
  <c r="BD130" i="4" s="1"/>
  <c r="AS130" i="4"/>
  <c r="AT130" i="4"/>
  <c r="AU130" i="4"/>
  <c r="AW130" i="4"/>
  <c r="AZ130" i="4"/>
  <c r="BA130" i="4"/>
  <c r="BB130" i="4"/>
  <c r="BC130" i="4"/>
  <c r="A131" i="4"/>
  <c r="W131" i="4"/>
  <c r="A132" i="4"/>
  <c r="W132" i="4"/>
  <c r="A133" i="4"/>
  <c r="W133" i="4"/>
  <c r="A134" i="4"/>
  <c r="W134" i="4"/>
  <c r="A135" i="4"/>
  <c r="W135" i="4"/>
  <c r="A136" i="4"/>
  <c r="W136" i="4"/>
  <c r="A137" i="4"/>
  <c r="W137" i="4"/>
  <c r="A138" i="4"/>
  <c r="W138" i="4"/>
  <c r="A139" i="4"/>
  <c r="W139" i="4"/>
  <c r="A140" i="4"/>
  <c r="W140" i="4"/>
  <c r="A141" i="4"/>
  <c r="W141" i="4"/>
  <c r="A142" i="4"/>
  <c r="W142" i="4"/>
  <c r="A143" i="4"/>
  <c r="W143" i="4"/>
  <c r="A144" i="4"/>
  <c r="W144" i="4"/>
  <c r="A145" i="4"/>
  <c r="W145" i="4"/>
  <c r="A146" i="4"/>
  <c r="W146" i="4"/>
  <c r="A147" i="4"/>
  <c r="W147" i="4"/>
  <c r="A148" i="4"/>
  <c r="W148" i="4"/>
  <c r="A149" i="4"/>
  <c r="W149" i="4"/>
  <c r="A150" i="4"/>
  <c r="W150" i="4"/>
  <c r="A151" i="4"/>
  <c r="W151" i="4"/>
  <c r="A152" i="4"/>
  <c r="W152" i="4"/>
  <c r="A153" i="4"/>
  <c r="L153" i="4"/>
  <c r="U153" i="4"/>
  <c r="C153" i="4" s="1"/>
  <c r="W153" i="4"/>
  <c r="A154" i="4"/>
  <c r="W154" i="4"/>
  <c r="A155" i="4"/>
  <c r="W155" i="4"/>
  <c r="A156" i="4"/>
  <c r="D156" i="4"/>
  <c r="F156" i="4"/>
  <c r="L156" i="4"/>
  <c r="N156" i="4"/>
  <c r="Q156" i="4"/>
  <c r="U156" i="4"/>
  <c r="I156" i="4" s="1"/>
  <c r="W156" i="4"/>
  <c r="AK156" i="4"/>
  <c r="AM156" i="4"/>
  <c r="C9" i="28456"/>
  <c r="Q23" i="28456"/>
  <c r="Q24" i="28456"/>
  <c r="Q25" i="28456"/>
  <c r="Q26" i="28456"/>
  <c r="Q27" i="28456"/>
  <c r="Q28" i="28456"/>
  <c r="Q33" i="28456"/>
  <c r="B37" i="28456"/>
  <c r="B38" i="28456"/>
  <c r="B39" i="28456"/>
  <c r="B40" i="28456"/>
  <c r="B41" i="28456"/>
  <c r="B42" i="28456"/>
  <c r="A2" i="28471"/>
  <c r="C2" i="28471"/>
  <c r="D2" i="28471"/>
  <c r="E2" i="28471"/>
  <c r="F2" i="28471"/>
  <c r="G2" i="28471"/>
  <c r="H2" i="28471" s="1"/>
  <c r="I2" i="28471"/>
  <c r="M2" i="28471"/>
  <c r="N2" i="28471"/>
  <c r="P2" i="28471"/>
  <c r="S2" i="28471"/>
  <c r="U2" i="28471"/>
  <c r="O2" i="28471" s="1"/>
  <c r="W2" i="28471"/>
  <c r="X2" i="28471"/>
  <c r="Z2" i="28471"/>
  <c r="AE2" i="28471"/>
  <c r="AG2" i="28471"/>
  <c r="AI2" i="28471"/>
  <c r="AK2" i="28471"/>
  <c r="AM2" i="28471"/>
  <c r="AN2" i="28471"/>
  <c r="AO2" i="28471"/>
  <c r="A3" i="28471"/>
  <c r="E3" i="28471" s="1"/>
  <c r="C3" i="28471"/>
  <c r="D3" i="28471"/>
  <c r="F3" i="28471"/>
  <c r="W3" i="28471"/>
  <c r="A4" i="28471"/>
  <c r="F4" i="28471" s="1"/>
  <c r="W4" i="28471"/>
  <c r="A5" i="28471"/>
  <c r="I5" i="28471" s="1"/>
  <c r="C5" i="28471"/>
  <c r="E5" i="28471"/>
  <c r="G5" i="28471"/>
  <c r="U5" i="28471"/>
  <c r="Z5" i="28471" s="1"/>
  <c r="W5" i="28471"/>
  <c r="AD5" i="28471"/>
  <c r="AL5" i="28471"/>
  <c r="A6" i="28471"/>
  <c r="P6" i="28471" s="1"/>
  <c r="C6" i="28471"/>
  <c r="E6" i="28471"/>
  <c r="F6" i="28471"/>
  <c r="H6" i="28471" s="1"/>
  <c r="G6" i="28471"/>
  <c r="I6" i="28471"/>
  <c r="N6" i="28471"/>
  <c r="O6" i="28471"/>
  <c r="Q6" i="28471"/>
  <c r="S6" i="28471"/>
  <c r="U6" i="28471"/>
  <c r="M6" i="28471" s="1"/>
  <c r="W6" i="28471"/>
  <c r="X6" i="28471"/>
  <c r="Z6" i="28471"/>
  <c r="AB6" i="28471"/>
  <c r="AD6" i="28471"/>
  <c r="AE6" i="28471"/>
  <c r="AF6" i="28471"/>
  <c r="AH6" i="28471"/>
  <c r="AJ6" i="28471"/>
  <c r="AL6" i="28471"/>
  <c r="AM6" i="28471"/>
  <c r="AN6" i="28471"/>
  <c r="AR6" i="28471"/>
  <c r="AV6" i="28471" s="1"/>
  <c r="AZ6" i="28471"/>
  <c r="A7" i="28471"/>
  <c r="C7" i="28471"/>
  <c r="E7" i="28471"/>
  <c r="G7" i="28471"/>
  <c r="U7" i="28471"/>
  <c r="AD7" i="28471" s="1"/>
  <c r="W7" i="28471"/>
  <c r="A8" i="28471"/>
  <c r="P8" i="28471" s="1"/>
  <c r="C8" i="28471"/>
  <c r="E8" i="28471"/>
  <c r="F8" i="28471"/>
  <c r="H8" i="28471" s="1"/>
  <c r="G8" i="28471"/>
  <c r="I8" i="28471"/>
  <c r="N8" i="28471"/>
  <c r="O8" i="28471"/>
  <c r="Q8" i="28471"/>
  <c r="S8" i="28471"/>
  <c r="U8" i="28471"/>
  <c r="M8" i="28471" s="1"/>
  <c r="W8" i="28471"/>
  <c r="X8" i="28471"/>
  <c r="Z8" i="28471"/>
  <c r="AB8" i="28471"/>
  <c r="AD8" i="28471"/>
  <c r="AE8" i="28471"/>
  <c r="AF8" i="28471"/>
  <c r="AH8" i="28471"/>
  <c r="AJ8" i="28471"/>
  <c r="AL8" i="28471"/>
  <c r="AM8" i="28471"/>
  <c r="AN8" i="28471"/>
  <c r="AR8" i="28471"/>
  <c r="AZ8" i="28471" s="1"/>
  <c r="A9" i="28471"/>
  <c r="I9" i="28471" s="1"/>
  <c r="E9" i="28471"/>
  <c r="M9" i="28471"/>
  <c r="U9" i="28471"/>
  <c r="W9" i="28471"/>
  <c r="AD9" i="28471"/>
  <c r="AL9" i="28471"/>
  <c r="A10" i="28471"/>
  <c r="P10" i="28471" s="1"/>
  <c r="C10" i="28471"/>
  <c r="E10" i="28471"/>
  <c r="F10" i="28471"/>
  <c r="H10" i="28471" s="1"/>
  <c r="G10" i="28471"/>
  <c r="I10" i="28471"/>
  <c r="N10" i="28471"/>
  <c r="O10" i="28471"/>
  <c r="Q10" i="28471"/>
  <c r="S10" i="28471"/>
  <c r="U10" i="28471"/>
  <c r="M10" i="28471" s="1"/>
  <c r="W10" i="28471"/>
  <c r="X10" i="28471"/>
  <c r="Z10" i="28471"/>
  <c r="AB10" i="28471"/>
  <c r="AD10" i="28471"/>
  <c r="AE10" i="28471"/>
  <c r="AF10" i="28471"/>
  <c r="AH10" i="28471"/>
  <c r="AJ10" i="28471"/>
  <c r="AL10" i="28471"/>
  <c r="AM10" i="28471"/>
  <c r="AN10" i="28471"/>
  <c r="AR10" i="28471"/>
  <c r="AZ10" i="28471"/>
  <c r="A11" i="28471"/>
  <c r="AD11" i="28471" s="1"/>
  <c r="C11" i="28471"/>
  <c r="E11" i="28471"/>
  <c r="J11" i="28471"/>
  <c r="M11" i="28471"/>
  <c r="R11" i="28471"/>
  <c r="S11" i="28471"/>
  <c r="U11" i="28471"/>
  <c r="W11" i="28471"/>
  <c r="AA11" i="28471"/>
  <c r="AC11" i="28471" s="1"/>
  <c r="AB11" i="28471"/>
  <c r="AI11" i="28471"/>
  <c r="AJ11" i="28471"/>
  <c r="AL11" i="28471"/>
  <c r="AN11" i="28471"/>
  <c r="A12" i="28471"/>
  <c r="P12" i="28471" s="1"/>
  <c r="C12" i="28471"/>
  <c r="E12" i="28471"/>
  <c r="F12" i="28471"/>
  <c r="H12" i="28471" s="1"/>
  <c r="G12" i="28471"/>
  <c r="I12" i="28471"/>
  <c r="N12" i="28471"/>
  <c r="O12" i="28471"/>
  <c r="Q12" i="28471"/>
  <c r="S12" i="28471"/>
  <c r="U12" i="28471"/>
  <c r="M12" i="28471" s="1"/>
  <c r="W12" i="28471"/>
  <c r="X12" i="28471"/>
  <c r="Z12" i="28471"/>
  <c r="AB12" i="28471"/>
  <c r="AD12" i="28471"/>
  <c r="AE12" i="28471"/>
  <c r="AF12" i="28471" s="1"/>
  <c r="AH12" i="28471"/>
  <c r="AJ12" i="28471"/>
  <c r="AL12" i="28471"/>
  <c r="AM12" i="28471"/>
  <c r="AN12" i="28471"/>
  <c r="AR12" i="28471"/>
  <c r="AT12" i="28471"/>
  <c r="AV12" i="28471"/>
  <c r="AX12" i="28471" s="1"/>
  <c r="AW12" i="28471"/>
  <c r="AZ12" i="28471"/>
  <c r="BB12" i="28471"/>
  <c r="A13" i="28471"/>
  <c r="C13" i="28471"/>
  <c r="E13" i="28471"/>
  <c r="G13" i="28471"/>
  <c r="W13" i="28471"/>
  <c r="A14" i="28471"/>
  <c r="C14" i="28471"/>
  <c r="E14" i="28471"/>
  <c r="F14" i="28471"/>
  <c r="G14" i="28471"/>
  <c r="U14" i="28471"/>
  <c r="I14" i="28471" s="1"/>
  <c r="W14" i="28471"/>
  <c r="AH14" i="28471"/>
  <c r="A15" i="28471"/>
  <c r="C15" i="28471" s="1"/>
  <c r="G15" i="28471"/>
  <c r="W15" i="28471"/>
  <c r="A16" i="28471"/>
  <c r="C16" i="28471"/>
  <c r="E16" i="28471"/>
  <c r="F16" i="28471"/>
  <c r="G16" i="28471"/>
  <c r="O16" i="28471"/>
  <c r="U16" i="28471"/>
  <c r="AH16" i="28471" s="1"/>
  <c r="W16" i="28471"/>
  <c r="AA16" i="28471"/>
  <c r="AL16" i="28471"/>
  <c r="A17" i="28471"/>
  <c r="C17" i="28471" s="1"/>
  <c r="F17" i="28471"/>
  <c r="W17" i="28471"/>
  <c r="A18" i="28471"/>
  <c r="C18" i="28471" s="1"/>
  <c r="G18" i="28471"/>
  <c r="W18" i="28471"/>
  <c r="A19" i="28471"/>
  <c r="F19" i="28471" s="1"/>
  <c r="C19" i="28471"/>
  <c r="E19" i="28471"/>
  <c r="W19" i="28471"/>
  <c r="A20" i="28471"/>
  <c r="G20" i="28471" s="1"/>
  <c r="C20" i="28471"/>
  <c r="E20" i="28471"/>
  <c r="F20" i="28471"/>
  <c r="U20" i="28471"/>
  <c r="AH20" i="28471" s="1"/>
  <c r="W20" i="28471"/>
  <c r="A21" i="28471"/>
  <c r="C21" i="28471" s="1"/>
  <c r="E21" i="28471"/>
  <c r="F21" i="28471"/>
  <c r="H21" i="28471" s="1"/>
  <c r="G21" i="28471"/>
  <c r="W21" i="28471"/>
  <c r="A22" i="28471"/>
  <c r="C22" i="28471" s="1"/>
  <c r="W22" i="28471"/>
  <c r="A23" i="28471"/>
  <c r="F23" i="28471" s="1"/>
  <c r="H23" i="28471" s="1"/>
  <c r="C23" i="28471"/>
  <c r="E23" i="28471"/>
  <c r="G23" i="28471"/>
  <c r="I23" i="28471"/>
  <c r="N23" i="28471"/>
  <c r="S23" i="28471"/>
  <c r="U23" i="28471"/>
  <c r="AH23" i="28471" s="1"/>
  <c r="W23" i="28471"/>
  <c r="Z23" i="28471"/>
  <c r="AE23" i="28471"/>
  <c r="AJ23" i="28471"/>
  <c r="AR23" i="28471"/>
  <c r="AV23" i="28471" s="1"/>
  <c r="AX23" i="28471" s="1"/>
  <c r="AW23" i="28471"/>
  <c r="BB23" i="28471"/>
  <c r="A24" i="28471"/>
  <c r="C24" i="28471"/>
  <c r="E24" i="28471"/>
  <c r="F24" i="28471"/>
  <c r="H24" i="28471" s="1"/>
  <c r="G24" i="28471"/>
  <c r="O24" i="28471"/>
  <c r="U24" i="28471"/>
  <c r="AH24" i="28471" s="1"/>
  <c r="W24" i="28471"/>
  <c r="AA24" i="28471"/>
  <c r="AL24" i="28471"/>
  <c r="A25" i="28471"/>
  <c r="C25" i="28471" s="1"/>
  <c r="F25" i="28471"/>
  <c r="W25" i="28471"/>
  <c r="A26" i="28471"/>
  <c r="C26" i="28471" s="1"/>
  <c r="G26" i="28471"/>
  <c r="W26" i="28471"/>
  <c r="A27" i="28471"/>
  <c r="F27" i="28471" s="1"/>
  <c r="C27" i="28471"/>
  <c r="E27" i="28471"/>
  <c r="W27" i="28471"/>
  <c r="A28" i="28471"/>
  <c r="G28" i="28471" s="1"/>
  <c r="C28" i="28471"/>
  <c r="E28" i="28471"/>
  <c r="F28" i="28471"/>
  <c r="U28" i="28471"/>
  <c r="AH28" i="28471" s="1"/>
  <c r="W28" i="28471"/>
  <c r="A29" i="28471"/>
  <c r="C29" i="28471" s="1"/>
  <c r="E29" i="28471"/>
  <c r="F29" i="28471"/>
  <c r="H29" i="28471" s="1"/>
  <c r="G29" i="28471"/>
  <c r="W29" i="28471"/>
  <c r="A30" i="28471"/>
  <c r="C30" i="28471" s="1"/>
  <c r="W30" i="28471"/>
  <c r="A31" i="28471"/>
  <c r="F31" i="28471" s="1"/>
  <c r="H31" i="28471" s="1"/>
  <c r="C31" i="28471"/>
  <c r="E31" i="28471"/>
  <c r="G31" i="28471"/>
  <c r="I31" i="28471"/>
  <c r="N31" i="28471"/>
  <c r="S31" i="28471"/>
  <c r="U31" i="28471"/>
  <c r="AH31" i="28471" s="1"/>
  <c r="W31" i="28471"/>
  <c r="Z31" i="28471"/>
  <c r="AE31" i="28471"/>
  <c r="AJ31" i="28471"/>
  <c r="AR31" i="28471"/>
  <c r="AV31" i="28471" s="1"/>
  <c r="AX31" i="28471" s="1"/>
  <c r="AW31" i="28471"/>
  <c r="BB31" i="28471"/>
  <c r="A32" i="28471"/>
  <c r="C32" i="28471"/>
  <c r="E32" i="28471"/>
  <c r="F32" i="28471"/>
  <c r="H32" i="28471" s="1"/>
  <c r="G32" i="28471"/>
  <c r="O32" i="28471"/>
  <c r="U32" i="28471"/>
  <c r="AH32" i="28471" s="1"/>
  <c r="W32" i="28471"/>
  <c r="AA32" i="28471"/>
  <c r="AL32" i="28471"/>
  <c r="A33" i="28471"/>
  <c r="C33" i="28471" s="1"/>
  <c r="F33" i="28471"/>
  <c r="W33" i="28471"/>
  <c r="A34" i="28471"/>
  <c r="C34" i="28471" s="1"/>
  <c r="G34" i="28471"/>
  <c r="W34" i="28471"/>
  <c r="A35" i="28471"/>
  <c r="F35" i="28471" s="1"/>
  <c r="C35" i="28471"/>
  <c r="E35" i="28471"/>
  <c r="W35" i="28471"/>
  <c r="A36" i="28471"/>
  <c r="G36" i="28471" s="1"/>
  <c r="C36" i="28471"/>
  <c r="E36" i="28471"/>
  <c r="F36" i="28471"/>
  <c r="J36" i="28471"/>
  <c r="U36" i="28471"/>
  <c r="W36" i="28471"/>
  <c r="A37" i="28471"/>
  <c r="C37" i="28471" s="1"/>
  <c r="E37" i="28471"/>
  <c r="F37" i="28471"/>
  <c r="H37" i="28471" s="1"/>
  <c r="G37" i="28471"/>
  <c r="W37" i="28471"/>
  <c r="A38" i="28471"/>
  <c r="G38" i="28471" s="1"/>
  <c r="W38" i="28471"/>
  <c r="A39" i="28471"/>
  <c r="F39" i="28471" s="1"/>
  <c r="H39" i="28471" s="1"/>
  <c r="C39" i="28471"/>
  <c r="E39" i="28471"/>
  <c r="G39" i="28471"/>
  <c r="I39" i="28471"/>
  <c r="N39" i="28471"/>
  <c r="S39" i="28471"/>
  <c r="U39" i="28471"/>
  <c r="AH39" i="28471" s="1"/>
  <c r="W39" i="28471"/>
  <c r="Z39" i="28471"/>
  <c r="AE39" i="28471"/>
  <c r="AJ39" i="28471"/>
  <c r="AR39" i="28471"/>
  <c r="AW39" i="28471"/>
  <c r="BB39" i="28471"/>
  <c r="A40" i="28471"/>
  <c r="C40" i="28471"/>
  <c r="E40" i="28471"/>
  <c r="F40" i="28471"/>
  <c r="H40" i="28471" s="1"/>
  <c r="G40" i="28471"/>
  <c r="J40" i="28471"/>
  <c r="U40" i="28471"/>
  <c r="AH40" i="28471" s="1"/>
  <c r="W40" i="28471"/>
  <c r="AA40" i="28471"/>
  <c r="AL40" i="28471"/>
  <c r="A41" i="28471"/>
  <c r="F41" i="28471" s="1"/>
  <c r="W41" i="28471"/>
  <c r="A42" i="28471"/>
  <c r="C42" i="28471" s="1"/>
  <c r="G42" i="28471"/>
  <c r="W42" i="28471"/>
  <c r="A43" i="28471"/>
  <c r="F43" i="28471" s="1"/>
  <c r="C43" i="28471"/>
  <c r="E43" i="28471"/>
  <c r="W43" i="28471"/>
  <c r="A44" i="28471"/>
  <c r="C44" i="28471"/>
  <c r="D44" i="28471"/>
  <c r="E44" i="28471"/>
  <c r="F44" i="28471"/>
  <c r="G44" i="28471"/>
  <c r="H44" i="28471"/>
  <c r="I44" i="28471"/>
  <c r="L44" i="28471"/>
  <c r="O44" i="28471"/>
  <c r="P44" i="28471"/>
  <c r="Q44" i="28471"/>
  <c r="T44" i="28471"/>
  <c r="U44" i="28471"/>
  <c r="S44" i="28471" s="1"/>
  <c r="W44" i="28471"/>
  <c r="X44" i="28471"/>
  <c r="Y44" i="28471"/>
  <c r="Z44" i="28471"/>
  <c r="AD44" i="28471"/>
  <c r="AG44" i="28471"/>
  <c r="AH44" i="28471"/>
  <c r="AK44" i="28471"/>
  <c r="AL44" i="28471"/>
  <c r="AN44" i="28471"/>
  <c r="AO44" i="28471"/>
  <c r="AR44" i="28471"/>
  <c r="AZ44" i="28471"/>
  <c r="A45" i="28471"/>
  <c r="F45" i="28471" s="1"/>
  <c r="C45" i="28471"/>
  <c r="D45" i="28471"/>
  <c r="E45" i="28471"/>
  <c r="G45" i="28471"/>
  <c r="H45" i="28471"/>
  <c r="P45" i="28471"/>
  <c r="S45" i="28471"/>
  <c r="U45" i="28471"/>
  <c r="AL45" i="28471" s="1"/>
  <c r="W45" i="28471"/>
  <c r="Y45" i="28471"/>
  <c r="AD45" i="28471"/>
  <c r="AG45" i="28471"/>
  <c r="AK45" i="28471"/>
  <c r="AO45" i="28471"/>
  <c r="A46" i="28471"/>
  <c r="C46" i="28471"/>
  <c r="D46" i="28471"/>
  <c r="E46" i="28471"/>
  <c r="F46" i="28471"/>
  <c r="G46" i="28471"/>
  <c r="H46" i="28471"/>
  <c r="L46" i="28471"/>
  <c r="P46" i="28471"/>
  <c r="Q46" i="28471"/>
  <c r="U46" i="28471"/>
  <c r="I46" i="28471" s="1"/>
  <c r="W46" i="28471"/>
  <c r="X46" i="28471"/>
  <c r="AD46" i="28471"/>
  <c r="AG46" i="28471"/>
  <c r="AK46" i="28471"/>
  <c r="AO46" i="28471"/>
  <c r="AR46" i="28471"/>
  <c r="A47" i="28471"/>
  <c r="F47" i="28471" s="1"/>
  <c r="H47" i="28471" s="1"/>
  <c r="C47" i="28471"/>
  <c r="D47" i="28471"/>
  <c r="E47" i="28471"/>
  <c r="G47" i="28471"/>
  <c r="L47" i="28471"/>
  <c r="P47" i="28471"/>
  <c r="S47" i="28471"/>
  <c r="U47" i="28471"/>
  <c r="M47" i="28471" s="1"/>
  <c r="W47" i="28471"/>
  <c r="Y47" i="28471"/>
  <c r="AB47" i="28471"/>
  <c r="AD47" i="28471"/>
  <c r="AH47" i="28471"/>
  <c r="AJ47" i="28471"/>
  <c r="AK47" i="28471"/>
  <c r="AO47" i="28471"/>
  <c r="A48" i="28471"/>
  <c r="C48" i="28471"/>
  <c r="D48" i="28471"/>
  <c r="E48" i="28471"/>
  <c r="F48" i="28471"/>
  <c r="G48" i="28471"/>
  <c r="H48" i="28471" s="1"/>
  <c r="I48" i="28471"/>
  <c r="L48" i="28471"/>
  <c r="M48" i="28471"/>
  <c r="O48" i="28471"/>
  <c r="Q48" i="28471"/>
  <c r="S48" i="28471"/>
  <c r="T48" i="28471"/>
  <c r="U48" i="28471"/>
  <c r="P48" i="28471" s="1"/>
  <c r="W48" i="28471"/>
  <c r="X48" i="28471"/>
  <c r="Y48" i="28471"/>
  <c r="AB48" i="28471"/>
  <c r="AD48" i="28471"/>
  <c r="AG48" i="28471"/>
  <c r="AH48" i="28471"/>
  <c r="AJ48" i="28471"/>
  <c r="AK48" i="28471"/>
  <c r="AL48" i="28471"/>
  <c r="AN48" i="28471"/>
  <c r="AO48" i="28471"/>
  <c r="AR48" i="28471"/>
  <c r="AT48" i="28471"/>
  <c r="AV48" i="28471"/>
  <c r="AZ48" i="28471"/>
  <c r="BB48" i="28471"/>
  <c r="A49" i="28471"/>
  <c r="F49" i="28471" s="1"/>
  <c r="C49" i="28471"/>
  <c r="D49" i="28471"/>
  <c r="E49" i="28471"/>
  <c r="G49" i="28471"/>
  <c r="H49" i="28471"/>
  <c r="L49" i="28471"/>
  <c r="M49" i="28471"/>
  <c r="P49" i="28471"/>
  <c r="S49" i="28471"/>
  <c r="U49" i="28471"/>
  <c r="O49" i="28471" s="1"/>
  <c r="W49" i="28471"/>
  <c r="X49" i="28471"/>
  <c r="Z49" i="28471"/>
  <c r="AG49" i="28471"/>
  <c r="AH49" i="28471"/>
  <c r="AK49" i="28471"/>
  <c r="AN49" i="28471"/>
  <c r="AR49" i="28471"/>
  <c r="AV49" i="28471" s="1"/>
  <c r="AT49" i="28471"/>
  <c r="AZ49" i="28471"/>
  <c r="A50" i="28471"/>
  <c r="C50" i="28471"/>
  <c r="D50" i="28471"/>
  <c r="E50" i="28471"/>
  <c r="F50" i="28471"/>
  <c r="G50" i="28471"/>
  <c r="H50" i="28471"/>
  <c r="I50" i="28471"/>
  <c r="P50" i="28471"/>
  <c r="T50" i="28471"/>
  <c r="U50" i="28471"/>
  <c r="L50" i="28471" s="1"/>
  <c r="W50" i="28471"/>
  <c r="Z50" i="28471"/>
  <c r="AD50" i="28471"/>
  <c r="AK50" i="28471"/>
  <c r="AO50" i="28471"/>
  <c r="AR50" i="28471"/>
  <c r="AT50" i="28471" s="1"/>
  <c r="BB50" i="28471"/>
  <c r="A51" i="28471"/>
  <c r="F51" i="28471" s="1"/>
  <c r="C51" i="28471"/>
  <c r="D51" i="28471"/>
  <c r="E51" i="28471"/>
  <c r="G51" i="28471"/>
  <c r="H51" i="28471"/>
  <c r="I51" i="28471"/>
  <c r="L51" i="28471"/>
  <c r="M51" i="28471"/>
  <c r="O51" i="28471"/>
  <c r="Q51" i="28471"/>
  <c r="S51" i="28471"/>
  <c r="T51" i="28471"/>
  <c r="U51" i="28471"/>
  <c r="W51" i="28471"/>
  <c r="X51" i="28471"/>
  <c r="Y51" i="28471"/>
  <c r="AB51" i="28471"/>
  <c r="AD51" i="28471"/>
  <c r="AG51" i="28471"/>
  <c r="AH51" i="28471"/>
  <c r="AJ51" i="28471"/>
  <c r="AL51" i="28471"/>
  <c r="AN51" i="28471"/>
  <c r="AO51" i="28471"/>
  <c r="AR51" i="28471"/>
  <c r="AT51" i="28471"/>
  <c r="AV51" i="28471"/>
  <c r="AZ51" i="28471"/>
  <c r="BB51" i="28471"/>
  <c r="A52" i="28471"/>
  <c r="C52" i="28471"/>
  <c r="D52" i="28471"/>
  <c r="E52" i="28471"/>
  <c r="F52" i="28471"/>
  <c r="G52" i="28471"/>
  <c r="H52" i="28471" s="1"/>
  <c r="I52" i="28471"/>
  <c r="L52" i="28471"/>
  <c r="O52" i="28471"/>
  <c r="P52" i="28471"/>
  <c r="Q52" i="28471"/>
  <c r="T52" i="28471"/>
  <c r="U52" i="28471"/>
  <c r="M52" i="28471" s="1"/>
  <c r="W52" i="28471"/>
  <c r="Y52" i="28471"/>
  <c r="Z52" i="28471"/>
  <c r="AB52" i="28471"/>
  <c r="AD52" i="28471"/>
  <c r="AG52" i="28471"/>
  <c r="AJ52" i="28471"/>
  <c r="AK52" i="28471"/>
  <c r="AL52" i="28471"/>
  <c r="AO52" i="28471"/>
  <c r="AR52" i="28471"/>
  <c r="AZ52" i="28471" s="1"/>
  <c r="AT52" i="28471"/>
  <c r="AV52" i="28471"/>
  <c r="BB52" i="28471"/>
  <c r="A53" i="28471"/>
  <c r="F53" i="28471" s="1"/>
  <c r="C53" i="28471"/>
  <c r="D53" i="28471"/>
  <c r="E53" i="28471"/>
  <c r="G53" i="28471"/>
  <c r="H53" i="28471"/>
  <c r="U53" i="28471"/>
  <c r="L53" i="28471" s="1"/>
  <c r="W53" i="28471"/>
  <c r="AR53" i="28471"/>
  <c r="AT53" i="28471" s="1"/>
  <c r="A54" i="28471"/>
  <c r="C54" i="28471"/>
  <c r="D54" i="28471"/>
  <c r="E54" i="28471"/>
  <c r="F54" i="28471"/>
  <c r="G54" i="28471"/>
  <c r="H54" i="28471"/>
  <c r="L54" i="28471"/>
  <c r="M54" i="28471"/>
  <c r="P54" i="28471"/>
  <c r="S54" i="28471"/>
  <c r="U54" i="28471"/>
  <c r="O54" i="28471" s="1"/>
  <c r="W54" i="28471"/>
  <c r="X54" i="28471"/>
  <c r="Z54" i="28471"/>
  <c r="AG54" i="28471"/>
  <c r="AH54" i="28471"/>
  <c r="AK54" i="28471"/>
  <c r="AN54" i="28471"/>
  <c r="AR54" i="28471"/>
  <c r="AV54" i="28471" s="1"/>
  <c r="AT54" i="28471"/>
  <c r="AZ54" i="28471"/>
  <c r="A55" i="28471"/>
  <c r="C55" i="28471" s="1"/>
  <c r="G55" i="28471"/>
  <c r="J55" i="28471"/>
  <c r="W55" i="28471"/>
  <c r="AB55" i="28471"/>
  <c r="AS55" i="28471"/>
  <c r="AV55" i="28471"/>
  <c r="BB55" i="28471"/>
  <c r="A56" i="28471"/>
  <c r="C56" i="28471"/>
  <c r="D56" i="28471"/>
  <c r="E56" i="28471"/>
  <c r="F56" i="28471"/>
  <c r="H56" i="28471" s="1"/>
  <c r="G56" i="28471"/>
  <c r="I56" i="28471"/>
  <c r="J56" i="28471"/>
  <c r="K56" i="28471"/>
  <c r="M56" i="28471"/>
  <c r="N56" i="28471"/>
  <c r="O56" i="28471"/>
  <c r="Q56" i="28471"/>
  <c r="S56" i="28471"/>
  <c r="T56" i="28471"/>
  <c r="U56" i="28471"/>
  <c r="W56" i="28471"/>
  <c r="X56" i="28471"/>
  <c r="Y56" i="28471"/>
  <c r="AA56" i="28471"/>
  <c r="AB56" i="28471"/>
  <c r="AC56" i="28471" s="1"/>
  <c r="AD56" i="28471"/>
  <c r="AE56" i="28471"/>
  <c r="AF56" i="28471" s="1"/>
  <c r="AG56" i="28471"/>
  <c r="AJ56" i="28471"/>
  <c r="AK56" i="28471"/>
  <c r="AL56" i="28471"/>
  <c r="AM56" i="28471"/>
  <c r="AN56" i="28471"/>
  <c r="AO56" i="28471"/>
  <c r="AR56" i="28471"/>
  <c r="AS56" i="28471"/>
  <c r="AT56" i="28471"/>
  <c r="AU56" i="28471"/>
  <c r="AY56" i="28471" s="1"/>
  <c r="BD56" i="28471" s="1"/>
  <c r="AV56" i="28471"/>
  <c r="AX56" i="28471" s="1"/>
  <c r="AW56" i="28471"/>
  <c r="AZ56" i="28471"/>
  <c r="BC56" i="28471" s="1"/>
  <c r="BA56" i="28471"/>
  <c r="BB56" i="28471"/>
  <c r="A57" i="28471"/>
  <c r="C57" i="28471"/>
  <c r="D57" i="28471"/>
  <c r="E57" i="28471"/>
  <c r="I57" i="28471"/>
  <c r="K57" i="28471" s="1"/>
  <c r="J57" i="28471"/>
  <c r="O57" i="28471"/>
  <c r="R57" i="28471"/>
  <c r="S57" i="28471"/>
  <c r="U57" i="28471"/>
  <c r="AM57" i="28471" s="1"/>
  <c r="W57" i="28471"/>
  <c r="X57" i="28471"/>
  <c r="AA57" i="28471"/>
  <c r="AC57" i="28471" s="1"/>
  <c r="AB57" i="28471"/>
  <c r="AD57" i="28471"/>
  <c r="AG57" i="28471"/>
  <c r="AJ57" i="28471"/>
  <c r="AK57" i="28471"/>
  <c r="AN57" i="28471"/>
  <c r="AR57" i="28471"/>
  <c r="AT57" i="28471"/>
  <c r="AV57" i="28471"/>
  <c r="AZ57" i="28471"/>
  <c r="BA57" i="28471"/>
  <c r="A58" i="28471"/>
  <c r="C58" i="28471"/>
  <c r="D58" i="28471"/>
  <c r="E58" i="28471"/>
  <c r="F58" i="28471"/>
  <c r="H58" i="28471" s="1"/>
  <c r="G58" i="28471"/>
  <c r="I58" i="28471"/>
  <c r="K58" i="28471" s="1"/>
  <c r="J58" i="28471"/>
  <c r="N58" i="28471"/>
  <c r="Q58" i="28471"/>
  <c r="S58" i="28471"/>
  <c r="U58" i="28471"/>
  <c r="M58" i="28471" s="1"/>
  <c r="W58" i="28471"/>
  <c r="X58" i="28471"/>
  <c r="AA58" i="28471"/>
  <c r="AB58" i="28471"/>
  <c r="AC58" i="28471" s="1"/>
  <c r="AD58" i="28471"/>
  <c r="AE58" i="28471"/>
  <c r="AF58" i="28471"/>
  <c r="AJ58" i="28471"/>
  <c r="AK58" i="28471"/>
  <c r="AM58" i="28471"/>
  <c r="AO58" i="28471"/>
  <c r="AS58" i="28471"/>
  <c r="AT58" i="28471"/>
  <c r="AU58" i="28471"/>
  <c r="AV58" i="28471"/>
  <c r="AW58" i="28471"/>
  <c r="AX58" i="28471" s="1"/>
  <c r="AY58" i="28471" s="1"/>
  <c r="BD58" i="28471" s="1"/>
  <c r="AZ58" i="28471"/>
  <c r="BA58" i="28471"/>
  <c r="BB58" i="28471"/>
  <c r="BC58" i="28471"/>
  <c r="A59" i="28471"/>
  <c r="C59" i="28471" s="1"/>
  <c r="D59" i="28471"/>
  <c r="I59" i="28471"/>
  <c r="W59" i="28471"/>
  <c r="AA59" i="28471"/>
  <c r="AE59" i="28471"/>
  <c r="AS59" i="28471"/>
  <c r="AW59" i="28471"/>
  <c r="AZ59" i="28471"/>
  <c r="BA59" i="28471"/>
  <c r="A60" i="28471"/>
  <c r="J60" i="28471"/>
  <c r="W60" i="28471"/>
  <c r="AA60" i="28471"/>
  <c r="AS60" i="28471"/>
  <c r="BA60" i="28471"/>
  <c r="A61" i="28471"/>
  <c r="D61" i="28471" s="1"/>
  <c r="F61" i="28471"/>
  <c r="J61" i="28471"/>
  <c r="W61" i="28471"/>
  <c r="AA61" i="28471"/>
  <c r="AE61" i="28471"/>
  <c r="AS61" i="28471"/>
  <c r="AW61" i="28471"/>
  <c r="BA61" i="28471"/>
  <c r="A62" i="28471"/>
  <c r="F62" i="28471"/>
  <c r="J62" i="28471"/>
  <c r="W62" i="28471"/>
  <c r="AA62" i="28471"/>
  <c r="AS62" i="28471"/>
  <c r="BA62" i="28471"/>
  <c r="A63" i="28471"/>
  <c r="F63" i="28471" s="1"/>
  <c r="W63" i="28471"/>
  <c r="BA63" i="28471"/>
  <c r="A64" i="28471"/>
  <c r="F64" i="28471" s="1"/>
  <c r="W64" i="28471"/>
  <c r="AE64" i="28471"/>
  <c r="AW64" i="28471"/>
  <c r="BA64" i="28471"/>
  <c r="A65" i="28471"/>
  <c r="F65" i="28471"/>
  <c r="J65" i="28471"/>
  <c r="W65" i="28471"/>
  <c r="AA65" i="28471"/>
  <c r="AE65" i="28471"/>
  <c r="AS65" i="28471"/>
  <c r="AW65" i="28471"/>
  <c r="AZ65" i="28471"/>
  <c r="BA65" i="28471"/>
  <c r="A66" i="28471"/>
  <c r="E66" i="28471" s="1"/>
  <c r="W66" i="28471"/>
  <c r="A67" i="28471"/>
  <c r="F67" i="28471" s="1"/>
  <c r="W67" i="28471"/>
  <c r="A68" i="28471"/>
  <c r="E68" i="28471" s="1"/>
  <c r="W68" i="28471"/>
  <c r="A69" i="28471"/>
  <c r="D69" i="28471"/>
  <c r="F69" i="28471"/>
  <c r="W69" i="28471"/>
  <c r="A70" i="28471"/>
  <c r="E70" i="28471" s="1"/>
  <c r="W70" i="28471"/>
  <c r="A71" i="28471"/>
  <c r="D71" i="28471"/>
  <c r="F71" i="28471"/>
  <c r="W71" i="28471"/>
  <c r="A72" i="28471"/>
  <c r="E72" i="28471" s="1"/>
  <c r="W72" i="28471"/>
  <c r="A73" i="28471"/>
  <c r="D73" i="28471" s="1"/>
  <c r="W73" i="28471"/>
  <c r="A74" i="28471"/>
  <c r="D74" i="28471" s="1"/>
  <c r="W74" i="28471"/>
  <c r="A75" i="28471"/>
  <c r="D75" i="28471" s="1"/>
  <c r="W75" i="28471"/>
  <c r="A76" i="28471"/>
  <c r="D76" i="28471" s="1"/>
  <c r="F76" i="28471"/>
  <c r="U76" i="28471"/>
  <c r="AH76" i="28471" s="1"/>
  <c r="W76" i="28471"/>
  <c r="AG76" i="28471"/>
  <c r="A77" i="28471"/>
  <c r="D77" i="28471"/>
  <c r="E77" i="28471"/>
  <c r="F77" i="28471"/>
  <c r="L77" i="28471"/>
  <c r="P77" i="28471"/>
  <c r="U77" i="28471"/>
  <c r="M77" i="28471" s="1"/>
  <c r="W77" i="28471"/>
  <c r="AA77" i="28471"/>
  <c r="AC77" i="28471" s="1"/>
  <c r="AG77" i="28471"/>
  <c r="AH77" i="28471"/>
  <c r="AL77" i="28471"/>
  <c r="A78" i="28471"/>
  <c r="D78" i="28471" s="1"/>
  <c r="F78" i="28471"/>
  <c r="W78" i="28471"/>
  <c r="A79" i="28471"/>
  <c r="E79" i="28471" s="1"/>
  <c r="D79" i="28471"/>
  <c r="W79" i="28471"/>
  <c r="A80" i="28471"/>
  <c r="F80" i="28471" s="1"/>
  <c r="D80" i="28471"/>
  <c r="E80" i="28471"/>
  <c r="I80" i="28471"/>
  <c r="K80" i="28471" s="1"/>
  <c r="N80" i="28471"/>
  <c r="P80" i="28471"/>
  <c r="T80" i="28471"/>
  <c r="U80" i="28471"/>
  <c r="AH80" i="28471" s="1"/>
  <c r="W80" i="28471"/>
  <c r="Z80" i="28471"/>
  <c r="AA80" i="28471"/>
  <c r="AC80" i="28471" s="1"/>
  <c r="AE80" i="28471"/>
  <c r="AG80" i="28471"/>
  <c r="AK80" i="28471"/>
  <c r="AL80" i="28471"/>
  <c r="AR80" i="28471"/>
  <c r="BA80" i="28471" s="1"/>
  <c r="A81" i="28471"/>
  <c r="D81" i="28471"/>
  <c r="E81" i="28471"/>
  <c r="F81" i="28471"/>
  <c r="Q81" i="28471"/>
  <c r="U81" i="28471"/>
  <c r="L81" i="28471" s="1"/>
  <c r="W81" i="28471"/>
  <c r="AG81" i="28471"/>
  <c r="AM81" i="28471"/>
  <c r="A82" i="28471"/>
  <c r="D82" i="28471" s="1"/>
  <c r="F82" i="28471"/>
  <c r="W82" i="28471"/>
  <c r="A83" i="28471"/>
  <c r="D83" i="28471" s="1"/>
  <c r="W83" i="28471"/>
  <c r="A84" i="28471"/>
  <c r="F84" i="28471" s="1"/>
  <c r="D84" i="28471"/>
  <c r="E84" i="28471"/>
  <c r="U84" i="28471"/>
  <c r="AH84" i="28471" s="1"/>
  <c r="W84" i="28471"/>
  <c r="AG84" i="28471"/>
  <c r="A85" i="28471"/>
  <c r="D85" i="28471"/>
  <c r="E85" i="28471"/>
  <c r="F85" i="28471"/>
  <c r="L85" i="28471"/>
  <c r="P85" i="28471"/>
  <c r="U85" i="28471"/>
  <c r="M85" i="28471" s="1"/>
  <c r="W85" i="28471"/>
  <c r="AA85" i="28471"/>
  <c r="AC85" i="28471" s="1"/>
  <c r="AG85" i="28471"/>
  <c r="AH85" i="28471"/>
  <c r="AL85" i="28471"/>
  <c r="A86" i="28471"/>
  <c r="D86" i="28471" s="1"/>
  <c r="F86" i="28471"/>
  <c r="W86" i="28471"/>
  <c r="A87" i="28471"/>
  <c r="E87" i="28471" s="1"/>
  <c r="D87" i="28471"/>
  <c r="W87" i="28471"/>
  <c r="A88" i="28471"/>
  <c r="F88" i="28471" s="1"/>
  <c r="D88" i="28471"/>
  <c r="E88" i="28471"/>
  <c r="I88" i="28471"/>
  <c r="K88" i="28471" s="1"/>
  <c r="N88" i="28471"/>
  <c r="P88" i="28471"/>
  <c r="T88" i="28471"/>
  <c r="U88" i="28471"/>
  <c r="AH88" i="28471" s="1"/>
  <c r="W88" i="28471"/>
  <c r="Z88" i="28471"/>
  <c r="AA88" i="28471"/>
  <c r="AC88" i="28471" s="1"/>
  <c r="AE88" i="28471"/>
  <c r="AG88" i="28471"/>
  <c r="AK88" i="28471"/>
  <c r="AL88" i="28471"/>
  <c r="AR88" i="28471"/>
  <c r="A89" i="28471"/>
  <c r="R89" i="28471" s="1"/>
  <c r="D89" i="28471"/>
  <c r="E89" i="28471"/>
  <c r="F89" i="28471"/>
  <c r="J89" i="28471"/>
  <c r="Q89" i="28471"/>
  <c r="U89" i="28471"/>
  <c r="AM89" i="28471" s="1"/>
  <c r="W89" i="28471"/>
  <c r="AG89" i="28471"/>
  <c r="A90" i="28471"/>
  <c r="D90" i="28471" s="1"/>
  <c r="F90" i="28471"/>
  <c r="W90" i="28471"/>
  <c r="A91" i="28471"/>
  <c r="W91" i="28471"/>
  <c r="A92" i="28471"/>
  <c r="F92" i="28471" s="1"/>
  <c r="D92" i="28471"/>
  <c r="E92" i="28471"/>
  <c r="I92" i="28471"/>
  <c r="K92" i="28471" s="1"/>
  <c r="J92" i="28471"/>
  <c r="N92" i="28471"/>
  <c r="T92" i="28471"/>
  <c r="U92" i="28471"/>
  <c r="W92" i="28471"/>
  <c r="Z92" i="28471"/>
  <c r="AE92" i="28471"/>
  <c r="AG92" i="28471"/>
  <c r="AK92" i="28471"/>
  <c r="AR92" i="28471"/>
  <c r="AS92" i="28471" s="1"/>
  <c r="AU92" i="28471" s="1"/>
  <c r="A93" i="28471"/>
  <c r="C93" i="28471" s="1"/>
  <c r="D93" i="28471"/>
  <c r="E93" i="28471"/>
  <c r="G93" i="28471"/>
  <c r="M93" i="28471"/>
  <c r="Q93" i="28471"/>
  <c r="R93" i="28471"/>
  <c r="U93" i="28471"/>
  <c r="I93" i="28471" s="1"/>
  <c r="K93" i="28471" s="1"/>
  <c r="W93" i="28471"/>
  <c r="Z93" i="28471"/>
  <c r="AA93" i="28471"/>
  <c r="AC93" i="28471" s="1"/>
  <c r="AH93" i="28471"/>
  <c r="AI93" i="28471"/>
  <c r="AL93" i="28471"/>
  <c r="AR93" i="28471"/>
  <c r="AW93" i="28471" s="1"/>
  <c r="AS93" i="28471"/>
  <c r="AU93" i="28471" s="1"/>
  <c r="AV93" i="28471"/>
  <c r="AX93" i="28471" s="1"/>
  <c r="AZ93" i="28471"/>
  <c r="BC93" i="28471" s="1"/>
  <c r="A94" i="28471"/>
  <c r="E94" i="28471" s="1"/>
  <c r="W94" i="28471"/>
  <c r="A95" i="28471"/>
  <c r="J95" i="28471" s="1"/>
  <c r="E95" i="28471"/>
  <c r="F95" i="28471"/>
  <c r="I95" i="28471"/>
  <c r="K95" i="28471" s="1"/>
  <c r="N95" i="28471"/>
  <c r="U95" i="28471"/>
  <c r="W95" i="28471"/>
  <c r="Z95" i="28471"/>
  <c r="AD95" i="28471"/>
  <c r="AF95" i="28471" s="1"/>
  <c r="AE95" i="28471"/>
  <c r="AL95" i="28471"/>
  <c r="AM95" i="28471"/>
  <c r="AR95" i="28471"/>
  <c r="AV95" i="28471" s="1"/>
  <c r="AX95" i="28471" s="1"/>
  <c r="AW95" i="28471"/>
  <c r="A96" i="28471"/>
  <c r="E96" i="28471" s="1"/>
  <c r="W96" i="28471"/>
  <c r="A97" i="28471"/>
  <c r="E97" i="28471"/>
  <c r="F97" i="28471"/>
  <c r="N97" i="28471"/>
  <c r="Q97" i="28471"/>
  <c r="U97" i="28471"/>
  <c r="I97" i="28471" s="1"/>
  <c r="K97" i="28471" s="1"/>
  <c r="W97" i="28471"/>
  <c r="AE97" i="28471"/>
  <c r="AH97" i="28471"/>
  <c r="AL97" i="28471"/>
  <c r="AM97" i="28471"/>
  <c r="A98" i="28471"/>
  <c r="E98" i="28471" s="1"/>
  <c r="W98" i="28471"/>
  <c r="A99" i="28471"/>
  <c r="J99" i="28471" s="1"/>
  <c r="E99" i="28471"/>
  <c r="F99" i="28471"/>
  <c r="I99" i="28471"/>
  <c r="K99" i="28471" s="1"/>
  <c r="M99" i="28471"/>
  <c r="N99" i="28471"/>
  <c r="U99" i="28471"/>
  <c r="W99" i="28471"/>
  <c r="Z99" i="28471"/>
  <c r="AD99" i="28471"/>
  <c r="AF99" i="28471" s="1"/>
  <c r="AE99" i="28471"/>
  <c r="AL99" i="28471"/>
  <c r="AM99" i="28471"/>
  <c r="AR99" i="28471"/>
  <c r="AV99" i="28471" s="1"/>
  <c r="AX99" i="28471" s="1"/>
  <c r="AW99" i="28471"/>
  <c r="A100" i="28471"/>
  <c r="E100" i="28471" s="1"/>
  <c r="W100" i="28471"/>
  <c r="A101" i="28471"/>
  <c r="E101" i="28471"/>
  <c r="F101" i="28471"/>
  <c r="N101" i="28471"/>
  <c r="Q101" i="28471"/>
  <c r="U101" i="28471"/>
  <c r="I101" i="28471" s="1"/>
  <c r="K101" i="28471" s="1"/>
  <c r="W101" i="28471"/>
  <c r="AD101" i="28471"/>
  <c r="AF101" i="28471" s="1"/>
  <c r="AE101" i="28471"/>
  <c r="AH101" i="28471"/>
  <c r="AI101" i="28471"/>
  <c r="AR101" i="28471"/>
  <c r="AW101" i="28471" s="1"/>
  <c r="A102" i="28471"/>
  <c r="D102" i="28471" s="1"/>
  <c r="W102" i="28471"/>
  <c r="A103" i="28471"/>
  <c r="D103" i="28471"/>
  <c r="E103" i="28471"/>
  <c r="F103" i="28471"/>
  <c r="U103" i="28471"/>
  <c r="L103" i="28471" s="1"/>
  <c r="W103" i="28471"/>
  <c r="AG103" i="28471"/>
  <c r="A104" i="28471"/>
  <c r="D104" i="28471" s="1"/>
  <c r="F104" i="28471"/>
  <c r="W104" i="28471"/>
  <c r="A105" i="28471"/>
  <c r="D105" i="28471" s="1"/>
  <c r="W105" i="28471"/>
  <c r="A106" i="28471"/>
  <c r="F106" i="28471" s="1"/>
  <c r="D106" i="28471"/>
  <c r="E106" i="28471"/>
  <c r="W106" i="28471"/>
  <c r="A107" i="28471"/>
  <c r="R107" i="28471" s="1"/>
  <c r="D107" i="28471"/>
  <c r="E107" i="28471"/>
  <c r="F107" i="28471"/>
  <c r="P107" i="28471"/>
  <c r="U107" i="28471"/>
  <c r="L107" i="28471" s="1"/>
  <c r="W107" i="28471"/>
  <c r="AA107" i="28471"/>
  <c r="AC107" i="28471" s="1"/>
  <c r="AG107" i="28471"/>
  <c r="AL107" i="28471"/>
  <c r="A108" i="28471"/>
  <c r="D108" i="28471" s="1"/>
  <c r="E108" i="28471"/>
  <c r="F108" i="28471"/>
  <c r="L108" i="28471"/>
  <c r="Q108" i="28471"/>
  <c r="R108" i="28471"/>
  <c r="U108" i="28471"/>
  <c r="M108" i="28471" s="1"/>
  <c r="W108" i="28471"/>
  <c r="AD108" i="28471"/>
  <c r="AF108" i="28471" s="1"/>
  <c r="AG108" i="28471"/>
  <c r="AH108" i="28471"/>
  <c r="AM108" i="28471"/>
  <c r="AO108" i="28471"/>
  <c r="A109" i="28471"/>
  <c r="D109" i="28471" s="1"/>
  <c r="W109" i="28471"/>
  <c r="A110" i="28471"/>
  <c r="E110" i="28471" s="1"/>
  <c r="D110" i="28471"/>
  <c r="I110" i="28471"/>
  <c r="K110" i="28471" s="1"/>
  <c r="N110" i="28471"/>
  <c r="T110" i="28471"/>
  <c r="U110" i="28471"/>
  <c r="AH110" i="28471" s="1"/>
  <c r="W110" i="28471"/>
  <c r="Z110" i="28471"/>
  <c r="AE110" i="28471"/>
  <c r="AG110" i="28471"/>
  <c r="AK110" i="28471"/>
  <c r="AR110" i="28471"/>
  <c r="AV110" i="28471" s="1"/>
  <c r="AX110" i="28471" s="1"/>
  <c r="A111" i="28471"/>
  <c r="D111" i="28471"/>
  <c r="E111" i="28471"/>
  <c r="F111" i="28471"/>
  <c r="U111" i="28471"/>
  <c r="L111" i="28471" s="1"/>
  <c r="W111" i="28471"/>
  <c r="AG111" i="28471"/>
  <c r="A112" i="28471"/>
  <c r="D112" i="28471" s="1"/>
  <c r="F112" i="28471"/>
  <c r="W112" i="28471"/>
  <c r="A113" i="28471"/>
  <c r="D113" i="28471" s="1"/>
  <c r="W113" i="28471"/>
  <c r="A114" i="28471"/>
  <c r="F114" i="28471" s="1"/>
  <c r="D114" i="28471"/>
  <c r="E114" i="28471"/>
  <c r="W114" i="28471"/>
  <c r="A115" i="28471"/>
  <c r="R115" i="28471" s="1"/>
  <c r="D115" i="28471"/>
  <c r="E115" i="28471"/>
  <c r="F115" i="28471"/>
  <c r="P115" i="28471"/>
  <c r="U115" i="28471"/>
  <c r="L115" i="28471" s="1"/>
  <c r="W115" i="28471"/>
  <c r="AA115" i="28471"/>
  <c r="AG115" i="28471"/>
  <c r="AL115" i="28471"/>
  <c r="A116" i="28471"/>
  <c r="D116" i="28471" s="1"/>
  <c r="E116" i="28471"/>
  <c r="F116" i="28471"/>
  <c r="L116" i="28471"/>
  <c r="Q116" i="28471"/>
  <c r="R116" i="28471"/>
  <c r="U116" i="28471"/>
  <c r="M116" i="28471" s="1"/>
  <c r="W116" i="28471"/>
  <c r="AD116" i="28471"/>
  <c r="AG116" i="28471"/>
  <c r="AH116" i="28471"/>
  <c r="AM116" i="28471"/>
  <c r="AO116" i="28471"/>
  <c r="A117" i="28471"/>
  <c r="W117" i="28471"/>
  <c r="A118" i="28471"/>
  <c r="E118" i="28471" s="1"/>
  <c r="D118" i="28471"/>
  <c r="I118" i="28471"/>
  <c r="N118" i="28471"/>
  <c r="T118" i="28471"/>
  <c r="U118" i="28471"/>
  <c r="AH118" i="28471" s="1"/>
  <c r="W118" i="28471"/>
  <c r="Z118" i="28471"/>
  <c r="AE118" i="28471"/>
  <c r="AG118" i="28471"/>
  <c r="AK118" i="28471"/>
  <c r="AR118" i="28471"/>
  <c r="AW118" i="28471"/>
  <c r="A119" i="28471"/>
  <c r="D119" i="28471"/>
  <c r="E119" i="28471"/>
  <c r="F119" i="28471"/>
  <c r="J119" i="28471"/>
  <c r="U119" i="28471"/>
  <c r="AG119" i="28471" s="1"/>
  <c r="W119" i="28471"/>
  <c r="AA119" i="28471"/>
  <c r="A120" i="28471"/>
  <c r="F120" i="28471" s="1"/>
  <c r="W120" i="28471"/>
  <c r="A121" i="28471"/>
  <c r="D121" i="28471"/>
  <c r="W121" i="28471"/>
  <c r="A122" i="28471"/>
  <c r="F122" i="28471" s="1"/>
  <c r="D122" i="28471"/>
  <c r="E122" i="28471"/>
  <c r="W122" i="28471"/>
  <c r="A123" i="28471"/>
  <c r="R123" i="28471" s="1"/>
  <c r="D123" i="28471"/>
  <c r="E123" i="28471"/>
  <c r="F123" i="28471"/>
  <c r="I123" i="28471"/>
  <c r="J123" i="28471"/>
  <c r="N123" i="28471"/>
  <c r="P123" i="28471"/>
  <c r="Q123" i="28471"/>
  <c r="S123" i="28471"/>
  <c r="T123" i="28471"/>
  <c r="U123" i="28471"/>
  <c r="X123" i="28471" s="1"/>
  <c r="W123" i="28471"/>
  <c r="Y123" i="28471"/>
  <c r="Z123" i="28471"/>
  <c r="AA123" i="28471"/>
  <c r="AD123" i="28471"/>
  <c r="AF123" i="28471" s="1"/>
  <c r="AE123" i="28471"/>
  <c r="AH123" i="28471"/>
  <c r="AI123" i="28471"/>
  <c r="AJ123" i="28471"/>
  <c r="AL123" i="28471"/>
  <c r="AM123" i="28471"/>
  <c r="AN123" i="28471"/>
  <c r="AR123" i="28471"/>
  <c r="AS123" i="28471"/>
  <c r="AU123" i="28471" s="1"/>
  <c r="AY123" i="28471" s="1"/>
  <c r="AT123" i="28471"/>
  <c r="AV123" i="28471"/>
  <c r="AX123" i="28471" s="1"/>
  <c r="AW123" i="28471"/>
  <c r="AZ123" i="28471"/>
  <c r="BC123" i="28471" s="1"/>
  <c r="BD123" i="28471" s="1"/>
  <c r="BA123" i="28471"/>
  <c r="BB123" i="28471"/>
  <c r="A124" i="28471"/>
  <c r="F124" i="28471" s="1"/>
  <c r="W124" i="28471"/>
  <c r="A125" i="28471"/>
  <c r="C125" i="28471"/>
  <c r="E125" i="28471"/>
  <c r="F125" i="28471"/>
  <c r="W125" i="28471"/>
  <c r="A126" i="28471"/>
  <c r="E126" i="28471" s="1"/>
  <c r="F126" i="28471"/>
  <c r="W126" i="28471"/>
  <c r="A127" i="28471"/>
  <c r="C127" i="28471" s="1"/>
  <c r="E127" i="28471"/>
  <c r="J127" i="28471"/>
  <c r="R127" i="28471"/>
  <c r="U127" i="28471"/>
  <c r="Z127" i="28471" s="1"/>
  <c r="W127" i="28471"/>
  <c r="AE127" i="28471"/>
  <c r="AI127" i="28471"/>
  <c r="AJ127" i="28471"/>
  <c r="AL127" i="28471"/>
  <c r="A128" i="28471"/>
  <c r="F128" i="28471" s="1"/>
  <c r="H128" i="28471" s="1"/>
  <c r="E128" i="28471"/>
  <c r="G128" i="28471"/>
  <c r="I128" i="28471"/>
  <c r="Q128" i="28471"/>
  <c r="U128" i="28471"/>
  <c r="J128" i="28471" s="1"/>
  <c r="W128" i="28471"/>
  <c r="AE128" i="28471"/>
  <c r="AH128" i="28471"/>
  <c r="AI128" i="28471"/>
  <c r="A129" i="28471"/>
  <c r="E129" i="28471" s="1"/>
  <c r="C129" i="28471"/>
  <c r="F129" i="28471"/>
  <c r="Q129" i="28471"/>
  <c r="U129" i="28471"/>
  <c r="J129" i="28471" s="1"/>
  <c r="W129" i="28471"/>
  <c r="AD129" i="28471"/>
  <c r="AI129" i="28471"/>
  <c r="A130" i="28471"/>
  <c r="C130" i="28471" s="1"/>
  <c r="W130" i="28471"/>
  <c r="A131" i="28471"/>
  <c r="E131" i="28471" s="1"/>
  <c r="C131" i="28471"/>
  <c r="F131" i="28471"/>
  <c r="G131" i="28471"/>
  <c r="W131" i="28471"/>
  <c r="A132" i="28471"/>
  <c r="C132" i="28471" s="1"/>
  <c r="E132" i="28471"/>
  <c r="G132" i="28471"/>
  <c r="I132" i="28471"/>
  <c r="O132" i="28471"/>
  <c r="R132" i="28471"/>
  <c r="S132" i="28471"/>
  <c r="U132" i="28471"/>
  <c r="AH132" i="28471" s="1"/>
  <c r="W132" i="28471"/>
  <c r="AA132" i="28471"/>
  <c r="AD132" i="28471"/>
  <c r="AF132" i="28471" s="1"/>
  <c r="AE132" i="28471"/>
  <c r="AL132" i="28471"/>
  <c r="AN132" i="28471"/>
  <c r="AR132" i="28471"/>
  <c r="AV132" i="28471" s="1"/>
  <c r="AX132" i="28471" s="1"/>
  <c r="BB132" i="28471"/>
  <c r="A133" i="28471"/>
  <c r="C133" i="28471"/>
  <c r="E133" i="28471"/>
  <c r="F133" i="28471"/>
  <c r="Q133" i="28471"/>
  <c r="U133" i="28471"/>
  <c r="AH133" i="28471" s="1"/>
  <c r="W133" i="28471"/>
  <c r="AB133" i="28471"/>
  <c r="AM133" i="28471"/>
  <c r="A134" i="28471"/>
  <c r="C134" i="28471" s="1"/>
  <c r="G134" i="28471"/>
  <c r="R134" i="28471"/>
  <c r="U134" i="28471"/>
  <c r="M134" i="28471" s="1"/>
  <c r="W134" i="28471"/>
  <c r="AD134" i="28471"/>
  <c r="AH134" i="28471"/>
  <c r="AN134" i="28471"/>
  <c r="A135" i="28471"/>
  <c r="C135" i="28471" s="1"/>
  <c r="W135" i="28471"/>
  <c r="A136" i="28471"/>
  <c r="E136" i="28471" s="1"/>
  <c r="C136" i="28471"/>
  <c r="U136" i="28471"/>
  <c r="AH136" i="28471" s="1"/>
  <c r="W136" i="28471"/>
  <c r="A137" i="28471"/>
  <c r="C137" i="28471"/>
  <c r="E137" i="28471"/>
  <c r="F137" i="28471"/>
  <c r="H137" i="28471" s="1"/>
  <c r="G137" i="28471"/>
  <c r="I137" i="28471"/>
  <c r="N137" i="28471"/>
  <c r="O137" i="28471"/>
  <c r="Q137" i="28471"/>
  <c r="S137" i="28471"/>
  <c r="U137" i="28471"/>
  <c r="M137" i="28471" s="1"/>
  <c r="W137" i="28471"/>
  <c r="Z137" i="28471"/>
  <c r="AA137" i="28471"/>
  <c r="AC137" i="28471" s="1"/>
  <c r="AB137" i="28471"/>
  <c r="AE137" i="28471"/>
  <c r="AH137" i="28471"/>
  <c r="AJ137" i="28471"/>
  <c r="AL137" i="28471"/>
  <c r="AM137" i="28471"/>
  <c r="AR137" i="28471"/>
  <c r="AS137" i="28471" s="1"/>
  <c r="AU137" i="28471" s="1"/>
  <c r="AT137" i="28471"/>
  <c r="AW137" i="28471"/>
  <c r="AZ137" i="28471"/>
  <c r="BC137" i="28471" s="1"/>
  <c r="BB137" i="28471"/>
  <c r="A138" i="28471"/>
  <c r="C138" i="28471" s="1"/>
  <c r="W138" i="28471"/>
  <c r="A139" i="28471"/>
  <c r="E139" i="28471" s="1"/>
  <c r="C139" i="28471"/>
  <c r="F139" i="28471"/>
  <c r="G139" i="28471"/>
  <c r="W139" i="28471"/>
  <c r="A140" i="28471"/>
  <c r="C140" i="28471" s="1"/>
  <c r="E140" i="28471"/>
  <c r="G140" i="28471"/>
  <c r="I140" i="28471"/>
  <c r="O140" i="28471"/>
  <c r="S140" i="28471"/>
  <c r="U140" i="28471"/>
  <c r="AH140" i="28471" s="1"/>
  <c r="W140" i="28471"/>
  <c r="AA140" i="28471"/>
  <c r="AE140" i="28471"/>
  <c r="AL140" i="28471"/>
  <c r="AR140" i="28471"/>
  <c r="AV140" i="28471" s="1"/>
  <c r="AX140" i="28471" s="1"/>
  <c r="BB140" i="28471"/>
  <c r="A141" i="28471"/>
  <c r="C141" i="28471"/>
  <c r="E141" i="28471"/>
  <c r="F141" i="28471"/>
  <c r="Q141" i="28471"/>
  <c r="U141" i="28471"/>
  <c r="AH141" i="28471" s="1"/>
  <c r="W141" i="28471"/>
  <c r="AB141" i="28471"/>
  <c r="AM141" i="28471"/>
  <c r="A142" i="28471"/>
  <c r="C142" i="28471" s="1"/>
  <c r="G142" i="28471"/>
  <c r="W142" i="28471"/>
  <c r="A143" i="28471"/>
  <c r="C143" i="28471" s="1"/>
  <c r="W143" i="28471"/>
  <c r="A144" i="28471"/>
  <c r="M144" i="28471" s="1"/>
  <c r="C144" i="28471"/>
  <c r="E144" i="28471"/>
  <c r="U144" i="28471"/>
  <c r="AH144" i="28471" s="1"/>
  <c r="W144" i="28471"/>
  <c r="A145" i="28471"/>
  <c r="F145" i="28471" s="1"/>
  <c r="C145" i="28471"/>
  <c r="E145" i="28471"/>
  <c r="I145" i="28471"/>
  <c r="M145" i="28471"/>
  <c r="N145" i="28471"/>
  <c r="R145" i="28471"/>
  <c r="U145" i="28471"/>
  <c r="AK145" i="28471" s="1"/>
  <c r="W145" i="28471"/>
  <c r="X145" i="28471"/>
  <c r="AB145" i="28471"/>
  <c r="AG145" i="28471"/>
  <c r="AL145" i="28471"/>
  <c r="AN145" i="28471"/>
  <c r="AO145" i="28471"/>
  <c r="AR145" i="28471"/>
  <c r="AW145" i="28471"/>
  <c r="AZ145" i="28471"/>
  <c r="BC145" i="28471" s="1"/>
  <c r="BA145" i="28471"/>
  <c r="A146" i="28471"/>
  <c r="D146" i="28471" s="1"/>
  <c r="C146" i="28471"/>
  <c r="E146" i="28471"/>
  <c r="F146" i="28471"/>
  <c r="H146" i="28471" s="1"/>
  <c r="G146" i="28471"/>
  <c r="U146" i="28471"/>
  <c r="W146" i="28471"/>
  <c r="A147" i="28471"/>
  <c r="C147" i="28471"/>
  <c r="E147" i="28471"/>
  <c r="F147" i="28471"/>
  <c r="I147" i="28471"/>
  <c r="K147" i="28471" s="1"/>
  <c r="J147" i="28471"/>
  <c r="M147" i="28471"/>
  <c r="N147" i="28471"/>
  <c r="O147" i="28471"/>
  <c r="Q147" i="28471"/>
  <c r="R147" i="28471"/>
  <c r="S147" i="28471"/>
  <c r="U147" i="28471"/>
  <c r="AK147" i="28471" s="1"/>
  <c r="W147" i="28471"/>
  <c r="X147" i="28471"/>
  <c r="Y147" i="28471"/>
  <c r="AA147" i="28471"/>
  <c r="AB147" i="28471"/>
  <c r="AD147" i="28471"/>
  <c r="AF147" i="28471" s="1"/>
  <c r="AE147" i="28471"/>
  <c r="AG147" i="28471"/>
  <c r="AH147" i="28471"/>
  <c r="AJ147" i="28471"/>
  <c r="AL147" i="28471"/>
  <c r="AM147" i="28471"/>
  <c r="AN147" i="28471"/>
  <c r="AO147" i="28471"/>
  <c r="AR147" i="28471"/>
  <c r="AS147" i="28471"/>
  <c r="AU147" i="28471" s="1"/>
  <c r="AY147" i="28471" s="1"/>
  <c r="BD147" i="28471" s="1"/>
  <c r="AV147" i="28471"/>
  <c r="AW147" i="28471"/>
  <c r="AX147" i="28471"/>
  <c r="AZ147" i="28471"/>
  <c r="BC147" i="28471" s="1"/>
  <c r="BA147" i="28471"/>
  <c r="BB147" i="28471"/>
  <c r="A148" i="28471"/>
  <c r="E148" i="28471" s="1"/>
  <c r="C148" i="28471"/>
  <c r="D148" i="28471"/>
  <c r="I148" i="28471"/>
  <c r="R148" i="28471"/>
  <c r="U148" i="28471"/>
  <c r="AN148" i="28471" s="1"/>
  <c r="W148" i="28471"/>
  <c r="AB148" i="28471"/>
  <c r="AK148" i="28471"/>
  <c r="A149" i="28471"/>
  <c r="C149" i="28471" s="1"/>
  <c r="U149" i="28471"/>
  <c r="AK149" i="28471" s="1"/>
  <c r="W149" i="28471"/>
  <c r="A150" i="28471"/>
  <c r="F150" i="28471" s="1"/>
  <c r="H150" i="28471" s="1"/>
  <c r="C150" i="28471"/>
  <c r="D150" i="28471"/>
  <c r="E150" i="28471"/>
  <c r="G150" i="28471"/>
  <c r="U150" i="28471"/>
  <c r="S150" i="28471" s="1"/>
  <c r="W150" i="28471"/>
  <c r="AL150" i="28471"/>
  <c r="A151" i="28471"/>
  <c r="C151" i="28471"/>
  <c r="D151" i="28471"/>
  <c r="E151" i="28471"/>
  <c r="F151" i="28471"/>
  <c r="G151" i="28471"/>
  <c r="H151" i="28471" s="1"/>
  <c r="I151" i="28471"/>
  <c r="L151" i="28471"/>
  <c r="Q151" i="28471"/>
  <c r="T151" i="28471"/>
  <c r="U151" i="28471"/>
  <c r="X151" i="28471" s="1"/>
  <c r="W151" i="28471"/>
  <c r="Z151" i="28471"/>
  <c r="AD151" i="28471"/>
  <c r="AH151" i="28471"/>
  <c r="AK151" i="28471"/>
  <c r="AL151" i="28471"/>
  <c r="AR151" i="28471"/>
  <c r="AS151" i="28471" s="1"/>
  <c r="AU151" i="28471" s="1"/>
  <c r="AZ151" i="28471"/>
  <c r="BC151" i="28471" s="1"/>
  <c r="A152" i="28471"/>
  <c r="F152" i="28471" s="1"/>
  <c r="H152" i="28471" s="1"/>
  <c r="C152" i="28471"/>
  <c r="D152" i="28471"/>
  <c r="E152" i="28471"/>
  <c r="G152" i="28471"/>
  <c r="U152" i="28471"/>
  <c r="S152" i="28471" s="1"/>
  <c r="W152" i="28471"/>
  <c r="AL152" i="28471"/>
  <c r="A153" i="28471"/>
  <c r="C153" i="28471"/>
  <c r="D153" i="28471"/>
  <c r="E153" i="28471"/>
  <c r="F153" i="28471"/>
  <c r="G153" i="28471"/>
  <c r="H153" i="28471"/>
  <c r="U153" i="28471"/>
  <c r="O153" i="28471" s="1"/>
  <c r="W153" i="28471"/>
  <c r="AD153" i="28471"/>
  <c r="AH153" i="28471"/>
  <c r="AL153" i="28471"/>
  <c r="AR153" i="28471"/>
  <c r="AS153" i="28471" s="1"/>
  <c r="AU153" i="28471" s="1"/>
  <c r="AY153" i="28471" s="1"/>
  <c r="BD153" i="28471" s="1"/>
  <c r="AV153" i="28471"/>
  <c r="AX153" i="28471" s="1"/>
  <c r="AZ153" i="28471"/>
  <c r="BC153" i="28471" s="1"/>
  <c r="A154" i="28471"/>
  <c r="F154" i="28471" s="1"/>
  <c r="H154" i="28471" s="1"/>
  <c r="C154" i="28471"/>
  <c r="D154" i="28471"/>
  <c r="E154" i="28471"/>
  <c r="G154" i="28471"/>
  <c r="I154" i="28471"/>
  <c r="U154" i="28471"/>
  <c r="AJ154" i="28471" s="1"/>
  <c r="W154" i="28471"/>
  <c r="Z154" i="28471"/>
  <c r="AH154" i="28471"/>
  <c r="AR154" i="28471"/>
  <c r="BB154" i="28471" s="1"/>
  <c r="AV154" i="28471"/>
  <c r="AX154" i="28471" s="1"/>
  <c r="AZ154" i="28471"/>
  <c r="BC154" i="28471" s="1"/>
  <c r="A155" i="28471"/>
  <c r="C155" i="28471"/>
  <c r="D155" i="28471"/>
  <c r="E155" i="28471"/>
  <c r="F155" i="28471"/>
  <c r="G155" i="28471"/>
  <c r="H155" i="28471"/>
  <c r="U155" i="28471"/>
  <c r="X155" i="28471" s="1"/>
  <c r="W155" i="28471"/>
  <c r="A156" i="28471"/>
  <c r="F156" i="28471" s="1"/>
  <c r="H156" i="28471" s="1"/>
  <c r="C156" i="28471"/>
  <c r="D156" i="28471"/>
  <c r="E156" i="28471"/>
  <c r="G156" i="28471"/>
  <c r="I156" i="28471"/>
  <c r="Q156" i="28471"/>
  <c r="U156" i="28471"/>
  <c r="AJ156" i="28471" s="1"/>
  <c r="W156" i="28471"/>
  <c r="Z156" i="28471"/>
  <c r="AD156" i="28471"/>
  <c r="AH156" i="28471"/>
  <c r="AR156" i="28471"/>
  <c r="BB156" i="28471" s="1"/>
  <c r="AZ156" i="28471"/>
  <c r="BC156" i="28471" s="1"/>
  <c r="AV156" i="28471" l="1"/>
  <c r="AX156" i="28471" s="1"/>
  <c r="AL156" i="28471"/>
  <c r="AH155" i="28471"/>
  <c r="Q155" i="28471"/>
  <c r="AL154" i="28471"/>
  <c r="I153" i="28471"/>
  <c r="Y146" i="28471"/>
  <c r="AG146" i="28471"/>
  <c r="AO146" i="28471"/>
  <c r="AT156" i="28471"/>
  <c r="AB156" i="28471"/>
  <c r="S156" i="28471"/>
  <c r="O155" i="28471"/>
  <c r="AT154" i="28471"/>
  <c r="AB154" i="28471"/>
  <c r="S154" i="28471"/>
  <c r="X153" i="28471"/>
  <c r="AB152" i="28471"/>
  <c r="AN151" i="28471"/>
  <c r="O151" i="28471"/>
  <c r="AJ150" i="28471"/>
  <c r="AL149" i="28471"/>
  <c r="R149" i="28471"/>
  <c r="I149" i="28471"/>
  <c r="Z148" i="28471"/>
  <c r="O148" i="28471"/>
  <c r="F148" i="28471"/>
  <c r="AL146" i="28471"/>
  <c r="J146" i="28471"/>
  <c r="AT145" i="28471"/>
  <c r="Z145" i="28471"/>
  <c r="BA156" i="28471"/>
  <c r="AS156" i="28471"/>
  <c r="AU156" i="28471" s="1"/>
  <c r="AY156" i="28471" s="1"/>
  <c r="BD156" i="28471" s="1"/>
  <c r="AI156" i="28471"/>
  <c r="AA156" i="28471"/>
  <c r="R156" i="28471"/>
  <c r="J156" i="28471"/>
  <c r="K156" i="28471" s="1"/>
  <c r="AM155" i="28471"/>
  <c r="AE155" i="28471"/>
  <c r="N155" i="28471"/>
  <c r="BA154" i="28471"/>
  <c r="AS154" i="28471"/>
  <c r="AU154" i="28471" s="1"/>
  <c r="AY154" i="28471" s="1"/>
  <c r="BD154" i="28471" s="1"/>
  <c r="AI154" i="28471"/>
  <c r="AA154" i="28471"/>
  <c r="AC154" i="28471" s="1"/>
  <c r="R154" i="28471"/>
  <c r="J154" i="28471"/>
  <c r="K154" i="28471" s="1"/>
  <c r="AW153" i="28471"/>
  <c r="AM153" i="28471"/>
  <c r="AE153" i="28471"/>
  <c r="AF153" i="28471" s="1"/>
  <c r="N153" i="28471"/>
  <c r="AI152" i="28471"/>
  <c r="AA152" i="28471"/>
  <c r="AC152" i="28471" s="1"/>
  <c r="R152" i="28471"/>
  <c r="J152" i="28471"/>
  <c r="AW151" i="28471"/>
  <c r="AM151" i="28471"/>
  <c r="AE151" i="28471"/>
  <c r="AF151" i="28471" s="1"/>
  <c r="N151" i="28471"/>
  <c r="AI150" i="28471"/>
  <c r="AA150" i="28471"/>
  <c r="R150" i="28471"/>
  <c r="J150" i="28471"/>
  <c r="AJ149" i="28471"/>
  <c r="AA149" i="28471"/>
  <c r="Q149" i="28471"/>
  <c r="AH148" i="28471"/>
  <c r="X148" i="28471"/>
  <c r="N148" i="28471"/>
  <c r="D147" i="28471"/>
  <c r="L147" i="28471"/>
  <c r="T147" i="28471"/>
  <c r="AK146" i="28471"/>
  <c r="AB146" i="28471"/>
  <c r="R146" i="28471"/>
  <c r="I146" i="28471"/>
  <c r="K146" i="28471" s="1"/>
  <c r="BB145" i="28471"/>
  <c r="AS145" i="28471"/>
  <c r="AU145" i="28471" s="1"/>
  <c r="AH145" i="28471"/>
  <c r="Y145" i="28471"/>
  <c r="O145" i="28471"/>
  <c r="AM144" i="28471"/>
  <c r="AB144" i="28471"/>
  <c r="Q144" i="28471"/>
  <c r="F144" i="28471"/>
  <c r="E143" i="28471"/>
  <c r="AI141" i="28471"/>
  <c r="X141" i="28471"/>
  <c r="M141" i="28471"/>
  <c r="P141" i="28471"/>
  <c r="D141" i="28471"/>
  <c r="L141" i="28471"/>
  <c r="T141" i="28471"/>
  <c r="AT140" i="28471"/>
  <c r="U139" i="28471"/>
  <c r="J139" i="28471"/>
  <c r="BA137" i="28471"/>
  <c r="AN137" i="28471"/>
  <c r="AD137" i="28471"/>
  <c r="AF137" i="28471" s="1"/>
  <c r="R137" i="28471"/>
  <c r="AM136" i="28471"/>
  <c r="AB136" i="28471"/>
  <c r="Q136" i="28471"/>
  <c r="F136" i="28471"/>
  <c r="E135" i="28471"/>
  <c r="AJ134" i="28471"/>
  <c r="Z134" i="28471"/>
  <c r="N134" i="28471"/>
  <c r="AI133" i="28471"/>
  <c r="X133" i="28471"/>
  <c r="M133" i="28471"/>
  <c r="P133" i="28471"/>
  <c r="D133" i="28471"/>
  <c r="L133" i="28471"/>
  <c r="T133" i="28471"/>
  <c r="AT132" i="28471"/>
  <c r="U131" i="28471"/>
  <c r="J131" i="28471"/>
  <c r="AL129" i="28471"/>
  <c r="Z129" i="28471"/>
  <c r="AM128" i="28471"/>
  <c r="Z128" i="28471"/>
  <c r="M128" i="28471"/>
  <c r="AM127" i="28471"/>
  <c r="AA127" i="28471"/>
  <c r="M127" i="28471"/>
  <c r="G125" i="28471"/>
  <c r="D125" i="28471"/>
  <c r="Q154" i="28471"/>
  <c r="M153" i="28471"/>
  <c r="AR152" i="28471"/>
  <c r="AH152" i="28471"/>
  <c r="Z152" i="28471"/>
  <c r="Q152" i="28471"/>
  <c r="I152" i="28471"/>
  <c r="K152" i="28471" s="1"/>
  <c r="AV151" i="28471"/>
  <c r="AX151" i="28471" s="1"/>
  <c r="AY151" i="28471" s="1"/>
  <c r="BD151" i="28471" s="1"/>
  <c r="M151" i="28471"/>
  <c r="AR150" i="28471"/>
  <c r="AH150" i="28471"/>
  <c r="Z150" i="28471"/>
  <c r="Q150" i="28471"/>
  <c r="I150" i="28471"/>
  <c r="K150" i="28471" s="1"/>
  <c r="AI149" i="28471"/>
  <c r="Z149" i="28471"/>
  <c r="P149" i="28471"/>
  <c r="G149" i="28471"/>
  <c r="AR148" i="28471"/>
  <c r="AT148" i="28471" s="1"/>
  <c r="M148" i="28471"/>
  <c r="AJ146" i="28471"/>
  <c r="AA146" i="28471"/>
  <c r="AC146" i="28471" s="1"/>
  <c r="Q146" i="28471"/>
  <c r="AL144" i="28471"/>
  <c r="AA144" i="28471"/>
  <c r="AC144" i="28471" s="1"/>
  <c r="O144" i="28471"/>
  <c r="D142" i="28471"/>
  <c r="AS140" i="28471"/>
  <c r="AU140" i="28471" s="1"/>
  <c r="AY140" i="28471" s="1"/>
  <c r="AK140" i="28471"/>
  <c r="Y140" i="28471"/>
  <c r="AG140" i="28471"/>
  <c r="AO140" i="28471"/>
  <c r="J140" i="28471"/>
  <c r="K140" i="28471" s="1"/>
  <c r="G138" i="28471"/>
  <c r="AL136" i="28471"/>
  <c r="AA136" i="28471"/>
  <c r="AC136" i="28471" s="1"/>
  <c r="O136" i="28471"/>
  <c r="AI134" i="28471"/>
  <c r="X134" i="28471"/>
  <c r="D134" i="28471"/>
  <c r="L134" i="28471"/>
  <c r="T134" i="28471"/>
  <c r="P134" i="28471"/>
  <c r="AS132" i="28471"/>
  <c r="AU132" i="28471" s="1"/>
  <c r="AY132" i="28471" s="1"/>
  <c r="AK132" i="28471"/>
  <c r="Y132" i="28471"/>
  <c r="AG132" i="28471"/>
  <c r="AO132" i="28471"/>
  <c r="J132" i="28471"/>
  <c r="K132" i="28471" s="1"/>
  <c r="G130" i="28471"/>
  <c r="AJ129" i="28471"/>
  <c r="AL128" i="28471"/>
  <c r="X128" i="28471"/>
  <c r="C124" i="28471"/>
  <c r="D124" i="28471"/>
  <c r="E124" i="28471"/>
  <c r="U124" i="28471"/>
  <c r="P124" i="28471" s="1"/>
  <c r="AD124" i="28471"/>
  <c r="C120" i="28471"/>
  <c r="G120" i="28471"/>
  <c r="H120" i="28471" s="1"/>
  <c r="E120" i="28471"/>
  <c r="I120" i="28471"/>
  <c r="U120" i="28471"/>
  <c r="AB120" i="28471" s="1"/>
  <c r="D120" i="28471"/>
  <c r="N120" i="28471"/>
  <c r="Y156" i="28471"/>
  <c r="AK155" i="28471"/>
  <c r="T155" i="28471"/>
  <c r="Y154" i="28471"/>
  <c r="AK153" i="28471"/>
  <c r="T153" i="28471"/>
  <c r="Y152" i="28471"/>
  <c r="AO150" i="28471"/>
  <c r="P150" i="28471"/>
  <c r="AH149" i="28471"/>
  <c r="AI146" i="28471"/>
  <c r="AJ144" i="28471"/>
  <c r="Z144" i="28471"/>
  <c r="N144" i="28471"/>
  <c r="D143" i="28471"/>
  <c r="Y141" i="28471"/>
  <c r="AG141" i="28471"/>
  <c r="AO141" i="28471"/>
  <c r="AK141" i="28471"/>
  <c r="J141" i="28471"/>
  <c r="F138" i="28471"/>
  <c r="H138" i="28471" s="1"/>
  <c r="AJ136" i="28471"/>
  <c r="Z136" i="28471"/>
  <c r="N136" i="28471"/>
  <c r="D135" i="28471"/>
  <c r="Y133" i="28471"/>
  <c r="AG133" i="28471"/>
  <c r="AO133" i="28471"/>
  <c r="AK133" i="28471"/>
  <c r="J133" i="28471"/>
  <c r="F130" i="28471"/>
  <c r="H130" i="28471" s="1"/>
  <c r="X129" i="28471"/>
  <c r="AN129" i="28471"/>
  <c r="Y129" i="28471"/>
  <c r="AG129" i="28471"/>
  <c r="AO129" i="28471"/>
  <c r="AK129" i="28471"/>
  <c r="I129" i="28471"/>
  <c r="K129" i="28471" s="1"/>
  <c r="K128" i="28471"/>
  <c r="G117" i="28471"/>
  <c r="C117" i="28471"/>
  <c r="S117" i="28471"/>
  <c r="AB117" i="28471"/>
  <c r="L117" i="28471"/>
  <c r="D117" i="28471"/>
  <c r="E117" i="28471"/>
  <c r="P117" i="28471"/>
  <c r="F117" i="28471"/>
  <c r="H117" i="28471" s="1"/>
  <c r="Q117" i="28471"/>
  <c r="T117" i="28471"/>
  <c r="AE117" i="28471"/>
  <c r="J117" i="28471"/>
  <c r="U117" i="28471"/>
  <c r="M117" i="28471" s="1"/>
  <c r="AL155" i="28471"/>
  <c r="AD155" i="28471"/>
  <c r="AF155" i="28471" s="1"/>
  <c r="M155" i="28471"/>
  <c r="AO156" i="28471"/>
  <c r="AG154" i="28471"/>
  <c r="L153" i="28471"/>
  <c r="AG152" i="28471"/>
  <c r="Y150" i="28471"/>
  <c r="O149" i="28471"/>
  <c r="Y148" i="28471"/>
  <c r="AG148" i="28471"/>
  <c r="AO148" i="28471"/>
  <c r="L148" i="28471"/>
  <c r="O146" i="28471"/>
  <c r="AN156" i="28471"/>
  <c r="X156" i="28471"/>
  <c r="AJ155" i="28471"/>
  <c r="AN154" i="28471"/>
  <c r="O154" i="28471"/>
  <c r="AT153" i="28471"/>
  <c r="AB153" i="28471"/>
  <c r="S153" i="28471"/>
  <c r="X152" i="28471"/>
  <c r="AT151" i="28471"/>
  <c r="AJ151" i="28471"/>
  <c r="S151" i="28471"/>
  <c r="AN150" i="28471"/>
  <c r="X150" i="28471"/>
  <c r="O150" i="28471"/>
  <c r="X149" i="28471"/>
  <c r="E149" i="28471"/>
  <c r="AM148" i="28471"/>
  <c r="T148" i="28471"/>
  <c r="AC147" i="28471"/>
  <c r="D145" i="28471"/>
  <c r="L145" i="28471"/>
  <c r="T145" i="28471"/>
  <c r="AI144" i="28471"/>
  <c r="U142" i="28471"/>
  <c r="N142" i="28471" s="1"/>
  <c r="AR141" i="28471"/>
  <c r="S141" i="28471"/>
  <c r="BA140" i="28471"/>
  <c r="AN140" i="28471"/>
  <c r="R140" i="28471"/>
  <c r="H139" i="28471"/>
  <c r="E138" i="28471"/>
  <c r="AI136" i="28471"/>
  <c r="D136" i="28471"/>
  <c r="L136" i="28471"/>
  <c r="T136" i="28471"/>
  <c r="P136" i="28471"/>
  <c r="AK134" i="28471"/>
  <c r="Y134" i="28471"/>
  <c r="AG134" i="28471"/>
  <c r="AO134" i="28471"/>
  <c r="J134" i="28471"/>
  <c r="AR133" i="28471"/>
  <c r="AE133" i="28471"/>
  <c r="S133" i="28471"/>
  <c r="I133" i="28471"/>
  <c r="K133" i="28471" s="1"/>
  <c r="BA132" i="28471"/>
  <c r="H131" i="28471"/>
  <c r="E130" i="28471"/>
  <c r="AH129" i="28471"/>
  <c r="S129" i="28471"/>
  <c r="AJ128" i="28471"/>
  <c r="AK128" i="28471"/>
  <c r="Y128" i="28471"/>
  <c r="AG128" i="28471"/>
  <c r="AO128" i="28471"/>
  <c r="X127" i="28471"/>
  <c r="AN127" i="28471"/>
  <c r="Y127" i="28471"/>
  <c r="AG127" i="28471"/>
  <c r="AO127" i="28471"/>
  <c r="AK127" i="28471"/>
  <c r="I127" i="28471"/>
  <c r="K127" i="28471" s="1"/>
  <c r="G121" i="28471"/>
  <c r="C121" i="28471"/>
  <c r="F121" i="28471"/>
  <c r="H121" i="28471" s="1"/>
  <c r="I121" i="28471"/>
  <c r="U121" i="28471"/>
  <c r="Q121" i="28471" s="1"/>
  <c r="E121" i="28471"/>
  <c r="P121" i="28471"/>
  <c r="X119" i="28471"/>
  <c r="AN119" i="28471"/>
  <c r="AJ119" i="28471"/>
  <c r="N119" i="28471"/>
  <c r="Z119" i="28471"/>
  <c r="AK119" i="28471"/>
  <c r="Q119" i="28471"/>
  <c r="AM119" i="28471"/>
  <c r="R119" i="28471"/>
  <c r="AD119" i="28471"/>
  <c r="AF119" i="28471" s="1"/>
  <c r="AO119" i="28471"/>
  <c r="I119" i="28471"/>
  <c r="K119" i="28471" s="1"/>
  <c r="T119" i="28471"/>
  <c r="AE119" i="28471"/>
  <c r="AR119" i="28471"/>
  <c r="L119" i="28471"/>
  <c r="M119" i="28471"/>
  <c r="Y119" i="28471"/>
  <c r="AI119" i="28471"/>
  <c r="AG156" i="28471"/>
  <c r="P156" i="28471"/>
  <c r="L155" i="28471"/>
  <c r="AO154" i="28471"/>
  <c r="P154" i="28471"/>
  <c r="AO152" i="28471"/>
  <c r="P152" i="28471"/>
  <c r="AG150" i="28471"/>
  <c r="AS149" i="28471"/>
  <c r="AU149" i="28471" s="1"/>
  <c r="Y149" i="28471"/>
  <c r="F149" i="28471"/>
  <c r="H149" i="28471" s="1"/>
  <c r="AE148" i="28471"/>
  <c r="Z146" i="28471"/>
  <c r="O156" i="28471"/>
  <c r="AB155" i="28471"/>
  <c r="S155" i="28471"/>
  <c r="X154" i="28471"/>
  <c r="BB153" i="28471"/>
  <c r="AJ153" i="28471"/>
  <c r="AN152" i="28471"/>
  <c r="O152" i="28471"/>
  <c r="BB151" i="28471"/>
  <c r="AB151" i="28471"/>
  <c r="AR149" i="28471"/>
  <c r="AV149" i="28471" s="1"/>
  <c r="AX149" i="28471" s="1"/>
  <c r="AG149" i="28471"/>
  <c r="N149" i="28471"/>
  <c r="AD148" i="28471"/>
  <c r="P148" i="28471"/>
  <c r="AH146" i="28471"/>
  <c r="X146" i="28471"/>
  <c r="N146" i="28471"/>
  <c r="AE145" i="28471"/>
  <c r="X144" i="28471"/>
  <c r="D144" i="28471"/>
  <c r="L144" i="28471"/>
  <c r="T144" i="28471"/>
  <c r="P144" i="28471"/>
  <c r="J142" i="28471"/>
  <c r="AE141" i="28471"/>
  <c r="I141" i="28471"/>
  <c r="K141" i="28471" s="1"/>
  <c r="AD140" i="28471"/>
  <c r="AF140" i="28471" s="1"/>
  <c r="X136" i="28471"/>
  <c r="M136" i="28471"/>
  <c r="AW156" i="28471"/>
  <c r="AM156" i="28471"/>
  <c r="AE156" i="28471"/>
  <c r="AF156" i="28471" s="1"/>
  <c r="N156" i="28471"/>
  <c r="AI155" i="28471"/>
  <c r="AA155" i="28471"/>
  <c r="AC155" i="28471" s="1"/>
  <c r="R155" i="28471"/>
  <c r="J155" i="28471"/>
  <c r="AW154" i="28471"/>
  <c r="AM154" i="28471"/>
  <c r="AE154" i="28471"/>
  <c r="N154" i="28471"/>
  <c r="BA153" i="28471"/>
  <c r="AI153" i="28471"/>
  <c r="AA153" i="28471"/>
  <c r="AC153" i="28471" s="1"/>
  <c r="R153" i="28471"/>
  <c r="J153" i="28471"/>
  <c r="AW152" i="28471"/>
  <c r="AM152" i="28471"/>
  <c r="AE152" i="28471"/>
  <c r="N152" i="28471"/>
  <c r="BA151" i="28471"/>
  <c r="AI151" i="28471"/>
  <c r="AA151" i="28471"/>
  <c r="AC151" i="28471" s="1"/>
  <c r="R151" i="28471"/>
  <c r="J151" i="28471"/>
  <c r="K151" i="28471" s="1"/>
  <c r="AW150" i="28471"/>
  <c r="AM150" i="28471"/>
  <c r="AE150" i="28471"/>
  <c r="N150" i="28471"/>
  <c r="AO149" i="28471"/>
  <c r="M149" i="28471"/>
  <c r="AW148" i="28471"/>
  <c r="AL148" i="28471"/>
  <c r="S148" i="28471"/>
  <c r="J148" i="28471"/>
  <c r="K148" i="28471" s="1"/>
  <c r="AT147" i="28471"/>
  <c r="AI147" i="28471"/>
  <c r="Z147" i="28471"/>
  <c r="P147" i="28471"/>
  <c r="G147" i="28471"/>
  <c r="H147" i="28471" s="1"/>
  <c r="AR146" i="28471"/>
  <c r="AV146" i="28471" s="1"/>
  <c r="AX146" i="28471" s="1"/>
  <c r="M146" i="28471"/>
  <c r="AM145" i="28471"/>
  <c r="AD145" i="28471"/>
  <c r="S145" i="28471"/>
  <c r="J145" i="28471"/>
  <c r="K145" i="28471" s="1"/>
  <c r="U143" i="28471"/>
  <c r="AA143" i="28471" s="1"/>
  <c r="AC143" i="28471" s="1"/>
  <c r="J143" i="28471"/>
  <c r="AE142" i="28471"/>
  <c r="S142" i="28471"/>
  <c r="I142" i="28471"/>
  <c r="K142" i="28471" s="1"/>
  <c r="BA141" i="28471"/>
  <c r="AN141" i="28471"/>
  <c r="AD141" i="28471"/>
  <c r="AF141" i="28471" s="1"/>
  <c r="R141" i="28471"/>
  <c r="G141" i="28471"/>
  <c r="AZ140" i="28471"/>
  <c r="BC140" i="28471" s="1"/>
  <c r="AM140" i="28471"/>
  <c r="AB140" i="28471"/>
  <c r="AC140" i="28471" s="1"/>
  <c r="Q140" i="28471"/>
  <c r="F140" i="28471"/>
  <c r="H140" i="28471" s="1"/>
  <c r="AA139" i="28471"/>
  <c r="O139" i="28471"/>
  <c r="AV137" i="28471"/>
  <c r="AX137" i="28471" s="1"/>
  <c r="AY137" i="28471" s="1"/>
  <c r="BD137" i="28471" s="1"/>
  <c r="AI137" i="28471"/>
  <c r="X137" i="28471"/>
  <c r="P137" i="28471"/>
  <c r="D137" i="28471"/>
  <c r="L137" i="28471"/>
  <c r="T137" i="28471"/>
  <c r="U135" i="28471"/>
  <c r="AA135" i="28471" s="1"/>
  <c r="AC135" i="28471" s="1"/>
  <c r="J135" i="28471"/>
  <c r="AR134" i="28471"/>
  <c r="AW134" i="28471" s="1"/>
  <c r="AE134" i="28471"/>
  <c r="AF134" i="28471" s="1"/>
  <c r="S134" i="28471"/>
  <c r="I134" i="28471"/>
  <c r="K134" i="28471" s="1"/>
  <c r="BA133" i="28471"/>
  <c r="AN133" i="28471"/>
  <c r="AD133" i="28471"/>
  <c r="AF133" i="28471" s="1"/>
  <c r="R133" i="28471"/>
  <c r="G133" i="28471"/>
  <c r="AZ132" i="28471"/>
  <c r="BC132" i="28471" s="1"/>
  <c r="AM132" i="28471"/>
  <c r="AB132" i="28471"/>
  <c r="Q132" i="28471"/>
  <c r="F132" i="28471"/>
  <c r="H132" i="28471" s="1"/>
  <c r="AA131" i="28471"/>
  <c r="O131" i="28471"/>
  <c r="AE129" i="28471"/>
  <c r="R129" i="28471"/>
  <c r="R128" i="28471"/>
  <c r="AH127" i="28471"/>
  <c r="S127" i="28471"/>
  <c r="F127" i="28471"/>
  <c r="U126" i="28471"/>
  <c r="AA126" i="28471" s="1"/>
  <c r="AC126" i="28471" s="1"/>
  <c r="G126" i="28471"/>
  <c r="U125" i="28471"/>
  <c r="O125" i="28471" s="1"/>
  <c r="I125" i="28471"/>
  <c r="AE124" i="28471"/>
  <c r="N124" i="28471"/>
  <c r="P119" i="28471"/>
  <c r="AV118" i="28471"/>
  <c r="AX118" i="28471" s="1"/>
  <c r="AS118" i="28471"/>
  <c r="AU118" i="28471" s="1"/>
  <c r="AY118" i="28471" s="1"/>
  <c r="AD117" i="28471"/>
  <c r="AF117" i="28471" s="1"/>
  <c r="Z155" i="28471"/>
  <c r="AD150" i="28471"/>
  <c r="AF150" i="28471" s="1"/>
  <c r="M150" i="28471"/>
  <c r="AE149" i="28471"/>
  <c r="D149" i="28471"/>
  <c r="L149" i="28471"/>
  <c r="T149" i="28471"/>
  <c r="AN146" i="28471"/>
  <c r="AK144" i="28471"/>
  <c r="Y144" i="28471"/>
  <c r="AG144" i="28471"/>
  <c r="AO144" i="28471"/>
  <c r="D138" i="28471"/>
  <c r="AK136" i="28471"/>
  <c r="Y136" i="28471"/>
  <c r="AG136" i="28471"/>
  <c r="AO136" i="28471"/>
  <c r="J136" i="28471"/>
  <c r="H133" i="28471"/>
  <c r="AC132" i="28471"/>
  <c r="D130" i="28471"/>
  <c r="AF129" i="28471"/>
  <c r="H126" i="28471"/>
  <c r="H125" i="28471"/>
  <c r="Z153" i="28471"/>
  <c r="AE146" i="28471"/>
  <c r="L146" i="28471"/>
  <c r="J144" i="28471"/>
  <c r="H141" i="28471"/>
  <c r="AK156" i="28471"/>
  <c r="AO155" i="28471"/>
  <c r="AG155" i="28471"/>
  <c r="Y155" i="28471"/>
  <c r="P155" i="28471"/>
  <c r="AK154" i="28471"/>
  <c r="T154" i="28471"/>
  <c r="L154" i="28471"/>
  <c r="AO153" i="28471"/>
  <c r="AG153" i="28471"/>
  <c r="Y153" i="28471"/>
  <c r="P153" i="28471"/>
  <c r="AK152" i="28471"/>
  <c r="T152" i="28471"/>
  <c r="L152" i="28471"/>
  <c r="AO151" i="28471"/>
  <c r="AG151" i="28471"/>
  <c r="Y151" i="28471"/>
  <c r="P151" i="28471"/>
  <c r="AK150" i="28471"/>
  <c r="T150" i="28471"/>
  <c r="L150" i="28471"/>
  <c r="AM149" i="28471"/>
  <c r="AD149" i="28471"/>
  <c r="AF149" i="28471" s="1"/>
  <c r="S149" i="28471"/>
  <c r="J149" i="28471"/>
  <c r="AJ148" i="28471"/>
  <c r="AA148" i="28471"/>
  <c r="AC148" i="28471" s="1"/>
  <c r="Q148" i="28471"/>
  <c r="G148" i="28471"/>
  <c r="AM146" i="28471"/>
  <c r="AD146" i="28471"/>
  <c r="AF146" i="28471" s="1"/>
  <c r="T146" i="28471"/>
  <c r="P146" i="28471"/>
  <c r="AV145" i="28471"/>
  <c r="AX145" i="28471" s="1"/>
  <c r="AJ145" i="28471"/>
  <c r="AA145" i="28471"/>
  <c r="AC145" i="28471" s="1"/>
  <c r="Q145" i="28471"/>
  <c r="BB144" i="28471"/>
  <c r="AR144" i="28471"/>
  <c r="AE144" i="28471"/>
  <c r="S144" i="28471"/>
  <c r="I144" i="28471"/>
  <c r="K144" i="28471" s="1"/>
  <c r="AD143" i="28471"/>
  <c r="R143" i="28471"/>
  <c r="G143" i="28471"/>
  <c r="AB142" i="28471"/>
  <c r="Q142" i="28471"/>
  <c r="F142" i="28471"/>
  <c r="H142" i="28471" s="1"/>
  <c r="AL141" i="28471"/>
  <c r="AA141" i="28471"/>
  <c r="AC141" i="28471" s="1"/>
  <c r="O141" i="28471"/>
  <c r="AW140" i="28471"/>
  <c r="AJ140" i="28471"/>
  <c r="Z140" i="28471"/>
  <c r="N140" i="28471"/>
  <c r="P139" i="28471"/>
  <c r="D139" i="28471"/>
  <c r="L139" i="28471"/>
  <c r="T139" i="28471"/>
  <c r="Y137" i="28471"/>
  <c r="AG137" i="28471"/>
  <c r="AO137" i="28471"/>
  <c r="AK137" i="28471"/>
  <c r="J137" i="28471"/>
  <c r="K137" i="28471" s="1"/>
  <c r="AR136" i="28471"/>
  <c r="AZ136" i="28471" s="1"/>
  <c r="BC136" i="28471" s="1"/>
  <c r="AE136" i="28471"/>
  <c r="S136" i="28471"/>
  <c r="I136" i="28471"/>
  <c r="AD135" i="28471"/>
  <c r="R135" i="28471"/>
  <c r="G135" i="28471"/>
  <c r="AZ134" i="28471"/>
  <c r="BC134" i="28471" s="1"/>
  <c r="AM134" i="28471"/>
  <c r="AB134" i="28471"/>
  <c r="Q134" i="28471"/>
  <c r="F134" i="28471"/>
  <c r="H134" i="28471" s="1"/>
  <c r="AL133" i="28471"/>
  <c r="AA133" i="28471"/>
  <c r="AC133" i="28471" s="1"/>
  <c r="O133" i="28471"/>
  <c r="AW132" i="28471"/>
  <c r="AJ132" i="28471"/>
  <c r="Z132" i="28471"/>
  <c r="N132" i="28471"/>
  <c r="P131" i="28471"/>
  <c r="D131" i="28471"/>
  <c r="L131" i="28471"/>
  <c r="T131" i="28471"/>
  <c r="AR129" i="28471"/>
  <c r="AT129" i="28471" s="1"/>
  <c r="AB129" i="28471"/>
  <c r="N129" i="28471"/>
  <c r="G129" i="28471"/>
  <c r="H129" i="28471" s="1"/>
  <c r="O129" i="28471"/>
  <c r="P129" i="28471"/>
  <c r="D129" i="28471"/>
  <c r="L129" i="28471"/>
  <c r="T129" i="28471"/>
  <c r="AR128" i="28471"/>
  <c r="AD128" i="28471"/>
  <c r="AF128" i="28471" s="1"/>
  <c r="O128" i="28471"/>
  <c r="C128" i="28471"/>
  <c r="S128" i="28471"/>
  <c r="AB128" i="28471"/>
  <c r="AT128" i="28471"/>
  <c r="BB128" i="28471"/>
  <c r="D128" i="28471"/>
  <c r="L128" i="28471"/>
  <c r="T128" i="28471"/>
  <c r="P128" i="28471"/>
  <c r="AD127" i="28471"/>
  <c r="AF127" i="28471" s="1"/>
  <c r="Q127" i="28471"/>
  <c r="AE126" i="28471"/>
  <c r="Q126" i="28471"/>
  <c r="I124" i="28471"/>
  <c r="R121" i="28471"/>
  <c r="M120" i="28471"/>
  <c r="AL119" i="28471"/>
  <c r="H119" i="28471"/>
  <c r="M156" i="28471"/>
  <c r="AR155" i="28471"/>
  <c r="I155" i="28471"/>
  <c r="K155" i="28471" s="1"/>
  <c r="AD154" i="28471"/>
  <c r="AF154" i="28471" s="1"/>
  <c r="M154" i="28471"/>
  <c r="Q153" i="28471"/>
  <c r="AD152" i="28471"/>
  <c r="AF152" i="28471" s="1"/>
  <c r="M152" i="28471"/>
  <c r="AN149" i="28471"/>
  <c r="T156" i="28471"/>
  <c r="L156" i="28471"/>
  <c r="AN155" i="28471"/>
  <c r="AN153" i="28471"/>
  <c r="AJ152" i="28471"/>
  <c r="AB150" i="28471"/>
  <c r="AW149" i="28471"/>
  <c r="AB149" i="28471"/>
  <c r="AI148" i="28471"/>
  <c r="S146" i="28471"/>
  <c r="AI145" i="28471"/>
  <c r="P145" i="28471"/>
  <c r="G145" i="28471"/>
  <c r="H145" i="28471" s="1"/>
  <c r="BA144" i="28471"/>
  <c r="AN144" i="28471"/>
  <c r="AD144" i="28471"/>
  <c r="AF144" i="28471" s="1"/>
  <c r="R144" i="28471"/>
  <c r="G144" i="28471"/>
  <c r="AB143" i="28471"/>
  <c r="Q143" i="28471"/>
  <c r="F143" i="28471"/>
  <c r="H143" i="28471" s="1"/>
  <c r="AA142" i="28471"/>
  <c r="AC142" i="28471" s="1"/>
  <c r="E142" i="28471"/>
  <c r="AJ141" i="28471"/>
  <c r="Z141" i="28471"/>
  <c r="N141" i="28471"/>
  <c r="AI140" i="28471"/>
  <c r="X140" i="28471"/>
  <c r="M140" i="28471"/>
  <c r="D140" i="28471"/>
  <c r="L140" i="28471"/>
  <c r="T140" i="28471"/>
  <c r="P140" i="28471"/>
  <c r="U138" i="28471"/>
  <c r="L138" i="28471" s="1"/>
  <c r="BA136" i="28471"/>
  <c r="AN136" i="28471"/>
  <c r="AD136" i="28471"/>
  <c r="AF136" i="28471" s="1"/>
  <c r="R136" i="28471"/>
  <c r="G136" i="28471"/>
  <c r="AB135" i="28471"/>
  <c r="Q135" i="28471"/>
  <c r="F135" i="28471"/>
  <c r="H135" i="28471" s="1"/>
  <c r="AL134" i="28471"/>
  <c r="AA134" i="28471"/>
  <c r="AC134" i="28471" s="1"/>
  <c r="O134" i="28471"/>
  <c r="E134" i="28471"/>
  <c r="AJ133" i="28471"/>
  <c r="Z133" i="28471"/>
  <c r="N133" i="28471"/>
  <c r="AI132" i="28471"/>
  <c r="X132" i="28471"/>
  <c r="M132" i="28471"/>
  <c r="D132" i="28471"/>
  <c r="L132" i="28471"/>
  <c r="T132" i="28471"/>
  <c r="P132" i="28471"/>
  <c r="U130" i="28471"/>
  <c r="S130" i="28471" s="1"/>
  <c r="AM129" i="28471"/>
  <c r="AA129" i="28471"/>
  <c r="AC129" i="28471" s="1"/>
  <c r="M129" i="28471"/>
  <c r="AN128" i="28471"/>
  <c r="AA128" i="28471"/>
  <c r="AC128" i="28471" s="1"/>
  <c r="N128" i="28471"/>
  <c r="AR127" i="28471"/>
  <c r="AB127" i="28471"/>
  <c r="N127" i="28471"/>
  <c r="G127" i="28471"/>
  <c r="O127" i="28471"/>
  <c r="P127" i="28471"/>
  <c r="D127" i="28471"/>
  <c r="L127" i="28471"/>
  <c r="T127" i="28471"/>
  <c r="C126" i="28471"/>
  <c r="S126" i="28471"/>
  <c r="AB126" i="28471"/>
  <c r="D126" i="28471"/>
  <c r="L126" i="28471"/>
  <c r="T126" i="28471"/>
  <c r="P126" i="28471"/>
  <c r="G124" i="28471"/>
  <c r="H124" i="28471" s="1"/>
  <c r="N121" i="28471"/>
  <c r="L120" i="28471"/>
  <c r="AH119" i="28471"/>
  <c r="R117" i="28471"/>
  <c r="AK123" i="28471"/>
  <c r="AB123" i="28471"/>
  <c r="AC123" i="28471" s="1"/>
  <c r="G119" i="28471"/>
  <c r="O119" i="28471"/>
  <c r="C119" i="28471"/>
  <c r="S119" i="28471"/>
  <c r="AB119" i="28471"/>
  <c r="AC119" i="28471" s="1"/>
  <c r="AT119" i="28471"/>
  <c r="BB119" i="28471"/>
  <c r="L118" i="28471"/>
  <c r="AR116" i="28471"/>
  <c r="AE116" i="28471"/>
  <c r="T116" i="28471"/>
  <c r="I116" i="28471"/>
  <c r="AO115" i="28471"/>
  <c r="AD115" i="28471"/>
  <c r="E113" i="28471"/>
  <c r="AI111" i="28471"/>
  <c r="Y111" i="28471"/>
  <c r="M111" i="28471"/>
  <c r="G111" i="28471"/>
  <c r="H111" i="28471" s="1"/>
  <c r="O111" i="28471"/>
  <c r="C111" i="28471"/>
  <c r="S111" i="28471"/>
  <c r="AB111" i="28471"/>
  <c r="L110" i="28471"/>
  <c r="U109" i="28471"/>
  <c r="J109" i="28471" s="1"/>
  <c r="AR108" i="28471"/>
  <c r="AE108" i="28471"/>
  <c r="T108" i="28471"/>
  <c r="I108" i="28471"/>
  <c r="K108" i="28471" s="1"/>
  <c r="AO107" i="28471"/>
  <c r="AD107" i="28471"/>
  <c r="AF107" i="28471" s="1"/>
  <c r="E105" i="28471"/>
  <c r="N104" i="28471"/>
  <c r="AI103" i="28471"/>
  <c r="Y103" i="28471"/>
  <c r="M103" i="28471"/>
  <c r="G103" i="28471"/>
  <c r="H103" i="28471" s="1"/>
  <c r="O103" i="28471"/>
  <c r="C103" i="28471"/>
  <c r="S103" i="28471"/>
  <c r="AB103" i="28471"/>
  <c r="E102" i="28471"/>
  <c r="AV101" i="28471"/>
  <c r="AX101" i="28471" s="1"/>
  <c r="AG101" i="28471"/>
  <c r="R101" i="28471"/>
  <c r="D101" i="28471"/>
  <c r="L101" i="28471"/>
  <c r="T101" i="28471"/>
  <c r="G101" i="28471"/>
  <c r="O101" i="28471"/>
  <c r="P101" i="28471"/>
  <c r="C101" i="28471"/>
  <c r="S101" i="28471"/>
  <c r="AB101" i="28471"/>
  <c r="AT101" i="28471"/>
  <c r="BB101" i="28471"/>
  <c r="F100" i="28471"/>
  <c r="AS99" i="28471"/>
  <c r="AU99" i="28471" s="1"/>
  <c r="AY99" i="28471" s="1"/>
  <c r="AA99" i="28471"/>
  <c r="AC99" i="28471" s="1"/>
  <c r="AI97" i="28471"/>
  <c r="R97" i="28471"/>
  <c r="D97" i="28471"/>
  <c r="L97" i="28471"/>
  <c r="T97" i="28471"/>
  <c r="G97" i="28471"/>
  <c r="O97" i="28471"/>
  <c r="P97" i="28471"/>
  <c r="C97" i="28471"/>
  <c r="S97" i="28471"/>
  <c r="AB97" i="28471"/>
  <c r="F96" i="28471"/>
  <c r="AS95" i="28471"/>
  <c r="AU95" i="28471" s="1"/>
  <c r="AY95" i="28471" s="1"/>
  <c r="AA95" i="28471"/>
  <c r="AC95" i="28471" s="1"/>
  <c r="BA93" i="28471"/>
  <c r="AD93" i="28471"/>
  <c r="AF93" i="28471" s="1"/>
  <c r="AW92" i="28471"/>
  <c r="AJ92" i="28471"/>
  <c r="X92" i="28471"/>
  <c r="AN92" i="28471"/>
  <c r="M92" i="28471"/>
  <c r="Y92" i="28471"/>
  <c r="AI92" i="28471"/>
  <c r="P92" i="28471"/>
  <c r="AA92" i="28471"/>
  <c r="AC92" i="28471" s="1"/>
  <c r="AL92" i="28471"/>
  <c r="AM92" i="28471"/>
  <c r="R92" i="28471"/>
  <c r="AD92" i="28471"/>
  <c r="AF92" i="28471" s="1"/>
  <c r="AO92" i="28471"/>
  <c r="AH92" i="28471"/>
  <c r="AJ118" i="28471"/>
  <c r="X118" i="28471"/>
  <c r="AN118" i="28471"/>
  <c r="J118" i="28471"/>
  <c r="K118" i="28471" s="1"/>
  <c r="AF116" i="28471"/>
  <c r="AM115" i="28471"/>
  <c r="Q115" i="28471"/>
  <c r="C112" i="28471"/>
  <c r="AB112" i="28471"/>
  <c r="G112" i="28471"/>
  <c r="H112" i="28471" s="1"/>
  <c r="O112" i="28471"/>
  <c r="AH111" i="28471"/>
  <c r="AS110" i="28471"/>
  <c r="AU110" i="28471" s="1"/>
  <c r="AY110" i="28471" s="1"/>
  <c r="AJ110" i="28471"/>
  <c r="X110" i="28471"/>
  <c r="AN110" i="28471"/>
  <c r="J110" i="28471"/>
  <c r="T109" i="28471"/>
  <c r="I109" i="28471"/>
  <c r="K109" i="28471" s="1"/>
  <c r="AM107" i="28471"/>
  <c r="Q107" i="28471"/>
  <c r="C104" i="28471"/>
  <c r="AB104" i="28471"/>
  <c r="G104" i="28471"/>
  <c r="H104" i="28471" s="1"/>
  <c r="O104" i="28471"/>
  <c r="AH103" i="28471"/>
  <c r="AS101" i="28471"/>
  <c r="AU101" i="28471" s="1"/>
  <c r="AY101" i="28471" s="1"/>
  <c r="U100" i="28471"/>
  <c r="S100" i="28471" s="1"/>
  <c r="U96" i="28471"/>
  <c r="S96" i="28471" s="1"/>
  <c r="G113" i="28471"/>
  <c r="C113" i="28471"/>
  <c r="X111" i="28471"/>
  <c r="AN111" i="28471"/>
  <c r="AJ111" i="28471"/>
  <c r="J111" i="28471"/>
  <c r="G105" i="28471"/>
  <c r="C105" i="28471"/>
  <c r="X103" i="28471"/>
  <c r="AN103" i="28471"/>
  <c r="AJ103" i="28471"/>
  <c r="J103" i="28471"/>
  <c r="C102" i="28471"/>
  <c r="G102" i="28471"/>
  <c r="P100" i="28471"/>
  <c r="C100" i="28471"/>
  <c r="AB100" i="28471"/>
  <c r="D100" i="28471"/>
  <c r="L100" i="28471"/>
  <c r="T100" i="28471"/>
  <c r="G100" i="28471"/>
  <c r="P96" i="28471"/>
  <c r="C96" i="28471"/>
  <c r="AB96" i="28471"/>
  <c r="D96" i="28471"/>
  <c r="L96" i="28471"/>
  <c r="T96" i="28471"/>
  <c r="G96" i="28471"/>
  <c r="AV92" i="28471"/>
  <c r="AX92" i="28471" s="1"/>
  <c r="AY92" i="28471" s="1"/>
  <c r="BD92" i="28471" s="1"/>
  <c r="BA92" i="28471"/>
  <c r="C122" i="28471"/>
  <c r="G122" i="28471"/>
  <c r="H122" i="28471" s="1"/>
  <c r="BA118" i="28471"/>
  <c r="AO118" i="28471"/>
  <c r="AD118" i="28471"/>
  <c r="AF118" i="28471" s="1"/>
  <c r="R118" i="28471"/>
  <c r="AL116" i="28471"/>
  <c r="AA116" i="28471"/>
  <c r="P116" i="28471"/>
  <c r="AK115" i="28471"/>
  <c r="Z115" i="28471"/>
  <c r="N115" i="28471"/>
  <c r="C114" i="28471"/>
  <c r="AB114" i="28471"/>
  <c r="G114" i="28471"/>
  <c r="H114" i="28471" s="1"/>
  <c r="U112" i="28471"/>
  <c r="S112" i="28471" s="1"/>
  <c r="J112" i="28471"/>
  <c r="AR111" i="28471"/>
  <c r="AE111" i="28471"/>
  <c r="T111" i="28471"/>
  <c r="I111" i="28471"/>
  <c r="K111" i="28471" s="1"/>
  <c r="BA110" i="28471"/>
  <c r="AO110" i="28471"/>
  <c r="AD110" i="28471"/>
  <c r="AF110" i="28471" s="1"/>
  <c r="R110" i="28471"/>
  <c r="Q109" i="28471"/>
  <c r="F109" i="28471"/>
  <c r="AL108" i="28471"/>
  <c r="AA108" i="28471"/>
  <c r="AC108" i="28471" s="1"/>
  <c r="P108" i="28471"/>
  <c r="AK107" i="28471"/>
  <c r="Z107" i="28471"/>
  <c r="N107" i="28471"/>
  <c r="C106" i="28471"/>
  <c r="G106" i="28471"/>
  <c r="H106" i="28471" s="1"/>
  <c r="L105" i="28471"/>
  <c r="U104" i="28471"/>
  <c r="J104" i="28471"/>
  <c r="AR103" i="28471"/>
  <c r="AT103" i="28471" s="1"/>
  <c r="AE103" i="28471"/>
  <c r="T103" i="28471"/>
  <c r="I103" i="28471"/>
  <c r="K103" i="28471" s="1"/>
  <c r="AO101" i="28471"/>
  <c r="AA101" i="28471"/>
  <c r="AC101" i="28471" s="1"/>
  <c r="M101" i="28471"/>
  <c r="Q100" i="28471"/>
  <c r="AK99" i="28471"/>
  <c r="X99" i="28471"/>
  <c r="AN99" i="28471"/>
  <c r="Y99" i="28471"/>
  <c r="AG99" i="28471"/>
  <c r="AO99" i="28471"/>
  <c r="AJ99" i="28471"/>
  <c r="AD97" i="28471"/>
  <c r="AF97" i="28471" s="1"/>
  <c r="M97" i="28471"/>
  <c r="Q96" i="28471"/>
  <c r="AK95" i="28471"/>
  <c r="X95" i="28471"/>
  <c r="AN95" i="28471"/>
  <c r="Y95" i="28471"/>
  <c r="AG95" i="28471"/>
  <c r="AO95" i="28471"/>
  <c r="AJ95" i="28471"/>
  <c r="AY93" i="28471"/>
  <c r="BD93" i="28471" s="1"/>
  <c r="AO123" i="28471"/>
  <c r="AG123" i="28471"/>
  <c r="M123" i="28471"/>
  <c r="G123" i="28471"/>
  <c r="H123" i="28471" s="1"/>
  <c r="O123" i="28471"/>
  <c r="C123" i="28471"/>
  <c r="AZ118" i="28471"/>
  <c r="BC118" i="28471" s="1"/>
  <c r="AM118" i="28471"/>
  <c r="Q118" i="28471"/>
  <c r="F118" i="28471"/>
  <c r="AW116" i="28471"/>
  <c r="AK116" i="28471"/>
  <c r="Z116" i="28471"/>
  <c r="N116" i="28471"/>
  <c r="AI115" i="28471"/>
  <c r="Y115" i="28471"/>
  <c r="M115" i="28471"/>
  <c r="G115" i="28471"/>
  <c r="H115" i="28471" s="1"/>
  <c r="O115" i="28471"/>
  <c r="C115" i="28471"/>
  <c r="S115" i="28471"/>
  <c r="AB115" i="28471"/>
  <c r="AC115" i="28471" s="1"/>
  <c r="L114" i="28471"/>
  <c r="U113" i="28471"/>
  <c r="L113" i="28471" s="1"/>
  <c r="J113" i="28471"/>
  <c r="AE112" i="28471"/>
  <c r="T112" i="28471"/>
  <c r="I112" i="28471"/>
  <c r="K112" i="28471" s="1"/>
  <c r="AO111" i="28471"/>
  <c r="AD111" i="28471"/>
  <c r="AF111" i="28471" s="1"/>
  <c r="R111" i="28471"/>
  <c r="AZ110" i="28471"/>
  <c r="BC110" i="28471" s="1"/>
  <c r="AM110" i="28471"/>
  <c r="Q110" i="28471"/>
  <c r="F110" i="28471"/>
  <c r="AA109" i="28471"/>
  <c r="AC109" i="28471" s="1"/>
  <c r="P109" i="28471"/>
  <c r="E109" i="28471"/>
  <c r="AW108" i="28471"/>
  <c r="AK108" i="28471"/>
  <c r="Z108" i="28471"/>
  <c r="N108" i="28471"/>
  <c r="AI107" i="28471"/>
  <c r="Y107" i="28471"/>
  <c r="M107" i="28471"/>
  <c r="G107" i="28471"/>
  <c r="H107" i="28471" s="1"/>
  <c r="O107" i="28471"/>
  <c r="C107" i="28471"/>
  <c r="S107" i="28471"/>
  <c r="AB107" i="28471"/>
  <c r="U105" i="28471"/>
  <c r="J105" i="28471"/>
  <c r="AE104" i="28471"/>
  <c r="T104" i="28471"/>
  <c r="I104" i="28471"/>
  <c r="K104" i="28471" s="1"/>
  <c r="AO103" i="28471"/>
  <c r="AD103" i="28471"/>
  <c r="AF103" i="28471" s="1"/>
  <c r="R103" i="28471"/>
  <c r="BA101" i="28471"/>
  <c r="AM101" i="28471"/>
  <c r="Z101" i="28471"/>
  <c r="J101" i="28471"/>
  <c r="AE100" i="28471"/>
  <c r="N100" i="28471"/>
  <c r="BA99" i="28471"/>
  <c r="AI99" i="28471"/>
  <c r="R99" i="28471"/>
  <c r="D99" i="28471"/>
  <c r="L99" i="28471"/>
  <c r="T99" i="28471"/>
  <c r="G99" i="28471"/>
  <c r="H99" i="28471" s="1"/>
  <c r="O99" i="28471"/>
  <c r="P99" i="28471"/>
  <c r="C99" i="28471"/>
  <c r="S99" i="28471"/>
  <c r="AB99" i="28471"/>
  <c r="AT99" i="28471"/>
  <c r="BB99" i="28471"/>
  <c r="F98" i="28471"/>
  <c r="AA97" i="28471"/>
  <c r="AC97" i="28471" s="1"/>
  <c r="J97" i="28471"/>
  <c r="AE96" i="28471"/>
  <c r="N96" i="28471"/>
  <c r="BA95" i="28471"/>
  <c r="AI95" i="28471"/>
  <c r="R95" i="28471"/>
  <c r="D95" i="28471"/>
  <c r="L95" i="28471"/>
  <c r="T95" i="28471"/>
  <c r="G95" i="28471"/>
  <c r="H95" i="28471" s="1"/>
  <c r="O95" i="28471"/>
  <c r="P95" i="28471"/>
  <c r="C95" i="28471"/>
  <c r="S95" i="28471"/>
  <c r="AB95" i="28471"/>
  <c r="AT95" i="28471"/>
  <c r="BB95" i="28471"/>
  <c r="F94" i="28471"/>
  <c r="H94" i="28471" s="1"/>
  <c r="L93" i="28471"/>
  <c r="T93" i="28471"/>
  <c r="AK93" i="28471"/>
  <c r="N93" i="28471"/>
  <c r="AE93" i="28471"/>
  <c r="AM93" i="28471"/>
  <c r="X93" i="28471"/>
  <c r="AN93" i="28471"/>
  <c r="P93" i="28471"/>
  <c r="Y93" i="28471"/>
  <c r="AG93" i="28471"/>
  <c r="AO93" i="28471"/>
  <c r="AJ93" i="28471"/>
  <c r="X89" i="28471"/>
  <c r="AN89" i="28471"/>
  <c r="AJ89" i="28471"/>
  <c r="I89" i="28471"/>
  <c r="K89" i="28471" s="1"/>
  <c r="T89" i="28471"/>
  <c r="AE89" i="28471"/>
  <c r="AR89" i="28471"/>
  <c r="L89" i="28471"/>
  <c r="AH89" i="28471"/>
  <c r="M89" i="28471"/>
  <c r="Y89" i="28471"/>
  <c r="AI89" i="28471"/>
  <c r="N89" i="28471"/>
  <c r="Z89" i="28471"/>
  <c r="AK89" i="28471"/>
  <c r="P89" i="28471"/>
  <c r="AA89" i="28471"/>
  <c r="AC89" i="28471" s="1"/>
  <c r="AL89" i="28471"/>
  <c r="AD89" i="28471"/>
  <c r="AF89" i="28471" s="1"/>
  <c r="AO89" i="28471"/>
  <c r="L123" i="28471"/>
  <c r="U122" i="28471"/>
  <c r="O122" i="28471" s="1"/>
  <c r="J122" i="28471"/>
  <c r="AL118" i="28471"/>
  <c r="AA118" i="28471"/>
  <c r="P118" i="28471"/>
  <c r="AI116" i="28471"/>
  <c r="Y116" i="28471"/>
  <c r="C116" i="28471"/>
  <c r="S116" i="28471"/>
  <c r="AB116" i="28471"/>
  <c r="AT116" i="28471"/>
  <c r="BB116" i="28471"/>
  <c r="G116" i="28471"/>
  <c r="H116" i="28471" s="1"/>
  <c r="O116" i="28471"/>
  <c r="AH115" i="28471"/>
  <c r="U114" i="28471"/>
  <c r="J114" i="28471"/>
  <c r="AE113" i="28471"/>
  <c r="T113" i="28471"/>
  <c r="AD112" i="28471"/>
  <c r="AF112" i="28471" s="1"/>
  <c r="R112" i="28471"/>
  <c r="AM111" i="28471"/>
  <c r="Q111" i="28471"/>
  <c r="AL110" i="28471"/>
  <c r="AA110" i="28471"/>
  <c r="AC110" i="28471" s="1"/>
  <c r="P110" i="28471"/>
  <c r="N109" i="28471"/>
  <c r="AI108" i="28471"/>
  <c r="Y108" i="28471"/>
  <c r="C108" i="28471"/>
  <c r="S108" i="28471"/>
  <c r="AB108" i="28471"/>
  <c r="AT108" i="28471"/>
  <c r="BB108" i="28471"/>
  <c r="G108" i="28471"/>
  <c r="H108" i="28471" s="1"/>
  <c r="O108" i="28471"/>
  <c r="AH107" i="28471"/>
  <c r="U106" i="28471"/>
  <c r="Q106" i="28471" s="1"/>
  <c r="J106" i="28471"/>
  <c r="AE105" i="28471"/>
  <c r="T105" i="28471"/>
  <c r="I105" i="28471"/>
  <c r="K105" i="28471" s="1"/>
  <c r="AD104" i="28471"/>
  <c r="AF104" i="28471" s="1"/>
  <c r="R104" i="28471"/>
  <c r="AM103" i="28471"/>
  <c r="Q103" i="28471"/>
  <c r="AZ101" i="28471"/>
  <c r="BC101" i="28471" s="1"/>
  <c r="AL101" i="28471"/>
  <c r="Y101" i="28471"/>
  <c r="AD100" i="28471"/>
  <c r="AF100" i="28471" s="1"/>
  <c r="M100" i="28471"/>
  <c r="AZ99" i="28471"/>
  <c r="BC99" i="28471" s="1"/>
  <c r="AH99" i="28471"/>
  <c r="Q99" i="28471"/>
  <c r="U98" i="28471"/>
  <c r="P98" i="28471" s="1"/>
  <c r="AR97" i="28471"/>
  <c r="Z97" i="28471"/>
  <c r="AD96" i="28471"/>
  <c r="AF96" i="28471" s="1"/>
  <c r="M96" i="28471"/>
  <c r="AZ95" i="28471"/>
  <c r="BC95" i="28471" s="1"/>
  <c r="AH95" i="28471"/>
  <c r="Q95" i="28471"/>
  <c r="U94" i="28471"/>
  <c r="AD94" i="28471" s="1"/>
  <c r="AF94" i="28471" s="1"/>
  <c r="BA88" i="28471"/>
  <c r="AS88" i="28471"/>
  <c r="AU88" i="28471" s="1"/>
  <c r="AY88" i="28471" s="1"/>
  <c r="BD88" i="28471" s="1"/>
  <c r="AV88" i="28471"/>
  <c r="AX88" i="28471" s="1"/>
  <c r="AW88" i="28471"/>
  <c r="X115" i="28471"/>
  <c r="AN115" i="28471"/>
  <c r="AJ115" i="28471"/>
  <c r="J115" i="28471"/>
  <c r="AD113" i="28471"/>
  <c r="AF113" i="28471" s="1"/>
  <c r="R113" i="28471"/>
  <c r="AL111" i="28471"/>
  <c r="AA111" i="28471"/>
  <c r="AC111" i="28471" s="1"/>
  <c r="P111" i="28471"/>
  <c r="AW110" i="28471"/>
  <c r="G109" i="28471"/>
  <c r="O109" i="28471"/>
  <c r="C109" i="28471"/>
  <c r="S109" i="28471"/>
  <c r="AB109" i="28471"/>
  <c r="X107" i="28471"/>
  <c r="AN107" i="28471"/>
  <c r="AJ107" i="28471"/>
  <c r="J107" i="28471"/>
  <c r="AD105" i="28471"/>
  <c r="AF105" i="28471" s="1"/>
  <c r="R105" i="28471"/>
  <c r="AL103" i="28471"/>
  <c r="AA103" i="28471"/>
  <c r="AC103" i="28471" s="1"/>
  <c r="P103" i="28471"/>
  <c r="U102" i="28471"/>
  <c r="AA102" i="28471" s="1"/>
  <c r="AC102" i="28471" s="1"/>
  <c r="I102" i="28471"/>
  <c r="K102" i="28471" s="1"/>
  <c r="H101" i="28471"/>
  <c r="AA100" i="28471"/>
  <c r="AC100" i="28471" s="1"/>
  <c r="J100" i="28471"/>
  <c r="C98" i="28471"/>
  <c r="S98" i="28471"/>
  <c r="AB98" i="28471"/>
  <c r="D98" i="28471"/>
  <c r="L98" i="28471"/>
  <c r="G98" i="28471"/>
  <c r="O98" i="28471"/>
  <c r="H97" i="28471"/>
  <c r="AA96" i="28471"/>
  <c r="AC96" i="28471" s="1"/>
  <c r="J96" i="28471"/>
  <c r="P94" i="28471"/>
  <c r="C94" i="28471"/>
  <c r="S94" i="28471"/>
  <c r="AB94" i="28471"/>
  <c r="D94" i="28471"/>
  <c r="L94" i="28471"/>
  <c r="T94" i="28471"/>
  <c r="G94" i="28471"/>
  <c r="O94" i="28471"/>
  <c r="K123" i="28471"/>
  <c r="AI118" i="28471"/>
  <c r="Y118" i="28471"/>
  <c r="M118" i="28471"/>
  <c r="C118" i="28471"/>
  <c r="S118" i="28471"/>
  <c r="AB118" i="28471"/>
  <c r="AT118" i="28471"/>
  <c r="BB118" i="28471"/>
  <c r="G118" i="28471"/>
  <c r="O118" i="28471"/>
  <c r="AJ116" i="28471"/>
  <c r="X116" i="28471"/>
  <c r="AN116" i="28471"/>
  <c r="J116" i="28471"/>
  <c r="AR115" i="28471"/>
  <c r="BA115" i="28471" s="1"/>
  <c r="AE115" i="28471"/>
  <c r="T115" i="28471"/>
  <c r="I115" i="28471"/>
  <c r="K115" i="28471" s="1"/>
  <c r="Q113" i="28471"/>
  <c r="F113" i="28471"/>
  <c r="H113" i="28471" s="1"/>
  <c r="AA112" i="28471"/>
  <c r="AC112" i="28471" s="1"/>
  <c r="P112" i="28471"/>
  <c r="E112" i="28471"/>
  <c r="AK111" i="28471"/>
  <c r="Z111" i="28471"/>
  <c r="N111" i="28471"/>
  <c r="AI110" i="28471"/>
  <c r="Y110" i="28471"/>
  <c r="M110" i="28471"/>
  <c r="C110" i="28471"/>
  <c r="S110" i="28471"/>
  <c r="AB110" i="28471"/>
  <c r="AT110" i="28471"/>
  <c r="BB110" i="28471"/>
  <c r="G110" i="28471"/>
  <c r="O110" i="28471"/>
  <c r="L109" i="28471"/>
  <c r="AJ108" i="28471"/>
  <c r="X108" i="28471"/>
  <c r="AN108" i="28471"/>
  <c r="J108" i="28471"/>
  <c r="AR107" i="28471"/>
  <c r="BA107" i="28471" s="1"/>
  <c r="AE107" i="28471"/>
  <c r="T107" i="28471"/>
  <c r="I107" i="28471"/>
  <c r="K107" i="28471" s="1"/>
  <c r="Q105" i="28471"/>
  <c r="F105" i="28471"/>
  <c r="H105" i="28471" s="1"/>
  <c r="AA104" i="28471"/>
  <c r="AC104" i="28471" s="1"/>
  <c r="P104" i="28471"/>
  <c r="E104" i="28471"/>
  <c r="AK103" i="28471"/>
  <c r="Z103" i="28471"/>
  <c r="N103" i="28471"/>
  <c r="F102" i="28471"/>
  <c r="H102" i="28471" s="1"/>
  <c r="AK101" i="28471"/>
  <c r="X101" i="28471"/>
  <c r="AN101" i="28471"/>
  <c r="AJ101" i="28471"/>
  <c r="I100" i="28471"/>
  <c r="K100" i="28471" s="1"/>
  <c r="AK97" i="28471"/>
  <c r="X97" i="28471"/>
  <c r="AN97" i="28471"/>
  <c r="Y97" i="28471"/>
  <c r="AG97" i="28471"/>
  <c r="AO97" i="28471"/>
  <c r="AJ97" i="28471"/>
  <c r="I96" i="28471"/>
  <c r="K96" i="28471" s="1"/>
  <c r="M95" i="28471"/>
  <c r="Q94" i="28471"/>
  <c r="BB92" i="28471"/>
  <c r="G91" i="28471"/>
  <c r="O91" i="28471"/>
  <c r="C91" i="28471"/>
  <c r="S91" i="28471"/>
  <c r="AB91" i="28471"/>
  <c r="L91" i="28471"/>
  <c r="D91" i="28471"/>
  <c r="N91" i="28471"/>
  <c r="E91" i="28471"/>
  <c r="P91" i="28471"/>
  <c r="AA91" i="28471"/>
  <c r="AC91" i="28471" s="1"/>
  <c r="F91" i="28471"/>
  <c r="Q91" i="28471"/>
  <c r="J91" i="28471"/>
  <c r="U91" i="28471"/>
  <c r="BB93" i="28471"/>
  <c r="AT93" i="28471"/>
  <c r="AB93" i="28471"/>
  <c r="S93" i="28471"/>
  <c r="J93" i="28471"/>
  <c r="L92" i="28471"/>
  <c r="AZ88" i="28471"/>
  <c r="BC88" i="28471" s="1"/>
  <c r="AM88" i="28471"/>
  <c r="Q88" i="28471"/>
  <c r="AI85" i="28471"/>
  <c r="Y85" i="28471"/>
  <c r="G85" i="28471"/>
  <c r="H85" i="28471" s="1"/>
  <c r="O85" i="28471"/>
  <c r="C85" i="28471"/>
  <c r="S85" i="28471"/>
  <c r="AB85" i="28471"/>
  <c r="AT85" i="28471"/>
  <c r="BB85" i="28471"/>
  <c r="L84" i="28471"/>
  <c r="U83" i="28471"/>
  <c r="J83" i="28471" s="1"/>
  <c r="AO81" i="28471"/>
  <c r="AD81" i="28471"/>
  <c r="AF81" i="28471" s="1"/>
  <c r="R81" i="28471"/>
  <c r="AZ80" i="28471"/>
  <c r="BC80" i="28471" s="1"/>
  <c r="AM80" i="28471"/>
  <c r="Q80" i="28471"/>
  <c r="AI77" i="28471"/>
  <c r="Y77" i="28471"/>
  <c r="G77" i="28471"/>
  <c r="H77" i="28471" s="1"/>
  <c r="O77" i="28471"/>
  <c r="C77" i="28471"/>
  <c r="S77" i="28471"/>
  <c r="AB77" i="28471"/>
  <c r="J76" i="28471"/>
  <c r="AA72" i="28471"/>
  <c r="AC72" i="28471" s="1"/>
  <c r="M72" i="28471"/>
  <c r="U70" i="28471"/>
  <c r="T70" i="28471" s="1"/>
  <c r="D65" i="28471"/>
  <c r="T65" i="28471"/>
  <c r="E65" i="28471"/>
  <c r="M65" i="28471"/>
  <c r="U65" i="28471"/>
  <c r="AD65" i="28471"/>
  <c r="AF65" i="28471" s="1"/>
  <c r="AV65" i="28471"/>
  <c r="AX65" i="28471" s="1"/>
  <c r="G65" i="28471"/>
  <c r="P65" i="28471"/>
  <c r="I65" i="28471"/>
  <c r="K65" i="28471" s="1"/>
  <c r="C65" i="28471"/>
  <c r="S65" i="28471"/>
  <c r="AB65" i="28471"/>
  <c r="AC65" i="28471" s="1"/>
  <c r="AT65" i="28471"/>
  <c r="BB65" i="28471"/>
  <c r="BC65" i="28471" s="1"/>
  <c r="AS63" i="28471"/>
  <c r="J63" i="28471"/>
  <c r="AE62" i="28471"/>
  <c r="C86" i="28471"/>
  <c r="AB86" i="28471"/>
  <c r="G86" i="28471"/>
  <c r="H86" i="28471" s="1"/>
  <c r="AJ84" i="28471"/>
  <c r="X84" i="28471"/>
  <c r="AN84" i="28471"/>
  <c r="J84" i="28471"/>
  <c r="C78" i="28471"/>
  <c r="G78" i="28471"/>
  <c r="H78" i="28471" s="1"/>
  <c r="AJ76" i="28471"/>
  <c r="X76" i="28471"/>
  <c r="AN76" i="28471"/>
  <c r="I70" i="28471"/>
  <c r="K70" i="28471" s="1"/>
  <c r="Q70" i="28471"/>
  <c r="C70" i="28471"/>
  <c r="S70" i="28471"/>
  <c r="AB70" i="28471"/>
  <c r="D70" i="28471"/>
  <c r="L70" i="28471"/>
  <c r="G70" i="28471"/>
  <c r="O70" i="28471"/>
  <c r="G87" i="28471"/>
  <c r="C87" i="28471"/>
  <c r="S87" i="28471"/>
  <c r="AB87" i="28471"/>
  <c r="X85" i="28471"/>
  <c r="AN85" i="28471"/>
  <c r="AJ85" i="28471"/>
  <c r="J85" i="28471"/>
  <c r="AR84" i="28471"/>
  <c r="AZ84" i="28471" s="1"/>
  <c r="BC84" i="28471" s="1"/>
  <c r="AE84" i="28471"/>
  <c r="T84" i="28471"/>
  <c r="I84" i="28471"/>
  <c r="K84" i="28471" s="1"/>
  <c r="R83" i="28471"/>
  <c r="AL81" i="28471"/>
  <c r="AA81" i="28471"/>
  <c r="AC81" i="28471" s="1"/>
  <c r="P81" i="28471"/>
  <c r="AW80" i="28471"/>
  <c r="G79" i="28471"/>
  <c r="O79" i="28471"/>
  <c r="C79" i="28471"/>
  <c r="S79" i="28471"/>
  <c r="AB79" i="28471"/>
  <c r="L78" i="28471"/>
  <c r="X77" i="28471"/>
  <c r="AN77" i="28471"/>
  <c r="AJ77" i="28471"/>
  <c r="J77" i="28471"/>
  <c r="AR76" i="28471"/>
  <c r="AZ76" i="28471" s="1"/>
  <c r="BC76" i="28471" s="1"/>
  <c r="AE76" i="28471"/>
  <c r="T76" i="28471"/>
  <c r="U74" i="28471"/>
  <c r="J74" i="28471" s="1"/>
  <c r="P70" i="28471"/>
  <c r="D67" i="28471"/>
  <c r="E67" i="28471"/>
  <c r="M67" i="28471"/>
  <c r="U67" i="28471"/>
  <c r="AD67" i="28471" s="1"/>
  <c r="AF67" i="28471" s="1"/>
  <c r="G67" i="28471"/>
  <c r="H67" i="28471" s="1"/>
  <c r="C67" i="28471"/>
  <c r="S67" i="28471"/>
  <c r="AB67" i="28471"/>
  <c r="AU65" i="28471"/>
  <c r="AY65" i="28471" s="1"/>
  <c r="D63" i="28471"/>
  <c r="L63" i="28471"/>
  <c r="T63" i="28471"/>
  <c r="E63" i="28471"/>
  <c r="U63" i="28471"/>
  <c r="S63" i="28471" s="1"/>
  <c r="AD63" i="28471"/>
  <c r="AV63" i="28471"/>
  <c r="G63" i="28471"/>
  <c r="H63" i="28471" s="1"/>
  <c r="O63" i="28471"/>
  <c r="P63" i="28471"/>
  <c r="I63" i="28471"/>
  <c r="AZ63" i="28471"/>
  <c r="C63" i="28471"/>
  <c r="AB63" i="28471"/>
  <c r="AT63" i="28471"/>
  <c r="BB63" i="28471"/>
  <c r="E90" i="28471"/>
  <c r="AI88" i="28471"/>
  <c r="Y88" i="28471"/>
  <c r="M88" i="28471"/>
  <c r="C88" i="28471"/>
  <c r="S88" i="28471"/>
  <c r="AB88" i="28471"/>
  <c r="AT88" i="28471"/>
  <c r="BB88" i="28471"/>
  <c r="G88" i="28471"/>
  <c r="H88" i="28471" s="1"/>
  <c r="O88" i="28471"/>
  <c r="U86" i="28471"/>
  <c r="J86" i="28471" s="1"/>
  <c r="AR85" i="28471"/>
  <c r="AE85" i="28471"/>
  <c r="T85" i="28471"/>
  <c r="I85" i="28471"/>
  <c r="K85" i="28471" s="1"/>
  <c r="AO84" i="28471"/>
  <c r="AD84" i="28471"/>
  <c r="AF84" i="28471" s="1"/>
  <c r="R84" i="28471"/>
  <c r="F83" i="28471"/>
  <c r="E82" i="28471"/>
  <c r="AK81" i="28471"/>
  <c r="Z81" i="28471"/>
  <c r="N81" i="28471"/>
  <c r="AV80" i="28471"/>
  <c r="AX80" i="28471" s="1"/>
  <c r="AI80" i="28471"/>
  <c r="Y80" i="28471"/>
  <c r="M80" i="28471"/>
  <c r="C80" i="28471"/>
  <c r="S80" i="28471"/>
  <c r="AB80" i="28471"/>
  <c r="AT80" i="28471"/>
  <c r="BB80" i="28471"/>
  <c r="G80" i="28471"/>
  <c r="H80" i="28471" s="1"/>
  <c r="O80" i="28471"/>
  <c r="L79" i="28471"/>
  <c r="U78" i="28471"/>
  <c r="J78" i="28471" s="1"/>
  <c r="AR77" i="28471"/>
  <c r="AT77" i="28471" s="1"/>
  <c r="AE77" i="28471"/>
  <c r="T77" i="28471"/>
  <c r="I77" i="28471"/>
  <c r="K77" i="28471" s="1"/>
  <c r="BA76" i="28471"/>
  <c r="AO76" i="28471"/>
  <c r="AD76" i="28471"/>
  <c r="AF76" i="28471" s="1"/>
  <c r="R76" i="28471"/>
  <c r="E76" i="28471"/>
  <c r="F75" i="28471"/>
  <c r="T74" i="28471"/>
  <c r="F74" i="28471"/>
  <c r="U72" i="28471"/>
  <c r="F72" i="28471"/>
  <c r="AE70" i="28471"/>
  <c r="N70" i="28471"/>
  <c r="E69" i="28471"/>
  <c r="M69" i="28471"/>
  <c r="U69" i="28471"/>
  <c r="AD69" i="28471" s="1"/>
  <c r="AF69" i="28471" s="1"/>
  <c r="G69" i="28471"/>
  <c r="H69" i="28471" s="1"/>
  <c r="C69" i="28471"/>
  <c r="S69" i="28471"/>
  <c r="AB69" i="28471"/>
  <c r="F68" i="28471"/>
  <c r="AS64" i="28471"/>
  <c r="J64" i="28471"/>
  <c r="AE63" i="28471"/>
  <c r="O93" i="28471"/>
  <c r="F93" i="28471"/>
  <c r="H93" i="28471" s="1"/>
  <c r="AZ92" i="28471"/>
  <c r="BC92" i="28471" s="1"/>
  <c r="Q92" i="28471"/>
  <c r="G89" i="28471"/>
  <c r="H89" i="28471" s="1"/>
  <c r="O89" i="28471"/>
  <c r="C89" i="28471"/>
  <c r="S89" i="28471"/>
  <c r="AB89" i="28471"/>
  <c r="AT89" i="28471"/>
  <c r="BB89" i="28471"/>
  <c r="L88" i="28471"/>
  <c r="U87" i="28471"/>
  <c r="J87" i="28471"/>
  <c r="AE86" i="28471"/>
  <c r="T86" i="28471"/>
  <c r="AO85" i="28471"/>
  <c r="AD85" i="28471"/>
  <c r="AF85" i="28471" s="1"/>
  <c r="R85" i="28471"/>
  <c r="AM84" i="28471"/>
  <c r="Q84" i="28471"/>
  <c r="AA83" i="28471"/>
  <c r="AC83" i="28471" s="1"/>
  <c r="P83" i="28471"/>
  <c r="E83" i="28471"/>
  <c r="AI81" i="28471"/>
  <c r="Y81" i="28471"/>
  <c r="M81" i="28471"/>
  <c r="G81" i="28471"/>
  <c r="H81" i="28471" s="1"/>
  <c r="O81" i="28471"/>
  <c r="C81" i="28471"/>
  <c r="S81" i="28471"/>
  <c r="AB81" i="28471"/>
  <c r="L80" i="28471"/>
  <c r="U79" i="28471"/>
  <c r="J79" i="28471"/>
  <c r="AE78" i="28471"/>
  <c r="T78" i="28471"/>
  <c r="AO77" i="28471"/>
  <c r="AD77" i="28471"/>
  <c r="AF77" i="28471" s="1"/>
  <c r="R77" i="28471"/>
  <c r="AM76" i="28471"/>
  <c r="P76" i="28471"/>
  <c r="AE74" i="28471"/>
  <c r="R74" i="28471"/>
  <c r="E74" i="28471"/>
  <c r="F73" i="28471"/>
  <c r="H73" i="28471" s="1"/>
  <c r="T72" i="28471"/>
  <c r="AD70" i="28471"/>
  <c r="AF70" i="28471" s="1"/>
  <c r="M70" i="28471"/>
  <c r="Q69" i="28471"/>
  <c r="U68" i="28471"/>
  <c r="J68" i="28471" s="1"/>
  <c r="R67" i="28471"/>
  <c r="F66" i="28471"/>
  <c r="Q65" i="28471"/>
  <c r="AA63" i="28471"/>
  <c r="AC63" i="28471" s="1"/>
  <c r="AW62" i="28471"/>
  <c r="C90" i="28471"/>
  <c r="G90" i="28471"/>
  <c r="H90" i="28471" s="1"/>
  <c r="AJ88" i="28471"/>
  <c r="X88" i="28471"/>
  <c r="AN88" i="28471"/>
  <c r="J88" i="28471"/>
  <c r="AE87" i="28471"/>
  <c r="T87" i="28471"/>
  <c r="I87" i="28471"/>
  <c r="K87" i="28471" s="1"/>
  <c r="AD86" i="28471"/>
  <c r="AF86" i="28471" s="1"/>
  <c r="AM85" i="28471"/>
  <c r="Q85" i="28471"/>
  <c r="AL84" i="28471"/>
  <c r="AA84" i="28471"/>
  <c r="AC84" i="28471" s="1"/>
  <c r="P84" i="28471"/>
  <c r="N83" i="28471"/>
  <c r="C82" i="28471"/>
  <c r="G82" i="28471"/>
  <c r="H82" i="28471" s="1"/>
  <c r="AH81" i="28471"/>
  <c r="AS80" i="28471"/>
  <c r="AU80" i="28471" s="1"/>
  <c r="AY80" i="28471" s="1"/>
  <c r="BD80" i="28471" s="1"/>
  <c r="AJ80" i="28471"/>
  <c r="X80" i="28471"/>
  <c r="AN80" i="28471"/>
  <c r="J80" i="28471"/>
  <c r="AE79" i="28471"/>
  <c r="T79" i="28471"/>
  <c r="I79" i="28471"/>
  <c r="K79" i="28471" s="1"/>
  <c r="AD78" i="28471"/>
  <c r="AF78" i="28471" s="1"/>
  <c r="R78" i="28471"/>
  <c r="AM77" i="28471"/>
  <c r="Q77" i="28471"/>
  <c r="AL76" i="28471"/>
  <c r="AA76" i="28471"/>
  <c r="AC76" i="28471" s="1"/>
  <c r="N76" i="28471"/>
  <c r="I76" i="28471"/>
  <c r="K76" i="28471" s="1"/>
  <c r="Q76" i="28471"/>
  <c r="C76" i="28471"/>
  <c r="S76" i="28471"/>
  <c r="AB76" i="28471"/>
  <c r="AT76" i="28471"/>
  <c r="BB76" i="28471"/>
  <c r="G76" i="28471"/>
  <c r="H76" i="28471" s="1"/>
  <c r="O76" i="28471"/>
  <c r="E75" i="28471"/>
  <c r="M75" i="28471"/>
  <c r="U75" i="28471"/>
  <c r="J75" i="28471" s="1"/>
  <c r="G75" i="28471"/>
  <c r="O75" i="28471"/>
  <c r="C75" i="28471"/>
  <c r="S75" i="28471"/>
  <c r="AB75" i="28471"/>
  <c r="AD74" i="28471"/>
  <c r="AF74" i="28471" s="1"/>
  <c r="P74" i="28471"/>
  <c r="I72" i="28471"/>
  <c r="K72" i="28471" s="1"/>
  <c r="Q72" i="28471"/>
  <c r="C72" i="28471"/>
  <c r="S72" i="28471"/>
  <c r="AB72" i="28471"/>
  <c r="D72" i="28471"/>
  <c r="L72" i="28471"/>
  <c r="G72" i="28471"/>
  <c r="O72" i="28471"/>
  <c r="AA70" i="28471"/>
  <c r="AC70" i="28471" s="1"/>
  <c r="J70" i="28471"/>
  <c r="I68" i="28471"/>
  <c r="K68" i="28471" s="1"/>
  <c r="C68" i="28471"/>
  <c r="S68" i="28471"/>
  <c r="D68" i="28471"/>
  <c r="T68" i="28471"/>
  <c r="G68" i="28471"/>
  <c r="O68" i="28471"/>
  <c r="Q67" i="28471"/>
  <c r="I64" i="28471"/>
  <c r="AZ64" i="28471"/>
  <c r="BC64" i="28471" s="1"/>
  <c r="C64" i="28471"/>
  <c r="AB64" i="28471"/>
  <c r="AT64" i="28471"/>
  <c r="BB64" i="28471"/>
  <c r="D64" i="28471"/>
  <c r="E64" i="28471"/>
  <c r="U64" i="28471"/>
  <c r="P64" i="28471" s="1"/>
  <c r="AD64" i="28471"/>
  <c r="AF64" i="28471" s="1"/>
  <c r="AV64" i="28471"/>
  <c r="AX64" i="28471" s="1"/>
  <c r="G64" i="28471"/>
  <c r="H64" i="28471" s="1"/>
  <c r="AK84" i="28471"/>
  <c r="Z84" i="28471"/>
  <c r="N84" i="28471"/>
  <c r="G83" i="28471"/>
  <c r="O83" i="28471"/>
  <c r="C83" i="28471"/>
  <c r="S83" i="28471"/>
  <c r="AB83" i="28471"/>
  <c r="X81" i="28471"/>
  <c r="AN81" i="28471"/>
  <c r="AJ81" i="28471"/>
  <c r="J81" i="28471"/>
  <c r="AK76" i="28471"/>
  <c r="Z76" i="28471"/>
  <c r="M76" i="28471"/>
  <c r="I74" i="28471"/>
  <c r="K74" i="28471" s="1"/>
  <c r="Q74" i="28471"/>
  <c r="C74" i="28471"/>
  <c r="S74" i="28471"/>
  <c r="AB74" i="28471"/>
  <c r="G74" i="28471"/>
  <c r="O74" i="28471"/>
  <c r="E73" i="28471"/>
  <c r="U73" i="28471"/>
  <c r="Q73" i="28471" s="1"/>
  <c r="G73" i="28471"/>
  <c r="C73" i="28471"/>
  <c r="C66" i="28471"/>
  <c r="AB66" i="28471"/>
  <c r="D66" i="28471"/>
  <c r="G66" i="28471"/>
  <c r="H62" i="28471"/>
  <c r="AU59" i="28471"/>
  <c r="C92" i="28471"/>
  <c r="S92" i="28471"/>
  <c r="AB92" i="28471"/>
  <c r="AT92" i="28471"/>
  <c r="G92" i="28471"/>
  <c r="H92" i="28471" s="1"/>
  <c r="O92" i="28471"/>
  <c r="U90" i="28471"/>
  <c r="N90" i="28471" s="1"/>
  <c r="AO88" i="28471"/>
  <c r="AD88" i="28471"/>
  <c r="AF88" i="28471" s="1"/>
  <c r="R88" i="28471"/>
  <c r="Q87" i="28471"/>
  <c r="F87" i="28471"/>
  <c r="H87" i="28471" s="1"/>
  <c r="AA86" i="28471"/>
  <c r="AC86" i="28471" s="1"/>
  <c r="P86" i="28471"/>
  <c r="E86" i="28471"/>
  <c r="AK85" i="28471"/>
  <c r="Z85" i="28471"/>
  <c r="N85" i="28471"/>
  <c r="AI84" i="28471"/>
  <c r="Y84" i="28471"/>
  <c r="M84" i="28471"/>
  <c r="C84" i="28471"/>
  <c r="S84" i="28471"/>
  <c r="AB84" i="28471"/>
  <c r="AT84" i="28471"/>
  <c r="BB84" i="28471"/>
  <c r="G84" i="28471"/>
  <c r="H84" i="28471" s="1"/>
  <c r="O84" i="28471"/>
  <c r="L83" i="28471"/>
  <c r="U82" i="28471"/>
  <c r="AE82" i="28471" s="1"/>
  <c r="AR81" i="28471"/>
  <c r="AT81" i="28471" s="1"/>
  <c r="AE81" i="28471"/>
  <c r="T81" i="28471"/>
  <c r="I81" i="28471"/>
  <c r="K81" i="28471" s="1"/>
  <c r="AO80" i="28471"/>
  <c r="AD80" i="28471"/>
  <c r="AF80" i="28471" s="1"/>
  <c r="R80" i="28471"/>
  <c r="Q79" i="28471"/>
  <c r="F79" i="28471"/>
  <c r="H79" i="28471" s="1"/>
  <c r="AA78" i="28471"/>
  <c r="AC78" i="28471" s="1"/>
  <c r="P78" i="28471"/>
  <c r="E78" i="28471"/>
  <c r="AK77" i="28471"/>
  <c r="Z77" i="28471"/>
  <c r="N77" i="28471"/>
  <c r="AV76" i="28471"/>
  <c r="AX76" i="28471" s="1"/>
  <c r="AI76" i="28471"/>
  <c r="Y76" i="28471"/>
  <c r="L76" i="28471"/>
  <c r="L75" i="28471"/>
  <c r="AA74" i="28471"/>
  <c r="AC74" i="28471" s="1"/>
  <c r="M74" i="28471"/>
  <c r="N72" i="28471"/>
  <c r="E71" i="28471"/>
  <c r="M71" i="28471"/>
  <c r="U71" i="28471"/>
  <c r="AA71" i="28471" s="1"/>
  <c r="AC71" i="28471" s="1"/>
  <c r="G71" i="28471"/>
  <c r="H71" i="28471" s="1"/>
  <c r="C71" i="28471"/>
  <c r="S71" i="28471"/>
  <c r="AB71" i="28471"/>
  <c r="F70" i="28471"/>
  <c r="H70" i="28471" s="1"/>
  <c r="AA69" i="28471"/>
  <c r="AC69" i="28471" s="1"/>
  <c r="J69" i="28471"/>
  <c r="AE68" i="28471"/>
  <c r="N68" i="28471"/>
  <c r="J67" i="28471"/>
  <c r="U66" i="28471"/>
  <c r="N66" i="28471" s="1"/>
  <c r="H65" i="28471"/>
  <c r="AA64" i="28471"/>
  <c r="AW63" i="28471"/>
  <c r="N63" i="28471"/>
  <c r="I62" i="28471"/>
  <c r="K62" i="28471" s="1"/>
  <c r="AZ62" i="28471"/>
  <c r="BC62" i="28471" s="1"/>
  <c r="C62" i="28471"/>
  <c r="AB62" i="28471"/>
  <c r="AC62" i="28471" s="1"/>
  <c r="AT62" i="28471"/>
  <c r="AU62" i="28471" s="1"/>
  <c r="AY62" i="28471" s="1"/>
  <c r="BD62" i="28471" s="1"/>
  <c r="BB62" i="28471"/>
  <c r="D62" i="28471"/>
  <c r="E62" i="28471"/>
  <c r="U62" i="28471"/>
  <c r="P62" i="28471" s="1"/>
  <c r="AD62" i="28471"/>
  <c r="AF62" i="28471" s="1"/>
  <c r="AV62" i="28471"/>
  <c r="AX62" i="28471" s="1"/>
  <c r="G62" i="28471"/>
  <c r="H41" i="28471"/>
  <c r="BB61" i="28471"/>
  <c r="AT61" i="28471"/>
  <c r="AU61" i="28471" s="1"/>
  <c r="AY61" i="28471" s="1"/>
  <c r="BD61" i="28471" s="1"/>
  <c r="AB61" i="28471"/>
  <c r="AC61" i="28471" s="1"/>
  <c r="C61" i="28471"/>
  <c r="O60" i="28471"/>
  <c r="G60" i="28471"/>
  <c r="BB59" i="28471"/>
  <c r="BC59" i="28471" s="1"/>
  <c r="AT59" i="28471"/>
  <c r="AB59" i="28471"/>
  <c r="AC59" i="28471" s="1"/>
  <c r="J59" i="28471"/>
  <c r="K59" i="28471" s="1"/>
  <c r="AL58" i="28471"/>
  <c r="T58" i="28471"/>
  <c r="AL57" i="28471"/>
  <c r="T57" i="28471"/>
  <c r="F57" i="28471"/>
  <c r="N57" i="28471"/>
  <c r="AE57" i="28471"/>
  <c r="AF57" i="28471" s="1"/>
  <c r="AW57" i="28471"/>
  <c r="AX57" i="28471" s="1"/>
  <c r="R56" i="28471"/>
  <c r="AI56" i="28471"/>
  <c r="L56" i="28471"/>
  <c r="AD55" i="28471"/>
  <c r="U55" i="28471"/>
  <c r="L55" i="28471"/>
  <c r="AJ54" i="28471"/>
  <c r="Y54" i="28471"/>
  <c r="AL53" i="28471"/>
  <c r="AB53" i="28471"/>
  <c r="Q53" i="28471"/>
  <c r="AN52" i="28471"/>
  <c r="S52" i="28471"/>
  <c r="AS51" i="28471"/>
  <c r="AU51" i="28471" s="1"/>
  <c r="BA51" i="28471"/>
  <c r="BC51" i="28471" s="1"/>
  <c r="J51" i="28471"/>
  <c r="K51" i="28471" s="1"/>
  <c r="R51" i="28471"/>
  <c r="AA51" i="28471"/>
  <c r="AC51" i="28471" s="1"/>
  <c r="AI51" i="28471"/>
  <c r="AM51" i="28471"/>
  <c r="AG50" i="28471"/>
  <c r="AJ49" i="28471"/>
  <c r="Y49" i="28471"/>
  <c r="Z48" i="28471"/>
  <c r="AL47" i="28471"/>
  <c r="Z47" i="28471"/>
  <c r="T46" i="28471"/>
  <c r="AJ45" i="28471"/>
  <c r="T45" i="28471"/>
  <c r="O40" i="28471"/>
  <c r="AW60" i="28471"/>
  <c r="AE60" i="28471"/>
  <c r="F60" i="28471"/>
  <c r="H60" i="28471" s="1"/>
  <c r="F55" i="28471"/>
  <c r="H55" i="28471" s="1"/>
  <c r="N55" i="28471"/>
  <c r="AE55" i="28471"/>
  <c r="AW55" i="28471"/>
  <c r="AX55" i="28471" s="1"/>
  <c r="AK53" i="28471"/>
  <c r="Z53" i="28471"/>
  <c r="P53" i="28471"/>
  <c r="AW50" i="28471"/>
  <c r="AS50" i="28471"/>
  <c r="AU50" i="28471" s="1"/>
  <c r="BA50" i="28471"/>
  <c r="N50" i="28471"/>
  <c r="AE50" i="28471"/>
  <c r="AF50" i="28471" s="1"/>
  <c r="AM50" i="28471"/>
  <c r="J50" i="28471"/>
  <c r="K50" i="28471" s="1"/>
  <c r="R50" i="28471"/>
  <c r="AA50" i="28471"/>
  <c r="AI50" i="28471"/>
  <c r="AT46" i="28471"/>
  <c r="BB46" i="28471"/>
  <c r="AW46" i="28471"/>
  <c r="AS46" i="28471"/>
  <c r="AU46" i="28471" s="1"/>
  <c r="BA46" i="28471"/>
  <c r="AT44" i="28471"/>
  <c r="BB44" i="28471"/>
  <c r="AV44" i="28471"/>
  <c r="AX44" i="28471" s="1"/>
  <c r="AW44" i="28471"/>
  <c r="AS44" i="28471"/>
  <c r="AU44" i="28471" s="1"/>
  <c r="AY44" i="28471" s="1"/>
  <c r="BA44" i="28471"/>
  <c r="BC44" i="28471" s="1"/>
  <c r="AZ61" i="28471"/>
  <c r="BC61" i="28471" s="1"/>
  <c r="Q61" i="28471"/>
  <c r="I61" i="28471"/>
  <c r="K61" i="28471" s="1"/>
  <c r="AV60" i="28471"/>
  <c r="AX60" i="28471" s="1"/>
  <c r="AD60" i="28471"/>
  <c r="AF60" i="28471" s="1"/>
  <c r="U60" i="28471"/>
  <c r="P60" i="28471" s="1"/>
  <c r="E60" i="28471"/>
  <c r="AV53" i="28471"/>
  <c r="AJ53" i="28471"/>
  <c r="Y53" i="28471"/>
  <c r="O53" i="28471"/>
  <c r="D38" i="28471"/>
  <c r="C38" i="28471"/>
  <c r="E38" i="28471"/>
  <c r="F38" i="28471"/>
  <c r="H38" i="28471" s="1"/>
  <c r="U38" i="28471"/>
  <c r="AB38" i="28471" s="1"/>
  <c r="P61" i="28471"/>
  <c r="L60" i="28471"/>
  <c r="D60" i="28471"/>
  <c r="P59" i="28471"/>
  <c r="G59" i="28471"/>
  <c r="AH58" i="28471"/>
  <c r="Z58" i="28471"/>
  <c r="P58" i="28471"/>
  <c r="AI57" i="28471"/>
  <c r="Z57" i="28471"/>
  <c r="Q57" i="28471"/>
  <c r="AA55" i="28471"/>
  <c r="AC55" i="28471" s="1"/>
  <c r="R55" i="28471"/>
  <c r="I55" i="28471"/>
  <c r="K55" i="28471" s="1"/>
  <c r="AW54" i="28471"/>
  <c r="AX54" i="28471" s="1"/>
  <c r="AS54" i="28471"/>
  <c r="AU54" i="28471" s="1"/>
  <c r="BA54" i="28471"/>
  <c r="BC54" i="28471" s="1"/>
  <c r="N54" i="28471"/>
  <c r="AE54" i="28471"/>
  <c r="AM54" i="28471"/>
  <c r="J54" i="28471"/>
  <c r="R54" i="28471"/>
  <c r="AA54" i="28471"/>
  <c r="AI54" i="28471"/>
  <c r="AH53" i="28471"/>
  <c r="X53" i="28471"/>
  <c r="M53" i="28471"/>
  <c r="AZ50" i="28471"/>
  <c r="BC50" i="28471" s="1"/>
  <c r="AN50" i="28471"/>
  <c r="S50" i="28471"/>
  <c r="AS49" i="28471"/>
  <c r="AU49" i="28471" s="1"/>
  <c r="BA49" i="28471"/>
  <c r="BC49" i="28471" s="1"/>
  <c r="J49" i="28471"/>
  <c r="R49" i="28471"/>
  <c r="AA49" i="28471"/>
  <c r="AI49" i="28471"/>
  <c r="AM49" i="28471"/>
  <c r="O47" i="28471"/>
  <c r="X47" i="28471"/>
  <c r="AN47" i="28471"/>
  <c r="J47" i="28471"/>
  <c r="R47" i="28471"/>
  <c r="AA47" i="28471"/>
  <c r="AC47" i="28471" s="1"/>
  <c r="AI47" i="28471"/>
  <c r="AM47" i="28471"/>
  <c r="I47" i="28471"/>
  <c r="K47" i="28471" s="1"/>
  <c r="AN46" i="28471"/>
  <c r="Z46" i="28471"/>
  <c r="O46" i="28471"/>
  <c r="M45" i="28471"/>
  <c r="AV39" i="28471"/>
  <c r="AX39" i="28471" s="1"/>
  <c r="BA39" i="28471"/>
  <c r="AS39" i="28471"/>
  <c r="O61" i="28471"/>
  <c r="G61" i="28471"/>
  <c r="H61" i="28471" s="1"/>
  <c r="BB60" i="28471"/>
  <c r="AT60" i="28471"/>
  <c r="AU60" i="28471" s="1"/>
  <c r="AY60" i="28471" s="1"/>
  <c r="AB60" i="28471"/>
  <c r="AC60" i="28471" s="1"/>
  <c r="C60" i="28471"/>
  <c r="O59" i="28471"/>
  <c r="E59" i="28471"/>
  <c r="AR58" i="28471"/>
  <c r="AG58" i="28471"/>
  <c r="Y58" i="28471"/>
  <c r="O58" i="28471"/>
  <c r="BB57" i="28471"/>
  <c r="BC57" i="28471" s="1"/>
  <c r="AS57" i="28471"/>
  <c r="AU57" i="28471" s="1"/>
  <c r="AH57" i="28471"/>
  <c r="Y57" i="28471"/>
  <c r="P57" i="28471"/>
  <c r="G57" i="28471"/>
  <c r="AH56" i="28471"/>
  <c r="Z56" i="28471"/>
  <c r="P56" i="28471"/>
  <c r="AT55" i="28471"/>
  <c r="AU55" i="28471" s="1"/>
  <c r="AY55" i="28471" s="1"/>
  <c r="BD55" i="28471" s="1"/>
  <c r="Q55" i="28471"/>
  <c r="BB54" i="28471"/>
  <c r="AO54" i="28471"/>
  <c r="AD54" i="28471"/>
  <c r="AF54" i="28471" s="1"/>
  <c r="T54" i="28471"/>
  <c r="I54" i="28471"/>
  <c r="K54" i="28471" s="1"/>
  <c r="AG53" i="28471"/>
  <c r="AH52" i="28471"/>
  <c r="X52" i="28471"/>
  <c r="AK51" i="28471"/>
  <c r="Z51" i="28471"/>
  <c r="P51" i="28471"/>
  <c r="AL50" i="28471"/>
  <c r="AB50" i="28471"/>
  <c r="Q50" i="28471"/>
  <c r="BB49" i="28471"/>
  <c r="AO49" i="28471"/>
  <c r="AD49" i="28471"/>
  <c r="T49" i="28471"/>
  <c r="I49" i="28471"/>
  <c r="K49" i="28471" s="1"/>
  <c r="AW48" i="28471"/>
  <c r="AX48" i="28471" s="1"/>
  <c r="AS48" i="28471"/>
  <c r="AU48" i="28471" s="1"/>
  <c r="BA48" i="28471"/>
  <c r="BC48" i="28471" s="1"/>
  <c r="N48" i="28471"/>
  <c r="AE48" i="28471"/>
  <c r="AF48" i="28471" s="1"/>
  <c r="AM48" i="28471"/>
  <c r="J48" i="28471"/>
  <c r="K48" i="28471" s="1"/>
  <c r="R48" i="28471"/>
  <c r="AA48" i="28471"/>
  <c r="AC48" i="28471" s="1"/>
  <c r="AI48" i="28471"/>
  <c r="AG47" i="28471"/>
  <c r="T47" i="28471"/>
  <c r="AZ46" i="28471"/>
  <c r="BC46" i="28471" s="1"/>
  <c r="AL46" i="28471"/>
  <c r="Y46" i="28471"/>
  <c r="M46" i="28471"/>
  <c r="AB45" i="28471"/>
  <c r="L45" i="28471"/>
  <c r="Y36" i="28471"/>
  <c r="AG36" i="28471"/>
  <c r="AO36" i="28471"/>
  <c r="AK36" i="28471"/>
  <c r="I36" i="28471"/>
  <c r="K36" i="28471" s="1"/>
  <c r="S36" i="28471"/>
  <c r="AE36" i="28471"/>
  <c r="AR36" i="28471"/>
  <c r="AH36" i="28471"/>
  <c r="M36" i="28471"/>
  <c r="X36" i="28471"/>
  <c r="AI36" i="28471"/>
  <c r="N36" i="28471"/>
  <c r="Z36" i="28471"/>
  <c r="AJ36" i="28471"/>
  <c r="O36" i="28471"/>
  <c r="AA36" i="28471"/>
  <c r="AL36" i="28471"/>
  <c r="Q36" i="28471"/>
  <c r="AB36" i="28471"/>
  <c r="AM36" i="28471"/>
  <c r="AN36" i="28471"/>
  <c r="AS53" i="28471"/>
  <c r="AU53" i="28471" s="1"/>
  <c r="BA53" i="28471"/>
  <c r="J53" i="28471"/>
  <c r="R53" i="28471"/>
  <c r="AA53" i="28471"/>
  <c r="AI53" i="28471"/>
  <c r="AM53" i="28471"/>
  <c r="D41" i="28471"/>
  <c r="E41" i="28471"/>
  <c r="G41" i="28471"/>
  <c r="S41" i="28471"/>
  <c r="U41" i="28471"/>
  <c r="L41" i="28471" s="1"/>
  <c r="C41" i="28471"/>
  <c r="AC40" i="28471"/>
  <c r="AV61" i="28471"/>
  <c r="AX61" i="28471" s="1"/>
  <c r="AD61" i="28471"/>
  <c r="AF61" i="28471" s="1"/>
  <c r="U61" i="28471"/>
  <c r="M61" i="28471"/>
  <c r="E61" i="28471"/>
  <c r="AZ60" i="28471"/>
  <c r="I60" i="28471"/>
  <c r="K60" i="28471" s="1"/>
  <c r="AV59" i="28471"/>
  <c r="AX59" i="28471" s="1"/>
  <c r="AD59" i="28471"/>
  <c r="AF59" i="28471" s="1"/>
  <c r="U59" i="28471"/>
  <c r="L59" i="28471"/>
  <c r="AN58" i="28471"/>
  <c r="AO57" i="28471"/>
  <c r="M57" i="28471"/>
  <c r="BA55" i="28471"/>
  <c r="O55" i="28471"/>
  <c r="E55" i="28471"/>
  <c r="AL54" i="28471"/>
  <c r="AB54" i="28471"/>
  <c r="Q54" i="28471"/>
  <c r="BB53" i="28471"/>
  <c r="AO53" i="28471"/>
  <c r="AD53" i="28471"/>
  <c r="AF53" i="28471" s="1"/>
  <c r="T53" i="28471"/>
  <c r="I53" i="28471"/>
  <c r="K53" i="28471" s="1"/>
  <c r="AW52" i="28471"/>
  <c r="AX52" i="28471" s="1"/>
  <c r="AS52" i="28471"/>
  <c r="AU52" i="28471" s="1"/>
  <c r="AY52" i="28471" s="1"/>
  <c r="BA52" i="28471"/>
  <c r="BC52" i="28471" s="1"/>
  <c r="N52" i="28471"/>
  <c r="AE52" i="28471"/>
  <c r="AF52" i="28471" s="1"/>
  <c r="AM52" i="28471"/>
  <c r="J52" i="28471"/>
  <c r="K52" i="28471" s="1"/>
  <c r="R52" i="28471"/>
  <c r="AA52" i="28471"/>
  <c r="AC52" i="28471" s="1"/>
  <c r="AI52" i="28471"/>
  <c r="AV50" i="28471"/>
  <c r="AX50" i="28471" s="1"/>
  <c r="AJ50" i="28471"/>
  <c r="Y50" i="28471"/>
  <c r="O50" i="28471"/>
  <c r="AL49" i="28471"/>
  <c r="AB49" i="28471"/>
  <c r="Q49" i="28471"/>
  <c r="AR47" i="28471"/>
  <c r="AW47" i="28471" s="1"/>
  <c r="Q47" i="28471"/>
  <c r="AH46" i="28471"/>
  <c r="AB41" i="28471"/>
  <c r="T61" i="28471"/>
  <c r="L61" i="28471"/>
  <c r="F59" i="28471"/>
  <c r="H59" i="28471" s="1"/>
  <c r="N59" i="28471"/>
  <c r="R58" i="28471"/>
  <c r="AI58" i="28471"/>
  <c r="L58" i="28471"/>
  <c r="L57" i="28471"/>
  <c r="AZ55" i="28471"/>
  <c r="BC55" i="28471" s="1"/>
  <c r="M55" i="28471"/>
  <c r="D55" i="28471"/>
  <c r="AZ53" i="28471"/>
  <c r="BC53" i="28471" s="1"/>
  <c r="AN53" i="28471"/>
  <c r="S53" i="28471"/>
  <c r="AH50" i="28471"/>
  <c r="X50" i="28471"/>
  <c r="M50" i="28471"/>
  <c r="AV46" i="28471"/>
  <c r="S46" i="28471"/>
  <c r="AB46" i="28471"/>
  <c r="AJ46" i="28471"/>
  <c r="N46" i="28471"/>
  <c r="AE46" i="28471"/>
  <c r="AF46" i="28471" s="1"/>
  <c r="AM46" i="28471"/>
  <c r="J46" i="28471"/>
  <c r="K46" i="28471" s="1"/>
  <c r="R46" i="28471"/>
  <c r="AA46" i="28471"/>
  <c r="AC46" i="28471" s="1"/>
  <c r="AI46" i="28471"/>
  <c r="O45" i="28471"/>
  <c r="X45" i="28471"/>
  <c r="AN45" i="28471"/>
  <c r="I45" i="28471"/>
  <c r="K45" i="28471" s="1"/>
  <c r="Q45" i="28471"/>
  <c r="Z45" i="28471"/>
  <c r="AH45" i="28471"/>
  <c r="AR45" i="28471"/>
  <c r="J45" i="28471"/>
  <c r="R45" i="28471"/>
  <c r="AA45" i="28471"/>
  <c r="AC45" i="28471" s="1"/>
  <c r="AI45" i="28471"/>
  <c r="AM45" i="28471"/>
  <c r="P42" i="28471"/>
  <c r="D42" i="28471"/>
  <c r="F42" i="28471"/>
  <c r="H42" i="28471" s="1"/>
  <c r="I42" i="28471"/>
  <c r="K42" i="28471" s="1"/>
  <c r="J42" i="28471"/>
  <c r="U42" i="28471"/>
  <c r="AB42" i="28471" s="1"/>
  <c r="E42" i="28471"/>
  <c r="Y40" i="28471"/>
  <c r="AG40" i="28471"/>
  <c r="AO40" i="28471"/>
  <c r="AK40" i="28471"/>
  <c r="N40" i="28471"/>
  <c r="Z40" i="28471"/>
  <c r="AJ40" i="28471"/>
  <c r="Q40" i="28471"/>
  <c r="AB40" i="28471"/>
  <c r="AM40" i="28471"/>
  <c r="R40" i="28471"/>
  <c r="AD40" i="28471"/>
  <c r="AF40" i="28471" s="1"/>
  <c r="AN40" i="28471"/>
  <c r="I40" i="28471"/>
  <c r="K40" i="28471" s="1"/>
  <c r="S40" i="28471"/>
  <c r="AE40" i="28471"/>
  <c r="AR40" i="28471"/>
  <c r="M40" i="28471"/>
  <c r="X40" i="28471"/>
  <c r="AI40" i="28471"/>
  <c r="AW53" i="28471"/>
  <c r="AE53" i="28471"/>
  <c r="N53" i="28471"/>
  <c r="AW51" i="28471"/>
  <c r="AX51" i="28471" s="1"/>
  <c r="AE51" i="28471"/>
  <c r="AF51" i="28471" s="1"/>
  <c r="N51" i="28471"/>
  <c r="AW49" i="28471"/>
  <c r="AX49" i="28471" s="1"/>
  <c r="AE49" i="28471"/>
  <c r="N49" i="28471"/>
  <c r="AE47" i="28471"/>
  <c r="AF47" i="28471" s="1"/>
  <c r="N47" i="28471"/>
  <c r="AW45" i="28471"/>
  <c r="AE45" i="28471"/>
  <c r="AF45" i="28471" s="1"/>
  <c r="N45" i="28471"/>
  <c r="AI44" i="28471"/>
  <c r="AA44" i="28471"/>
  <c r="R44" i="28471"/>
  <c r="J44" i="28471"/>
  <c r="K44" i="28471" s="1"/>
  <c r="P40" i="28471"/>
  <c r="D40" i="28471"/>
  <c r="L40" i="28471"/>
  <c r="T40" i="28471"/>
  <c r="AT39" i="28471"/>
  <c r="BA36" i="28471"/>
  <c r="AD36" i="28471"/>
  <c r="AF36" i="28471" s="1"/>
  <c r="R36" i="28471"/>
  <c r="E34" i="28471"/>
  <c r="AI32" i="28471"/>
  <c r="X32" i="28471"/>
  <c r="M32" i="28471"/>
  <c r="P32" i="28471"/>
  <c r="D32" i="28471"/>
  <c r="L32" i="28471"/>
  <c r="T32" i="28471"/>
  <c r="AT31" i="28471"/>
  <c r="U30" i="28471"/>
  <c r="J30" i="28471" s="1"/>
  <c r="AE29" i="28471"/>
  <c r="AN28" i="28471"/>
  <c r="AD28" i="28471"/>
  <c r="R28" i="28471"/>
  <c r="E26" i="28471"/>
  <c r="AI24" i="28471"/>
  <c r="X24" i="28471"/>
  <c r="M24" i="28471"/>
  <c r="P24" i="28471"/>
  <c r="D24" i="28471"/>
  <c r="L24" i="28471"/>
  <c r="T24" i="28471"/>
  <c r="AT23" i="28471"/>
  <c r="U22" i="28471"/>
  <c r="J22" i="28471" s="1"/>
  <c r="AN20" i="28471"/>
  <c r="AD20" i="28471"/>
  <c r="AF20" i="28471" s="1"/>
  <c r="R20" i="28471"/>
  <c r="AA18" i="28471"/>
  <c r="O18" i="28471"/>
  <c r="E18" i="28471"/>
  <c r="AI16" i="28471"/>
  <c r="X16" i="28471"/>
  <c r="M16" i="28471"/>
  <c r="AB15" i="28471"/>
  <c r="Q15" i="28471"/>
  <c r="AE14" i="28471"/>
  <c r="Q14" i="28471"/>
  <c r="U13" i="28471"/>
  <c r="AK39" i="28471"/>
  <c r="Y39" i="28471"/>
  <c r="AG39" i="28471"/>
  <c r="AO39" i="28471"/>
  <c r="J39" i="28471"/>
  <c r="K39" i="28471" s="1"/>
  <c r="H36" i="28471"/>
  <c r="D33" i="28471"/>
  <c r="L33" i="28471"/>
  <c r="T33" i="28471"/>
  <c r="AS31" i="28471"/>
  <c r="AU31" i="28471" s="1"/>
  <c r="AY31" i="28471" s="1"/>
  <c r="AK31" i="28471"/>
  <c r="Y31" i="28471"/>
  <c r="AG31" i="28471"/>
  <c r="AO31" i="28471"/>
  <c r="J31" i="28471"/>
  <c r="K31" i="28471" s="1"/>
  <c r="S30" i="28471"/>
  <c r="I30" i="28471"/>
  <c r="AM28" i="28471"/>
  <c r="AB28" i="28471"/>
  <c r="Q28" i="28471"/>
  <c r="H28" i="28471"/>
  <c r="D25" i="28471"/>
  <c r="AS23" i="28471"/>
  <c r="AU23" i="28471" s="1"/>
  <c r="AY23" i="28471" s="1"/>
  <c r="AK23" i="28471"/>
  <c r="Y23" i="28471"/>
  <c r="AG23" i="28471"/>
  <c r="AO23" i="28471"/>
  <c r="J23" i="28471"/>
  <c r="K23" i="28471" s="1"/>
  <c r="AM20" i="28471"/>
  <c r="AB20" i="28471"/>
  <c r="Q20" i="28471"/>
  <c r="H20" i="28471"/>
  <c r="D17" i="28471"/>
  <c r="D15" i="28471"/>
  <c r="L15" i="28471"/>
  <c r="T15" i="28471"/>
  <c r="F15" i="28471"/>
  <c r="H15" i="28471" s="1"/>
  <c r="N15" i="28471"/>
  <c r="AE15" i="28471"/>
  <c r="AR14" i="28471"/>
  <c r="AD14" i="28471"/>
  <c r="AF14" i="28471" s="1"/>
  <c r="O14" i="28471"/>
  <c r="AV8" i="28471"/>
  <c r="AX8" i="28471" s="1"/>
  <c r="AW8" i="28471"/>
  <c r="AS8" i="28471"/>
  <c r="BA8" i="28471"/>
  <c r="AT8" i="28471"/>
  <c r="BB8" i="28471"/>
  <c r="BC8" i="28471" s="1"/>
  <c r="D34" i="28471"/>
  <c r="Y32" i="28471"/>
  <c r="AG32" i="28471"/>
  <c r="AO32" i="28471"/>
  <c r="AK32" i="28471"/>
  <c r="J32" i="28471"/>
  <c r="AD30" i="28471"/>
  <c r="R30" i="28471"/>
  <c r="G30" i="28471"/>
  <c r="AL28" i="28471"/>
  <c r="AA28" i="28471"/>
  <c r="AC28" i="28471" s="1"/>
  <c r="O28" i="28471"/>
  <c r="D26" i="28471"/>
  <c r="Y24" i="28471"/>
  <c r="AG24" i="28471"/>
  <c r="AO24" i="28471"/>
  <c r="AK24" i="28471"/>
  <c r="J24" i="28471"/>
  <c r="G22" i="28471"/>
  <c r="AL20" i="28471"/>
  <c r="AA20" i="28471"/>
  <c r="AC20" i="28471" s="1"/>
  <c r="O20" i="28471"/>
  <c r="D18" i="28471"/>
  <c r="L18" i="28471"/>
  <c r="T18" i="28471"/>
  <c r="Y16" i="28471"/>
  <c r="AG16" i="28471"/>
  <c r="AO16" i="28471"/>
  <c r="J16" i="28471"/>
  <c r="AK16" i="28471"/>
  <c r="I16" i="28471"/>
  <c r="K16" i="28471" s="1"/>
  <c r="AN14" i="28471"/>
  <c r="AB14" i="28471"/>
  <c r="N14" i="28471"/>
  <c r="P14" i="28471"/>
  <c r="D43" i="28471"/>
  <c r="AN39" i="28471"/>
  <c r="AD39" i="28471"/>
  <c r="AF39" i="28471" s="1"/>
  <c r="R39" i="28471"/>
  <c r="D35" i="28471"/>
  <c r="L35" i="28471"/>
  <c r="P35" i="28471"/>
  <c r="U33" i="28471"/>
  <c r="N33" i="28471" s="1"/>
  <c r="J33" i="28471"/>
  <c r="AR32" i="28471"/>
  <c r="AE32" i="28471"/>
  <c r="S32" i="28471"/>
  <c r="I32" i="28471"/>
  <c r="K32" i="28471" s="1"/>
  <c r="BA31" i="28471"/>
  <c r="AN31" i="28471"/>
  <c r="AD31" i="28471"/>
  <c r="AF31" i="28471" s="1"/>
  <c r="R31" i="28471"/>
  <c r="AB30" i="28471"/>
  <c r="F30" i="28471"/>
  <c r="H30" i="28471" s="1"/>
  <c r="AJ28" i="28471"/>
  <c r="Z28" i="28471"/>
  <c r="N28" i="28471"/>
  <c r="D27" i="28471"/>
  <c r="U25" i="28471"/>
  <c r="J25" i="28471" s="1"/>
  <c r="AR24" i="28471"/>
  <c r="AE24" i="28471"/>
  <c r="S24" i="28471"/>
  <c r="I24" i="28471"/>
  <c r="K24" i="28471" s="1"/>
  <c r="BA23" i="28471"/>
  <c r="AN23" i="28471"/>
  <c r="AD23" i="28471"/>
  <c r="AF23" i="28471" s="1"/>
  <c r="R23" i="28471"/>
  <c r="Q22" i="28471"/>
  <c r="F22" i="28471"/>
  <c r="AJ20" i="28471"/>
  <c r="Z20" i="28471"/>
  <c r="N20" i="28471"/>
  <c r="D19" i="28471"/>
  <c r="U17" i="28471"/>
  <c r="T17" i="28471" s="1"/>
  <c r="J17" i="28471"/>
  <c r="AR16" i="28471"/>
  <c r="AE16" i="28471"/>
  <c r="S16" i="28471"/>
  <c r="AM14" i="28471"/>
  <c r="Z14" i="28471"/>
  <c r="M14" i="28471"/>
  <c r="AL7" i="28471"/>
  <c r="I7" i="28471"/>
  <c r="AM44" i="28471"/>
  <c r="AE44" i="28471"/>
  <c r="AF44" i="28471" s="1"/>
  <c r="N44" i="28471"/>
  <c r="AZ39" i="28471"/>
  <c r="BC39" i="28471" s="1"/>
  <c r="AM39" i="28471"/>
  <c r="AB39" i="28471"/>
  <c r="Q39" i="28471"/>
  <c r="P36" i="28471"/>
  <c r="D36" i="28471"/>
  <c r="L36" i="28471"/>
  <c r="T36" i="28471"/>
  <c r="U34" i="28471"/>
  <c r="T34" i="28471" s="1"/>
  <c r="J34" i="28471"/>
  <c r="AE33" i="28471"/>
  <c r="S33" i="28471"/>
  <c r="I33" i="28471"/>
  <c r="AN32" i="28471"/>
  <c r="AD32" i="28471"/>
  <c r="AF32" i="28471" s="1"/>
  <c r="R32" i="28471"/>
  <c r="AZ31" i="28471"/>
  <c r="BC31" i="28471" s="1"/>
  <c r="AM31" i="28471"/>
  <c r="AB31" i="28471"/>
  <c r="Q31" i="28471"/>
  <c r="AA30" i="28471"/>
  <c r="AC30" i="28471" s="1"/>
  <c r="E30" i="28471"/>
  <c r="N29" i="28471"/>
  <c r="AI28" i="28471"/>
  <c r="X28" i="28471"/>
  <c r="M28" i="28471"/>
  <c r="P28" i="28471"/>
  <c r="D28" i="28471"/>
  <c r="L28" i="28471"/>
  <c r="T28" i="28471"/>
  <c r="U26" i="28471"/>
  <c r="J26" i="28471" s="1"/>
  <c r="S25" i="28471"/>
  <c r="I25" i="28471"/>
  <c r="AN24" i="28471"/>
  <c r="AD24" i="28471"/>
  <c r="R24" i="28471"/>
  <c r="AZ23" i="28471"/>
  <c r="BC23" i="28471" s="1"/>
  <c r="AM23" i="28471"/>
  <c r="AB23" i="28471"/>
  <c r="Q23" i="28471"/>
  <c r="AA22" i="28471"/>
  <c r="O22" i="28471"/>
  <c r="E22" i="28471"/>
  <c r="AI20" i="28471"/>
  <c r="X20" i="28471"/>
  <c r="M20" i="28471"/>
  <c r="P20" i="28471"/>
  <c r="D20" i="28471"/>
  <c r="L20" i="28471"/>
  <c r="T20" i="28471"/>
  <c r="U18" i="28471"/>
  <c r="J18" i="28471"/>
  <c r="AE17" i="28471"/>
  <c r="I17" i="28471"/>
  <c r="K17" i="28471" s="1"/>
  <c r="AN16" i="28471"/>
  <c r="AD16" i="28471"/>
  <c r="R16" i="28471"/>
  <c r="H16" i="28471"/>
  <c r="J15" i="28471"/>
  <c r="AL14" i="28471"/>
  <c r="X14" i="28471"/>
  <c r="D13" i="28471"/>
  <c r="L13" i="28471"/>
  <c r="T13" i="28471"/>
  <c r="F13" i="28471"/>
  <c r="H13" i="28471" s="1"/>
  <c r="N13" i="28471"/>
  <c r="AE13" i="28471"/>
  <c r="AS12" i="28471"/>
  <c r="AU12" i="28471" s="1"/>
  <c r="AY12" i="28471" s="1"/>
  <c r="BA12" i="28471"/>
  <c r="BC12" i="28471" s="1"/>
  <c r="Z11" i="28471"/>
  <c r="AH11" i="28471"/>
  <c r="AR11" i="28471"/>
  <c r="AZ11" i="28471" s="1"/>
  <c r="AM11" i="28471"/>
  <c r="X11" i="28471"/>
  <c r="I11" i="28471"/>
  <c r="K11" i="28471" s="1"/>
  <c r="Q11" i="28471"/>
  <c r="D11" i="28471"/>
  <c r="L11" i="28471"/>
  <c r="T11" i="28471"/>
  <c r="F11" i="28471"/>
  <c r="H11" i="28471" s="1"/>
  <c r="N11" i="28471"/>
  <c r="AE11" i="28471"/>
  <c r="AF11" i="28471" s="1"/>
  <c r="AW11" i="28471"/>
  <c r="G11" i="28471"/>
  <c r="O11" i="28471"/>
  <c r="P11" i="28471"/>
  <c r="Z9" i="28471"/>
  <c r="AH9" i="28471"/>
  <c r="AR9" i="28471"/>
  <c r="J9" i="28471"/>
  <c r="R9" i="28471"/>
  <c r="AA9" i="28471"/>
  <c r="AI9" i="28471"/>
  <c r="S9" i="28471"/>
  <c r="AB9" i="28471"/>
  <c r="AJ9" i="28471"/>
  <c r="AM9" i="28471"/>
  <c r="X9" i="28471"/>
  <c r="AN9" i="28471"/>
  <c r="M44" i="28471"/>
  <c r="U43" i="28471"/>
  <c r="AB43" i="28471" s="1"/>
  <c r="J43" i="28471"/>
  <c r="AL39" i="28471"/>
  <c r="AA39" i="28471"/>
  <c r="AC39" i="28471" s="1"/>
  <c r="O39" i="28471"/>
  <c r="D37" i="28471"/>
  <c r="U35" i="28471"/>
  <c r="T35" i="28471" s="1"/>
  <c r="J35" i="28471"/>
  <c r="AE34" i="28471"/>
  <c r="I34" i="28471"/>
  <c r="K34" i="28471" s="1"/>
  <c r="AD33" i="28471"/>
  <c r="R33" i="28471"/>
  <c r="G33" i="28471"/>
  <c r="H33" i="28471" s="1"/>
  <c r="AM32" i="28471"/>
  <c r="AB32" i="28471"/>
  <c r="Q32" i="28471"/>
  <c r="AL31" i="28471"/>
  <c r="AA31" i="28471"/>
  <c r="O31" i="28471"/>
  <c r="N30" i="28471"/>
  <c r="D29" i="28471"/>
  <c r="L29" i="28471"/>
  <c r="P29" i="28471"/>
  <c r="U27" i="28471"/>
  <c r="J27" i="28471" s="1"/>
  <c r="AD25" i="28471"/>
  <c r="R25" i="28471"/>
  <c r="G25" i="28471"/>
  <c r="AM24" i="28471"/>
  <c r="AB24" i="28471"/>
  <c r="Q24" i="28471"/>
  <c r="AL23" i="28471"/>
  <c r="AA23" i="28471"/>
  <c r="AC23" i="28471" s="1"/>
  <c r="O23" i="28471"/>
  <c r="D21" i="28471"/>
  <c r="U19" i="28471"/>
  <c r="L19" i="28471" s="1"/>
  <c r="J19" i="28471"/>
  <c r="AE18" i="28471"/>
  <c r="S18" i="28471"/>
  <c r="I18" i="28471"/>
  <c r="K18" i="28471" s="1"/>
  <c r="AD17" i="28471"/>
  <c r="AF17" i="28471" s="1"/>
  <c r="R17" i="28471"/>
  <c r="G17" i="28471"/>
  <c r="H17" i="28471" s="1"/>
  <c r="AM16" i="28471"/>
  <c r="AB16" i="28471"/>
  <c r="Q16" i="28471"/>
  <c r="U15" i="28471"/>
  <c r="I15" i="28471"/>
  <c r="K15" i="28471" s="1"/>
  <c r="AJ14" i="28471"/>
  <c r="AC32" i="28471"/>
  <c r="D30" i="28471"/>
  <c r="L30" i="28471"/>
  <c r="T30" i="28471"/>
  <c r="Y28" i="28471"/>
  <c r="AG28" i="28471"/>
  <c r="AO28" i="28471"/>
  <c r="AK28" i="28471"/>
  <c r="J28" i="28471"/>
  <c r="H25" i="28471"/>
  <c r="AC24" i="28471"/>
  <c r="P22" i="28471"/>
  <c r="D22" i="28471"/>
  <c r="L22" i="28471"/>
  <c r="T22" i="28471"/>
  <c r="Y20" i="28471"/>
  <c r="AG20" i="28471"/>
  <c r="AO20" i="28471"/>
  <c r="AK20" i="28471"/>
  <c r="J20" i="28471"/>
  <c r="AC16" i="28471"/>
  <c r="Y14" i="28471"/>
  <c r="AG14" i="28471"/>
  <c r="AO14" i="28471"/>
  <c r="J14" i="28471"/>
  <c r="K14" i="28471" s="1"/>
  <c r="R14" i="28471"/>
  <c r="AA14" i="28471"/>
  <c r="AC14" i="28471" s="1"/>
  <c r="AI14" i="28471"/>
  <c r="AK14" i="28471"/>
  <c r="Z7" i="28471"/>
  <c r="AH7" i="28471"/>
  <c r="AR7" i="28471"/>
  <c r="J7" i="28471"/>
  <c r="R7" i="28471"/>
  <c r="AA7" i="28471"/>
  <c r="AC7" i="28471" s="1"/>
  <c r="AI7" i="28471"/>
  <c r="S7" i="28471"/>
  <c r="AB7" i="28471"/>
  <c r="AJ7" i="28471"/>
  <c r="AM7" i="28471"/>
  <c r="O7" i="28471"/>
  <c r="X7" i="28471"/>
  <c r="AN7" i="28471"/>
  <c r="AJ44" i="28471"/>
  <c r="AB44" i="28471"/>
  <c r="R43" i="28471"/>
  <c r="G43" i="28471"/>
  <c r="H43" i="28471" s="1"/>
  <c r="AI39" i="28471"/>
  <c r="X39" i="28471"/>
  <c r="M39" i="28471"/>
  <c r="D39" i="28471"/>
  <c r="L39" i="28471"/>
  <c r="T39" i="28471"/>
  <c r="P39" i="28471"/>
  <c r="U37" i="28471"/>
  <c r="S37" i="28471" s="1"/>
  <c r="AD35" i="28471"/>
  <c r="R35" i="28471"/>
  <c r="G35" i="28471"/>
  <c r="H35" i="28471" s="1"/>
  <c r="AB34" i="28471"/>
  <c r="Q34" i="28471"/>
  <c r="F34" i="28471"/>
  <c r="H34" i="28471" s="1"/>
  <c r="AA33" i="28471"/>
  <c r="O33" i="28471"/>
  <c r="E33" i="28471"/>
  <c r="AJ32" i="28471"/>
  <c r="Z32" i="28471"/>
  <c r="N32" i="28471"/>
  <c r="AI31" i="28471"/>
  <c r="X31" i="28471"/>
  <c r="M31" i="28471"/>
  <c r="D31" i="28471"/>
  <c r="L31" i="28471"/>
  <c r="T31" i="28471"/>
  <c r="P31" i="28471"/>
  <c r="U29" i="28471"/>
  <c r="S29" i="28471" s="1"/>
  <c r="J29" i="28471"/>
  <c r="AR28" i="28471"/>
  <c r="BA28" i="28471" s="1"/>
  <c r="AE28" i="28471"/>
  <c r="S28" i="28471"/>
  <c r="I28" i="28471"/>
  <c r="K28" i="28471" s="1"/>
  <c r="AD27" i="28471"/>
  <c r="G27" i="28471"/>
  <c r="H27" i="28471" s="1"/>
  <c r="AB26" i="28471"/>
  <c r="F26" i="28471"/>
  <c r="H26" i="28471" s="1"/>
  <c r="AA25" i="28471"/>
  <c r="O25" i="28471"/>
  <c r="E25" i="28471"/>
  <c r="AJ24" i="28471"/>
  <c r="Z24" i="28471"/>
  <c r="N24" i="28471"/>
  <c r="AI23" i="28471"/>
  <c r="X23" i="28471"/>
  <c r="M23" i="28471"/>
  <c r="D23" i="28471"/>
  <c r="L23" i="28471"/>
  <c r="T23" i="28471"/>
  <c r="P23" i="28471"/>
  <c r="U21" i="28471"/>
  <c r="I21" i="28471" s="1"/>
  <c r="AR20" i="28471"/>
  <c r="AE20" i="28471"/>
  <c r="S20" i="28471"/>
  <c r="I20" i="28471"/>
  <c r="K20" i="28471" s="1"/>
  <c r="R19" i="28471"/>
  <c r="G19" i="28471"/>
  <c r="H19" i="28471" s="1"/>
  <c r="AB18" i="28471"/>
  <c r="Q18" i="28471"/>
  <c r="F18" i="28471"/>
  <c r="H18" i="28471" s="1"/>
  <c r="AA17" i="28471"/>
  <c r="E17" i="28471"/>
  <c r="AJ16" i="28471"/>
  <c r="Z16" i="28471"/>
  <c r="N16" i="28471"/>
  <c r="P16" i="28471"/>
  <c r="AD15" i="28471"/>
  <c r="AF15" i="28471" s="1"/>
  <c r="R15" i="28471"/>
  <c r="E15" i="28471"/>
  <c r="S14" i="28471"/>
  <c r="H14" i="28471"/>
  <c r="AV10" i="28471"/>
  <c r="AX10" i="28471" s="1"/>
  <c r="AW10" i="28471"/>
  <c r="AS10" i="28471"/>
  <c r="BA10" i="28471"/>
  <c r="AT10" i="28471"/>
  <c r="BB10" i="28471"/>
  <c r="BC10" i="28471" s="1"/>
  <c r="K9" i="28471"/>
  <c r="M7" i="28471"/>
  <c r="K6" i="28471"/>
  <c r="T16" i="28471"/>
  <c r="L16" i="28471"/>
  <c r="D16" i="28471"/>
  <c r="T14" i="28471"/>
  <c r="L14" i="28471"/>
  <c r="D14" i="28471"/>
  <c r="AK12" i="28471"/>
  <c r="T12" i="28471"/>
  <c r="L12" i="28471"/>
  <c r="D12" i="28471"/>
  <c r="AO11" i="28471"/>
  <c r="AG11" i="28471"/>
  <c r="Y11" i="28471"/>
  <c r="AK10" i="28471"/>
  <c r="T10" i="28471"/>
  <c r="L10" i="28471"/>
  <c r="D10" i="28471"/>
  <c r="AO9" i="28471"/>
  <c r="AG9" i="28471"/>
  <c r="Y9" i="28471"/>
  <c r="P9" i="28471"/>
  <c r="AK8" i="28471"/>
  <c r="T8" i="28471"/>
  <c r="L8" i="28471"/>
  <c r="D8" i="28471"/>
  <c r="AO7" i="28471"/>
  <c r="AG7" i="28471"/>
  <c r="Y7" i="28471"/>
  <c r="P7" i="28471"/>
  <c r="AK6" i="28471"/>
  <c r="T6" i="28471"/>
  <c r="L6" i="28471"/>
  <c r="D6" i="28471"/>
  <c r="AO5" i="28471"/>
  <c r="AG5" i="28471"/>
  <c r="Y5" i="28471"/>
  <c r="P5" i="28471"/>
  <c r="U4" i="28471"/>
  <c r="M4" i="28471" s="1"/>
  <c r="E4" i="28471"/>
  <c r="AL2" i="28471"/>
  <c r="AD2" i="28471"/>
  <c r="AF2" i="28471" s="1"/>
  <c r="T2" i="28471"/>
  <c r="AO156" i="4"/>
  <c r="AD156" i="4"/>
  <c r="R156" i="4"/>
  <c r="AK153" i="4"/>
  <c r="Y153" i="4"/>
  <c r="N153" i="4"/>
  <c r="I153" i="4"/>
  <c r="Q153" i="4"/>
  <c r="R153" i="4"/>
  <c r="AB153" i="4"/>
  <c r="AT153" i="4"/>
  <c r="D153" i="4"/>
  <c r="M153" i="4"/>
  <c r="Y149" i="4"/>
  <c r="O9" i="28471"/>
  <c r="G9" i="28471"/>
  <c r="BB6" i="28471"/>
  <c r="AT6" i="28471"/>
  <c r="AN5" i="28471"/>
  <c r="X5" i="28471"/>
  <c r="O5" i="28471"/>
  <c r="AB4" i="28471"/>
  <c r="L4" i="28471"/>
  <c r="D4" i="28471"/>
  <c r="AI153" i="4"/>
  <c r="X153" i="4"/>
  <c r="AO149" i="4"/>
  <c r="X149" i="4"/>
  <c r="AI12" i="28471"/>
  <c r="AA12" i="28471"/>
  <c r="AC12" i="28471" s="1"/>
  <c r="R12" i="28471"/>
  <c r="J12" i="28471"/>
  <c r="K12" i="28471" s="1"/>
  <c r="AI10" i="28471"/>
  <c r="AA10" i="28471"/>
  <c r="AC10" i="28471" s="1"/>
  <c r="R10" i="28471"/>
  <c r="J10" i="28471"/>
  <c r="K10" i="28471" s="1"/>
  <c r="AW9" i="28471"/>
  <c r="AE9" i="28471"/>
  <c r="AF9" i="28471" s="1"/>
  <c r="N9" i="28471"/>
  <c r="F9" i="28471"/>
  <c r="H9" i="28471" s="1"/>
  <c r="AI8" i="28471"/>
  <c r="AA8" i="28471"/>
  <c r="AC8" i="28471" s="1"/>
  <c r="R8" i="28471"/>
  <c r="J8" i="28471"/>
  <c r="K8" i="28471" s="1"/>
  <c r="AW7" i="28471"/>
  <c r="AE7" i="28471"/>
  <c r="AF7" i="28471" s="1"/>
  <c r="N7" i="28471"/>
  <c r="F7" i="28471"/>
  <c r="H7" i="28471" s="1"/>
  <c r="BA6" i="28471"/>
  <c r="BC6" i="28471" s="1"/>
  <c r="AS6" i="28471"/>
  <c r="AI6" i="28471"/>
  <c r="AA6" i="28471"/>
  <c r="AC6" i="28471" s="1"/>
  <c r="R6" i="28471"/>
  <c r="J6" i="28471"/>
  <c r="AM5" i="28471"/>
  <c r="AE5" i="28471"/>
  <c r="AF5" i="28471" s="1"/>
  <c r="N5" i="28471"/>
  <c r="F5" i="28471"/>
  <c r="H5" i="28471" s="1"/>
  <c r="AA4" i="28471"/>
  <c r="AC4" i="28471" s="1"/>
  <c r="C4" i="28471"/>
  <c r="G3" i="28471"/>
  <c r="H3" i="28471" s="1"/>
  <c r="AJ2" i="28471"/>
  <c r="AB2" i="28471"/>
  <c r="Q2" i="28471"/>
  <c r="AL156" i="4"/>
  <c r="AA156" i="4"/>
  <c r="P156" i="4"/>
  <c r="E156" i="4"/>
  <c r="G154" i="4"/>
  <c r="AH153" i="4"/>
  <c r="M150" i="4"/>
  <c r="U150" i="4"/>
  <c r="T150" i="4" s="1"/>
  <c r="F150" i="4"/>
  <c r="I150" i="4"/>
  <c r="R150" i="4"/>
  <c r="D150" i="4"/>
  <c r="M5" i="28471"/>
  <c r="Z156" i="4"/>
  <c r="AG153" i="4"/>
  <c r="J153" i="4"/>
  <c r="AJ149" i="4"/>
  <c r="E149" i="4"/>
  <c r="M149" i="4"/>
  <c r="U149" i="4"/>
  <c r="AD149" i="4"/>
  <c r="I149" i="4"/>
  <c r="Q149" i="4"/>
  <c r="F149" i="4"/>
  <c r="P149" i="4"/>
  <c r="AB149" i="4"/>
  <c r="J149" i="4"/>
  <c r="T149" i="4"/>
  <c r="D149" i="4"/>
  <c r="O149" i="4"/>
  <c r="AA149" i="4"/>
  <c r="AC149" i="4" s="1"/>
  <c r="U148" i="4"/>
  <c r="AO12" i="28471"/>
  <c r="AG12" i="28471"/>
  <c r="Y12" i="28471"/>
  <c r="AK11" i="28471"/>
  <c r="AO10" i="28471"/>
  <c r="AG10" i="28471"/>
  <c r="Y10" i="28471"/>
  <c r="AK9" i="28471"/>
  <c r="T9" i="28471"/>
  <c r="L9" i="28471"/>
  <c r="D9" i="28471"/>
  <c r="AO8" i="28471"/>
  <c r="AG8" i="28471"/>
  <c r="Y8" i="28471"/>
  <c r="AK7" i="28471"/>
  <c r="T7" i="28471"/>
  <c r="L7" i="28471"/>
  <c r="D7" i="28471"/>
  <c r="AO6" i="28471"/>
  <c r="AG6" i="28471"/>
  <c r="Y6" i="28471"/>
  <c r="AK5" i="28471"/>
  <c r="T5" i="28471"/>
  <c r="L5" i="28471"/>
  <c r="D5" i="28471"/>
  <c r="AO4" i="28471"/>
  <c r="Y4" i="28471"/>
  <c r="Q4" i="28471"/>
  <c r="I4" i="28471"/>
  <c r="AL3" i="28471"/>
  <c r="U3" i="28471"/>
  <c r="M3" i="28471" s="1"/>
  <c r="AR2" i="28471"/>
  <c r="AH2" i="28471"/>
  <c r="Y2" i="28471"/>
  <c r="AI156" i="4"/>
  <c r="Y156" i="4"/>
  <c r="M156" i="4"/>
  <c r="G156" i="4"/>
  <c r="H156" i="4" s="1"/>
  <c r="O156" i="4"/>
  <c r="C156" i="4"/>
  <c r="S156" i="4"/>
  <c r="AB156" i="4"/>
  <c r="AG154" i="4"/>
  <c r="U154" i="4"/>
  <c r="P154" i="4" s="1"/>
  <c r="AR153" i="4"/>
  <c r="AE153" i="4"/>
  <c r="T153" i="4"/>
  <c r="G153" i="4"/>
  <c r="L150" i="4"/>
  <c r="AI149" i="4"/>
  <c r="R149" i="4"/>
  <c r="C9" i="28471"/>
  <c r="AJ5" i="28471"/>
  <c r="AB5" i="28471"/>
  <c r="S5" i="28471"/>
  <c r="P4" i="28471"/>
  <c r="AJ8" i="4"/>
  <c r="AK8" i="4"/>
  <c r="AK12" i="4"/>
  <c r="Y13" i="4"/>
  <c r="AG13" i="4"/>
  <c r="AO13" i="4"/>
  <c r="Y8" i="4"/>
  <c r="AG8" i="4"/>
  <c r="AO8" i="4"/>
  <c r="Y12" i="4"/>
  <c r="AG12" i="4"/>
  <c r="AO12" i="4"/>
  <c r="AK13" i="4"/>
  <c r="X12" i="4"/>
  <c r="AI12" i="4"/>
  <c r="Z12" i="4"/>
  <c r="AJ12" i="4"/>
  <c r="AH8" i="4"/>
  <c r="AI8" i="4"/>
  <c r="AM12" i="4"/>
  <c r="AN13" i="4"/>
  <c r="Y15" i="4"/>
  <c r="AG15" i="4"/>
  <c r="AO15" i="4"/>
  <c r="Y19" i="4"/>
  <c r="AG19" i="4"/>
  <c r="AO19" i="4"/>
  <c r="AK20" i="4"/>
  <c r="Y21" i="4"/>
  <c r="AG21" i="4"/>
  <c r="AO21" i="4"/>
  <c r="AK22" i="4"/>
  <c r="Y23" i="4"/>
  <c r="AG23" i="4"/>
  <c r="X8" i="4"/>
  <c r="AL8" i="4"/>
  <c r="AN12" i="4"/>
  <c r="Z15" i="4"/>
  <c r="AH15" i="4"/>
  <c r="Z19" i="4"/>
  <c r="AH19" i="4"/>
  <c r="Z8" i="4"/>
  <c r="AM8" i="4"/>
  <c r="AN8" i="4"/>
  <c r="AH12" i="4"/>
  <c r="X13" i="4"/>
  <c r="AI13" i="4"/>
  <c r="AK15" i="4"/>
  <c r="AN15" i="4"/>
  <c r="AJ20" i="4"/>
  <c r="AM21" i="4"/>
  <c r="X22" i="4"/>
  <c r="AG22" i="4"/>
  <c r="AJ23" i="4"/>
  <c r="X24" i="4"/>
  <c r="AN24" i="4"/>
  <c r="AJ25" i="4"/>
  <c r="X26" i="4"/>
  <c r="AN26" i="4"/>
  <c r="AJ27" i="4"/>
  <c r="X28" i="4"/>
  <c r="AL12" i="4"/>
  <c r="AL20" i="4"/>
  <c r="AN21" i="4"/>
  <c r="Y22" i="4"/>
  <c r="AH13" i="4"/>
  <c r="AI19" i="4"/>
  <c r="AM20" i="4"/>
  <c r="Z22" i="4"/>
  <c r="AI22" i="4"/>
  <c r="AL23" i="4"/>
  <c r="Z24" i="4"/>
  <c r="AH24" i="4"/>
  <c r="AL25" i="4"/>
  <c r="Z26" i="4"/>
  <c r="AH26" i="4"/>
  <c r="AJ13" i="4"/>
  <c r="X19" i="4"/>
  <c r="AJ19" i="4"/>
  <c r="AN20" i="4"/>
  <c r="X21" i="4"/>
  <c r="AH21" i="4"/>
  <c r="AJ22" i="4"/>
  <c r="AM23" i="4"/>
  <c r="AI24" i="4"/>
  <c r="AM25" i="4"/>
  <c r="AI26" i="4"/>
  <c r="AM27" i="4"/>
  <c r="AI28" i="4"/>
  <c r="AM29" i="4"/>
  <c r="AI30" i="4"/>
  <c r="AM31" i="4"/>
  <c r="AI32" i="4"/>
  <c r="AI34" i="4"/>
  <c r="AL13" i="4"/>
  <c r="AI15" i="4"/>
  <c r="AK19" i="4"/>
  <c r="AO20" i="4"/>
  <c r="Z21" i="4"/>
  <c r="AI21" i="4"/>
  <c r="AL22" i="4"/>
  <c r="AN23" i="4"/>
  <c r="AM13" i="4"/>
  <c r="AJ15" i="4"/>
  <c r="AL19" i="4"/>
  <c r="X20" i="4"/>
  <c r="AG20" i="4"/>
  <c r="AJ21" i="4"/>
  <c r="AM22" i="4"/>
  <c r="AO23" i="4"/>
  <c r="AK24" i="4"/>
  <c r="Y25" i="4"/>
  <c r="AG25" i="4"/>
  <c r="AO25" i="4"/>
  <c r="AK26" i="4"/>
  <c r="X15" i="4"/>
  <c r="AL15" i="4"/>
  <c r="AM19" i="4"/>
  <c r="Y20" i="4"/>
  <c r="AH20" i="4"/>
  <c r="AK21" i="4"/>
  <c r="AN22" i="4"/>
  <c r="X23" i="4"/>
  <c r="AH23" i="4"/>
  <c r="AL24" i="4"/>
  <c r="Z25" i="4"/>
  <c r="AH25" i="4"/>
  <c r="AL26" i="4"/>
  <c r="Z27" i="4"/>
  <c r="AH27" i="4"/>
  <c r="Z13" i="4"/>
  <c r="AM15" i="4"/>
  <c r="AN19" i="4"/>
  <c r="Z20" i="4"/>
  <c r="AI20" i="4"/>
  <c r="AL21" i="4"/>
  <c r="AO22" i="4"/>
  <c r="Z23" i="4"/>
  <c r="AI23" i="4"/>
  <c r="AM24" i="4"/>
  <c r="AI25" i="4"/>
  <c r="AM26" i="4"/>
  <c r="AI27" i="4"/>
  <c r="AM28" i="4"/>
  <c r="AI29" i="4"/>
  <c r="AO26" i="4"/>
  <c r="AG27" i="4"/>
  <c r="Y28" i="4"/>
  <c r="AJ28" i="4"/>
  <c r="X29" i="4"/>
  <c r="AH29" i="4"/>
  <c r="AN30" i="4"/>
  <c r="X31" i="4"/>
  <c r="AG31" i="4"/>
  <c r="Y32" i="4"/>
  <c r="AH32" i="4"/>
  <c r="AL34" i="4"/>
  <c r="AL35" i="4"/>
  <c r="AH22" i="4"/>
  <c r="AK25" i="4"/>
  <c r="AK27" i="4"/>
  <c r="Z28" i="4"/>
  <c r="AK28" i="4"/>
  <c r="Y29" i="4"/>
  <c r="AJ29" i="4"/>
  <c r="AO30" i="4"/>
  <c r="Y31" i="4"/>
  <c r="AH31" i="4"/>
  <c r="Z32" i="4"/>
  <c r="AJ32" i="4"/>
  <c r="AM34" i="4"/>
  <c r="AM35" i="4"/>
  <c r="Y24" i="4"/>
  <c r="AN25" i="4"/>
  <c r="AL27" i="4"/>
  <c r="AL28" i="4"/>
  <c r="Z29" i="4"/>
  <c r="AK29" i="4"/>
  <c r="X30" i="4"/>
  <c r="AG30" i="4"/>
  <c r="Z31" i="4"/>
  <c r="AI31" i="4"/>
  <c r="AK32" i="4"/>
  <c r="AN34" i="4"/>
  <c r="X35" i="4"/>
  <c r="AN35" i="4"/>
  <c r="X37" i="4"/>
  <c r="AN37" i="4"/>
  <c r="AK23" i="4"/>
  <c r="Y26" i="4"/>
  <c r="X27" i="4"/>
  <c r="AN27" i="4"/>
  <c r="AN28" i="4"/>
  <c r="AL29" i="4"/>
  <c r="Y30" i="4"/>
  <c r="AH30" i="4"/>
  <c r="AJ31" i="4"/>
  <c r="AL32" i="4"/>
  <c r="AO34" i="4"/>
  <c r="Y35" i="4"/>
  <c r="AG35" i="4"/>
  <c r="AO35" i="4"/>
  <c r="Y37" i="4"/>
  <c r="AG37" i="4"/>
  <c r="AO37" i="4"/>
  <c r="AK40" i="4"/>
  <c r="Y43" i="4"/>
  <c r="AG43" i="4"/>
  <c r="AO43" i="4"/>
  <c r="AK46" i="4"/>
  <c r="Y47" i="4"/>
  <c r="AG47" i="4"/>
  <c r="AO47" i="4"/>
  <c r="AK48" i="4"/>
  <c r="AK50" i="4"/>
  <c r="Y51" i="4"/>
  <c r="AG51" i="4"/>
  <c r="AO51" i="4"/>
  <c r="Y27" i="4"/>
  <c r="AO27" i="4"/>
  <c r="AO28" i="4"/>
  <c r="AN29" i="4"/>
  <c r="Z30" i="4"/>
  <c r="AJ30" i="4"/>
  <c r="AK31" i="4"/>
  <c r="AM32" i="4"/>
  <c r="X34" i="4"/>
  <c r="AG34" i="4"/>
  <c r="Z35" i="4"/>
  <c r="AH35" i="4"/>
  <c r="Z37" i="4"/>
  <c r="AH37" i="4"/>
  <c r="AG24" i="4"/>
  <c r="X25" i="4"/>
  <c r="AO29" i="4"/>
  <c r="AK30" i="4"/>
  <c r="AL31" i="4"/>
  <c r="AN32" i="4"/>
  <c r="Y34" i="4"/>
  <c r="AH34" i="4"/>
  <c r="AI35" i="4"/>
  <c r="AJ24" i="4"/>
  <c r="AG26" i="4"/>
  <c r="AG28" i="4"/>
  <c r="AL30" i="4"/>
  <c r="AN31" i="4"/>
  <c r="AO32" i="4"/>
  <c r="AO24" i="4"/>
  <c r="AJ26" i="4"/>
  <c r="AH28" i="4"/>
  <c r="AG29" i="4"/>
  <c r="AM30" i="4"/>
  <c r="AO31" i="4"/>
  <c r="X32" i="4"/>
  <c r="AG32" i="4"/>
  <c r="AK34" i="4"/>
  <c r="AK35" i="4"/>
  <c r="AK37" i="4"/>
  <c r="Y40" i="4"/>
  <c r="AG40" i="4"/>
  <c r="AO40" i="4"/>
  <c r="AK43" i="4"/>
  <c r="Y46" i="4"/>
  <c r="AG46" i="4"/>
  <c r="AO46" i="4"/>
  <c r="AK47" i="4"/>
  <c r="Y48" i="4"/>
  <c r="AG48" i="4"/>
  <c r="AO48" i="4"/>
  <c r="Y50" i="4"/>
  <c r="AG50" i="4"/>
  <c r="AO50" i="4"/>
  <c r="AK51" i="4"/>
  <c r="AL37" i="4"/>
  <c r="AM37" i="4"/>
  <c r="AH40" i="4"/>
  <c r="AL43" i="4"/>
  <c r="Z34" i="4"/>
  <c r="X40" i="4"/>
  <c r="AI40" i="4"/>
  <c r="Z40" i="4"/>
  <c r="AJ40" i="4"/>
  <c r="AN43" i="4"/>
  <c r="AH46" i="4"/>
  <c r="X47" i="4"/>
  <c r="AI47" i="4"/>
  <c r="Z48" i="4"/>
  <c r="AJ48" i="4"/>
  <c r="AM50" i="4"/>
  <c r="AN51" i="4"/>
  <c r="AL40" i="4"/>
  <c r="X46" i="4"/>
  <c r="AI46" i="4"/>
  <c r="Z47" i="4"/>
  <c r="AJ47" i="4"/>
  <c r="AL48" i="4"/>
  <c r="AJ34" i="4"/>
  <c r="AM40" i="4"/>
  <c r="AI37" i="4"/>
  <c r="AN40" i="4"/>
  <c r="AH43" i="4"/>
  <c r="AL46" i="4"/>
  <c r="AM47" i="4"/>
  <c r="AN48" i="4"/>
  <c r="AJ35" i="4"/>
  <c r="AJ37" i="4"/>
  <c r="X43" i="4"/>
  <c r="AI43" i="4"/>
  <c r="AM46" i="4"/>
  <c r="AN47" i="4"/>
  <c r="AH50" i="4"/>
  <c r="X51" i="4"/>
  <c r="AI51" i="4"/>
  <c r="Z67" i="4"/>
  <c r="AH67" i="4"/>
  <c r="AJ46" i="4"/>
  <c r="AI48" i="4"/>
  <c r="AN67" i="4"/>
  <c r="AN46" i="4"/>
  <c r="AM48" i="4"/>
  <c r="AO67" i="4"/>
  <c r="AJ43" i="4"/>
  <c r="AH51" i="4"/>
  <c r="AM43" i="4"/>
  <c r="AJ51" i="4"/>
  <c r="Y67" i="4"/>
  <c r="AI67" i="4"/>
  <c r="AJ71" i="4"/>
  <c r="X72" i="4"/>
  <c r="AN72" i="4"/>
  <c r="X74" i="4"/>
  <c r="AN74" i="4"/>
  <c r="AJ75" i="4"/>
  <c r="AJ79" i="4"/>
  <c r="X80" i="4"/>
  <c r="AN80" i="4"/>
  <c r="X82" i="4"/>
  <c r="AN82" i="4"/>
  <c r="AJ83" i="4"/>
  <c r="AJ87" i="4"/>
  <c r="Z46" i="4"/>
  <c r="AH47" i="4"/>
  <c r="X48" i="4"/>
  <c r="AI50" i="4"/>
  <c r="AL51" i="4"/>
  <c r="AL47" i="4"/>
  <c r="AJ50" i="4"/>
  <c r="Z51" i="4"/>
  <c r="AM51" i="4"/>
  <c r="X50" i="4"/>
  <c r="AL50" i="4"/>
  <c r="Z43" i="4"/>
  <c r="AH48" i="4"/>
  <c r="Z50" i="4"/>
  <c r="AN50" i="4"/>
  <c r="AM67" i="4"/>
  <c r="X71" i="4"/>
  <c r="AN71" i="4"/>
  <c r="AJ72" i="4"/>
  <c r="AJ74" i="4"/>
  <c r="X75" i="4"/>
  <c r="AN75" i="4"/>
  <c r="X79" i="4"/>
  <c r="AN79" i="4"/>
  <c r="AJ80" i="4"/>
  <c r="AJ82" i="4"/>
  <c r="X83" i="4"/>
  <c r="AN83" i="4"/>
  <c r="X87" i="4"/>
  <c r="AN87" i="4"/>
  <c r="X89" i="4"/>
  <c r="AN89" i="4"/>
  <c r="AJ90" i="4"/>
  <c r="X91" i="4"/>
  <c r="AN91" i="4"/>
  <c r="AJ92" i="4"/>
  <c r="X95" i="4"/>
  <c r="AK67" i="4"/>
  <c r="Z71" i="4"/>
  <c r="AK71" i="4"/>
  <c r="AL72" i="4"/>
  <c r="AO74" i="4"/>
  <c r="Z79" i="4"/>
  <c r="AK79" i="4"/>
  <c r="AL80" i="4"/>
  <c r="AO82" i="4"/>
  <c r="X67" i="4"/>
  <c r="AL67" i="4"/>
  <c r="AL71" i="4"/>
  <c r="AM72" i="4"/>
  <c r="AG75" i="4"/>
  <c r="AL79" i="4"/>
  <c r="AM80" i="4"/>
  <c r="AM71" i="4"/>
  <c r="AO72" i="4"/>
  <c r="AG74" i="4"/>
  <c r="AO71" i="4"/>
  <c r="AH74" i="4"/>
  <c r="Y75" i="4"/>
  <c r="AI75" i="4"/>
  <c r="AO79" i="4"/>
  <c r="AH82" i="4"/>
  <c r="Y83" i="4"/>
  <c r="AI83" i="4"/>
  <c r="AO87" i="4"/>
  <c r="Y89" i="4"/>
  <c r="AH89" i="4"/>
  <c r="AK90" i="4"/>
  <c r="AM91" i="4"/>
  <c r="X92" i="4"/>
  <c r="AG92" i="4"/>
  <c r="AN95" i="4"/>
  <c r="AJ98" i="4"/>
  <c r="X99" i="4"/>
  <c r="AN99" i="4"/>
  <c r="AJ100" i="4"/>
  <c r="X101" i="4"/>
  <c r="AN101" i="4"/>
  <c r="AJ102" i="4"/>
  <c r="AG72" i="4"/>
  <c r="Y74" i="4"/>
  <c r="AI74" i="4"/>
  <c r="Z75" i="4"/>
  <c r="AK75" i="4"/>
  <c r="AG71" i="4"/>
  <c r="AH72" i="4"/>
  <c r="Z74" i="4"/>
  <c r="AK74" i="4"/>
  <c r="AL75" i="4"/>
  <c r="AG67" i="4"/>
  <c r="AH71" i="4"/>
  <c r="Y72" i="4"/>
  <c r="AI72" i="4"/>
  <c r="AL74" i="4"/>
  <c r="AM75" i="4"/>
  <c r="AH79" i="4"/>
  <c r="Y80" i="4"/>
  <c r="AI80" i="4"/>
  <c r="AL82" i="4"/>
  <c r="AM83" i="4"/>
  <c r="AJ67" i="4"/>
  <c r="Y71" i="4"/>
  <c r="AI71" i="4"/>
  <c r="Z72" i="4"/>
  <c r="AK72" i="4"/>
  <c r="AM74" i="4"/>
  <c r="AO75" i="4"/>
  <c r="Y79" i="4"/>
  <c r="AI79" i="4"/>
  <c r="Z80" i="4"/>
  <c r="AK80" i="4"/>
  <c r="AM82" i="4"/>
  <c r="AO83" i="4"/>
  <c r="Y87" i="4"/>
  <c r="AI87" i="4"/>
  <c r="AL89" i="4"/>
  <c r="AO90" i="4"/>
  <c r="Z91" i="4"/>
  <c r="AI91" i="4"/>
  <c r="AL92" i="4"/>
  <c r="AJ95" i="4"/>
  <c r="X98" i="4"/>
  <c r="AN98" i="4"/>
  <c r="AM79" i="4"/>
  <c r="Z82" i="4"/>
  <c r="Z83" i="4"/>
  <c r="Z90" i="4"/>
  <c r="AM90" i="4"/>
  <c r="AH91" i="4"/>
  <c r="Y98" i="4"/>
  <c r="AI98" i="4"/>
  <c r="Z99" i="4"/>
  <c r="AI99" i="4"/>
  <c r="AL100" i="4"/>
  <c r="AO101" i="4"/>
  <c r="Y102" i="4"/>
  <c r="AH102" i="4"/>
  <c r="AG82" i="4"/>
  <c r="AG87" i="4"/>
  <c r="AG89" i="4"/>
  <c r="AN90" i="4"/>
  <c r="AJ91" i="4"/>
  <c r="AG95" i="4"/>
  <c r="Z98" i="4"/>
  <c r="AK98" i="4"/>
  <c r="AJ99" i="4"/>
  <c r="AM100" i="4"/>
  <c r="AG101" i="4"/>
  <c r="Z102" i="4"/>
  <c r="AI102" i="4"/>
  <c r="AI82" i="4"/>
  <c r="AG83" i="4"/>
  <c r="AH87" i="4"/>
  <c r="AI89" i="4"/>
  <c r="Y91" i="4"/>
  <c r="AK91" i="4"/>
  <c r="AH92" i="4"/>
  <c r="AH95" i="4"/>
  <c r="AL98" i="4"/>
  <c r="AH75" i="4"/>
  <c r="AG80" i="4"/>
  <c r="AK82" i="4"/>
  <c r="AH83" i="4"/>
  <c r="AK87" i="4"/>
  <c r="AJ89" i="4"/>
  <c r="AL91" i="4"/>
  <c r="AI92" i="4"/>
  <c r="Y95" i="4"/>
  <c r="AI95" i="4"/>
  <c r="AM98" i="4"/>
  <c r="AL99" i="4"/>
  <c r="AO100" i="4"/>
  <c r="Z101" i="4"/>
  <c r="AI101" i="4"/>
  <c r="AL102" i="4"/>
  <c r="Y114" i="4"/>
  <c r="AG114" i="4"/>
  <c r="AO114" i="4"/>
  <c r="AK115" i="4"/>
  <c r="Y118" i="4"/>
  <c r="AG118" i="4"/>
  <c r="AO118" i="4"/>
  <c r="AK119" i="4"/>
  <c r="Y122" i="4"/>
  <c r="AG122" i="4"/>
  <c r="AO122" i="4"/>
  <c r="AK123" i="4"/>
  <c r="Y126" i="4"/>
  <c r="AG126" i="4"/>
  <c r="AO126" i="4"/>
  <c r="AK127" i="4"/>
  <c r="AH80" i="4"/>
  <c r="AK83" i="4"/>
  <c r="AL87" i="4"/>
  <c r="Z89" i="4"/>
  <c r="AK89" i="4"/>
  <c r="AG90" i="4"/>
  <c r="AO91" i="4"/>
  <c r="Y92" i="4"/>
  <c r="AK92" i="4"/>
  <c r="Z95" i="4"/>
  <c r="AK95" i="4"/>
  <c r="AO98" i="4"/>
  <c r="AM99" i="4"/>
  <c r="X100" i="4"/>
  <c r="AG100" i="4"/>
  <c r="AJ101" i="4"/>
  <c r="AM102" i="4"/>
  <c r="AO80" i="4"/>
  <c r="AL83" i="4"/>
  <c r="Z87" i="4"/>
  <c r="AM87" i="4"/>
  <c r="AM89" i="4"/>
  <c r="AH90" i="4"/>
  <c r="Z92" i="4"/>
  <c r="AM92" i="4"/>
  <c r="AL95" i="4"/>
  <c r="AO99" i="4"/>
  <c r="Y100" i="4"/>
  <c r="AH100" i="4"/>
  <c r="AK101" i="4"/>
  <c r="AN102" i="4"/>
  <c r="AO89" i="4"/>
  <c r="X90" i="4"/>
  <c r="AI90" i="4"/>
  <c r="AN92" i="4"/>
  <c r="AM95" i="4"/>
  <c r="AG98" i="4"/>
  <c r="AG99" i="4"/>
  <c r="Z100" i="4"/>
  <c r="AI100" i="4"/>
  <c r="AG79" i="4"/>
  <c r="Y82" i="4"/>
  <c r="Y90" i="4"/>
  <c r="AL90" i="4"/>
  <c r="AG91" i="4"/>
  <c r="AO92" i="4"/>
  <c r="AO95" i="4"/>
  <c r="AH98" i="4"/>
  <c r="Y99" i="4"/>
  <c r="AH99" i="4"/>
  <c r="AK100" i="4"/>
  <c r="AM101" i="4"/>
  <c r="X102" i="4"/>
  <c r="AG102" i="4"/>
  <c r="AK114" i="4"/>
  <c r="Y115" i="4"/>
  <c r="AG115" i="4"/>
  <c r="AO115" i="4"/>
  <c r="AK118" i="4"/>
  <c r="Y119" i="4"/>
  <c r="AG119" i="4"/>
  <c r="AO119" i="4"/>
  <c r="AK122" i="4"/>
  <c r="Y123" i="4"/>
  <c r="AG123" i="4"/>
  <c r="AO123" i="4"/>
  <c r="AK126" i="4"/>
  <c r="Y127" i="4"/>
  <c r="AG127" i="4"/>
  <c r="AO127" i="4"/>
  <c r="AL101" i="4"/>
  <c r="AN114" i="4"/>
  <c r="X118" i="4"/>
  <c r="AI118" i="4"/>
  <c r="Z119" i="4"/>
  <c r="AJ119" i="4"/>
  <c r="AN122" i="4"/>
  <c r="X126" i="4"/>
  <c r="AI126" i="4"/>
  <c r="Z127" i="4"/>
  <c r="AJ127" i="4"/>
  <c r="AM130" i="4"/>
  <c r="Z118" i="4"/>
  <c r="AJ118" i="4"/>
  <c r="AL119" i="4"/>
  <c r="AK102" i="4"/>
  <c r="AH115" i="4"/>
  <c r="AL118" i="4"/>
  <c r="AM119" i="4"/>
  <c r="AH123" i="4"/>
  <c r="Y101" i="4"/>
  <c r="AO102" i="4"/>
  <c r="AH114" i="4"/>
  <c r="X115" i="4"/>
  <c r="AI115" i="4"/>
  <c r="AM118" i="4"/>
  <c r="AN119" i="4"/>
  <c r="AH122" i="4"/>
  <c r="X123" i="4"/>
  <c r="AI123" i="4"/>
  <c r="AM126" i="4"/>
  <c r="AN127" i="4"/>
  <c r="Z130" i="4"/>
  <c r="AH130" i="4"/>
  <c r="Z148" i="4"/>
  <c r="AH148" i="4"/>
  <c r="AL149" i="4"/>
  <c r="X114" i="4"/>
  <c r="AI114" i="4"/>
  <c r="Z115" i="4"/>
  <c r="AJ115" i="4"/>
  <c r="AN118" i="4"/>
  <c r="X122" i="4"/>
  <c r="AI122" i="4"/>
  <c r="Z123" i="4"/>
  <c r="AJ123" i="4"/>
  <c r="AN126" i="4"/>
  <c r="AI130" i="4"/>
  <c r="AK99" i="4"/>
  <c r="Z114" i="4"/>
  <c r="AJ114" i="4"/>
  <c r="AL115" i="4"/>
  <c r="Z122" i="4"/>
  <c r="AJ122" i="4"/>
  <c r="AL123" i="4"/>
  <c r="AN100" i="4"/>
  <c r="AL114" i="4"/>
  <c r="AM115" i="4"/>
  <c r="AH119" i="4"/>
  <c r="AL122" i="4"/>
  <c r="AM123" i="4"/>
  <c r="AH127" i="4"/>
  <c r="AH101" i="4"/>
  <c r="AM114" i="4"/>
  <c r="AN115" i="4"/>
  <c r="AH118" i="4"/>
  <c r="X119" i="4"/>
  <c r="AI119" i="4"/>
  <c r="AM122" i="4"/>
  <c r="AN123" i="4"/>
  <c r="AH126" i="4"/>
  <c r="X127" i="4"/>
  <c r="AI127" i="4"/>
  <c r="AL130" i="4"/>
  <c r="AL148" i="4"/>
  <c r="Z149" i="4"/>
  <c r="AH149" i="4"/>
  <c r="AL150" i="4"/>
  <c r="Z153" i="4"/>
  <c r="AJ126" i="4"/>
  <c r="Y130" i="4"/>
  <c r="AJ130" i="4"/>
  <c r="AJ147" i="4"/>
  <c r="AK148" i="4"/>
  <c r="AM149" i="4"/>
  <c r="Y150" i="4"/>
  <c r="AH150" i="4"/>
  <c r="AL126" i="4"/>
  <c r="AK130" i="4"/>
  <c r="AN130" i="4"/>
  <c r="AO130" i="4"/>
  <c r="AN147" i="4"/>
  <c r="AO148" i="4"/>
  <c r="AK150" i="4"/>
  <c r="AJ153" i="4"/>
  <c r="X154" i="4"/>
  <c r="AN154" i="4"/>
  <c r="AJ155" i="4"/>
  <c r="X156" i="4"/>
  <c r="AN156" i="4"/>
  <c r="AL127" i="4"/>
  <c r="Z126" i="4"/>
  <c r="AM127" i="4"/>
  <c r="AJ141" i="4"/>
  <c r="X130" i="4"/>
  <c r="AG130" i="4"/>
  <c r="AK133" i="4"/>
  <c r="AI147" i="4"/>
  <c r="Y148" i="4"/>
  <c r="AJ148" i="4"/>
  <c r="AK149" i="4"/>
  <c r="X150" i="4"/>
  <c r="AG150" i="4"/>
  <c r="AN153" i="4"/>
  <c r="AJ154" i="4"/>
  <c r="AN155" i="4"/>
  <c r="AJ156" i="4"/>
  <c r="AH156" i="4"/>
  <c r="AG155" i="4"/>
  <c r="U155" i="4"/>
  <c r="X155" i="4" s="1"/>
  <c r="J155" i="4"/>
  <c r="AO153" i="4"/>
  <c r="AD153" i="4"/>
  <c r="AF153" i="4" s="1"/>
  <c r="S153" i="4"/>
  <c r="F153" i="4"/>
  <c r="H153" i="4" s="1"/>
  <c r="AO150" i="4"/>
  <c r="AG149" i="4"/>
  <c r="N149" i="4"/>
  <c r="AG148" i="4"/>
  <c r="P148" i="4"/>
  <c r="AG147" i="4"/>
  <c r="AW6" i="28471"/>
  <c r="AX6" i="28471" s="1"/>
  <c r="AI5" i="28471"/>
  <c r="AA5" i="28471"/>
  <c r="AC5" i="28471" s="1"/>
  <c r="R5" i="28471"/>
  <c r="J5" i="28471"/>
  <c r="K5" i="28471" s="1"/>
  <c r="AE4" i="28471"/>
  <c r="O4" i="28471"/>
  <c r="G4" i="28471"/>
  <c r="H4" i="28471" s="1"/>
  <c r="AG156" i="4"/>
  <c r="J156" i="4"/>
  <c r="K156" i="4" s="1"/>
  <c r="AE155" i="4"/>
  <c r="T155" i="4"/>
  <c r="I155" i="4"/>
  <c r="AO154" i="4"/>
  <c r="AM153" i="4"/>
  <c r="P153" i="4"/>
  <c r="E153" i="4"/>
  <c r="Q151" i="4"/>
  <c r="U151" i="4"/>
  <c r="AJ151" i="4" s="1"/>
  <c r="AE151" i="4"/>
  <c r="AN150" i="4"/>
  <c r="Z150" i="4"/>
  <c r="J150" i="4"/>
  <c r="AE149" i="4"/>
  <c r="L149" i="4"/>
  <c r="L148" i="4"/>
  <c r="AZ9" i="28471"/>
  <c r="Q9" i="28471"/>
  <c r="AZ7" i="28471"/>
  <c r="Q7" i="28471"/>
  <c r="AR5" i="28471"/>
  <c r="AH5" i="28471"/>
  <c r="Q5" i="28471"/>
  <c r="AD4" i="28471"/>
  <c r="AF4" i="28471" s="1"/>
  <c r="N4" i="28471"/>
  <c r="J2" i="28471"/>
  <c r="K2" i="28471" s="1"/>
  <c r="R2" i="28471"/>
  <c r="AA2" i="28471"/>
  <c r="AC2" i="28471" s="1"/>
  <c r="L2" i="28471"/>
  <c r="AR156" i="4"/>
  <c r="BB156" i="4" s="1"/>
  <c r="AE156" i="4"/>
  <c r="T156" i="4"/>
  <c r="AO155" i="4"/>
  <c r="AD155" i="4"/>
  <c r="AF155" i="4" s="1"/>
  <c r="R155" i="4"/>
  <c r="AM154" i="4"/>
  <c r="Q154" i="4"/>
  <c r="F154" i="4"/>
  <c r="H154" i="4" s="1"/>
  <c r="AL153" i="4"/>
  <c r="AA153" i="4"/>
  <c r="AC153" i="4" s="1"/>
  <c r="O153" i="4"/>
  <c r="AD151" i="4"/>
  <c r="AF151" i="4" s="1"/>
  <c r="AM150" i="4"/>
  <c r="E147" i="4"/>
  <c r="M147" i="4"/>
  <c r="U147" i="4"/>
  <c r="I147" i="4" s="1"/>
  <c r="AD147" i="4"/>
  <c r="Q147" i="4"/>
  <c r="AB142" i="4"/>
  <c r="O141" i="4"/>
  <c r="D141" i="4"/>
  <c r="E139" i="4"/>
  <c r="M139" i="4"/>
  <c r="U139" i="4"/>
  <c r="AL139" i="4" s="1"/>
  <c r="I139" i="4"/>
  <c r="O133" i="4"/>
  <c r="D133" i="4"/>
  <c r="G144" i="4"/>
  <c r="N141" i="4"/>
  <c r="U140" i="4"/>
  <c r="AK140" i="4" s="1"/>
  <c r="AD140" i="4"/>
  <c r="AF140" i="4" s="1"/>
  <c r="N133" i="4"/>
  <c r="P144" i="4"/>
  <c r="F144" i="4"/>
  <c r="H144" i="4" s="1"/>
  <c r="E141" i="4"/>
  <c r="M141" i="4"/>
  <c r="U141" i="4"/>
  <c r="AG141" i="4" s="1"/>
  <c r="AD141" i="4"/>
  <c r="AF141" i="4" s="1"/>
  <c r="I141" i="4"/>
  <c r="Q141" i="4"/>
  <c r="E133" i="4"/>
  <c r="M133" i="4"/>
  <c r="U133" i="4"/>
  <c r="Z133" i="4" s="1"/>
  <c r="AD133" i="4"/>
  <c r="I133" i="4"/>
  <c r="Q133" i="4"/>
  <c r="AA144" i="4"/>
  <c r="D144" i="4"/>
  <c r="I142" i="4"/>
  <c r="E142" i="4"/>
  <c r="M142" i="4"/>
  <c r="U142" i="4"/>
  <c r="AN142" i="4" s="1"/>
  <c r="J140" i="4"/>
  <c r="Q134" i="4"/>
  <c r="U134" i="4"/>
  <c r="AN134" i="4" s="1"/>
  <c r="K130" i="4"/>
  <c r="D125" i="4"/>
  <c r="L125" i="4"/>
  <c r="P125" i="4"/>
  <c r="O125" i="4"/>
  <c r="AA125" i="4"/>
  <c r="F125" i="4"/>
  <c r="Q125" i="4"/>
  <c r="G125" i="4"/>
  <c r="AD125" i="4"/>
  <c r="I125" i="4"/>
  <c r="S125" i="4"/>
  <c r="J125" i="4"/>
  <c r="U125" i="4"/>
  <c r="N144" i="4"/>
  <c r="E143" i="4"/>
  <c r="U143" i="4"/>
  <c r="AJ143" i="4" s="1"/>
  <c r="AD143" i="4"/>
  <c r="T141" i="4"/>
  <c r="J141" i="4"/>
  <c r="AE140" i="4"/>
  <c r="G139" i="4"/>
  <c r="AA137" i="4"/>
  <c r="O137" i="4"/>
  <c r="U135" i="4"/>
  <c r="AI135" i="4" s="1"/>
  <c r="T133" i="4"/>
  <c r="J133" i="4"/>
  <c r="AC127" i="4"/>
  <c r="Q144" i="4"/>
  <c r="E144" i="4"/>
  <c r="M144" i="4"/>
  <c r="U144" i="4"/>
  <c r="AN144" i="4" s="1"/>
  <c r="AD144" i="4"/>
  <c r="AE141" i="4"/>
  <c r="S141" i="4"/>
  <c r="U136" i="4"/>
  <c r="Z136" i="4" s="1"/>
  <c r="AE133" i="4"/>
  <c r="S133" i="4"/>
  <c r="I123" i="4"/>
  <c r="S123" i="4"/>
  <c r="AE123" i="4"/>
  <c r="AR123" i="4"/>
  <c r="M123" i="4"/>
  <c r="C123" i="4"/>
  <c r="N123" i="4"/>
  <c r="E123" i="4"/>
  <c r="O123" i="4"/>
  <c r="AA123" i="4"/>
  <c r="AC123" i="4" s="1"/>
  <c r="F123" i="4"/>
  <c r="Q123" i="4"/>
  <c r="AB123" i="4"/>
  <c r="U145" i="4"/>
  <c r="AG145" i="4" s="1"/>
  <c r="AD145" i="4"/>
  <c r="R141" i="4"/>
  <c r="G141" i="4"/>
  <c r="P140" i="4"/>
  <c r="F140" i="4"/>
  <c r="E137" i="4"/>
  <c r="M137" i="4"/>
  <c r="U137" i="4"/>
  <c r="AG137" i="4" s="1"/>
  <c r="AD137" i="4"/>
  <c r="Q137" i="4"/>
  <c r="AE134" i="4"/>
  <c r="R133" i="4"/>
  <c r="G133" i="4"/>
  <c r="J123" i="4"/>
  <c r="C117" i="4"/>
  <c r="U152" i="4"/>
  <c r="O152" i="4" s="1"/>
  <c r="AD152" i="4"/>
  <c r="U146" i="4"/>
  <c r="Z146" i="4" s="1"/>
  <c r="AD146" i="4"/>
  <c r="T144" i="4"/>
  <c r="J144" i="4"/>
  <c r="R142" i="4"/>
  <c r="G142" i="4"/>
  <c r="AB141" i="4"/>
  <c r="P141" i="4"/>
  <c r="F141" i="4"/>
  <c r="AA140" i="4"/>
  <c r="O140" i="4"/>
  <c r="Q138" i="4"/>
  <c r="U138" i="4"/>
  <c r="AH138" i="4" s="1"/>
  <c r="R134" i="4"/>
  <c r="G134" i="4"/>
  <c r="AB133" i="4"/>
  <c r="P133" i="4"/>
  <c r="F133" i="4"/>
  <c r="H133" i="4" s="1"/>
  <c r="U132" i="4"/>
  <c r="AI132" i="4" s="1"/>
  <c r="Q129" i="4"/>
  <c r="U129" i="4"/>
  <c r="AH129" i="4" s="1"/>
  <c r="E129" i="4"/>
  <c r="G123" i="4"/>
  <c r="F108" i="4"/>
  <c r="H108" i="4" s="1"/>
  <c r="AR100" i="4"/>
  <c r="L100" i="4"/>
  <c r="D130" i="4"/>
  <c r="L130" i="4"/>
  <c r="T130" i="4"/>
  <c r="M127" i="4"/>
  <c r="D127" i="4"/>
  <c r="L127" i="4"/>
  <c r="T127" i="4"/>
  <c r="P127" i="4"/>
  <c r="AT126" i="4"/>
  <c r="BA123" i="4"/>
  <c r="AD123" i="4"/>
  <c r="R123" i="4"/>
  <c r="AZ122" i="4"/>
  <c r="BC122" i="4" s="1"/>
  <c r="AB122" i="4"/>
  <c r="Q122" i="4"/>
  <c r="M119" i="4"/>
  <c r="D119" i="4"/>
  <c r="L119" i="4"/>
  <c r="T119" i="4"/>
  <c r="P119" i="4"/>
  <c r="AT118" i="4"/>
  <c r="U117" i="4"/>
  <c r="J117" i="4" s="1"/>
  <c r="AD115" i="4"/>
  <c r="R115" i="4"/>
  <c r="AZ114" i="4"/>
  <c r="BC114" i="4" s="1"/>
  <c r="AB114" i="4"/>
  <c r="Q114" i="4"/>
  <c r="F112" i="4"/>
  <c r="H112" i="4" s="1"/>
  <c r="Q109" i="4"/>
  <c r="D109" i="4"/>
  <c r="T109" i="4"/>
  <c r="E109" i="4"/>
  <c r="U109" i="4"/>
  <c r="AK109" i="4" s="1"/>
  <c r="AD109" i="4"/>
  <c r="AF109" i="4" s="1"/>
  <c r="P109" i="4"/>
  <c r="Q105" i="4"/>
  <c r="L105" i="4"/>
  <c r="T105" i="4"/>
  <c r="U105" i="4"/>
  <c r="AL105" i="4" s="1"/>
  <c r="AD105" i="4"/>
  <c r="AF105" i="4" s="1"/>
  <c r="P128" i="4"/>
  <c r="L128" i="4"/>
  <c r="T128" i="4"/>
  <c r="J126" i="4"/>
  <c r="AA122" i="4"/>
  <c r="O122" i="4"/>
  <c r="E122" i="4"/>
  <c r="P120" i="4"/>
  <c r="J118" i="4"/>
  <c r="AE117" i="4"/>
  <c r="S117" i="4"/>
  <c r="I117" i="4"/>
  <c r="G116" i="4"/>
  <c r="AB115" i="4"/>
  <c r="Q115" i="4"/>
  <c r="F115" i="4"/>
  <c r="H115" i="4" s="1"/>
  <c r="AA114" i="4"/>
  <c r="AC114" i="4" s="1"/>
  <c r="O114" i="4"/>
  <c r="E114" i="4"/>
  <c r="U103" i="4"/>
  <c r="AR103" i="4" s="1"/>
  <c r="AV103" i="4" s="1"/>
  <c r="AX103" i="4" s="1"/>
  <c r="J127" i="4"/>
  <c r="AR126" i="4"/>
  <c r="AE126" i="4"/>
  <c r="S126" i="4"/>
  <c r="I126" i="4"/>
  <c r="K126" i="4" s="1"/>
  <c r="AW122" i="4"/>
  <c r="N122" i="4"/>
  <c r="C122" i="4"/>
  <c r="J119" i="4"/>
  <c r="AR118" i="4"/>
  <c r="AE118" i="4"/>
  <c r="S118" i="4"/>
  <c r="I118" i="4"/>
  <c r="K118" i="4" s="1"/>
  <c r="R117" i="4"/>
  <c r="G117" i="4"/>
  <c r="Q116" i="4"/>
  <c r="F116" i="4"/>
  <c r="H116" i="4" s="1"/>
  <c r="AA115" i="4"/>
  <c r="AC115" i="4" s="1"/>
  <c r="O115" i="4"/>
  <c r="E115" i="4"/>
  <c r="AW114" i="4"/>
  <c r="N114" i="4"/>
  <c r="C114" i="4"/>
  <c r="E112" i="4"/>
  <c r="M112" i="4"/>
  <c r="U112" i="4"/>
  <c r="AD112" i="4"/>
  <c r="AF112" i="4" s="1"/>
  <c r="P112" i="4"/>
  <c r="I112" i="4"/>
  <c r="K112" i="4" s="1"/>
  <c r="Q112" i="4"/>
  <c r="D112" i="4"/>
  <c r="L112" i="4"/>
  <c r="T112" i="4"/>
  <c r="E108" i="4"/>
  <c r="M108" i="4"/>
  <c r="U108" i="4"/>
  <c r="AM108" i="4" s="1"/>
  <c r="AD108" i="4"/>
  <c r="AF108" i="4" s="1"/>
  <c r="I108" i="4"/>
  <c r="K108" i="4" s="1"/>
  <c r="Q108" i="4"/>
  <c r="D108" i="4"/>
  <c r="L108" i="4"/>
  <c r="T108" i="4"/>
  <c r="AB103" i="4"/>
  <c r="AE100" i="4"/>
  <c r="U128" i="4"/>
  <c r="J128" i="4"/>
  <c r="AR127" i="4"/>
  <c r="AE127" i="4"/>
  <c r="S127" i="4"/>
  <c r="I127" i="4"/>
  <c r="AD126" i="4"/>
  <c r="AF126" i="4" s="1"/>
  <c r="R126" i="4"/>
  <c r="G126" i="4"/>
  <c r="H126" i="4" s="1"/>
  <c r="AV122" i="4"/>
  <c r="AX122" i="4" s="1"/>
  <c r="AY122" i="4" s="1"/>
  <c r="BD122" i="4" s="1"/>
  <c r="M122" i="4"/>
  <c r="P122" i="4"/>
  <c r="D122" i="4"/>
  <c r="L122" i="4"/>
  <c r="T122" i="4"/>
  <c r="U120" i="4"/>
  <c r="AN120" i="4" s="1"/>
  <c r="AR119" i="4"/>
  <c r="AE119" i="4"/>
  <c r="S119" i="4"/>
  <c r="I119" i="4"/>
  <c r="AD118" i="4"/>
  <c r="AF118" i="4" s="1"/>
  <c r="R118" i="4"/>
  <c r="G118" i="4"/>
  <c r="H118" i="4" s="1"/>
  <c r="AB117" i="4"/>
  <c r="Q117" i="4"/>
  <c r="F117" i="4"/>
  <c r="O116" i="4"/>
  <c r="E116" i="4"/>
  <c r="N115" i="4"/>
  <c r="C115" i="4"/>
  <c r="AV114" i="4"/>
  <c r="AX114" i="4" s="1"/>
  <c r="AY114" i="4" s="1"/>
  <c r="BD114" i="4" s="1"/>
  <c r="M114" i="4"/>
  <c r="P114" i="4"/>
  <c r="D114" i="4"/>
  <c r="L114" i="4"/>
  <c r="T114" i="4"/>
  <c r="O112" i="4"/>
  <c r="G110" i="4"/>
  <c r="O108" i="4"/>
  <c r="BA103" i="4"/>
  <c r="U131" i="4"/>
  <c r="AI131" i="4" s="1"/>
  <c r="M131" i="4"/>
  <c r="AE128" i="4"/>
  <c r="S128" i="4"/>
  <c r="I128" i="4"/>
  <c r="K128" i="4" s="1"/>
  <c r="AD127" i="4"/>
  <c r="R127" i="4"/>
  <c r="G127" i="4"/>
  <c r="H127" i="4" s="1"/>
  <c r="AZ126" i="4"/>
  <c r="BC126" i="4" s="1"/>
  <c r="AB126" i="4"/>
  <c r="AC126" i="4" s="1"/>
  <c r="Q126" i="4"/>
  <c r="N124" i="4"/>
  <c r="D123" i="4"/>
  <c r="L123" i="4"/>
  <c r="T123" i="4"/>
  <c r="P123" i="4"/>
  <c r="AT122" i="4"/>
  <c r="U121" i="4"/>
  <c r="D121" i="4" s="1"/>
  <c r="J121" i="4"/>
  <c r="S120" i="4"/>
  <c r="I120" i="4"/>
  <c r="AD119" i="4"/>
  <c r="R119" i="4"/>
  <c r="G119" i="4"/>
  <c r="H119" i="4" s="1"/>
  <c r="AZ118" i="4"/>
  <c r="BC118" i="4" s="1"/>
  <c r="AB118" i="4"/>
  <c r="Q118" i="4"/>
  <c r="AA117" i="4"/>
  <c r="AC117" i="4" s="1"/>
  <c r="O117" i="4"/>
  <c r="E117" i="4"/>
  <c r="N116" i="4"/>
  <c r="M115" i="4"/>
  <c r="D115" i="4"/>
  <c r="L115" i="4"/>
  <c r="T115" i="4"/>
  <c r="P115" i="4"/>
  <c r="AT114" i="4"/>
  <c r="U113" i="4"/>
  <c r="E113" i="4" s="1"/>
  <c r="J113" i="4"/>
  <c r="AE112" i="4"/>
  <c r="N112" i="4"/>
  <c r="U111" i="4"/>
  <c r="Q111" i="4" s="1"/>
  <c r="F110" i="4"/>
  <c r="H110" i="4" s="1"/>
  <c r="AE108" i="4"/>
  <c r="N108" i="4"/>
  <c r="U107" i="4"/>
  <c r="AJ107" i="4" s="1"/>
  <c r="L124" i="4"/>
  <c r="AC118" i="4"/>
  <c r="N117" i="4"/>
  <c r="D116" i="4"/>
  <c r="L116" i="4"/>
  <c r="AT103" i="4"/>
  <c r="S103" i="4"/>
  <c r="D117" i="4"/>
  <c r="L117" i="4"/>
  <c r="T117" i="4"/>
  <c r="P117" i="4"/>
  <c r="J115" i="4"/>
  <c r="K115" i="4" s="1"/>
  <c r="U110" i="4"/>
  <c r="AE110" i="4" s="1"/>
  <c r="AD110" i="4"/>
  <c r="AF110" i="4" s="1"/>
  <c r="Q110" i="4"/>
  <c r="L110" i="4"/>
  <c r="T110" i="4"/>
  <c r="U106" i="4"/>
  <c r="Y106" i="4" s="1"/>
  <c r="AD106" i="4"/>
  <c r="AF106" i="4" s="1"/>
  <c r="I106" i="4"/>
  <c r="K106" i="4" s="1"/>
  <c r="Q106" i="4"/>
  <c r="L106" i="4"/>
  <c r="T106" i="4"/>
  <c r="AS103" i="4"/>
  <c r="AU103" i="4" s="1"/>
  <c r="C100" i="4"/>
  <c r="S100" i="4"/>
  <c r="AB100" i="4"/>
  <c r="AT100" i="4"/>
  <c r="BB100" i="4"/>
  <c r="I100" i="4"/>
  <c r="K100" i="4" s="1"/>
  <c r="R100" i="4"/>
  <c r="AW100" i="4"/>
  <c r="J100" i="4"/>
  <c r="T100" i="4"/>
  <c r="AD100" i="4"/>
  <c r="AF100" i="4" s="1"/>
  <c r="D100" i="4"/>
  <c r="M100" i="4"/>
  <c r="AZ100" i="4"/>
  <c r="BC100" i="4" s="1"/>
  <c r="E100" i="4"/>
  <c r="N100" i="4"/>
  <c r="BA100" i="4"/>
  <c r="F100" i="4"/>
  <c r="H100" i="4" s="1"/>
  <c r="O100" i="4"/>
  <c r="AS100" i="4"/>
  <c r="AU100" i="4" s="1"/>
  <c r="G100" i="4"/>
  <c r="P100" i="4"/>
  <c r="Q100" i="4"/>
  <c r="AA100" i="4"/>
  <c r="AC100" i="4" s="1"/>
  <c r="AV100" i="4"/>
  <c r="AX100" i="4" s="1"/>
  <c r="D94" i="4"/>
  <c r="AA128" i="4"/>
  <c r="O128" i="4"/>
  <c r="E128" i="4"/>
  <c r="N127" i="4"/>
  <c r="P126" i="4"/>
  <c r="D126" i="4"/>
  <c r="L126" i="4"/>
  <c r="T126" i="4"/>
  <c r="U124" i="4"/>
  <c r="Z124" i="4" s="1"/>
  <c r="J124" i="4"/>
  <c r="BA122" i="4"/>
  <c r="AD122" i="4"/>
  <c r="AF122" i="4" s="1"/>
  <c r="R122" i="4"/>
  <c r="G122" i="4"/>
  <c r="H122" i="4" s="1"/>
  <c r="Q121" i="4"/>
  <c r="F121" i="4"/>
  <c r="AA120" i="4"/>
  <c r="O120" i="4"/>
  <c r="N119" i="4"/>
  <c r="P118" i="4"/>
  <c r="D118" i="4"/>
  <c r="L118" i="4"/>
  <c r="T118" i="4"/>
  <c r="U116" i="4"/>
  <c r="AH116" i="4" s="1"/>
  <c r="J116" i="4"/>
  <c r="AR115" i="4"/>
  <c r="AE115" i="4"/>
  <c r="S115" i="4"/>
  <c r="BA114" i="4"/>
  <c r="AD114" i="4"/>
  <c r="AF114" i="4" s="1"/>
  <c r="R114" i="4"/>
  <c r="G114" i="4"/>
  <c r="H114" i="4" s="1"/>
  <c r="AB113" i="4"/>
  <c r="F113" i="4"/>
  <c r="H113" i="4" s="1"/>
  <c r="G112" i="4"/>
  <c r="O110" i="4"/>
  <c r="G108" i="4"/>
  <c r="BA102" i="4"/>
  <c r="AR102" i="4"/>
  <c r="AT102" i="4" s="1"/>
  <c r="N102" i="4"/>
  <c r="AD101" i="4"/>
  <c r="AF101" i="4" s="1"/>
  <c r="T101" i="4"/>
  <c r="G101" i="4"/>
  <c r="O101" i="4"/>
  <c r="BB99" i="4"/>
  <c r="AS99" i="4"/>
  <c r="AU99" i="4" s="1"/>
  <c r="AY99" i="4" s="1"/>
  <c r="BD99" i="4" s="1"/>
  <c r="M99" i="4"/>
  <c r="G99" i="4"/>
  <c r="O99" i="4"/>
  <c r="C99" i="4"/>
  <c r="S99" i="4"/>
  <c r="L98" i="4"/>
  <c r="U97" i="4"/>
  <c r="AN97" i="4" s="1"/>
  <c r="I96" i="4"/>
  <c r="K96" i="4" s="1"/>
  <c r="AD95" i="4"/>
  <c r="AF95" i="4" s="1"/>
  <c r="S95" i="4"/>
  <c r="AD92" i="4"/>
  <c r="AF92" i="4" s="1"/>
  <c r="P92" i="4"/>
  <c r="S91" i="4"/>
  <c r="N90" i="4"/>
  <c r="AR89" i="4"/>
  <c r="AW89" i="4" s="1"/>
  <c r="AD89" i="4"/>
  <c r="AF89" i="4" s="1"/>
  <c r="Q89" i="4"/>
  <c r="R88" i="4"/>
  <c r="AS87" i="4"/>
  <c r="AU87" i="4" s="1"/>
  <c r="AY87" i="4" s="1"/>
  <c r="N87" i="4"/>
  <c r="M86" i="4"/>
  <c r="J98" i="4"/>
  <c r="R96" i="4"/>
  <c r="U94" i="4"/>
  <c r="AK94" i="4" s="1"/>
  <c r="AA92" i="4"/>
  <c r="AC92" i="4" s="1"/>
  <c r="O92" i="4"/>
  <c r="C92" i="4"/>
  <c r="S92" i="4"/>
  <c r="AB92" i="4"/>
  <c r="AT92" i="4"/>
  <c r="BB92" i="4"/>
  <c r="E92" i="4"/>
  <c r="N92" i="4"/>
  <c r="BA92" i="4"/>
  <c r="I92" i="4"/>
  <c r="K92" i="4" s="1"/>
  <c r="R92" i="4"/>
  <c r="AW92" i="4"/>
  <c r="AB89" i="4"/>
  <c r="P89" i="4"/>
  <c r="C89" i="4"/>
  <c r="O88" i="4"/>
  <c r="AE88" i="4"/>
  <c r="U85" i="4"/>
  <c r="X85" i="4" s="1"/>
  <c r="I83" i="4"/>
  <c r="K83" i="4" s="1"/>
  <c r="T83" i="4"/>
  <c r="AE83" i="4"/>
  <c r="AR83" i="4"/>
  <c r="J83" i="4"/>
  <c r="M83" i="4"/>
  <c r="F83" i="4"/>
  <c r="H83" i="4" s="1"/>
  <c r="Q83" i="4"/>
  <c r="R83" i="4"/>
  <c r="AD83" i="4"/>
  <c r="AF83" i="4" s="1"/>
  <c r="C102" i="4"/>
  <c r="S102" i="4"/>
  <c r="AB102" i="4"/>
  <c r="BB102" i="4"/>
  <c r="AV101" i="4"/>
  <c r="AX101" i="4" s="1"/>
  <c r="AY101" i="4" s="1"/>
  <c r="BD101" i="4" s="1"/>
  <c r="AZ99" i="4"/>
  <c r="BC99" i="4" s="1"/>
  <c r="J99" i="4"/>
  <c r="AR98" i="4"/>
  <c r="BB98" i="4" s="1"/>
  <c r="AE98" i="4"/>
  <c r="T98" i="4"/>
  <c r="I98" i="4"/>
  <c r="K98" i="4" s="1"/>
  <c r="AD97" i="4"/>
  <c r="AF97" i="4" s="1"/>
  <c r="Q96" i="4"/>
  <c r="F96" i="4"/>
  <c r="H96" i="4" s="1"/>
  <c r="AA95" i="4"/>
  <c r="AC95" i="4" s="1"/>
  <c r="P95" i="4"/>
  <c r="C95" i="4"/>
  <c r="R94" i="4"/>
  <c r="AZ92" i="4"/>
  <c r="BC92" i="4" s="1"/>
  <c r="M92" i="4"/>
  <c r="AW90" i="4"/>
  <c r="AA89" i="4"/>
  <c r="AC89" i="4" s="1"/>
  <c r="M89" i="4"/>
  <c r="G89" i="4"/>
  <c r="O89" i="4"/>
  <c r="E89" i="4"/>
  <c r="N89" i="4"/>
  <c r="BB89" i="4"/>
  <c r="J89" i="4"/>
  <c r="S89" i="4"/>
  <c r="AD88" i="4"/>
  <c r="AF88" i="4" s="1"/>
  <c r="I86" i="4"/>
  <c r="K86" i="4" s="1"/>
  <c r="R85" i="4"/>
  <c r="P83" i="4"/>
  <c r="O76" i="4"/>
  <c r="U76" i="4"/>
  <c r="AN76" i="4" s="1"/>
  <c r="AA76" i="4"/>
  <c r="AC76" i="4" s="1"/>
  <c r="F76" i="4"/>
  <c r="H76" i="4" s="1"/>
  <c r="AD76" i="4"/>
  <c r="AF76" i="4" s="1"/>
  <c r="T76" i="4"/>
  <c r="AE76" i="4"/>
  <c r="Q104" i="4"/>
  <c r="I104" i="4"/>
  <c r="K104" i="4" s="1"/>
  <c r="AD102" i="4"/>
  <c r="AF102" i="4" s="1"/>
  <c r="T102" i="4"/>
  <c r="J102" i="4"/>
  <c r="AA101" i="4"/>
  <c r="AC101" i="4" s="1"/>
  <c r="Q101" i="4"/>
  <c r="AD99" i="4"/>
  <c r="AF99" i="4" s="1"/>
  <c r="T99" i="4"/>
  <c r="I99" i="4"/>
  <c r="K99" i="4" s="1"/>
  <c r="AD98" i="4"/>
  <c r="AF98" i="4" s="1"/>
  <c r="R98" i="4"/>
  <c r="Q97" i="4"/>
  <c r="AA96" i="4"/>
  <c r="AC96" i="4" s="1"/>
  <c r="P96" i="4"/>
  <c r="E96" i="4"/>
  <c r="N95" i="4"/>
  <c r="G95" i="4"/>
  <c r="O95" i="4"/>
  <c r="D95" i="4"/>
  <c r="M95" i="4"/>
  <c r="I95" i="4"/>
  <c r="K95" i="4" s="1"/>
  <c r="R95" i="4"/>
  <c r="AB95" i="4"/>
  <c r="AE94" i="4"/>
  <c r="Q94" i="4"/>
  <c r="T93" i="4"/>
  <c r="I93" i="4"/>
  <c r="K93" i="4" s="1"/>
  <c r="L92" i="4"/>
  <c r="BB91" i="4"/>
  <c r="AB91" i="4"/>
  <c r="N91" i="4"/>
  <c r="C91" i="4"/>
  <c r="I90" i="4"/>
  <c r="K90" i="4" s="1"/>
  <c r="AZ89" i="4"/>
  <c r="BC89" i="4" s="1"/>
  <c r="L89" i="4"/>
  <c r="M88" i="4"/>
  <c r="U86" i="4"/>
  <c r="AM86" i="4" s="1"/>
  <c r="AE85" i="4"/>
  <c r="N83" i="4"/>
  <c r="AS82" i="4"/>
  <c r="AU82" i="4" s="1"/>
  <c r="AY82" i="4" s="1"/>
  <c r="BD82" i="4" s="1"/>
  <c r="N82" i="4"/>
  <c r="D79" i="4"/>
  <c r="N79" i="4"/>
  <c r="E79" i="4"/>
  <c r="P79" i="4"/>
  <c r="AA79" i="4"/>
  <c r="AC79" i="4" s="1"/>
  <c r="I79" i="4"/>
  <c r="K79" i="4" s="1"/>
  <c r="T79" i="4"/>
  <c r="AE79" i="4"/>
  <c r="AR79" i="4"/>
  <c r="L79" i="4"/>
  <c r="M79" i="4"/>
  <c r="P104" i="4"/>
  <c r="AW102" i="4"/>
  <c r="R102" i="4"/>
  <c r="I102" i="4"/>
  <c r="K102" i="4" s="1"/>
  <c r="AT101" i="4"/>
  <c r="P101" i="4"/>
  <c r="F101" i="4"/>
  <c r="H101" i="4" s="1"/>
  <c r="AW99" i="4"/>
  <c r="R99" i="4"/>
  <c r="AZ98" i="4"/>
  <c r="BC98" i="4" s="1"/>
  <c r="Q98" i="4"/>
  <c r="P97" i="4"/>
  <c r="L95" i="4"/>
  <c r="P94" i="4"/>
  <c r="J92" i="4"/>
  <c r="BA91" i="4"/>
  <c r="AA91" i="4"/>
  <c r="AC91" i="4" s="1"/>
  <c r="AS90" i="4"/>
  <c r="AU90" i="4" s="1"/>
  <c r="AE90" i="4"/>
  <c r="T90" i="4"/>
  <c r="L88" i="4"/>
  <c r="AZ87" i="4"/>
  <c r="BC87" i="4" s="1"/>
  <c r="F87" i="4"/>
  <c r="H87" i="4" s="1"/>
  <c r="T86" i="4"/>
  <c r="AD85" i="4"/>
  <c r="AF85" i="4" s="1"/>
  <c r="O84" i="4"/>
  <c r="C84" i="4"/>
  <c r="AB84" i="4"/>
  <c r="J84" i="4"/>
  <c r="U84" i="4"/>
  <c r="AM84" i="4" s="1"/>
  <c r="D84" i="4"/>
  <c r="R84" i="4"/>
  <c r="AD84" i="4"/>
  <c r="AF84" i="4" s="1"/>
  <c r="I84" i="4"/>
  <c r="K84" i="4" s="1"/>
  <c r="T84" i="4"/>
  <c r="AE84" i="4"/>
  <c r="L83" i="4"/>
  <c r="Q79" i="4"/>
  <c r="C96" i="4"/>
  <c r="S96" i="4"/>
  <c r="O96" i="4"/>
  <c r="C94" i="4"/>
  <c r="S94" i="4"/>
  <c r="AB94" i="4"/>
  <c r="J94" i="4"/>
  <c r="AD94" i="4"/>
  <c r="AF94" i="4" s="1"/>
  <c r="F94" i="4"/>
  <c r="H94" i="4" s="1"/>
  <c r="O94" i="4"/>
  <c r="I89" i="4"/>
  <c r="K89" i="4" s="1"/>
  <c r="C81" i="4"/>
  <c r="S81" i="4"/>
  <c r="G81" i="4"/>
  <c r="Q81" i="4"/>
  <c r="AD81" i="4"/>
  <c r="AF81" i="4" s="1"/>
  <c r="J81" i="4"/>
  <c r="U81" i="4"/>
  <c r="AJ81" i="4" s="1"/>
  <c r="D81" i="4"/>
  <c r="N81" i="4"/>
  <c r="E81" i="4"/>
  <c r="P81" i="4"/>
  <c r="AA81" i="4"/>
  <c r="AC81" i="4" s="1"/>
  <c r="N98" i="4"/>
  <c r="D98" i="4"/>
  <c r="G97" i="4"/>
  <c r="C97" i="4"/>
  <c r="S97" i="4"/>
  <c r="AB97" i="4"/>
  <c r="L96" i="4"/>
  <c r="J95" i="4"/>
  <c r="M94" i="4"/>
  <c r="T92" i="4"/>
  <c r="G92" i="4"/>
  <c r="AW87" i="4"/>
  <c r="G86" i="4"/>
  <c r="O86" i="4"/>
  <c r="C86" i="4"/>
  <c r="S86" i="4"/>
  <c r="AB86" i="4"/>
  <c r="F86" i="4"/>
  <c r="H86" i="4" s="1"/>
  <c r="Q86" i="4"/>
  <c r="L86" i="4"/>
  <c r="AA83" i="4"/>
  <c r="AC83" i="4" s="1"/>
  <c r="D83" i="4"/>
  <c r="AE81" i="4"/>
  <c r="AD104" i="4"/>
  <c r="AF104" i="4" s="1"/>
  <c r="U104" i="4"/>
  <c r="AN104" i="4" s="1"/>
  <c r="M104" i="4"/>
  <c r="AS102" i="4"/>
  <c r="AU102" i="4" s="1"/>
  <c r="O102" i="4"/>
  <c r="F102" i="4"/>
  <c r="H102" i="4" s="1"/>
  <c r="L101" i="4"/>
  <c r="N99" i="4"/>
  <c r="C98" i="4"/>
  <c r="S98" i="4"/>
  <c r="AB98" i="4"/>
  <c r="AT98" i="4"/>
  <c r="G98" i="4"/>
  <c r="O98" i="4"/>
  <c r="L97" i="4"/>
  <c r="U96" i="4"/>
  <c r="X96" i="4" s="1"/>
  <c r="J96" i="4"/>
  <c r="AR95" i="4"/>
  <c r="AE95" i="4"/>
  <c r="L94" i="4"/>
  <c r="G93" i="4"/>
  <c r="O93" i="4"/>
  <c r="Q93" i="4"/>
  <c r="AA93" i="4"/>
  <c r="AC93" i="4" s="1"/>
  <c r="C93" i="4"/>
  <c r="L93" i="4"/>
  <c r="U93" i="4"/>
  <c r="AE93" i="4"/>
  <c r="AS92" i="4"/>
  <c r="AU92" i="4" s="1"/>
  <c r="AY92" i="4" s="1"/>
  <c r="BD92" i="4" s="1"/>
  <c r="AE92" i="4"/>
  <c r="Q92" i="4"/>
  <c r="F92" i="4"/>
  <c r="H92" i="4" s="1"/>
  <c r="AV91" i="4"/>
  <c r="AX91" i="4" s="1"/>
  <c r="AY91" i="4" s="1"/>
  <c r="BD91" i="4" s="1"/>
  <c r="T91" i="4"/>
  <c r="AD91" i="4"/>
  <c r="AF91" i="4" s="1"/>
  <c r="F91" i="4"/>
  <c r="H91" i="4" s="1"/>
  <c r="P91" i="4"/>
  <c r="I91" i="4"/>
  <c r="K91" i="4" s="1"/>
  <c r="C90" i="4"/>
  <c r="S90" i="4"/>
  <c r="AB90" i="4"/>
  <c r="AT90" i="4"/>
  <c r="BB90" i="4"/>
  <c r="Q90" i="4"/>
  <c r="AA90" i="4"/>
  <c r="AC90" i="4" s="1"/>
  <c r="AV90" i="4"/>
  <c r="AX90" i="4" s="1"/>
  <c r="D90" i="4"/>
  <c r="M90" i="4"/>
  <c r="AZ90" i="4"/>
  <c r="BC90" i="4" s="1"/>
  <c r="AE89" i="4"/>
  <c r="R89" i="4"/>
  <c r="F89" i="4"/>
  <c r="H89" i="4" s="1"/>
  <c r="U88" i="4"/>
  <c r="AB88" i="4" s="1"/>
  <c r="F88" i="4"/>
  <c r="H88" i="4" s="1"/>
  <c r="AA86" i="4"/>
  <c r="AC86" i="4" s="1"/>
  <c r="N86" i="4"/>
  <c r="F85" i="4"/>
  <c r="H85" i="4" s="1"/>
  <c r="G82" i="4"/>
  <c r="O82" i="4"/>
  <c r="C82" i="4"/>
  <c r="S82" i="4"/>
  <c r="AB82" i="4"/>
  <c r="AT82" i="4"/>
  <c r="BB82" i="4"/>
  <c r="R82" i="4"/>
  <c r="AD82" i="4"/>
  <c r="AF82" i="4" s="1"/>
  <c r="BA82" i="4"/>
  <c r="I82" i="4"/>
  <c r="K82" i="4" s="1"/>
  <c r="T82" i="4"/>
  <c r="AE82" i="4"/>
  <c r="L82" i="4"/>
  <c r="E82" i="4"/>
  <c r="P82" i="4"/>
  <c r="AA82" i="4"/>
  <c r="AC82" i="4" s="1"/>
  <c r="F82" i="4"/>
  <c r="H82" i="4" s="1"/>
  <c r="Q82" i="4"/>
  <c r="AZ82" i="4"/>
  <c r="BC82" i="4" s="1"/>
  <c r="AS74" i="4"/>
  <c r="AU74" i="4" s="1"/>
  <c r="AY74" i="4" s="1"/>
  <c r="BD74" i="4" s="1"/>
  <c r="AV74" i="4"/>
  <c r="AX74" i="4" s="1"/>
  <c r="AW74" i="4"/>
  <c r="F70" i="4"/>
  <c r="H70" i="4" s="1"/>
  <c r="C87" i="4"/>
  <c r="S87" i="4"/>
  <c r="AB87" i="4"/>
  <c r="AT87" i="4"/>
  <c r="BB87" i="4"/>
  <c r="G87" i="4"/>
  <c r="O87" i="4"/>
  <c r="N80" i="4"/>
  <c r="C79" i="4"/>
  <c r="S79" i="4"/>
  <c r="AB79" i="4"/>
  <c r="AT79" i="4"/>
  <c r="BB79" i="4"/>
  <c r="G79" i="4"/>
  <c r="O79" i="4"/>
  <c r="L78" i="4"/>
  <c r="U77" i="4"/>
  <c r="I77" i="4" s="1"/>
  <c r="K77" i="4" s="1"/>
  <c r="AD75" i="4"/>
  <c r="AF75" i="4" s="1"/>
  <c r="R75" i="4"/>
  <c r="AZ74" i="4"/>
  <c r="BC74" i="4" s="1"/>
  <c r="Q74" i="4"/>
  <c r="F74" i="4"/>
  <c r="H74" i="4" s="1"/>
  <c r="N72" i="4"/>
  <c r="M71" i="4"/>
  <c r="C71" i="4"/>
  <c r="S71" i="4"/>
  <c r="AB71" i="4"/>
  <c r="G71" i="4"/>
  <c r="O71" i="4"/>
  <c r="U69" i="4"/>
  <c r="J69" i="4" s="1"/>
  <c r="M80" i="4"/>
  <c r="G80" i="4"/>
  <c r="O80" i="4"/>
  <c r="C80" i="4"/>
  <c r="S80" i="4"/>
  <c r="AB80" i="4"/>
  <c r="U78" i="4"/>
  <c r="J78" i="4"/>
  <c r="AE77" i="4"/>
  <c r="Q75" i="4"/>
  <c r="F75" i="4"/>
  <c r="H75" i="4" s="1"/>
  <c r="AA74" i="4"/>
  <c r="AC74" i="4" s="1"/>
  <c r="P74" i="4"/>
  <c r="M72" i="4"/>
  <c r="G72" i="4"/>
  <c r="O72" i="4"/>
  <c r="C72" i="4"/>
  <c r="S72" i="4"/>
  <c r="AB72" i="4"/>
  <c r="L71" i="4"/>
  <c r="U70" i="4"/>
  <c r="AE69" i="4"/>
  <c r="T69" i="4"/>
  <c r="I69" i="4"/>
  <c r="K69" i="4" s="1"/>
  <c r="N74" i="4"/>
  <c r="D74" i="4"/>
  <c r="J71" i="4"/>
  <c r="D65" i="4"/>
  <c r="AS50" i="4"/>
  <c r="AV50" i="4"/>
  <c r="BA50" i="4"/>
  <c r="BB50" i="4"/>
  <c r="J80" i="4"/>
  <c r="M74" i="4"/>
  <c r="G74" i="4"/>
  <c r="O74" i="4"/>
  <c r="C74" i="4"/>
  <c r="S74" i="4"/>
  <c r="AB74" i="4"/>
  <c r="AT74" i="4"/>
  <c r="BB74" i="4"/>
  <c r="J72" i="4"/>
  <c r="AR71" i="4"/>
  <c r="AT71" i="4" s="1"/>
  <c r="AE71" i="4"/>
  <c r="T71" i="4"/>
  <c r="I71" i="4"/>
  <c r="K71" i="4" s="1"/>
  <c r="G91" i="4"/>
  <c r="O91" i="4"/>
  <c r="BA87" i="4"/>
  <c r="AD87" i="4"/>
  <c r="AF87" i="4" s="1"/>
  <c r="R87" i="4"/>
  <c r="C83" i="4"/>
  <c r="S83" i="4"/>
  <c r="AB83" i="4"/>
  <c r="AT83" i="4"/>
  <c r="BB83" i="4"/>
  <c r="G83" i="4"/>
  <c r="O83" i="4"/>
  <c r="AR80" i="4"/>
  <c r="AW80" i="4" s="1"/>
  <c r="AE80" i="4"/>
  <c r="T80" i="4"/>
  <c r="I80" i="4"/>
  <c r="K80" i="4" s="1"/>
  <c r="BA79" i="4"/>
  <c r="AD79" i="4"/>
  <c r="AF79" i="4" s="1"/>
  <c r="R79" i="4"/>
  <c r="Q78" i="4"/>
  <c r="P77" i="4"/>
  <c r="M75" i="4"/>
  <c r="C75" i="4"/>
  <c r="S75" i="4"/>
  <c r="AB75" i="4"/>
  <c r="G75" i="4"/>
  <c r="O75" i="4"/>
  <c r="L74" i="4"/>
  <c r="U73" i="4"/>
  <c r="AA73" i="4" s="1"/>
  <c r="AC73" i="4" s="1"/>
  <c r="AR72" i="4"/>
  <c r="AT72" i="4" s="1"/>
  <c r="AE72" i="4"/>
  <c r="T72" i="4"/>
  <c r="I72" i="4"/>
  <c r="K72" i="4" s="1"/>
  <c r="AD71" i="4"/>
  <c r="AF71" i="4" s="1"/>
  <c r="R71" i="4"/>
  <c r="Q70" i="4"/>
  <c r="AA69" i="4"/>
  <c r="AC69" i="4" s="1"/>
  <c r="J74" i="4"/>
  <c r="Q80" i="4"/>
  <c r="F80" i="4"/>
  <c r="H80" i="4" s="1"/>
  <c r="S77" i="4"/>
  <c r="AB77" i="4"/>
  <c r="O77" i="4"/>
  <c r="J75" i="4"/>
  <c r="AE74" i="4"/>
  <c r="T74" i="4"/>
  <c r="I74" i="4"/>
  <c r="K74" i="4" s="1"/>
  <c r="Q72" i="4"/>
  <c r="F72" i="4"/>
  <c r="H72" i="4" s="1"/>
  <c r="AA71" i="4"/>
  <c r="AC71" i="4" s="1"/>
  <c r="P71" i="4"/>
  <c r="E71" i="4"/>
  <c r="C69" i="4"/>
  <c r="S69" i="4"/>
  <c r="G69" i="4"/>
  <c r="AA80" i="4"/>
  <c r="AC80" i="4" s="1"/>
  <c r="P80" i="4"/>
  <c r="G78" i="4"/>
  <c r="O78" i="4"/>
  <c r="C78" i="4"/>
  <c r="S78" i="4"/>
  <c r="AB78" i="4"/>
  <c r="L77" i="4"/>
  <c r="AR75" i="4"/>
  <c r="AT75" i="4" s="1"/>
  <c r="AE75" i="4"/>
  <c r="T75" i="4"/>
  <c r="BA74" i="4"/>
  <c r="AD74" i="4"/>
  <c r="AF74" i="4" s="1"/>
  <c r="R74" i="4"/>
  <c r="Q73" i="4"/>
  <c r="F73" i="4"/>
  <c r="H73" i="4" s="1"/>
  <c r="AA72" i="4"/>
  <c r="AC72" i="4" s="1"/>
  <c r="P72" i="4"/>
  <c r="N71" i="4"/>
  <c r="G70" i="4"/>
  <c r="O70" i="4"/>
  <c r="C70" i="4"/>
  <c r="S70" i="4"/>
  <c r="AB70" i="4"/>
  <c r="U68" i="4"/>
  <c r="E68" i="4" s="1"/>
  <c r="AD67" i="4"/>
  <c r="AF67" i="4" s="1"/>
  <c r="T67" i="4"/>
  <c r="I67" i="4"/>
  <c r="K67" i="4" s="1"/>
  <c r="Q67" i="4"/>
  <c r="AA65" i="4"/>
  <c r="O65" i="4"/>
  <c r="AW64" i="4"/>
  <c r="E63" i="4"/>
  <c r="M63" i="4"/>
  <c r="U63" i="4"/>
  <c r="AD63" i="4"/>
  <c r="AF63" i="4" s="1"/>
  <c r="AV63" i="4"/>
  <c r="AX63" i="4" s="1"/>
  <c r="AY63" i="4" s="1"/>
  <c r="BD63" i="4" s="1"/>
  <c r="I63" i="4"/>
  <c r="K63" i="4" s="1"/>
  <c r="Q63" i="4"/>
  <c r="AZ63" i="4"/>
  <c r="BC63" i="4" s="1"/>
  <c r="AT62" i="4"/>
  <c r="AU62" i="4" s="1"/>
  <c r="AS61" i="4"/>
  <c r="J61" i="4"/>
  <c r="BB60" i="4"/>
  <c r="AE60" i="4"/>
  <c r="BA59" i="4"/>
  <c r="AB58" i="4"/>
  <c r="F58" i="4"/>
  <c r="AA57" i="4"/>
  <c r="AW56" i="4"/>
  <c r="E55" i="4"/>
  <c r="M55" i="4"/>
  <c r="U55" i="4"/>
  <c r="AD55" i="4"/>
  <c r="AF55" i="4" s="1"/>
  <c r="AV55" i="4"/>
  <c r="AX55" i="4" s="1"/>
  <c r="AY55" i="4" s="1"/>
  <c r="BD55" i="4" s="1"/>
  <c r="I55" i="4"/>
  <c r="K55" i="4" s="1"/>
  <c r="Q55" i="4"/>
  <c r="AZ55" i="4"/>
  <c r="BC55" i="4" s="1"/>
  <c r="AB51" i="4"/>
  <c r="M50" i="4"/>
  <c r="M47" i="4"/>
  <c r="C47" i="4"/>
  <c r="N47" i="4"/>
  <c r="F47" i="4"/>
  <c r="H47" i="4" s="1"/>
  <c r="Q47" i="4"/>
  <c r="AB47" i="4"/>
  <c r="AD47" i="4"/>
  <c r="AF47" i="4" s="1"/>
  <c r="N46" i="4"/>
  <c r="I64" i="4"/>
  <c r="K64" i="4" s="1"/>
  <c r="AZ64" i="4"/>
  <c r="U64" i="4"/>
  <c r="P64" i="4" s="1"/>
  <c r="AD64" i="4"/>
  <c r="AV64" i="4"/>
  <c r="AX64" i="4" s="1"/>
  <c r="BA60" i="4"/>
  <c r="G60" i="4"/>
  <c r="AA58" i="4"/>
  <c r="AC58" i="4" s="1"/>
  <c r="D58" i="4"/>
  <c r="I56" i="4"/>
  <c r="K56" i="4" s="1"/>
  <c r="AZ56" i="4"/>
  <c r="M56" i="4"/>
  <c r="U56" i="4"/>
  <c r="AD56" i="4"/>
  <c r="AV56" i="4"/>
  <c r="AX56" i="4" s="1"/>
  <c r="BA51" i="4"/>
  <c r="AV51" i="4"/>
  <c r="AX51" i="4" s="1"/>
  <c r="AC51" i="4"/>
  <c r="J50" i="4"/>
  <c r="BA48" i="4"/>
  <c r="J48" i="4"/>
  <c r="AV47" i="4"/>
  <c r="AX47" i="4" s="1"/>
  <c r="AW47" i="4"/>
  <c r="AZ47" i="4"/>
  <c r="BA47" i="4"/>
  <c r="BB46" i="4"/>
  <c r="AE46" i="4"/>
  <c r="J46" i="4"/>
  <c r="E65" i="4"/>
  <c r="M65" i="4"/>
  <c r="U65" i="4"/>
  <c r="AD65" i="4"/>
  <c r="AF65" i="4" s="1"/>
  <c r="AV65" i="4"/>
  <c r="AX65" i="4" s="1"/>
  <c r="I65" i="4"/>
  <c r="Q65" i="4"/>
  <c r="AZ65" i="4"/>
  <c r="BC65" i="4" s="1"/>
  <c r="AT64" i="4"/>
  <c r="AU64" i="4" s="1"/>
  <c r="AY64" i="4" s="1"/>
  <c r="BA61" i="4"/>
  <c r="G61" i="4"/>
  <c r="H61" i="4" s="1"/>
  <c r="AB60" i="4"/>
  <c r="F60" i="4"/>
  <c r="AW58" i="4"/>
  <c r="N58" i="4"/>
  <c r="U57" i="4"/>
  <c r="D57" i="4" s="1"/>
  <c r="AD57" i="4"/>
  <c r="AF57" i="4" s="1"/>
  <c r="AV57" i="4"/>
  <c r="AX57" i="4" s="1"/>
  <c r="I57" i="4"/>
  <c r="AZ57" i="4"/>
  <c r="BC57" i="4" s="1"/>
  <c r="AT56" i="4"/>
  <c r="AU56" i="4" s="1"/>
  <c r="AY56" i="4" s="1"/>
  <c r="I50" i="4"/>
  <c r="K50" i="4" s="1"/>
  <c r="AZ48" i="4"/>
  <c r="AB48" i="4"/>
  <c r="BA46" i="4"/>
  <c r="AD46" i="4"/>
  <c r="AF46" i="4" s="1"/>
  <c r="I46" i="4"/>
  <c r="I66" i="4"/>
  <c r="K66" i="4" s="1"/>
  <c r="Q66" i="4"/>
  <c r="E66" i="4"/>
  <c r="U66" i="4"/>
  <c r="AD66" i="4"/>
  <c r="AF66" i="4" s="1"/>
  <c r="AA60" i="4"/>
  <c r="I58" i="4"/>
  <c r="K58" i="4" s="1"/>
  <c r="Q58" i="4"/>
  <c r="AZ58" i="4"/>
  <c r="E58" i="4"/>
  <c r="M58" i="4"/>
  <c r="U58" i="4"/>
  <c r="AD58" i="4"/>
  <c r="AF58" i="4" s="1"/>
  <c r="AV58" i="4"/>
  <c r="AX58" i="4" s="1"/>
  <c r="G50" i="4"/>
  <c r="D48" i="4"/>
  <c r="L48" i="4"/>
  <c r="T48" i="4"/>
  <c r="P48" i="4"/>
  <c r="C48" i="4"/>
  <c r="N48" i="4"/>
  <c r="AW48" i="4"/>
  <c r="AX48" i="4" s="1"/>
  <c r="E48" i="4"/>
  <c r="O48" i="4"/>
  <c r="AA48" i="4"/>
  <c r="AC48" i="4" s="1"/>
  <c r="G48" i="4"/>
  <c r="H48" i="4" s="1"/>
  <c r="R48" i="4"/>
  <c r="AD48" i="4"/>
  <c r="I48" i="4"/>
  <c r="K48" i="4" s="1"/>
  <c r="S48" i="4"/>
  <c r="AE48" i="4"/>
  <c r="BB48" i="4"/>
  <c r="AW46" i="4"/>
  <c r="G46" i="4"/>
  <c r="BB67" i="4"/>
  <c r="O67" i="4"/>
  <c r="F67" i="4"/>
  <c r="H67" i="4" s="1"/>
  <c r="AS65" i="4"/>
  <c r="AU65" i="4" s="1"/>
  <c r="AY65" i="4" s="1"/>
  <c r="BD65" i="4" s="1"/>
  <c r="T65" i="4"/>
  <c r="J65" i="4"/>
  <c r="BB64" i="4"/>
  <c r="AE64" i="4"/>
  <c r="AB62" i="4"/>
  <c r="AC62" i="4" s="1"/>
  <c r="AA61" i="4"/>
  <c r="AC61" i="4" s="1"/>
  <c r="AW60" i="4"/>
  <c r="U59" i="4"/>
  <c r="R59" i="4" s="1"/>
  <c r="AD59" i="4"/>
  <c r="AF59" i="4" s="1"/>
  <c r="AV59" i="4"/>
  <c r="AX59" i="4" s="1"/>
  <c r="AY59" i="4" s="1"/>
  <c r="BD59" i="4" s="1"/>
  <c r="I59" i="4"/>
  <c r="K59" i="4" s="1"/>
  <c r="AZ59" i="4"/>
  <c r="BC59" i="4" s="1"/>
  <c r="AT58" i="4"/>
  <c r="AU58" i="4" s="1"/>
  <c r="AY58" i="4" s="1"/>
  <c r="AS57" i="4"/>
  <c r="AU57" i="4" s="1"/>
  <c r="T57" i="4"/>
  <c r="J57" i="4"/>
  <c r="BB56" i="4"/>
  <c r="AE56" i="4"/>
  <c r="S56" i="4"/>
  <c r="D53" i="4"/>
  <c r="L53" i="4"/>
  <c r="U53" i="4"/>
  <c r="P53" i="4" s="1"/>
  <c r="O53" i="4"/>
  <c r="AA53" i="4"/>
  <c r="AZ51" i="4"/>
  <c r="G51" i="4"/>
  <c r="R51" i="4"/>
  <c r="AD51" i="4"/>
  <c r="AF51" i="4" s="1"/>
  <c r="M51" i="4"/>
  <c r="F51" i="4"/>
  <c r="H51" i="4" s="1"/>
  <c r="AW50" i="4"/>
  <c r="S50" i="4"/>
  <c r="AT48" i="4"/>
  <c r="AS46" i="4"/>
  <c r="I60" i="4"/>
  <c r="AZ60" i="4"/>
  <c r="BC60" i="4" s="1"/>
  <c r="U60" i="4"/>
  <c r="S60" i="4" s="1"/>
  <c r="AD60" i="4"/>
  <c r="AF60" i="4" s="1"/>
  <c r="AV60" i="4"/>
  <c r="AU48" i="4"/>
  <c r="AY48" i="4" s="1"/>
  <c r="AX46" i="4"/>
  <c r="M46" i="4"/>
  <c r="E46" i="4"/>
  <c r="O46" i="4"/>
  <c r="AA46" i="4"/>
  <c r="AC46" i="4" s="1"/>
  <c r="F46" i="4"/>
  <c r="H46" i="4" s="1"/>
  <c r="S66" i="4"/>
  <c r="AB64" i="4"/>
  <c r="F64" i="4"/>
  <c r="H64" i="4" s="1"/>
  <c r="E61" i="4"/>
  <c r="M61" i="4"/>
  <c r="U61" i="4"/>
  <c r="AD61" i="4"/>
  <c r="AF61" i="4" s="1"/>
  <c r="AV61" i="4"/>
  <c r="AX61" i="4" s="1"/>
  <c r="I61" i="4"/>
  <c r="K61" i="4" s="1"/>
  <c r="Q61" i="4"/>
  <c r="AZ61" i="4"/>
  <c r="BC61" i="4" s="1"/>
  <c r="AT60" i="4"/>
  <c r="BB58" i="4"/>
  <c r="AE58" i="4"/>
  <c r="S58" i="4"/>
  <c r="AB56" i="4"/>
  <c r="P56" i="4"/>
  <c r="F56" i="4"/>
  <c r="H56" i="4" s="1"/>
  <c r="Q54" i="4"/>
  <c r="U54" i="4"/>
  <c r="AD54" i="4" s="1"/>
  <c r="AD50" i="4"/>
  <c r="O50" i="4"/>
  <c r="D50" i="4"/>
  <c r="L50" i="4"/>
  <c r="T50" i="4"/>
  <c r="P50" i="4"/>
  <c r="F50" i="4"/>
  <c r="H50" i="4" s="1"/>
  <c r="Q50" i="4"/>
  <c r="AB50" i="4"/>
  <c r="AZ50" i="4"/>
  <c r="AT50" i="4"/>
  <c r="Q48" i="4"/>
  <c r="AC47" i="4"/>
  <c r="S46" i="4"/>
  <c r="H43" i="4"/>
  <c r="L67" i="4"/>
  <c r="C67" i="4"/>
  <c r="AB66" i="4"/>
  <c r="R66" i="4"/>
  <c r="G66" i="4"/>
  <c r="AB65" i="4"/>
  <c r="P65" i="4"/>
  <c r="F65" i="4"/>
  <c r="H65" i="4" s="1"/>
  <c r="AA64" i="4"/>
  <c r="AC64" i="4" s="1"/>
  <c r="D64" i="4"/>
  <c r="I62" i="4"/>
  <c r="K62" i="4" s="1"/>
  <c r="AZ62" i="4"/>
  <c r="BC62" i="4" s="1"/>
  <c r="M62" i="4"/>
  <c r="U62" i="4"/>
  <c r="AD62" i="4"/>
  <c r="AF62" i="4" s="1"/>
  <c r="AV62" i="4"/>
  <c r="AX62" i="4" s="1"/>
  <c r="AT61" i="4"/>
  <c r="AS60" i="4"/>
  <c r="J60" i="4"/>
  <c r="BA58" i="4"/>
  <c r="R58" i="4"/>
  <c r="G58" i="4"/>
  <c r="AB57" i="4"/>
  <c r="P57" i="4"/>
  <c r="F57" i="4"/>
  <c r="H57" i="4" s="1"/>
  <c r="AA56" i="4"/>
  <c r="O56" i="4"/>
  <c r="D56" i="4"/>
  <c r="L54" i="4"/>
  <c r="U52" i="4"/>
  <c r="D52" i="4" s="1"/>
  <c r="F52" i="4"/>
  <c r="AT51" i="4"/>
  <c r="AU51" i="4" s="1"/>
  <c r="AY51" i="4" s="1"/>
  <c r="AA50" i="4"/>
  <c r="N50" i="4"/>
  <c r="P49" i="4"/>
  <c r="E49" i="4"/>
  <c r="Q49" i="4"/>
  <c r="U49" i="4"/>
  <c r="O49" i="4" s="1"/>
  <c r="M48" i="4"/>
  <c r="AT47" i="4"/>
  <c r="AU47" i="4" s="1"/>
  <c r="AY47" i="4" s="1"/>
  <c r="R46" i="4"/>
  <c r="P51" i="4"/>
  <c r="D51" i="4"/>
  <c r="L51" i="4"/>
  <c r="T51" i="4"/>
  <c r="R47" i="4"/>
  <c r="AZ46" i="4"/>
  <c r="BC46" i="4" s="1"/>
  <c r="AB46" i="4"/>
  <c r="Q46" i="4"/>
  <c r="AA45" i="4"/>
  <c r="O45" i="4"/>
  <c r="M43" i="4"/>
  <c r="P43" i="4"/>
  <c r="D43" i="4"/>
  <c r="L43" i="4"/>
  <c r="T43" i="4"/>
  <c r="U41" i="4"/>
  <c r="J41" i="4" s="1"/>
  <c r="AR40" i="4"/>
  <c r="AE40" i="4"/>
  <c r="S40" i="4"/>
  <c r="BB37" i="4"/>
  <c r="S37" i="4"/>
  <c r="N45" i="4"/>
  <c r="U42" i="4"/>
  <c r="J42" i="4" s="1"/>
  <c r="AE41" i="4"/>
  <c r="AD40" i="4"/>
  <c r="AF40" i="4" s="1"/>
  <c r="R40" i="4"/>
  <c r="G40" i="4"/>
  <c r="U39" i="4"/>
  <c r="J39" i="4" s="1"/>
  <c r="G39" i="4"/>
  <c r="BA37" i="4"/>
  <c r="R37" i="4"/>
  <c r="G37" i="4"/>
  <c r="O37" i="4"/>
  <c r="P37" i="4"/>
  <c r="I37" i="4"/>
  <c r="Q37" i="4"/>
  <c r="AZ37" i="4"/>
  <c r="D37" i="4"/>
  <c r="L37" i="4"/>
  <c r="T37" i="4"/>
  <c r="AF35" i="4"/>
  <c r="P45" i="4"/>
  <c r="L45" i="4"/>
  <c r="T45" i="4"/>
  <c r="J43" i="4"/>
  <c r="AE42" i="4"/>
  <c r="S42" i="4"/>
  <c r="I42" i="4"/>
  <c r="AD41" i="4"/>
  <c r="AF41" i="4" s="1"/>
  <c r="R41" i="4"/>
  <c r="AB40" i="4"/>
  <c r="Q40" i="4"/>
  <c r="F40" i="4"/>
  <c r="H40" i="4" s="1"/>
  <c r="F39" i="4"/>
  <c r="H39" i="4" s="1"/>
  <c r="AE37" i="4"/>
  <c r="N37" i="4"/>
  <c r="T36" i="4"/>
  <c r="U36" i="4"/>
  <c r="G36" i="4" s="1"/>
  <c r="AD36" i="4"/>
  <c r="K28" i="4"/>
  <c r="D46" i="4"/>
  <c r="L46" i="4"/>
  <c r="T46" i="4"/>
  <c r="P46" i="4"/>
  <c r="U44" i="4"/>
  <c r="D44" i="4" s="1"/>
  <c r="J44" i="4"/>
  <c r="AR43" i="4"/>
  <c r="AE43" i="4"/>
  <c r="S43" i="4"/>
  <c r="I43" i="4"/>
  <c r="K43" i="4" s="1"/>
  <c r="R42" i="4"/>
  <c r="G42" i="4"/>
  <c r="Q41" i="4"/>
  <c r="F41" i="4"/>
  <c r="AA40" i="4"/>
  <c r="AC40" i="4" s="1"/>
  <c r="O40" i="4"/>
  <c r="C40" i="4"/>
  <c r="AE39" i="4"/>
  <c r="E39" i="4"/>
  <c r="AV37" i="4"/>
  <c r="AX37" i="4" s="1"/>
  <c r="AD37" i="4"/>
  <c r="M37" i="4"/>
  <c r="P47" i="4"/>
  <c r="D47" i="4"/>
  <c r="L47" i="4"/>
  <c r="T47" i="4"/>
  <c r="AT46" i="4"/>
  <c r="U45" i="4"/>
  <c r="J45" i="4"/>
  <c r="AE44" i="4"/>
  <c r="I44" i="4"/>
  <c r="K44" i="4" s="1"/>
  <c r="AD43" i="4"/>
  <c r="AF43" i="4" s="1"/>
  <c r="R43" i="4"/>
  <c r="AB42" i="4"/>
  <c r="Q42" i="4"/>
  <c r="F42" i="4"/>
  <c r="H42" i="4" s="1"/>
  <c r="O41" i="4"/>
  <c r="N40" i="4"/>
  <c r="D40" i="4"/>
  <c r="L40" i="4"/>
  <c r="T40" i="4"/>
  <c r="E40" i="4"/>
  <c r="P40" i="4"/>
  <c r="AD39" i="4"/>
  <c r="AF39" i="4" s="1"/>
  <c r="O39" i="4"/>
  <c r="AT37" i="4"/>
  <c r="AB37" i="4"/>
  <c r="O36" i="4"/>
  <c r="P39" i="4"/>
  <c r="I39" i="4"/>
  <c r="D39" i="4"/>
  <c r="L39" i="4"/>
  <c r="AU37" i="4"/>
  <c r="AY37" i="4" s="1"/>
  <c r="AC37" i="4"/>
  <c r="J37" i="4"/>
  <c r="BA31" i="4"/>
  <c r="AS31" i="4"/>
  <c r="BB31" i="4"/>
  <c r="AC43" i="4"/>
  <c r="N42" i="4"/>
  <c r="P41" i="4"/>
  <c r="D41" i="4"/>
  <c r="T41" i="4"/>
  <c r="AA39" i="4"/>
  <c r="C38" i="4"/>
  <c r="S38" i="4"/>
  <c r="D38" i="4"/>
  <c r="E38" i="4"/>
  <c r="M38" i="4"/>
  <c r="U38" i="4"/>
  <c r="J38" i="4" s="1"/>
  <c r="P38" i="4"/>
  <c r="F37" i="4"/>
  <c r="H37" i="4" s="1"/>
  <c r="H34" i="4"/>
  <c r="D42" i="4"/>
  <c r="L42" i="4"/>
  <c r="T42" i="4"/>
  <c r="E37" i="4"/>
  <c r="T35" i="4"/>
  <c r="F35" i="4"/>
  <c r="N35" i="4"/>
  <c r="AB34" i="4"/>
  <c r="Q34" i="4"/>
  <c r="AR32" i="4"/>
  <c r="N32" i="4"/>
  <c r="AZ31" i="4"/>
  <c r="M31" i="4"/>
  <c r="AD30" i="4"/>
  <c r="AF30" i="4" s="1"/>
  <c r="T30" i="4"/>
  <c r="F29" i="4"/>
  <c r="P27" i="4"/>
  <c r="F27" i="4"/>
  <c r="H27" i="4" s="1"/>
  <c r="L31" i="4"/>
  <c r="C31" i="4"/>
  <c r="AS29" i="4"/>
  <c r="AU29" i="4" s="1"/>
  <c r="BA29" i="4"/>
  <c r="J29" i="4"/>
  <c r="R29" i="4"/>
  <c r="AA29" i="4"/>
  <c r="G28" i="4"/>
  <c r="O28" i="4"/>
  <c r="J28" i="4"/>
  <c r="R28" i="4"/>
  <c r="AA28" i="4"/>
  <c r="E28" i="4"/>
  <c r="M28" i="4"/>
  <c r="F28" i="4"/>
  <c r="N28" i="4"/>
  <c r="AE28" i="4"/>
  <c r="AD27" i="4"/>
  <c r="O27" i="4"/>
  <c r="C16" i="4"/>
  <c r="AA35" i="4"/>
  <c r="AC35" i="4" s="1"/>
  <c r="R35" i="4"/>
  <c r="I35" i="4"/>
  <c r="K35" i="4" s="1"/>
  <c r="J32" i="4"/>
  <c r="R32" i="4"/>
  <c r="AA32" i="4"/>
  <c r="AC32" i="4" s="1"/>
  <c r="L32" i="4"/>
  <c r="C32" i="4"/>
  <c r="T31" i="4"/>
  <c r="F31" i="4"/>
  <c r="H31" i="4" s="1"/>
  <c r="N31" i="4"/>
  <c r="AE31" i="4"/>
  <c r="AF31" i="4" s="1"/>
  <c r="AW31" i="4"/>
  <c r="AB30" i="4"/>
  <c r="Q30" i="4"/>
  <c r="BB29" i="4"/>
  <c r="AD29" i="4"/>
  <c r="T29" i="4"/>
  <c r="I29" i="4"/>
  <c r="K29" i="4" s="1"/>
  <c r="AR28" i="4"/>
  <c r="T28" i="4"/>
  <c r="D28" i="4"/>
  <c r="M27" i="4"/>
  <c r="BB26" i="4"/>
  <c r="AR35" i="4"/>
  <c r="Q35" i="4"/>
  <c r="AR34" i="4"/>
  <c r="N34" i="4"/>
  <c r="E34" i="4"/>
  <c r="AD32" i="4"/>
  <c r="AF32" i="4" s="1"/>
  <c r="T32" i="4"/>
  <c r="AV31" i="4"/>
  <c r="AX31" i="4" s="1"/>
  <c r="AB31" i="4"/>
  <c r="S31" i="4"/>
  <c r="J31" i="4"/>
  <c r="P30" i="4"/>
  <c r="G30" i="4"/>
  <c r="AZ29" i="4"/>
  <c r="BC29" i="4" s="1"/>
  <c r="S29" i="4"/>
  <c r="AD28" i="4"/>
  <c r="S28" i="4"/>
  <c r="C28" i="4"/>
  <c r="L27" i="4"/>
  <c r="AZ26" i="4"/>
  <c r="P35" i="4"/>
  <c r="G35" i="4"/>
  <c r="M34" i="4"/>
  <c r="U33" i="4"/>
  <c r="L33" i="4" s="1"/>
  <c r="S32" i="4"/>
  <c r="I32" i="4"/>
  <c r="K32" i="4" s="1"/>
  <c r="AA31" i="4"/>
  <c r="AC31" i="4" s="1"/>
  <c r="R31" i="4"/>
  <c r="I31" i="4"/>
  <c r="O30" i="4"/>
  <c r="E30" i="4"/>
  <c r="AB29" i="4"/>
  <c r="Q29" i="4"/>
  <c r="G29" i="4"/>
  <c r="Q28" i="4"/>
  <c r="O35" i="4"/>
  <c r="E35" i="4"/>
  <c r="J34" i="4"/>
  <c r="K34" i="4" s="1"/>
  <c r="R34" i="4"/>
  <c r="AA34" i="4"/>
  <c r="AC34" i="4" s="1"/>
  <c r="L34" i="4"/>
  <c r="C34" i="4"/>
  <c r="AE33" i="4"/>
  <c r="AB32" i="4"/>
  <c r="Q32" i="4"/>
  <c r="AT31" i="4"/>
  <c r="Q31" i="4"/>
  <c r="AR30" i="4"/>
  <c r="N30" i="4"/>
  <c r="D30" i="4"/>
  <c r="P29" i="4"/>
  <c r="E29" i="4"/>
  <c r="AB28" i="4"/>
  <c r="P28" i="4"/>
  <c r="AE35" i="4"/>
  <c r="M35" i="4"/>
  <c r="D35" i="4"/>
  <c r="P31" i="4"/>
  <c r="G31" i="4"/>
  <c r="M30" i="4"/>
  <c r="AV29" i="4"/>
  <c r="O29" i="4"/>
  <c r="D29" i="4"/>
  <c r="L28" i="4"/>
  <c r="C27" i="4"/>
  <c r="S27" i="4"/>
  <c r="AB27" i="4"/>
  <c r="I27" i="4"/>
  <c r="K27" i="4" s="1"/>
  <c r="Q27" i="4"/>
  <c r="AR27" i="4"/>
  <c r="J27" i="4"/>
  <c r="R27" i="4"/>
  <c r="AA27" i="4"/>
  <c r="AC27" i="4" s="1"/>
  <c r="E27" i="4"/>
  <c r="AS26" i="4"/>
  <c r="BA26" i="4"/>
  <c r="AV26" i="4"/>
  <c r="AW26" i="4"/>
  <c r="L35" i="4"/>
  <c r="O32" i="4"/>
  <c r="F32" i="4"/>
  <c r="H32" i="4" s="1"/>
  <c r="O31" i="4"/>
  <c r="E31" i="4"/>
  <c r="J30" i="4"/>
  <c r="K30" i="4" s="1"/>
  <c r="R30" i="4"/>
  <c r="AA30" i="4"/>
  <c r="F30" i="4"/>
  <c r="H30" i="4" s="1"/>
  <c r="L30" i="4"/>
  <c r="M29" i="4"/>
  <c r="C29" i="4"/>
  <c r="T27" i="4"/>
  <c r="D27" i="4"/>
  <c r="AE26" i="4"/>
  <c r="N26" i="4"/>
  <c r="AA25" i="4"/>
  <c r="R25" i="4"/>
  <c r="J25" i="4"/>
  <c r="AW24" i="4"/>
  <c r="AE24" i="4"/>
  <c r="AF24" i="4" s="1"/>
  <c r="N24" i="4"/>
  <c r="AS23" i="4"/>
  <c r="O23" i="4"/>
  <c r="M22" i="4"/>
  <c r="S21" i="4"/>
  <c r="J21" i="4"/>
  <c r="AT20" i="4"/>
  <c r="P20" i="4"/>
  <c r="BA19" i="4"/>
  <c r="AD19" i="4"/>
  <c r="S19" i="4"/>
  <c r="G19" i="4"/>
  <c r="BB15" i="4"/>
  <c r="AA15" i="4"/>
  <c r="M15" i="4"/>
  <c r="AV13" i="4"/>
  <c r="AX13" i="4" s="1"/>
  <c r="M26" i="4"/>
  <c r="E26" i="4"/>
  <c r="AR25" i="4"/>
  <c r="Q25" i="4"/>
  <c r="I25" i="4"/>
  <c r="K25" i="4" s="1"/>
  <c r="AV24" i="4"/>
  <c r="AX24" i="4" s="1"/>
  <c r="AY24" i="4" s="1"/>
  <c r="BD24" i="4" s="1"/>
  <c r="M24" i="4"/>
  <c r="E24" i="4"/>
  <c r="AR23" i="4"/>
  <c r="N23" i="4"/>
  <c r="E23" i="4"/>
  <c r="D22" i="4"/>
  <c r="L22" i="4"/>
  <c r="T22" i="4"/>
  <c r="AB21" i="4"/>
  <c r="R21" i="4"/>
  <c r="I21" i="4"/>
  <c r="BB20" i="4"/>
  <c r="AS20" i="4"/>
  <c r="AU20" i="4" s="1"/>
  <c r="AY20" i="4" s="1"/>
  <c r="AZ19" i="4"/>
  <c r="R19" i="4"/>
  <c r="F19" i="4"/>
  <c r="H19" i="4" s="1"/>
  <c r="AA18" i="4"/>
  <c r="J17" i="4"/>
  <c r="BA15" i="4"/>
  <c r="U14" i="4"/>
  <c r="E14" i="4" s="1"/>
  <c r="AT13" i="4"/>
  <c r="P25" i="4"/>
  <c r="M23" i="4"/>
  <c r="D23" i="4"/>
  <c r="AA21" i="4"/>
  <c r="Q21" i="4"/>
  <c r="G21" i="4"/>
  <c r="AB19" i="4"/>
  <c r="O19" i="4"/>
  <c r="E19" i="4"/>
  <c r="U17" i="4"/>
  <c r="C17" i="4" s="1"/>
  <c r="G17" i="4"/>
  <c r="I16" i="4"/>
  <c r="AU13" i="4"/>
  <c r="M12" i="4"/>
  <c r="AR12" i="4"/>
  <c r="J12" i="4"/>
  <c r="L10" i="4"/>
  <c r="T10" i="4"/>
  <c r="U10" i="4"/>
  <c r="N10" i="4"/>
  <c r="AA10" i="4"/>
  <c r="F10" i="4"/>
  <c r="H10" i="4" s="1"/>
  <c r="G10" i="4"/>
  <c r="I10" i="4"/>
  <c r="L23" i="4"/>
  <c r="C23" i="4"/>
  <c r="O21" i="4"/>
  <c r="F21" i="4"/>
  <c r="H21" i="4" s="1"/>
  <c r="BC20" i="4"/>
  <c r="AA19" i="4"/>
  <c r="AC19" i="4" s="1"/>
  <c r="N19" i="4"/>
  <c r="D19" i="4"/>
  <c r="D18" i="4"/>
  <c r="M18" i="4"/>
  <c r="U18" i="4"/>
  <c r="AD18" i="4" s="1"/>
  <c r="AF18" i="4" s="1"/>
  <c r="S17" i="4"/>
  <c r="S16" i="4"/>
  <c r="G16" i="4"/>
  <c r="G15" i="4"/>
  <c r="H15" i="4" s="1"/>
  <c r="L14" i="4"/>
  <c r="T14" i="4"/>
  <c r="F14" i="4"/>
  <c r="G14" i="4"/>
  <c r="J14" i="4"/>
  <c r="S14" i="4"/>
  <c r="O12" i="4"/>
  <c r="AW29" i="4"/>
  <c r="AE29" i="4"/>
  <c r="N29" i="4"/>
  <c r="AW27" i="4"/>
  <c r="AE27" i="4"/>
  <c r="N27" i="4"/>
  <c r="AA26" i="4"/>
  <c r="R26" i="4"/>
  <c r="J26" i="4"/>
  <c r="K26" i="4" s="1"/>
  <c r="AE25" i="4"/>
  <c r="AF25" i="4" s="1"/>
  <c r="N25" i="4"/>
  <c r="F25" i="4"/>
  <c r="H25" i="4" s="1"/>
  <c r="BA24" i="4"/>
  <c r="BC24" i="4" s="1"/>
  <c r="AA24" i="4"/>
  <c r="AC24" i="4" s="1"/>
  <c r="R24" i="4"/>
  <c r="J24" i="4"/>
  <c r="K24" i="4" s="1"/>
  <c r="AD23" i="4"/>
  <c r="AF23" i="4" s="1"/>
  <c r="T23" i="4"/>
  <c r="P23" i="4"/>
  <c r="AA22" i="4"/>
  <c r="AC22" i="4" s="1"/>
  <c r="Q22" i="4"/>
  <c r="N21" i="4"/>
  <c r="D20" i="4"/>
  <c r="L20" i="4"/>
  <c r="T20" i="4"/>
  <c r="AV19" i="4"/>
  <c r="AX19" i="4" s="1"/>
  <c r="M19" i="4"/>
  <c r="AE17" i="4"/>
  <c r="R17" i="4"/>
  <c r="R16" i="4"/>
  <c r="F16" i="4"/>
  <c r="AV15" i="4"/>
  <c r="AX15" i="4" s="1"/>
  <c r="S15" i="4"/>
  <c r="AE14" i="4"/>
  <c r="E12" i="4"/>
  <c r="E11" i="4"/>
  <c r="M25" i="4"/>
  <c r="E25" i="4"/>
  <c r="S23" i="4"/>
  <c r="J23" i="4"/>
  <c r="K23" i="4" s="1"/>
  <c r="AR21" i="4"/>
  <c r="AW21" i="4" s="1"/>
  <c r="M21" i="4"/>
  <c r="D21" i="4"/>
  <c r="L19" i="4"/>
  <c r="P19" i="4"/>
  <c r="I19" i="4"/>
  <c r="Q19" i="4"/>
  <c r="J18" i="4"/>
  <c r="AD17" i="4"/>
  <c r="O17" i="4"/>
  <c r="Q16" i="4"/>
  <c r="AE15" i="4"/>
  <c r="AF15" i="4" s="1"/>
  <c r="R15" i="4"/>
  <c r="E15" i="4"/>
  <c r="M14" i="4"/>
  <c r="BB13" i="4"/>
  <c r="C12" i="4"/>
  <c r="L21" i="4"/>
  <c r="C21" i="4"/>
  <c r="I17" i="4"/>
  <c r="K17" i="4" s="1"/>
  <c r="Q17" i="4"/>
  <c r="L17" i="4"/>
  <c r="T17" i="4"/>
  <c r="D16" i="4"/>
  <c r="L16" i="4"/>
  <c r="T16" i="4"/>
  <c r="E16" i="4"/>
  <c r="M16" i="4"/>
  <c r="U16" i="4"/>
  <c r="AD16" i="4"/>
  <c r="P16" i="4"/>
  <c r="AU15" i="4"/>
  <c r="AY15" i="4" s="1"/>
  <c r="O26" i="4"/>
  <c r="AB25" i="4"/>
  <c r="S25" i="4"/>
  <c r="O24" i="4"/>
  <c r="AA23" i="4"/>
  <c r="AC23" i="4" s="1"/>
  <c r="Q23" i="4"/>
  <c r="AR22" i="4"/>
  <c r="AV22" i="4" s="1"/>
  <c r="N22" i="4"/>
  <c r="AD21" i="4"/>
  <c r="AF21" i="4" s="1"/>
  <c r="P21" i="4"/>
  <c r="AC20" i="4"/>
  <c r="BB19" i="4"/>
  <c r="AS19" i="4"/>
  <c r="AU19" i="4" s="1"/>
  <c r="AE19" i="4"/>
  <c r="T19" i="4"/>
  <c r="J19" i="4"/>
  <c r="AE18" i="4"/>
  <c r="R18" i="4"/>
  <c r="AA17" i="4"/>
  <c r="M17" i="4"/>
  <c r="AA16" i="4"/>
  <c r="N16" i="4"/>
  <c r="AB15" i="4"/>
  <c r="N15" i="4"/>
  <c r="P15" i="4"/>
  <c r="I15" i="4"/>
  <c r="K15" i="4" s="1"/>
  <c r="Q15" i="4"/>
  <c r="AZ15" i="4"/>
  <c r="BC15" i="4" s="1"/>
  <c r="D15" i="4"/>
  <c r="L15" i="4"/>
  <c r="T15" i="4"/>
  <c r="I14" i="4"/>
  <c r="K14" i="4" s="1"/>
  <c r="AW13" i="4"/>
  <c r="AC13" i="4"/>
  <c r="M13" i="4"/>
  <c r="P13" i="4"/>
  <c r="D13" i="4"/>
  <c r="L13" i="4"/>
  <c r="T13" i="4"/>
  <c r="AT12" i="4"/>
  <c r="U11" i="4"/>
  <c r="J11" i="4" s="1"/>
  <c r="AR8" i="4"/>
  <c r="AZ8" i="4" s="1"/>
  <c r="AD8" i="4"/>
  <c r="O8" i="4"/>
  <c r="C8" i="4"/>
  <c r="S8" i="4"/>
  <c r="AB8" i="4"/>
  <c r="BB8" i="4"/>
  <c r="D8" i="4"/>
  <c r="L8" i="4"/>
  <c r="T8" i="4"/>
  <c r="P8" i="4"/>
  <c r="AA8" i="4"/>
  <c r="AC8" i="4" s="1"/>
  <c r="N8" i="4"/>
  <c r="J13" i="4"/>
  <c r="BB12" i="4"/>
  <c r="AE12" i="4"/>
  <c r="S12" i="4"/>
  <c r="I12" i="4"/>
  <c r="K12" i="4" s="1"/>
  <c r="AD11" i="4"/>
  <c r="M8" i="4"/>
  <c r="BA13" i="4"/>
  <c r="AE13" i="4"/>
  <c r="S13" i="4"/>
  <c r="I13" i="4"/>
  <c r="K13" i="4" s="1"/>
  <c r="BA12" i="4"/>
  <c r="AD12" i="4"/>
  <c r="AF12" i="4" s="1"/>
  <c r="R12" i="4"/>
  <c r="G12" i="4"/>
  <c r="AB11" i="4"/>
  <c r="J8" i="4"/>
  <c r="L4" i="4"/>
  <c r="T4" i="4"/>
  <c r="AB4" i="4"/>
  <c r="E4" i="4"/>
  <c r="M4" i="4"/>
  <c r="U4" i="4"/>
  <c r="I4" i="4"/>
  <c r="Q4" i="4"/>
  <c r="AZ13" i="4"/>
  <c r="AD13" i="4"/>
  <c r="R13" i="4"/>
  <c r="G13" i="4"/>
  <c r="H13" i="4" s="1"/>
  <c r="AZ12" i="4"/>
  <c r="AB12" i="4"/>
  <c r="AC12" i="4" s="1"/>
  <c r="Q12" i="4"/>
  <c r="F12" i="4"/>
  <c r="H12" i="4" s="1"/>
  <c r="AA11" i="4"/>
  <c r="AC11" i="4" s="1"/>
  <c r="U9" i="4"/>
  <c r="J9" i="4" s="1"/>
  <c r="I8" i="4"/>
  <c r="J7" i="4"/>
  <c r="N4" i="4"/>
  <c r="G8" i="4"/>
  <c r="U7" i="4"/>
  <c r="AD7" i="4" s="1"/>
  <c r="AF7" i="4" s="1"/>
  <c r="N12" i="4"/>
  <c r="P11" i="4"/>
  <c r="D11" i="4"/>
  <c r="L11" i="4"/>
  <c r="R8" i="4"/>
  <c r="F8" i="4"/>
  <c r="H8" i="4" s="1"/>
  <c r="U6" i="4"/>
  <c r="C6" i="4" s="1"/>
  <c r="U5" i="4"/>
  <c r="AA5" i="4" s="1"/>
  <c r="D12" i="4"/>
  <c r="L12" i="4"/>
  <c r="T12" i="4"/>
  <c r="P12" i="4"/>
  <c r="AE8" i="4"/>
  <c r="Q8" i="4"/>
  <c r="AE7" i="4"/>
  <c r="R6" i="4"/>
  <c r="U3" i="4"/>
  <c r="M3" i="4" s="1"/>
  <c r="U2" i="4"/>
  <c r="C2" i="4" s="1"/>
  <c r="L2" i="4" l="1"/>
  <c r="F2" i="4"/>
  <c r="Q2" i="4"/>
  <c r="F5" i="4"/>
  <c r="T9" i="4"/>
  <c r="E2" i="4"/>
  <c r="S5" i="4"/>
  <c r="I6" i="4"/>
  <c r="K6" i="4" s="1"/>
  <c r="G11" i="4"/>
  <c r="AT8" i="4"/>
  <c r="L9" i="4"/>
  <c r="AY19" i="4"/>
  <c r="AS21" i="4"/>
  <c r="AR10" i="4"/>
  <c r="Y10" i="4"/>
  <c r="AG10" i="4"/>
  <c r="AO10" i="4"/>
  <c r="AH10" i="4"/>
  <c r="Z10" i="4"/>
  <c r="AJ10" i="4"/>
  <c r="AM10" i="4"/>
  <c r="X10" i="4"/>
  <c r="AL10" i="4"/>
  <c r="AN10" i="4"/>
  <c r="AI10" i="4"/>
  <c r="AK10" i="4"/>
  <c r="E5" i="4"/>
  <c r="M2" i="4"/>
  <c r="AE2" i="4"/>
  <c r="E3" i="4"/>
  <c r="F6" i="4"/>
  <c r="G6" i="4"/>
  <c r="T11" i="4"/>
  <c r="I7" i="4"/>
  <c r="K7" i="4" s="1"/>
  <c r="J6" i="4"/>
  <c r="O11" i="4"/>
  <c r="AF13" i="4"/>
  <c r="M6" i="4"/>
  <c r="Q11" i="4"/>
  <c r="G5" i="4"/>
  <c r="R11" i="4"/>
  <c r="P6" i="4"/>
  <c r="D9" i="4"/>
  <c r="O16" i="4"/>
  <c r="AB16" i="4"/>
  <c r="AR16" i="4"/>
  <c r="AO16" i="4"/>
  <c r="AL16" i="4"/>
  <c r="Y16" i="4"/>
  <c r="AK16" i="4"/>
  <c r="Z16" i="4"/>
  <c r="AG16" i="4"/>
  <c r="AH16" i="4"/>
  <c r="AM16" i="4"/>
  <c r="AN16" i="4"/>
  <c r="AI16" i="4"/>
  <c r="X16" i="4"/>
  <c r="AJ16" i="4"/>
  <c r="D17" i="4"/>
  <c r="AE16" i="4"/>
  <c r="AF16" i="4" s="1"/>
  <c r="K19" i="4"/>
  <c r="BB21" i="4"/>
  <c r="AC26" i="4"/>
  <c r="AD14" i="4"/>
  <c r="O14" i="4"/>
  <c r="T18" i="4"/>
  <c r="AD10" i="4"/>
  <c r="O10" i="4"/>
  <c r="J10" i="4"/>
  <c r="AY13" i="4"/>
  <c r="F18" i="4"/>
  <c r="K21" i="4"/>
  <c r="AT23" i="4"/>
  <c r="AU23" i="4" s="1"/>
  <c r="AY23" i="4" s="1"/>
  <c r="BB23" i="4"/>
  <c r="AV23" i="4"/>
  <c r="AX23" i="4" s="1"/>
  <c r="AW23" i="4"/>
  <c r="AZ23" i="4"/>
  <c r="Q18" i="4"/>
  <c r="BA23" i="4"/>
  <c r="AC30" i="4"/>
  <c r="M10" i="4"/>
  <c r="AS30" i="4"/>
  <c r="AU30" i="4" s="1"/>
  <c r="BA30" i="4"/>
  <c r="AZ30" i="4"/>
  <c r="BB30" i="4"/>
  <c r="AT30" i="4"/>
  <c r="AV30" i="4"/>
  <c r="AX30" i="4" s="1"/>
  <c r="AW30" i="4"/>
  <c r="F33" i="4"/>
  <c r="K31" i="4"/>
  <c r="AF28" i="4"/>
  <c r="AF27" i="4"/>
  <c r="BC31" i="4"/>
  <c r="H35" i="4"/>
  <c r="T38" i="4"/>
  <c r="M39" i="4"/>
  <c r="T39" i="4"/>
  <c r="G45" i="4"/>
  <c r="M45" i="4"/>
  <c r="AB45" i="4"/>
  <c r="AD45" i="4"/>
  <c r="AF45" i="4" s="1"/>
  <c r="F45" i="4"/>
  <c r="H45" i="4" s="1"/>
  <c r="AE45" i="4"/>
  <c r="I45" i="4"/>
  <c r="K45" i="4" s="1"/>
  <c r="Q45" i="4"/>
  <c r="R45" i="4"/>
  <c r="AR45" i="4"/>
  <c r="S45" i="4"/>
  <c r="Y45" i="4"/>
  <c r="AK45" i="4"/>
  <c r="X45" i="4"/>
  <c r="Z45" i="4"/>
  <c r="AI45" i="4"/>
  <c r="AJ45" i="4"/>
  <c r="AL45" i="4"/>
  <c r="AG45" i="4"/>
  <c r="AH45" i="4"/>
  <c r="AM45" i="4"/>
  <c r="AO45" i="4"/>
  <c r="AN45" i="4"/>
  <c r="R39" i="4"/>
  <c r="AB41" i="4"/>
  <c r="M36" i="4"/>
  <c r="S36" i="4"/>
  <c r="S39" i="4"/>
  <c r="D45" i="4"/>
  <c r="AE38" i="4"/>
  <c r="I41" i="4"/>
  <c r="K41" i="4" s="1"/>
  <c r="T44" i="4"/>
  <c r="O38" i="4"/>
  <c r="E45" i="4"/>
  <c r="J49" i="4"/>
  <c r="L49" i="4"/>
  <c r="O64" i="4"/>
  <c r="D54" i="4"/>
  <c r="AR61" i="4"/>
  <c r="L61" i="4"/>
  <c r="C61" i="4"/>
  <c r="N61" i="4"/>
  <c r="P61" i="4"/>
  <c r="S61" i="4"/>
  <c r="AN61" i="4"/>
  <c r="Z61" i="4"/>
  <c r="AM61" i="4"/>
  <c r="AO61" i="4"/>
  <c r="AJ61" i="4"/>
  <c r="AL61" i="4"/>
  <c r="AH61" i="4"/>
  <c r="AK61" i="4"/>
  <c r="X61" i="4"/>
  <c r="AG61" i="4"/>
  <c r="AI61" i="4"/>
  <c r="Y61" i="4"/>
  <c r="C45" i="4"/>
  <c r="AX60" i="4"/>
  <c r="C39" i="4"/>
  <c r="E53" i="4"/>
  <c r="AY57" i="4"/>
  <c r="BD57" i="4" s="1"/>
  <c r="M59" i="4"/>
  <c r="S64" i="4"/>
  <c r="AF48" i="4"/>
  <c r="AR58" i="4"/>
  <c r="T58" i="4"/>
  <c r="L58" i="4"/>
  <c r="AL58" i="4"/>
  <c r="AI58" i="4"/>
  <c r="Z58" i="4"/>
  <c r="Y58" i="4"/>
  <c r="AG58" i="4"/>
  <c r="AH58" i="4"/>
  <c r="AM58" i="4"/>
  <c r="AO58" i="4"/>
  <c r="AN58" i="4"/>
  <c r="X58" i="4"/>
  <c r="AK58" i="4"/>
  <c r="AJ58" i="4"/>
  <c r="AC60" i="4"/>
  <c r="K46" i="4"/>
  <c r="AE54" i="4"/>
  <c r="AF54" i="4" s="1"/>
  <c r="M57" i="4"/>
  <c r="R61" i="4"/>
  <c r="AR65" i="4"/>
  <c r="R65" i="4"/>
  <c r="S65" i="4"/>
  <c r="L65" i="4"/>
  <c r="C65" i="4"/>
  <c r="N65" i="4"/>
  <c r="Y65" i="4"/>
  <c r="AI65" i="4"/>
  <c r="Z65" i="4"/>
  <c r="AL65" i="4"/>
  <c r="AH65" i="4"/>
  <c r="AO65" i="4"/>
  <c r="AK65" i="4"/>
  <c r="AN65" i="4"/>
  <c r="AM65" i="4"/>
  <c r="AG65" i="4"/>
  <c r="X65" i="4"/>
  <c r="AJ65" i="4"/>
  <c r="AE52" i="4"/>
  <c r="AF56" i="4"/>
  <c r="O58" i="4"/>
  <c r="M64" i="4"/>
  <c r="R49" i="4"/>
  <c r="O69" i="4"/>
  <c r="C77" i="4"/>
  <c r="S68" i="4"/>
  <c r="AX50" i="4"/>
  <c r="M78" i="4"/>
  <c r="D78" i="4"/>
  <c r="N78" i="4"/>
  <c r="R78" i="4"/>
  <c r="AD78" i="4"/>
  <c r="AF78" i="4" s="1"/>
  <c r="T78" i="4"/>
  <c r="AA78" i="4"/>
  <c r="AC78" i="4" s="1"/>
  <c r="AE78" i="4"/>
  <c r="E78" i="4"/>
  <c r="AR78" i="4"/>
  <c r="I78" i="4"/>
  <c r="K78" i="4" s="1"/>
  <c r="P78" i="4"/>
  <c r="AI78" i="4"/>
  <c r="AM78" i="4"/>
  <c r="AN78" i="4"/>
  <c r="AJ78" i="4"/>
  <c r="AL78" i="4"/>
  <c r="AG78" i="4"/>
  <c r="Y78" i="4"/>
  <c r="AO78" i="4"/>
  <c r="Z78" i="4"/>
  <c r="AH78" i="4"/>
  <c r="X78" i="4"/>
  <c r="AK78" i="4"/>
  <c r="F78" i="4"/>
  <c r="H78" i="4" s="1"/>
  <c r="E52" i="4"/>
  <c r="P73" i="4"/>
  <c r="O6" i="4"/>
  <c r="AD6" i="4"/>
  <c r="AR6" i="4"/>
  <c r="AJ6" i="4"/>
  <c r="Y6" i="4"/>
  <c r="AH6" i="4"/>
  <c r="AG6" i="4"/>
  <c r="AM6" i="4"/>
  <c r="AO6" i="4"/>
  <c r="X6" i="4"/>
  <c r="AN6" i="4"/>
  <c r="AL6" i="4"/>
  <c r="AK6" i="4"/>
  <c r="Z6" i="4"/>
  <c r="AI6" i="4"/>
  <c r="N7" i="4"/>
  <c r="AB7" i="4"/>
  <c r="AR7" i="4"/>
  <c r="X7" i="4"/>
  <c r="AH7" i="4"/>
  <c r="AN7" i="4"/>
  <c r="Z7" i="4"/>
  <c r="AK7" i="4"/>
  <c r="AL7" i="4"/>
  <c r="Y7" i="4"/>
  <c r="AI7" i="4"/>
  <c r="AG7" i="4"/>
  <c r="AM7" i="4"/>
  <c r="AO7" i="4"/>
  <c r="AJ7" i="4"/>
  <c r="BC13" i="4"/>
  <c r="N6" i="4"/>
  <c r="T6" i="4"/>
  <c r="T7" i="4"/>
  <c r="R5" i="4"/>
  <c r="P9" i="4"/>
  <c r="H16" i="4"/>
  <c r="H14" i="4"/>
  <c r="F17" i="4"/>
  <c r="H17" i="4" s="1"/>
  <c r="L18" i="4"/>
  <c r="R10" i="4"/>
  <c r="E10" i="4"/>
  <c r="P10" i="4"/>
  <c r="AA14" i="4"/>
  <c r="AB14" i="4"/>
  <c r="AR14" i="4"/>
  <c r="Q14" i="4"/>
  <c r="L14" i="28456" s="1"/>
  <c r="C14" i="4"/>
  <c r="R14" i="4"/>
  <c r="M14" i="28456" s="1"/>
  <c r="C14" i="28456"/>
  <c r="AH14" i="4"/>
  <c r="Z14" i="4"/>
  <c r="AI14" i="4"/>
  <c r="AL14" i="4"/>
  <c r="AM14" i="4"/>
  <c r="X14" i="4"/>
  <c r="AN14" i="4"/>
  <c r="Y14" i="4"/>
  <c r="AK14" i="4"/>
  <c r="AG14" i="4"/>
  <c r="AJ14" i="4"/>
  <c r="AO14" i="4"/>
  <c r="P18" i="4"/>
  <c r="AB18" i="4"/>
  <c r="AT27" i="4"/>
  <c r="BB27" i="4"/>
  <c r="AZ27" i="4"/>
  <c r="AS27" i="4"/>
  <c r="AU27" i="4" s="1"/>
  <c r="AY27" i="4" s="1"/>
  <c r="BA27" i="4"/>
  <c r="AV27" i="4"/>
  <c r="AX27" i="4" s="1"/>
  <c r="C18" i="4"/>
  <c r="AW35" i="4"/>
  <c r="AZ35" i="4"/>
  <c r="AS35" i="4"/>
  <c r="AT35" i="4"/>
  <c r="AV35" i="4"/>
  <c r="AX35" i="4" s="1"/>
  <c r="BA35" i="4"/>
  <c r="BB35" i="4"/>
  <c r="AS28" i="4"/>
  <c r="BA28" i="4"/>
  <c r="AW28" i="4"/>
  <c r="AV28" i="4"/>
  <c r="AZ28" i="4"/>
  <c r="BB28" i="4"/>
  <c r="AT28" i="4"/>
  <c r="L38" i="4"/>
  <c r="Q36" i="4"/>
  <c r="BA43" i="4"/>
  <c r="BB43" i="4"/>
  <c r="AS43" i="4"/>
  <c r="AT43" i="4"/>
  <c r="AV43" i="4"/>
  <c r="AX43" i="4" s="1"/>
  <c r="AW43" i="4"/>
  <c r="AZ43" i="4"/>
  <c r="BC43" i="4" s="1"/>
  <c r="E36" i="4"/>
  <c r="C36" i="4"/>
  <c r="K42" i="4"/>
  <c r="K37" i="4"/>
  <c r="S41" i="4"/>
  <c r="L44" i="4"/>
  <c r="AB49" i="4"/>
  <c r="D49" i="4"/>
  <c r="AR62" i="4"/>
  <c r="L62" i="4"/>
  <c r="C62" i="4"/>
  <c r="N62" i="4"/>
  <c r="D62" i="4"/>
  <c r="O62" i="4"/>
  <c r="R62" i="4"/>
  <c r="S62" i="4"/>
  <c r="T62" i="4"/>
  <c r="AK62" i="4"/>
  <c r="AM62" i="4"/>
  <c r="AJ62" i="4"/>
  <c r="X62" i="4"/>
  <c r="Y62" i="4"/>
  <c r="AI62" i="4"/>
  <c r="AN62" i="4"/>
  <c r="AO62" i="4"/>
  <c r="Z62" i="4"/>
  <c r="AL62" i="4"/>
  <c r="AH62" i="4"/>
  <c r="AG62" i="4"/>
  <c r="E17" i="28456"/>
  <c r="C42" i="4"/>
  <c r="P54" i="4"/>
  <c r="E59" i="4"/>
  <c r="E57" i="4"/>
  <c r="S52" i="4"/>
  <c r="AR56" i="4"/>
  <c r="R56" i="4"/>
  <c r="T56" i="4"/>
  <c r="L56" i="4"/>
  <c r="Y56" i="4"/>
  <c r="AJ56" i="4"/>
  <c r="AM56" i="4"/>
  <c r="AN56" i="4"/>
  <c r="X56" i="4"/>
  <c r="AK56" i="4"/>
  <c r="AG56" i="4"/>
  <c r="AI56" i="4"/>
  <c r="Z56" i="4"/>
  <c r="AL56" i="4"/>
  <c r="AH56" i="4"/>
  <c r="AO56" i="4"/>
  <c r="E64" i="4"/>
  <c r="O57" i="4"/>
  <c r="C68" i="4"/>
  <c r="AZ72" i="4"/>
  <c r="BC72" i="4" s="1"/>
  <c r="BA72" i="4"/>
  <c r="AS72" i="4"/>
  <c r="AU72" i="4" s="1"/>
  <c r="AV72" i="4"/>
  <c r="AX72" i="4" s="1"/>
  <c r="AU50" i="4"/>
  <c r="AB73" i="4"/>
  <c r="BB80" i="4"/>
  <c r="C64" i="4"/>
  <c r="P3" i="4"/>
  <c r="AR3" i="4"/>
  <c r="J3" i="4"/>
  <c r="R3" i="4"/>
  <c r="S3" i="4"/>
  <c r="AB3" i="4"/>
  <c r="N3" i="4"/>
  <c r="O3" i="4"/>
  <c r="T3" i="4"/>
  <c r="D3" i="4"/>
  <c r="F3" i="4"/>
  <c r="AA3" i="4"/>
  <c r="AC3" i="4" s="1"/>
  <c r="G3" i="4"/>
  <c r="L3" i="4"/>
  <c r="AE3" i="4"/>
  <c r="AJ3" i="4"/>
  <c r="AK3" i="4"/>
  <c r="AM3" i="4"/>
  <c r="Y3" i="4"/>
  <c r="AG3" i="4"/>
  <c r="AL3" i="4"/>
  <c r="AI3" i="4"/>
  <c r="AN3" i="4"/>
  <c r="Z3" i="4"/>
  <c r="AH3" i="4"/>
  <c r="X3" i="4"/>
  <c r="AO3" i="4"/>
  <c r="AA6" i="4"/>
  <c r="L7" i="4"/>
  <c r="O9" i="4"/>
  <c r="O14" i="28456"/>
  <c r="P14" i="28456"/>
  <c r="AC18" i="4"/>
  <c r="AX26" i="4"/>
  <c r="AX29" i="4"/>
  <c r="AS32" i="4"/>
  <c r="AU32" i="4" s="1"/>
  <c r="BA32" i="4"/>
  <c r="AT32" i="4"/>
  <c r="AV32" i="4"/>
  <c r="AW32" i="4"/>
  <c r="AZ32" i="4"/>
  <c r="BB32" i="4"/>
  <c r="E16" i="28456"/>
  <c r="AC45" i="4"/>
  <c r="BC50" i="4"/>
  <c r="AR60" i="4"/>
  <c r="L60" i="4"/>
  <c r="AH60" i="4"/>
  <c r="AG60" i="4"/>
  <c r="X60" i="4"/>
  <c r="AN60" i="4"/>
  <c r="AK60" i="4"/>
  <c r="AM60" i="4"/>
  <c r="Y60" i="4"/>
  <c r="Z60" i="4"/>
  <c r="AL60" i="4"/>
  <c r="AJ60" i="4"/>
  <c r="AO60" i="4"/>
  <c r="AI60" i="4"/>
  <c r="C60" i="4"/>
  <c r="AU46" i="4"/>
  <c r="AY46" i="4" s="1"/>
  <c r="BD46" i="4" s="1"/>
  <c r="AB54" i="4"/>
  <c r="N60" i="4"/>
  <c r="I52" i="4"/>
  <c r="BC64" i="4"/>
  <c r="BD64" i="4" s="1"/>
  <c r="AC57" i="4"/>
  <c r="AC65" i="4"/>
  <c r="I49" i="4"/>
  <c r="K49" i="4" s="1"/>
  <c r="AS75" i="4"/>
  <c r="AU75" i="4" s="1"/>
  <c r="AY75" i="4" s="1"/>
  <c r="BD75" i="4" s="1"/>
  <c r="AV75" i="4"/>
  <c r="AX75" i="4" s="1"/>
  <c r="AW75" i="4"/>
  <c r="AZ75" i="4"/>
  <c r="BC75" i="4" s="1"/>
  <c r="BA75" i="4"/>
  <c r="O68" i="4"/>
  <c r="I73" i="4"/>
  <c r="K73" i="4" s="1"/>
  <c r="T73" i="4"/>
  <c r="AE73" i="4"/>
  <c r="AR73" i="4"/>
  <c r="M73" i="4"/>
  <c r="AJ73" i="4"/>
  <c r="Y73" i="4"/>
  <c r="X73" i="4"/>
  <c r="AO73" i="4"/>
  <c r="AI73" i="4"/>
  <c r="AL73" i="4"/>
  <c r="AN73" i="4"/>
  <c r="E73" i="4"/>
  <c r="S73" i="4"/>
  <c r="J73" i="4"/>
  <c r="Z73" i="4"/>
  <c r="AH73" i="4"/>
  <c r="AK73" i="4"/>
  <c r="AM73" i="4"/>
  <c r="AG73" i="4"/>
  <c r="D73" i="4"/>
  <c r="AW71" i="4"/>
  <c r="AZ71" i="4"/>
  <c r="BC71" i="4" s="1"/>
  <c r="AS71" i="4"/>
  <c r="AU71" i="4" s="1"/>
  <c r="AV71" i="4"/>
  <c r="AX71" i="4" s="1"/>
  <c r="BB71" i="4"/>
  <c r="C73" i="4"/>
  <c r="I68" i="4"/>
  <c r="K68" i="4" s="1"/>
  <c r="AE5" i="4"/>
  <c r="O2" i="4"/>
  <c r="AD3" i="4"/>
  <c r="AF3" i="4" s="1"/>
  <c r="E7" i="4"/>
  <c r="F7" i="4"/>
  <c r="T5" i="4"/>
  <c r="D6" i="4"/>
  <c r="D7" i="4"/>
  <c r="AF17" i="4"/>
  <c r="AR17" i="4"/>
  <c r="N17" i="4"/>
  <c r="AB17" i="4"/>
  <c r="AK17" i="4"/>
  <c r="AN17" i="4"/>
  <c r="Y17" i="4"/>
  <c r="AG17" i="4"/>
  <c r="AO17" i="4"/>
  <c r="Z17" i="4"/>
  <c r="AI17" i="4"/>
  <c r="X17" i="4"/>
  <c r="AL17" i="4"/>
  <c r="AH17" i="4"/>
  <c r="AM17" i="4"/>
  <c r="AJ17" i="4"/>
  <c r="AC21" i="4"/>
  <c r="D33" i="4"/>
  <c r="E15" i="28456" s="1"/>
  <c r="H28" i="4"/>
  <c r="AC29" i="4"/>
  <c r="Q33" i="4"/>
  <c r="L15" i="28456" s="1"/>
  <c r="AU31" i="4"/>
  <c r="AY31" i="4" s="1"/>
  <c r="BD31" i="4" s="1"/>
  <c r="F44" i="4"/>
  <c r="Q44" i="4"/>
  <c r="AB44" i="4"/>
  <c r="AR44" i="4"/>
  <c r="M44" i="4"/>
  <c r="G44" i="4"/>
  <c r="O44" i="4"/>
  <c r="R44" i="4"/>
  <c r="AA44" i="4"/>
  <c r="AC44" i="4" s="1"/>
  <c r="AD44" i="4"/>
  <c r="AF44" i="4" s="1"/>
  <c r="E44" i="4"/>
  <c r="AH44" i="4"/>
  <c r="X44" i="4"/>
  <c r="AJ44" i="4"/>
  <c r="AM44" i="4"/>
  <c r="AN44" i="4"/>
  <c r="Y44" i="4"/>
  <c r="AG44" i="4"/>
  <c r="AO44" i="4"/>
  <c r="Z44" i="4"/>
  <c r="AK44" i="4"/>
  <c r="AI44" i="4"/>
  <c r="AL44" i="4"/>
  <c r="C33" i="4"/>
  <c r="L36" i="4"/>
  <c r="AR39" i="4"/>
  <c r="N39" i="4"/>
  <c r="AB39" i="4"/>
  <c r="AC39" i="4" s="1"/>
  <c r="Y39" i="4"/>
  <c r="Z39" i="4"/>
  <c r="AK39" i="4"/>
  <c r="X39" i="4"/>
  <c r="AJ39" i="4"/>
  <c r="AM39" i="4"/>
  <c r="AN39" i="4"/>
  <c r="AG39" i="4"/>
  <c r="AO39" i="4"/>
  <c r="AI39" i="4"/>
  <c r="AH39" i="4"/>
  <c r="AL39" i="4"/>
  <c r="F49" i="4"/>
  <c r="E62" i="4"/>
  <c r="G38" i="4"/>
  <c r="AF50" i="4"/>
  <c r="I54" i="4"/>
  <c r="M60" i="4"/>
  <c r="M53" i="4"/>
  <c r="AB53" i="4"/>
  <c r="AR53" i="4"/>
  <c r="N53" i="4"/>
  <c r="AD53" i="4"/>
  <c r="Q53" i="4"/>
  <c r="AE53" i="4"/>
  <c r="C53" i="4"/>
  <c r="R53" i="4"/>
  <c r="F53" i="4"/>
  <c r="S53" i="4"/>
  <c r="G53" i="4"/>
  <c r="Y53" i="4"/>
  <c r="AK53" i="4"/>
  <c r="AN53" i="4"/>
  <c r="AM53" i="4"/>
  <c r="Z53" i="4"/>
  <c r="AJ53" i="4"/>
  <c r="AG53" i="4"/>
  <c r="AL53" i="4"/>
  <c r="AH53" i="4"/>
  <c r="AI53" i="4"/>
  <c r="AO53" i="4"/>
  <c r="X53" i="4"/>
  <c r="Q59" i="4"/>
  <c r="BC58" i="4"/>
  <c r="BD58" i="4" s="1"/>
  <c r="L66" i="4"/>
  <c r="AR66" i="4"/>
  <c r="T66" i="4"/>
  <c r="AE66" i="4"/>
  <c r="J66" i="4"/>
  <c r="AM66" i="4"/>
  <c r="X66" i="4"/>
  <c r="AL66" i="4"/>
  <c r="AK66" i="4"/>
  <c r="AJ66" i="4"/>
  <c r="AN66" i="4"/>
  <c r="AG66" i="4"/>
  <c r="Y66" i="4"/>
  <c r="Z66" i="4"/>
  <c r="AH66" i="4"/>
  <c r="AI66" i="4"/>
  <c r="AO66" i="4"/>
  <c r="Q57" i="4"/>
  <c r="N66" i="4"/>
  <c r="BC47" i="4"/>
  <c r="BD47" i="4" s="1"/>
  <c r="P52" i="4"/>
  <c r="E56" i="4"/>
  <c r="R60" i="4"/>
  <c r="Q64" i="4"/>
  <c r="H58" i="4"/>
  <c r="F66" i="4"/>
  <c r="H66" i="4" s="1"/>
  <c r="F68" i="4"/>
  <c r="H68" i="4" s="1"/>
  <c r="AE68" i="4"/>
  <c r="AS95" i="4"/>
  <c r="AU95" i="4" s="1"/>
  <c r="AY95" i="4" s="1"/>
  <c r="BD95" i="4" s="1"/>
  <c r="AW95" i="4"/>
  <c r="AZ95" i="4"/>
  <c r="BC95" i="4" s="1"/>
  <c r="AV95" i="4"/>
  <c r="AX95" i="4" s="1"/>
  <c r="AT95" i="4"/>
  <c r="BB95" i="4"/>
  <c r="BA95" i="4"/>
  <c r="L6" i="4"/>
  <c r="M7" i="4"/>
  <c r="G9" i="4"/>
  <c r="H14" i="28456"/>
  <c r="G14" i="28456"/>
  <c r="D2" i="4"/>
  <c r="Q3" i="4"/>
  <c r="C3" i="4"/>
  <c r="D13" i="28456" s="1"/>
  <c r="R7" i="4"/>
  <c r="S7" i="4"/>
  <c r="I3" i="4"/>
  <c r="K3" i="4" s="1"/>
  <c r="K8" i="4"/>
  <c r="J4" i="4"/>
  <c r="K4" i="4" s="1"/>
  <c r="O4" i="4"/>
  <c r="AA4" i="4"/>
  <c r="AC4" i="4" s="1"/>
  <c r="C4" i="4"/>
  <c r="P4" i="4"/>
  <c r="AD4" i="4"/>
  <c r="AF4" i="4" s="1"/>
  <c r="AR4" i="4"/>
  <c r="F4" i="4"/>
  <c r="R4" i="4"/>
  <c r="AE4" i="4"/>
  <c r="G4" i="4"/>
  <c r="S4" i="4"/>
  <c r="AK4" i="4"/>
  <c r="AH4" i="4"/>
  <c r="X4" i="4"/>
  <c r="Z4" i="4"/>
  <c r="AL4" i="4"/>
  <c r="AM4" i="4"/>
  <c r="AJ4" i="4"/>
  <c r="AG4" i="4"/>
  <c r="AO4" i="4"/>
  <c r="AI4" i="4"/>
  <c r="AN4" i="4"/>
  <c r="Y4" i="4"/>
  <c r="D4" i="4"/>
  <c r="L5" i="4"/>
  <c r="AA7" i="4"/>
  <c r="AC7" i="4" s="1"/>
  <c r="P7" i="4"/>
  <c r="Q6" i="4"/>
  <c r="AF8" i="4"/>
  <c r="AC16" i="4"/>
  <c r="BD15" i="4"/>
  <c r="P17" i="4"/>
  <c r="N14" i="4"/>
  <c r="E17" i="4"/>
  <c r="F14" i="28456" s="1"/>
  <c r="P14" i="4"/>
  <c r="D14" i="4"/>
  <c r="E14" i="28456" s="1"/>
  <c r="AE10" i="4"/>
  <c r="AB10" i="4"/>
  <c r="C10" i="4"/>
  <c r="D10" i="4"/>
  <c r="J16" i="4"/>
  <c r="K16" i="4" s="1"/>
  <c r="AC15" i="4"/>
  <c r="AU26" i="4"/>
  <c r="BC26" i="4"/>
  <c r="M33" i="4"/>
  <c r="H15" i="28456" s="1"/>
  <c r="AF26" i="4"/>
  <c r="AF29" i="4"/>
  <c r="H29" i="4"/>
  <c r="P42" i="4"/>
  <c r="K16" i="28456" s="1"/>
  <c r="AD38" i="4"/>
  <c r="L41" i="4"/>
  <c r="Q39" i="4"/>
  <c r="AA41" i="4"/>
  <c r="AC41" i="4" s="1"/>
  <c r="S44" i="4"/>
  <c r="AF37" i="4"/>
  <c r="AD42" i="4"/>
  <c r="AF42" i="4" s="1"/>
  <c r="P36" i="4"/>
  <c r="D36" i="4"/>
  <c r="AS40" i="4"/>
  <c r="AU40" i="4" s="1"/>
  <c r="AT40" i="4"/>
  <c r="AV40" i="4"/>
  <c r="AX40" i="4" s="1"/>
  <c r="AW40" i="4"/>
  <c r="AZ40" i="4"/>
  <c r="BA40" i="4"/>
  <c r="BB40" i="4"/>
  <c r="AA49" i="4"/>
  <c r="AC49" i="4" s="1"/>
  <c r="AC50" i="4"/>
  <c r="AC56" i="4"/>
  <c r="T60" i="4"/>
  <c r="E41" i="4"/>
  <c r="E60" i="4"/>
  <c r="BC51" i="4"/>
  <c r="BD51" i="4" s="1"/>
  <c r="J53" i="4"/>
  <c r="O61" i="4"/>
  <c r="M66" i="4"/>
  <c r="BC48" i="4"/>
  <c r="K57" i="4"/>
  <c r="H60" i="4"/>
  <c r="T52" i="4"/>
  <c r="BC56" i="4"/>
  <c r="BD56" i="4" s="1"/>
  <c r="R52" i="4"/>
  <c r="M17" i="28456" s="1"/>
  <c r="AR55" i="4"/>
  <c r="C55" i="4"/>
  <c r="N55" i="4"/>
  <c r="D55" i="4"/>
  <c r="O55" i="4"/>
  <c r="P55" i="4"/>
  <c r="R55" i="4"/>
  <c r="S55" i="4"/>
  <c r="T55" i="4"/>
  <c r="L55" i="4"/>
  <c r="AL55" i="4"/>
  <c r="AJ55" i="4"/>
  <c r="AM55" i="4"/>
  <c r="AN55" i="4"/>
  <c r="AH55" i="4"/>
  <c r="AK55" i="4"/>
  <c r="AG55" i="4"/>
  <c r="X55" i="4"/>
  <c r="AI55" i="4"/>
  <c r="Y55" i="4"/>
  <c r="AO55" i="4"/>
  <c r="Z55" i="4"/>
  <c r="P58" i="4"/>
  <c r="T61" i="4"/>
  <c r="AR63" i="4"/>
  <c r="C63" i="4"/>
  <c r="N63" i="4"/>
  <c r="D63" i="4"/>
  <c r="O63" i="4"/>
  <c r="P63" i="4"/>
  <c r="R63" i="4"/>
  <c r="S63" i="4"/>
  <c r="T63" i="4"/>
  <c r="L63" i="4"/>
  <c r="AH63" i="4"/>
  <c r="Y63" i="4"/>
  <c r="AI63" i="4"/>
  <c r="AL63" i="4"/>
  <c r="AK63" i="4"/>
  <c r="AM63" i="4"/>
  <c r="AG63" i="4"/>
  <c r="AJ63" i="4"/>
  <c r="AO63" i="4"/>
  <c r="AN63" i="4"/>
  <c r="Z63" i="4"/>
  <c r="X63" i="4"/>
  <c r="P66" i="4"/>
  <c r="C58" i="4"/>
  <c r="AB69" i="4"/>
  <c r="R73" i="4"/>
  <c r="G77" i="4"/>
  <c r="C56" i="4"/>
  <c r="E54" i="4"/>
  <c r="L73" i="4"/>
  <c r="M70" i="4"/>
  <c r="D70" i="4"/>
  <c r="N70" i="4"/>
  <c r="E70" i="4"/>
  <c r="P70" i="4"/>
  <c r="AA70" i="4"/>
  <c r="AC70" i="4" s="1"/>
  <c r="R70" i="4"/>
  <c r="AD70" i="4"/>
  <c r="AF70" i="4" s="1"/>
  <c r="I70" i="4"/>
  <c r="K70" i="4" s="1"/>
  <c r="T70" i="4"/>
  <c r="AE70" i="4"/>
  <c r="AR70" i="4"/>
  <c r="AG70" i="4"/>
  <c r="Y70" i="4"/>
  <c r="AI70" i="4"/>
  <c r="X70" i="4"/>
  <c r="AO70" i="4"/>
  <c r="AN70" i="4"/>
  <c r="AM70" i="4"/>
  <c r="AH70" i="4"/>
  <c r="AJ70" i="4"/>
  <c r="Z70" i="4"/>
  <c r="AL70" i="4"/>
  <c r="AK70" i="4"/>
  <c r="L70" i="4"/>
  <c r="J70" i="4"/>
  <c r="AD2" i="4"/>
  <c r="I2" i="4"/>
  <c r="I5" i="4"/>
  <c r="K5" i="4" s="1"/>
  <c r="J5" i="4"/>
  <c r="I9" i="4"/>
  <c r="K9" i="4" s="1"/>
  <c r="BC12" i="4"/>
  <c r="M5" i="4"/>
  <c r="D5" i="4"/>
  <c r="O7" i="4"/>
  <c r="AE6" i="4"/>
  <c r="AS8" i="4"/>
  <c r="AU8" i="4" s="1"/>
  <c r="AY8" i="4" s="1"/>
  <c r="AV8" i="4"/>
  <c r="AX8" i="4" s="1"/>
  <c r="AW8" i="4"/>
  <c r="BA8" i="4"/>
  <c r="BC8" i="4" s="1"/>
  <c r="M11" i="4"/>
  <c r="I11" i="4"/>
  <c r="K11" i="4" s="1"/>
  <c r="S11" i="4"/>
  <c r="AE11" i="4"/>
  <c r="AF11" i="4" s="1"/>
  <c r="AR11" i="4"/>
  <c r="C11" i="4"/>
  <c r="N11" i="4"/>
  <c r="AH11" i="4"/>
  <c r="AK11" i="4"/>
  <c r="X11" i="4"/>
  <c r="Y11" i="4"/>
  <c r="AG11" i="4"/>
  <c r="AO11" i="4"/>
  <c r="AM11" i="4"/>
  <c r="AL11" i="4"/>
  <c r="AN11" i="4"/>
  <c r="AJ11" i="4"/>
  <c r="AI11" i="4"/>
  <c r="Z11" i="4"/>
  <c r="E6" i="4"/>
  <c r="BA22" i="4"/>
  <c r="AT22" i="4"/>
  <c r="AW22" i="4"/>
  <c r="AX22" i="4" s="1"/>
  <c r="AS22" i="4"/>
  <c r="AU22" i="4" s="1"/>
  <c r="BB22" i="4"/>
  <c r="AZ21" i="4"/>
  <c r="BC21" i="4" s="1"/>
  <c r="BA21" i="4"/>
  <c r="AT21" i="4"/>
  <c r="AV21" i="4"/>
  <c r="AX21" i="4" s="1"/>
  <c r="V46" i="28456"/>
  <c r="I18" i="4"/>
  <c r="K18" i="4" s="1"/>
  <c r="S18" i="4"/>
  <c r="N14" i="28456" s="1"/>
  <c r="AR18" i="4"/>
  <c r="N18" i="4"/>
  <c r="AL18" i="4"/>
  <c r="AO18" i="4"/>
  <c r="Y18" i="4"/>
  <c r="AM18" i="4"/>
  <c r="AH18" i="4"/>
  <c r="AG18" i="4"/>
  <c r="AK18" i="4"/>
  <c r="AI18" i="4"/>
  <c r="AN18" i="4"/>
  <c r="X18" i="4"/>
  <c r="Z18" i="4"/>
  <c r="AJ18" i="4"/>
  <c r="S10" i="4"/>
  <c r="Q10" i="4"/>
  <c r="O18" i="4"/>
  <c r="BC19" i="4"/>
  <c r="AF19" i="4"/>
  <c r="AZ22" i="4"/>
  <c r="BC22" i="4" s="1"/>
  <c r="G15" i="28456"/>
  <c r="Q38" i="4"/>
  <c r="L16" i="28456" s="1"/>
  <c r="R38" i="4"/>
  <c r="M16" i="28456" s="1"/>
  <c r="F38" i="4"/>
  <c r="H38" i="4" s="1"/>
  <c r="AR38" i="4"/>
  <c r="C16" i="28456"/>
  <c r="AM38" i="4"/>
  <c r="AN38" i="4"/>
  <c r="AG38" i="4"/>
  <c r="AO38" i="4"/>
  <c r="AI38" i="4"/>
  <c r="AK38" i="4"/>
  <c r="Z38" i="4"/>
  <c r="AL38" i="4"/>
  <c r="AH38" i="4"/>
  <c r="AJ38" i="4"/>
  <c r="Y38" i="4"/>
  <c r="X38" i="4"/>
  <c r="AB38" i="4"/>
  <c r="S48" i="28456" s="1"/>
  <c r="K39" i="4"/>
  <c r="AA38" i="4"/>
  <c r="G41" i="4"/>
  <c r="M42" i="4"/>
  <c r="E42" i="4"/>
  <c r="O42" i="4"/>
  <c r="AA42" i="4"/>
  <c r="AC42" i="4" s="1"/>
  <c r="AR42" i="4"/>
  <c r="AI42" i="4"/>
  <c r="AJ42" i="4"/>
  <c r="AM42" i="4"/>
  <c r="AN42" i="4"/>
  <c r="AH42" i="4"/>
  <c r="AK42" i="4"/>
  <c r="Y42" i="4"/>
  <c r="AG42" i="4"/>
  <c r="Z42" i="4"/>
  <c r="AL42" i="4"/>
  <c r="AO42" i="4"/>
  <c r="X42" i="4"/>
  <c r="AU60" i="4"/>
  <c r="AY60" i="4" s="1"/>
  <c r="BD60" i="4" s="1"/>
  <c r="Q62" i="4"/>
  <c r="AA52" i="4"/>
  <c r="R49" i="28456" s="1"/>
  <c r="T53" i="4"/>
  <c r="P60" i="4"/>
  <c r="K65" i="4"/>
  <c r="N52" i="4"/>
  <c r="I17" i="28456" s="1"/>
  <c r="L52" i="4"/>
  <c r="G17" i="28456" s="1"/>
  <c r="Q56" i="4"/>
  <c r="D66" i="4"/>
  <c r="AU61" i="4"/>
  <c r="AY61" i="4" s="1"/>
  <c r="BD61" i="4" s="1"/>
  <c r="AA66" i="4"/>
  <c r="AC66" i="4" s="1"/>
  <c r="J68" i="4"/>
  <c r="I53" i="4"/>
  <c r="K53" i="4" s="1"/>
  <c r="AD73" i="4"/>
  <c r="AF73" i="4" s="1"/>
  <c r="BA71" i="4"/>
  <c r="L69" i="4"/>
  <c r="M69" i="4"/>
  <c r="D69" i="4"/>
  <c r="N69" i="4"/>
  <c r="F69" i="4"/>
  <c r="H69" i="4" s="1"/>
  <c r="Q69" i="4"/>
  <c r="R69" i="4"/>
  <c r="AD69" i="4"/>
  <c r="AF69" i="4" s="1"/>
  <c r="AR69" i="4"/>
  <c r="AJ69" i="4"/>
  <c r="AN69" i="4"/>
  <c r="AI69" i="4"/>
  <c r="AM69" i="4"/>
  <c r="E69" i="4"/>
  <c r="AH69" i="4"/>
  <c r="Z69" i="4"/>
  <c r="AL69" i="4"/>
  <c r="AG69" i="4"/>
  <c r="X69" i="4"/>
  <c r="Y69" i="4"/>
  <c r="AK69" i="4"/>
  <c r="AO69" i="4"/>
  <c r="P69" i="4"/>
  <c r="AR2" i="4"/>
  <c r="AA2" i="4"/>
  <c r="J2" i="4"/>
  <c r="AB2" i="4"/>
  <c r="P2" i="4"/>
  <c r="R2" i="4"/>
  <c r="S2" i="4"/>
  <c r="C13" i="28456"/>
  <c r="AK2" i="4"/>
  <c r="Z2" i="4"/>
  <c r="AH2" i="4"/>
  <c r="AJ2" i="4"/>
  <c r="AL2" i="4"/>
  <c r="AM2" i="4"/>
  <c r="X2" i="4"/>
  <c r="AN2" i="4"/>
  <c r="AG2" i="4"/>
  <c r="AI2" i="4"/>
  <c r="Y2" i="4"/>
  <c r="AO2" i="4"/>
  <c r="G7" i="4"/>
  <c r="K10" i="4"/>
  <c r="AV12" i="4"/>
  <c r="AW12" i="4"/>
  <c r="AS12" i="4"/>
  <c r="AU12" i="4" s="1"/>
  <c r="BD20" i="4"/>
  <c r="AT25" i="4"/>
  <c r="BB25" i="4"/>
  <c r="AV25" i="4"/>
  <c r="AX25" i="4" s="1"/>
  <c r="AW25" i="4"/>
  <c r="AZ25" i="4"/>
  <c r="AS25" i="4"/>
  <c r="BA25" i="4"/>
  <c r="AC25" i="4"/>
  <c r="D15" i="28456"/>
  <c r="I33" i="4"/>
  <c r="R33" i="4"/>
  <c r="M15" i="28456" s="1"/>
  <c r="AA33" i="4"/>
  <c r="J33" i="4"/>
  <c r="S33" i="4"/>
  <c r="N15" i="28456" s="1"/>
  <c r="AB33" i="4"/>
  <c r="S47" i="28456" s="1"/>
  <c r="T33" i="4"/>
  <c r="O15" i="28456" s="1"/>
  <c r="E33" i="4"/>
  <c r="O33" i="4"/>
  <c r="J15" i="28456" s="1"/>
  <c r="AR33" i="4"/>
  <c r="G33" i="4"/>
  <c r="P33" i="4"/>
  <c r="K15" i="28456" s="1"/>
  <c r="C15" i="28456"/>
  <c r="X33" i="4"/>
  <c r="AL33" i="4"/>
  <c r="AH33" i="4"/>
  <c r="AI33" i="4"/>
  <c r="AN33" i="4"/>
  <c r="AK33" i="4"/>
  <c r="AJ33" i="4"/>
  <c r="AG33" i="4"/>
  <c r="AM33" i="4"/>
  <c r="AO33" i="4"/>
  <c r="Y33" i="4"/>
  <c r="Z33" i="4"/>
  <c r="AC28" i="4"/>
  <c r="I38" i="4"/>
  <c r="K38" i="4" s="1"/>
  <c r="H41" i="4"/>
  <c r="M41" i="4"/>
  <c r="H16" i="28456" s="1"/>
  <c r="C41" i="4"/>
  <c r="N41" i="4"/>
  <c r="AR41" i="4"/>
  <c r="Y41" i="4"/>
  <c r="AK41" i="4"/>
  <c r="Z41" i="4"/>
  <c r="AL41" i="4"/>
  <c r="X41" i="4"/>
  <c r="AM41" i="4"/>
  <c r="AI41" i="4"/>
  <c r="AJ41" i="4"/>
  <c r="AG41" i="4"/>
  <c r="AH41" i="4"/>
  <c r="AO41" i="4"/>
  <c r="AN41" i="4"/>
  <c r="N44" i="4"/>
  <c r="K17" i="28456"/>
  <c r="AR54" i="4"/>
  <c r="N54" i="4"/>
  <c r="C54" i="4"/>
  <c r="O54" i="4"/>
  <c r="AA54" i="4"/>
  <c r="AC54" i="4" s="1"/>
  <c r="F54" i="4"/>
  <c r="H54" i="4" s="1"/>
  <c r="R54" i="4"/>
  <c r="J54" i="4"/>
  <c r="T54" i="4"/>
  <c r="AO54" i="4"/>
  <c r="AN54" i="4"/>
  <c r="X54" i="4"/>
  <c r="Y54" i="4"/>
  <c r="AI54" i="4"/>
  <c r="AJ54" i="4"/>
  <c r="AK54" i="4"/>
  <c r="Z54" i="4"/>
  <c r="AL54" i="4"/>
  <c r="AH54" i="4"/>
  <c r="AM54" i="4"/>
  <c r="AG54" i="4"/>
  <c r="Q60" i="4"/>
  <c r="AC53" i="4"/>
  <c r="P62" i="4"/>
  <c r="D60" i="4"/>
  <c r="G54" i="4"/>
  <c r="C44" i="4"/>
  <c r="C52" i="4"/>
  <c r="AF64" i="4"/>
  <c r="O66" i="4"/>
  <c r="AY62" i="4"/>
  <c r="BD62" i="4" s="1"/>
  <c r="M68" i="4"/>
  <c r="AR68" i="4"/>
  <c r="AG68" i="4"/>
  <c r="AI68" i="4"/>
  <c r="Z68" i="4"/>
  <c r="AO68" i="4"/>
  <c r="D68" i="4"/>
  <c r="X68" i="4"/>
  <c r="AN68" i="4"/>
  <c r="Y68" i="4"/>
  <c r="AK68" i="4"/>
  <c r="AL68" i="4"/>
  <c r="AJ68" i="4"/>
  <c r="AH68" i="4"/>
  <c r="T68" i="4"/>
  <c r="AD68" i="4"/>
  <c r="AF68" i="4" s="1"/>
  <c r="Q68" i="4"/>
  <c r="AA68" i="4"/>
  <c r="AC68" i="4" s="1"/>
  <c r="AM68" i="4"/>
  <c r="G68" i="4"/>
  <c r="D61" i="4"/>
  <c r="AZ80" i="4"/>
  <c r="BC80" i="4" s="1"/>
  <c r="AV80" i="4"/>
  <c r="AX80" i="4" s="1"/>
  <c r="BA80" i="4"/>
  <c r="AS80" i="4"/>
  <c r="AU80" i="4" s="1"/>
  <c r="AT80" i="4"/>
  <c r="P68" i="4"/>
  <c r="O73" i="4"/>
  <c r="C66" i="4"/>
  <c r="G2" i="4"/>
  <c r="T2" i="4"/>
  <c r="N5" i="4"/>
  <c r="AB5" i="4"/>
  <c r="AC5" i="4" s="1"/>
  <c r="AR5" i="4"/>
  <c r="C5" i="4"/>
  <c r="Q5" i="4"/>
  <c r="AD5" i="4"/>
  <c r="AF5" i="4" s="1"/>
  <c r="Y5" i="4"/>
  <c r="AH5" i="4"/>
  <c r="AG5" i="4"/>
  <c r="AO5" i="4"/>
  <c r="AJ5" i="4"/>
  <c r="Z5" i="4"/>
  <c r="X5" i="4"/>
  <c r="AN5" i="4"/>
  <c r="AK5" i="4"/>
  <c r="AI5" i="4"/>
  <c r="AM5" i="4"/>
  <c r="AL5" i="4"/>
  <c r="C9" i="4"/>
  <c r="Q9" i="4"/>
  <c r="AD9" i="4"/>
  <c r="AF9" i="4" s="1"/>
  <c r="AR9" i="4"/>
  <c r="E9" i="4"/>
  <c r="R9" i="4"/>
  <c r="AE9" i="4"/>
  <c r="M9" i="4"/>
  <c r="AA9" i="4"/>
  <c r="AC9" i="4" s="1"/>
  <c r="N9" i="4"/>
  <c r="AB9" i="4"/>
  <c r="F9" i="4"/>
  <c r="H9" i="4" s="1"/>
  <c r="S9" i="4"/>
  <c r="Y9" i="4"/>
  <c r="AI9" i="4"/>
  <c r="Z9" i="4"/>
  <c r="AN9" i="4"/>
  <c r="AG9" i="4"/>
  <c r="AL9" i="4"/>
  <c r="AO9" i="4"/>
  <c r="AJ9" i="4"/>
  <c r="AM9" i="4"/>
  <c r="AK9" i="4"/>
  <c r="X9" i="4"/>
  <c r="AH9" i="4"/>
  <c r="P5" i="4"/>
  <c r="AB6" i="4"/>
  <c r="N2" i="4"/>
  <c r="F11" i="4"/>
  <c r="H11" i="4" s="1"/>
  <c r="O5" i="4"/>
  <c r="S6" i="4"/>
  <c r="Q7" i="4"/>
  <c r="AC17" i="4"/>
  <c r="C7" i="4"/>
  <c r="E18" i="4"/>
  <c r="AC10" i="4"/>
  <c r="F15" i="28456"/>
  <c r="G18" i="4"/>
  <c r="N33" i="4"/>
  <c r="AD33" i="4"/>
  <c r="AF33" i="4" s="1"/>
  <c r="AS34" i="4"/>
  <c r="BA34" i="4"/>
  <c r="AW34" i="4"/>
  <c r="AZ34" i="4"/>
  <c r="BB34" i="4"/>
  <c r="AT34" i="4"/>
  <c r="AV34" i="4"/>
  <c r="AX34" i="4" s="1"/>
  <c r="AY29" i="4"/>
  <c r="BD29" i="4" s="1"/>
  <c r="F16" i="28456"/>
  <c r="D16" i="28456"/>
  <c r="I36" i="4"/>
  <c r="AR36" i="4"/>
  <c r="J36" i="4"/>
  <c r="AA36" i="4"/>
  <c r="N36" i="4"/>
  <c r="I15" i="28456" s="1"/>
  <c r="AE36" i="4"/>
  <c r="AF36" i="4" s="1"/>
  <c r="R36" i="4"/>
  <c r="AJ36" i="4"/>
  <c r="AH36" i="4"/>
  <c r="X36" i="4"/>
  <c r="AL36" i="4"/>
  <c r="Z36" i="4"/>
  <c r="AM36" i="4"/>
  <c r="Y36" i="4"/>
  <c r="AG36" i="4"/>
  <c r="AO36" i="4"/>
  <c r="AI36" i="4"/>
  <c r="AK36" i="4"/>
  <c r="AN36" i="4"/>
  <c r="AB36" i="4"/>
  <c r="BC37" i="4"/>
  <c r="BD37" i="4" s="1"/>
  <c r="N38" i="4"/>
  <c r="P44" i="4"/>
  <c r="S49" i="4"/>
  <c r="N16" i="28456" s="1"/>
  <c r="C49" i="4"/>
  <c r="G49" i="4"/>
  <c r="AR49" i="4"/>
  <c r="AD49" i="4"/>
  <c r="AF49" i="4" s="1"/>
  <c r="M49" i="4"/>
  <c r="AE49" i="4"/>
  <c r="N49" i="4"/>
  <c r="AN49" i="4"/>
  <c r="AH49" i="4"/>
  <c r="Y49" i="4"/>
  <c r="AK49" i="4"/>
  <c r="Z49" i="4"/>
  <c r="AL49" i="4"/>
  <c r="AI49" i="4"/>
  <c r="AM49" i="4"/>
  <c r="AG49" i="4"/>
  <c r="AO49" i="4"/>
  <c r="AJ49" i="4"/>
  <c r="X49" i="4"/>
  <c r="T49" i="4"/>
  <c r="AR52" i="4"/>
  <c r="G52" i="4"/>
  <c r="H52" i="4" s="1"/>
  <c r="J52" i="4"/>
  <c r="M52" i="4"/>
  <c r="H17" i="28456" s="1"/>
  <c r="AB52" i="4"/>
  <c r="S49" i="28456" s="1"/>
  <c r="O52" i="4"/>
  <c r="J17" i="28456" s="1"/>
  <c r="AD52" i="4"/>
  <c r="AF52" i="4" s="1"/>
  <c r="Q52" i="4"/>
  <c r="L17" i="28456" s="1"/>
  <c r="C17" i="28456"/>
  <c r="AJ52" i="4"/>
  <c r="AG52" i="4"/>
  <c r="AL52" i="4"/>
  <c r="X52" i="4"/>
  <c r="AO52" i="4"/>
  <c r="AM52" i="4"/>
  <c r="AK52" i="4"/>
  <c r="Z52" i="4"/>
  <c r="AN52" i="4"/>
  <c r="AH52" i="4"/>
  <c r="Y52" i="4"/>
  <c r="AI52" i="4"/>
  <c r="O17" i="28456"/>
  <c r="P17" i="28456"/>
  <c r="M54" i="4"/>
  <c r="F36" i="4"/>
  <c r="H36" i="4" s="1"/>
  <c r="BD48" i="4"/>
  <c r="K60" i="4"/>
  <c r="AR59" i="4"/>
  <c r="S59" i="4"/>
  <c r="T59" i="4"/>
  <c r="L59" i="4"/>
  <c r="C59" i="4"/>
  <c r="N59" i="4"/>
  <c r="D59" i="4"/>
  <c r="O59" i="4"/>
  <c r="P59" i="4"/>
  <c r="AO59" i="4"/>
  <c r="AI59" i="4"/>
  <c r="AN59" i="4"/>
  <c r="AJ59" i="4"/>
  <c r="AK59" i="4"/>
  <c r="Z59" i="4"/>
  <c r="X59" i="4"/>
  <c r="AL59" i="4"/>
  <c r="AH59" i="4"/>
  <c r="AG59" i="4"/>
  <c r="Y59" i="4"/>
  <c r="AM59" i="4"/>
  <c r="O60" i="4"/>
  <c r="S54" i="4"/>
  <c r="N17" i="28456" s="1"/>
  <c r="AR57" i="4"/>
  <c r="R57" i="4"/>
  <c r="S57" i="4"/>
  <c r="L57" i="4"/>
  <c r="C57" i="4"/>
  <c r="N57" i="4"/>
  <c r="AJ57" i="4"/>
  <c r="AL57" i="4"/>
  <c r="AH57" i="4"/>
  <c r="AK57" i="4"/>
  <c r="AN57" i="4"/>
  <c r="AO57" i="4"/>
  <c r="AM57" i="4"/>
  <c r="AG57" i="4"/>
  <c r="X57" i="4"/>
  <c r="Y57" i="4"/>
  <c r="AI57" i="4"/>
  <c r="Z57" i="4"/>
  <c r="AR64" i="4"/>
  <c r="R64" i="4"/>
  <c r="T64" i="4"/>
  <c r="L64" i="4"/>
  <c r="AH64" i="4"/>
  <c r="Y64" i="4"/>
  <c r="AJ64" i="4"/>
  <c r="AM64" i="4"/>
  <c r="AN64" i="4"/>
  <c r="X64" i="4"/>
  <c r="AK64" i="4"/>
  <c r="AG64" i="4"/>
  <c r="AI64" i="4"/>
  <c r="AO64" i="4"/>
  <c r="Z64" i="4"/>
  <c r="AL64" i="4"/>
  <c r="N56" i="4"/>
  <c r="N64" i="4"/>
  <c r="L68" i="4"/>
  <c r="AB68" i="4"/>
  <c r="N68" i="4"/>
  <c r="BB75" i="4"/>
  <c r="G73" i="4"/>
  <c r="R68" i="4"/>
  <c r="BB72" i="4"/>
  <c r="N73" i="4"/>
  <c r="AW72" i="4"/>
  <c r="M77" i="4"/>
  <c r="F77" i="4"/>
  <c r="H77" i="4" s="1"/>
  <c r="Q77" i="4"/>
  <c r="R77" i="4"/>
  <c r="AD77" i="4"/>
  <c r="AF77" i="4" s="1"/>
  <c r="AR77" i="4"/>
  <c r="D77" i="4"/>
  <c r="N77" i="4"/>
  <c r="Y77" i="4"/>
  <c r="AJ77" i="4"/>
  <c r="AN77" i="4"/>
  <c r="X77" i="4"/>
  <c r="E77" i="4"/>
  <c r="AH77" i="4"/>
  <c r="AM77" i="4"/>
  <c r="AK77" i="4"/>
  <c r="AO77" i="4"/>
  <c r="Z77" i="4"/>
  <c r="J77" i="4"/>
  <c r="T77" i="4"/>
  <c r="AI77" i="4"/>
  <c r="AL77" i="4"/>
  <c r="AG77" i="4"/>
  <c r="AA77" i="4"/>
  <c r="AC77" i="4" s="1"/>
  <c r="AT89" i="4"/>
  <c r="N93" i="4"/>
  <c r="AB93" i="4"/>
  <c r="D93" i="4"/>
  <c r="P93" i="4"/>
  <c r="AR93" i="4"/>
  <c r="E93" i="4"/>
  <c r="R93" i="4"/>
  <c r="AD93" i="4"/>
  <c r="AF93" i="4" s="1"/>
  <c r="J93" i="4"/>
  <c r="AN93" i="4"/>
  <c r="O97" i="4"/>
  <c r="R81" i="4"/>
  <c r="AB81" i="4"/>
  <c r="T94" i="4"/>
  <c r="G96" i="4"/>
  <c r="N84" i="4"/>
  <c r="S84" i="4"/>
  <c r="N96" i="4"/>
  <c r="Q85" i="4"/>
  <c r="E94" i="4"/>
  <c r="F97" i="4"/>
  <c r="H97" i="4" s="1"/>
  <c r="Q76" i="4"/>
  <c r="L76" i="4"/>
  <c r="C76" i="4"/>
  <c r="P88" i="4"/>
  <c r="G94" i="4"/>
  <c r="R97" i="4"/>
  <c r="T81" i="4"/>
  <c r="AV83" i="4"/>
  <c r="AX83" i="4" s="1"/>
  <c r="AZ83" i="4"/>
  <c r="BC83" i="4" s="1"/>
  <c r="BA83" i="4"/>
  <c r="AW83" i="4"/>
  <c r="AS83" i="4"/>
  <c r="AU83" i="4" s="1"/>
  <c r="AY83" i="4" s="1"/>
  <c r="AA85" i="4"/>
  <c r="AC85" i="4" s="1"/>
  <c r="AB85" i="4"/>
  <c r="BD87" i="4"/>
  <c r="T104" i="4"/>
  <c r="Q113" i="4"/>
  <c r="AB121" i="4"/>
  <c r="E106" i="4"/>
  <c r="T116" i="4"/>
  <c r="T124" i="4"/>
  <c r="AD107" i="4"/>
  <c r="AF107" i="4" s="1"/>
  <c r="Q107" i="4"/>
  <c r="AD111" i="4"/>
  <c r="AF111" i="4" s="1"/>
  <c r="AF119" i="4"/>
  <c r="H117" i="4"/>
  <c r="AR128" i="4"/>
  <c r="M128" i="4"/>
  <c r="AB128" i="4"/>
  <c r="AC128" i="4" s="1"/>
  <c r="AD128" i="4"/>
  <c r="AF128" i="4" s="1"/>
  <c r="F128" i="4"/>
  <c r="G128" i="4"/>
  <c r="Q128" i="4"/>
  <c r="R128" i="4"/>
  <c r="AA106" i="4"/>
  <c r="AC106" i="4" s="1"/>
  <c r="P108" i="4"/>
  <c r="J112" i="4"/>
  <c r="AA112" i="4"/>
  <c r="AC112" i="4" s="1"/>
  <c r="AB112" i="4"/>
  <c r="AR112" i="4"/>
  <c r="R112" i="4"/>
  <c r="S112" i="4"/>
  <c r="AV118" i="4"/>
  <c r="AX118" i="4" s="1"/>
  <c r="AW118" i="4"/>
  <c r="BA118" i="4"/>
  <c r="BB118" i="4"/>
  <c r="AS118" i="4"/>
  <c r="AU118" i="4" s="1"/>
  <c r="AV126" i="4"/>
  <c r="AX126" i="4" s="1"/>
  <c r="BA126" i="4"/>
  <c r="BB126" i="4"/>
  <c r="AS126" i="4"/>
  <c r="AU126" i="4" s="1"/>
  <c r="AW126" i="4"/>
  <c r="AD103" i="4"/>
  <c r="AF103" i="4" s="1"/>
  <c r="R103" i="4"/>
  <c r="AC122" i="4"/>
  <c r="D128" i="4"/>
  <c r="E105" i="4"/>
  <c r="AE106" i="4"/>
  <c r="M109" i="4"/>
  <c r="N110" i="4"/>
  <c r="AA113" i="4"/>
  <c r="AC113" i="4" s="1"/>
  <c r="S116" i="4"/>
  <c r="AE124" i="4"/>
  <c r="N128" i="4"/>
  <c r="O129" i="4"/>
  <c r="AB129" i="4"/>
  <c r="AD132" i="4"/>
  <c r="F132" i="4"/>
  <c r="T136" i="4"/>
  <c r="I137" i="4"/>
  <c r="AB140" i="4"/>
  <c r="BB123" i="4"/>
  <c r="AT123" i="4"/>
  <c r="AV123" i="4"/>
  <c r="AX123" i="4" s="1"/>
  <c r="AW123" i="4"/>
  <c r="AZ123" i="4"/>
  <c r="BC123" i="4" s="1"/>
  <c r="AS123" i="4"/>
  <c r="AU123" i="4" s="1"/>
  <c r="AY123" i="4" s="1"/>
  <c r="AD136" i="4"/>
  <c r="I144" i="4"/>
  <c r="K144" i="4" s="1"/>
  <c r="AD135" i="4"/>
  <c r="P138" i="4"/>
  <c r="M143" i="4"/>
  <c r="AR125" i="4"/>
  <c r="C125" i="4"/>
  <c r="M125" i="4"/>
  <c r="N125" i="4"/>
  <c r="R125" i="4"/>
  <c r="E125" i="4"/>
  <c r="Q142" i="4"/>
  <c r="K133" i="4"/>
  <c r="K141" i="4"/>
  <c r="AB144" i="4"/>
  <c r="E140" i="4"/>
  <c r="S136" i="4"/>
  <c r="Q139" i="4"/>
  <c r="AE144" i="4"/>
  <c r="D134" i="4"/>
  <c r="C151" i="4"/>
  <c r="AK141" i="4"/>
  <c r="AM134" i="4"/>
  <c r="X128" i="4"/>
  <c r="X140" i="4"/>
  <c r="AK143" i="4"/>
  <c r="AM136" i="4"/>
  <c r="X131" i="4"/>
  <c r="AI142" i="4"/>
  <c r="Y135" i="4"/>
  <c r="X143" i="4"/>
  <c r="AI144" i="4"/>
  <c r="Y137" i="4"/>
  <c r="AI128" i="4"/>
  <c r="AO142" i="4"/>
  <c r="AG136" i="4"/>
  <c r="AK151" i="4"/>
  <c r="X146" i="4"/>
  <c r="AI138" i="4"/>
  <c r="Z145" i="4"/>
  <c r="AH139" i="4"/>
  <c r="AL134" i="4"/>
  <c r="AJ128" i="4"/>
  <c r="AJ120" i="4"/>
  <c r="AJ112" i="4"/>
  <c r="AN124" i="4"/>
  <c r="AN116" i="4"/>
  <c r="AJ108" i="4"/>
  <c r="AM107" i="4"/>
  <c r="AH146" i="4"/>
  <c r="AL141" i="4"/>
  <c r="AI124" i="4"/>
  <c r="AI116" i="4"/>
  <c r="AN105" i="4"/>
  <c r="AI117" i="4"/>
  <c r="AM105" i="4"/>
  <c r="X108" i="4"/>
  <c r="Y129" i="4"/>
  <c r="Y125" i="4"/>
  <c r="Y121" i="4"/>
  <c r="Y117" i="4"/>
  <c r="Y113" i="4"/>
  <c r="Y109" i="4"/>
  <c r="Y105" i="4"/>
  <c r="Z93" i="4"/>
  <c r="AK85" i="4"/>
  <c r="Z108" i="4"/>
  <c r="AG128" i="4"/>
  <c r="AG124" i="4"/>
  <c r="AG120" i="4"/>
  <c r="AG116" i="4"/>
  <c r="AG112" i="4"/>
  <c r="AG108" i="4"/>
  <c r="AG104" i="4"/>
  <c r="Y96" i="4"/>
  <c r="Y88" i="4"/>
  <c r="AO85" i="4"/>
  <c r="AL110" i="4"/>
  <c r="Z105" i="4"/>
  <c r="AM93" i="4"/>
  <c r="AJ97" i="4"/>
  <c r="AH86" i="4"/>
  <c r="AK81" i="4"/>
  <c r="AM94" i="4"/>
  <c r="AN88" i="4"/>
  <c r="AG81" i="4"/>
  <c r="AJ76" i="4"/>
  <c r="N25" i="28456"/>
  <c r="P85" i="4"/>
  <c r="S85" i="4"/>
  <c r="BB115" i="4"/>
  <c r="AS115" i="4"/>
  <c r="AU115" i="4" s="1"/>
  <c r="AY115" i="4" s="1"/>
  <c r="AT115" i="4"/>
  <c r="AV115" i="4"/>
  <c r="AX115" i="4" s="1"/>
  <c r="AW115" i="4"/>
  <c r="AZ115" i="4"/>
  <c r="BC115" i="4" s="1"/>
  <c r="AR107" i="4"/>
  <c r="AB107" i="4"/>
  <c r="N107" i="4"/>
  <c r="AE107" i="4"/>
  <c r="O107" i="4"/>
  <c r="R107" i="4"/>
  <c r="C107" i="4"/>
  <c r="S107" i="4"/>
  <c r="F107" i="4"/>
  <c r="H107" i="4" s="1"/>
  <c r="G107" i="4"/>
  <c r="I107" i="4"/>
  <c r="K107" i="4" s="1"/>
  <c r="AR111" i="4"/>
  <c r="AB111" i="4"/>
  <c r="N111" i="4"/>
  <c r="AE111" i="4"/>
  <c r="O111" i="4"/>
  <c r="R111" i="4"/>
  <c r="C111" i="4"/>
  <c r="S111" i="4"/>
  <c r="F111" i="4"/>
  <c r="H111" i="4" s="1"/>
  <c r="G111" i="4"/>
  <c r="I111" i="4"/>
  <c r="K111" i="4" s="1"/>
  <c r="F124" i="4"/>
  <c r="J103" i="4"/>
  <c r="AB110" i="4"/>
  <c r="G124" i="4"/>
  <c r="AE116" i="4"/>
  <c r="AR132" i="4"/>
  <c r="O132" i="4"/>
  <c r="AA132" i="4"/>
  <c r="AC132" i="4" s="1"/>
  <c r="C132" i="4"/>
  <c r="P132" i="4"/>
  <c r="AB132" i="4"/>
  <c r="D132" i="4"/>
  <c r="R132" i="4"/>
  <c r="T132" i="4"/>
  <c r="J132" i="4"/>
  <c r="AF146" i="4"/>
  <c r="H123" i="4"/>
  <c r="AR136" i="4"/>
  <c r="L136" i="4"/>
  <c r="F136" i="4"/>
  <c r="H136" i="4" s="1"/>
  <c r="P136" i="4"/>
  <c r="AB136" i="4"/>
  <c r="C136" i="4"/>
  <c r="AR135" i="4"/>
  <c r="S135" i="4"/>
  <c r="AE135" i="4"/>
  <c r="J135" i="4"/>
  <c r="T135" i="4"/>
  <c r="L135" i="4"/>
  <c r="C135" i="4"/>
  <c r="N135" i="4"/>
  <c r="D135" i="4"/>
  <c r="O135" i="4"/>
  <c r="AA135" i="4"/>
  <c r="AC135" i="4" s="1"/>
  <c r="F135" i="4"/>
  <c r="P135" i="4"/>
  <c r="AB135" i="4"/>
  <c r="AB138" i="4"/>
  <c r="F103" i="4"/>
  <c r="H103" i="4" s="1"/>
  <c r="G136" i="4"/>
  <c r="C116" i="4"/>
  <c r="AE136" i="4"/>
  <c r="F138" i="4"/>
  <c r="AJ140" i="4"/>
  <c r="AO145" i="4"/>
  <c r="AG139" i="4"/>
  <c r="X132" i="4"/>
  <c r="AJ142" i="4"/>
  <c r="AK135" i="4"/>
  <c r="AI129" i="4"/>
  <c r="X142" i="4"/>
  <c r="AI134" i="4"/>
  <c r="AG142" i="4"/>
  <c r="X135" i="4"/>
  <c r="X144" i="4"/>
  <c r="AI136" i="4"/>
  <c r="Z125" i="4"/>
  <c r="AN141" i="4"/>
  <c r="AO134" i="4"/>
  <c r="X138" i="4"/>
  <c r="AL144" i="4"/>
  <c r="Z139" i="4"/>
  <c r="AH133" i="4"/>
  <c r="Z128" i="4"/>
  <c r="Z120" i="4"/>
  <c r="AI109" i="4"/>
  <c r="AN107" i="4"/>
  <c r="AI104" i="4"/>
  <c r="AN106" i="4"/>
  <c r="AH140" i="4"/>
  <c r="AL135" i="4"/>
  <c r="X124" i="4"/>
  <c r="X116" i="4"/>
  <c r="X105" i="4"/>
  <c r="X117" i="4"/>
  <c r="AH125" i="4"/>
  <c r="AH117" i="4"/>
  <c r="AJ105" i="4"/>
  <c r="AK128" i="4"/>
  <c r="AK124" i="4"/>
  <c r="AK120" i="4"/>
  <c r="AK116" i="4"/>
  <c r="AK112" i="4"/>
  <c r="AK108" i="4"/>
  <c r="AK104" i="4"/>
  <c r="AI84" i="4"/>
  <c r="AO96" i="4"/>
  <c r="AL107" i="4"/>
  <c r="AO88" i="4"/>
  <c r="Y128" i="4"/>
  <c r="Y124" i="4"/>
  <c r="Y120" i="4"/>
  <c r="Y116" i="4"/>
  <c r="Y112" i="4"/>
  <c r="Y108" i="4"/>
  <c r="Y104" i="4"/>
  <c r="AL97" i="4"/>
  <c r="AI81" i="4"/>
  <c r="AL94" i="4"/>
  <c r="Z85" i="4"/>
  <c r="AH109" i="4"/>
  <c r="AL104" i="4"/>
  <c r="AN96" i="4"/>
  <c r="AG85" i="4"/>
  <c r="Z81" i="4"/>
  <c r="AM76" i="4"/>
  <c r="AJ93" i="4"/>
  <c r="AJ94" i="4"/>
  <c r="AN81" i="4"/>
  <c r="K27" i="28456"/>
  <c r="AR76" i="4"/>
  <c r="AL76" i="4"/>
  <c r="G76" i="4"/>
  <c r="E85" i="4"/>
  <c r="C85" i="4"/>
  <c r="AD96" i="4"/>
  <c r="AF96" i="4" s="1"/>
  <c r="M93" i="4"/>
  <c r="T96" i="4"/>
  <c r="D96" i="4"/>
  <c r="AR110" i="4"/>
  <c r="R110" i="4"/>
  <c r="E97" i="4"/>
  <c r="D124" i="4"/>
  <c r="M107" i="4"/>
  <c r="M111" i="4"/>
  <c r="J131" i="4"/>
  <c r="R131" i="4"/>
  <c r="AA131" i="4"/>
  <c r="AR131" i="4"/>
  <c r="C131" i="4"/>
  <c r="O131" i="4"/>
  <c r="D131" i="4"/>
  <c r="P131" i="4"/>
  <c r="AE131" i="4"/>
  <c r="F131" i="4"/>
  <c r="H131" i="4" s="1"/>
  <c r="S131" i="4"/>
  <c r="G131" i="4"/>
  <c r="T131" i="4"/>
  <c r="L131" i="4"/>
  <c r="N131" i="4"/>
  <c r="AB131" i="4"/>
  <c r="AW119" i="4"/>
  <c r="AZ119" i="4"/>
  <c r="BC119" i="4" s="1"/>
  <c r="BA119" i="4"/>
  <c r="BB119" i="4"/>
  <c r="AS119" i="4"/>
  <c r="AU119" i="4" s="1"/>
  <c r="AT119" i="4"/>
  <c r="AV119" i="4"/>
  <c r="AX119" i="4" s="1"/>
  <c r="E86" i="4"/>
  <c r="P121" i="4"/>
  <c r="Q124" i="4"/>
  <c r="P103" i="4"/>
  <c r="M103" i="4"/>
  <c r="AZ103" i="4"/>
  <c r="BC103" i="4" s="1"/>
  <c r="R116" i="4"/>
  <c r="T120" i="4"/>
  <c r="R124" i="4"/>
  <c r="F93" i="4"/>
  <c r="H93" i="4" s="1"/>
  <c r="AA107" i="4"/>
  <c r="AC107" i="4" s="1"/>
  <c r="F129" i="4"/>
  <c r="M132" i="4"/>
  <c r="I138" i="4"/>
  <c r="AR146" i="4"/>
  <c r="L146" i="4"/>
  <c r="C146" i="4"/>
  <c r="N146" i="4"/>
  <c r="G146" i="4"/>
  <c r="R146" i="4"/>
  <c r="J146" i="4"/>
  <c r="T146" i="4"/>
  <c r="O146" i="4"/>
  <c r="S146" i="4"/>
  <c r="AA146" i="4"/>
  <c r="AE146" i="4"/>
  <c r="D146" i="4"/>
  <c r="AO146" i="4"/>
  <c r="AK146" i="4"/>
  <c r="F146" i="4"/>
  <c r="D152" i="4"/>
  <c r="R152" i="4"/>
  <c r="G152" i="4"/>
  <c r="T152" i="4"/>
  <c r="I152" i="4"/>
  <c r="L152" i="4"/>
  <c r="N152" i="4"/>
  <c r="AA152" i="4"/>
  <c r="P152" i="4"/>
  <c r="AB152" i="4"/>
  <c r="C152" i="4"/>
  <c r="Q152" i="4"/>
  <c r="AE152" i="4"/>
  <c r="AF152" i="4" s="1"/>
  <c r="AR152" i="4"/>
  <c r="X152" i="4"/>
  <c r="AK152" i="4"/>
  <c r="Z152" i="4"/>
  <c r="AO152" i="4"/>
  <c r="F152" i="4"/>
  <c r="H152" i="4" s="1"/>
  <c r="AN152" i="4"/>
  <c r="AJ152" i="4"/>
  <c r="AF137" i="4"/>
  <c r="AR145" i="4"/>
  <c r="L145" i="4"/>
  <c r="C145" i="4"/>
  <c r="F145" i="4"/>
  <c r="H145" i="4" s="1"/>
  <c r="P145" i="4"/>
  <c r="AB145" i="4"/>
  <c r="G145" i="4"/>
  <c r="R145" i="4"/>
  <c r="S145" i="4"/>
  <c r="AE145" i="4"/>
  <c r="AF145" i="4" s="1"/>
  <c r="N145" i="4"/>
  <c r="AN145" i="4"/>
  <c r="D145" i="4"/>
  <c r="M136" i="4"/>
  <c r="AF144" i="4"/>
  <c r="M135" i="4"/>
  <c r="I134" i="4"/>
  <c r="AF133" i="4"/>
  <c r="J107" i="4"/>
  <c r="R136" i="4"/>
  <c r="Q140" i="4"/>
  <c r="C124" i="4"/>
  <c r="J145" i="4"/>
  <c r="F142" i="4"/>
  <c r="H142" i="4" s="1"/>
  <c r="Y145" i="4"/>
  <c r="AA151" i="4"/>
  <c r="AC151" i="4" s="1"/>
  <c r="AB151" i="4"/>
  <c r="C129" i="4"/>
  <c r="Y140" i="4"/>
  <c r="AJ132" i="4"/>
  <c r="AO137" i="4"/>
  <c r="AM131" i="4"/>
  <c r="Y142" i="4"/>
  <c r="AJ134" i="4"/>
  <c r="X134" i="4"/>
  <c r="AO140" i="4"/>
  <c r="AG134" i="4"/>
  <c r="AG143" i="4"/>
  <c r="X136" i="4"/>
  <c r="AH124" i="4"/>
  <c r="AM140" i="4"/>
  <c r="AN133" i="4"/>
  <c r="AO143" i="4"/>
  <c r="AN129" i="4"/>
  <c r="AH143" i="4"/>
  <c r="AL138" i="4"/>
  <c r="X107" i="4"/>
  <c r="X106" i="4"/>
  <c r="AL145" i="4"/>
  <c r="Z140" i="4"/>
  <c r="AH134" i="4"/>
  <c r="AI111" i="4"/>
  <c r="AO111" i="4"/>
  <c r="AO107" i="4"/>
  <c r="AO103" i="4"/>
  <c r="AL86" i="4"/>
  <c r="Z112" i="4"/>
  <c r="AH106" i="4"/>
  <c r="AH93" i="4"/>
  <c r="AK111" i="4"/>
  <c r="AK107" i="4"/>
  <c r="AK103" i="4"/>
  <c r="AK96" i="4"/>
  <c r="AN94" i="4"/>
  <c r="Z94" i="4"/>
  <c r="Z109" i="4"/>
  <c r="AH103" i="4"/>
  <c r="Y81" i="4"/>
  <c r="X93" i="4"/>
  <c r="X81" i="4"/>
  <c r="X76" i="4"/>
  <c r="P27" i="28456"/>
  <c r="R27" i="28456" s="1"/>
  <c r="O27" i="28456"/>
  <c r="J88" i="4"/>
  <c r="AR88" i="4"/>
  <c r="Q88" i="4"/>
  <c r="X88" i="4"/>
  <c r="AJ88" i="4"/>
  <c r="M96" i="4"/>
  <c r="AR96" i="4"/>
  <c r="AR104" i="4"/>
  <c r="J104" i="4"/>
  <c r="F104" i="4"/>
  <c r="H104" i="4" s="1"/>
  <c r="G104" i="4"/>
  <c r="AA104" i="4"/>
  <c r="AC104" i="4" s="1"/>
  <c r="AB104" i="4"/>
  <c r="N104" i="4"/>
  <c r="AE104" i="4"/>
  <c r="O104" i="4"/>
  <c r="R104" i="4"/>
  <c r="S104" i="4"/>
  <c r="C104" i="4"/>
  <c r="F81" i="4"/>
  <c r="H81" i="4" s="1"/>
  <c r="AB96" i="4"/>
  <c r="AR84" i="4"/>
  <c r="P84" i="4"/>
  <c r="Q84" i="4"/>
  <c r="E84" i="4"/>
  <c r="AA84" i="4"/>
  <c r="AC84" i="4" s="1"/>
  <c r="F84" i="4"/>
  <c r="H84" i="4" s="1"/>
  <c r="L84" i="4"/>
  <c r="M84" i="4"/>
  <c r="G84" i="4"/>
  <c r="AA88" i="4"/>
  <c r="AC88" i="4" s="1"/>
  <c r="S93" i="4"/>
  <c r="AA97" i="4"/>
  <c r="AC97" i="4" s="1"/>
  <c r="AW79" i="4"/>
  <c r="AV79" i="4"/>
  <c r="AX79" i="4" s="1"/>
  <c r="AS79" i="4"/>
  <c r="AU79" i="4" s="1"/>
  <c r="AZ79" i="4"/>
  <c r="BC79" i="4" s="1"/>
  <c r="AR86" i="4"/>
  <c r="P86" i="4"/>
  <c r="AD86" i="4"/>
  <c r="AF86" i="4" s="1"/>
  <c r="D86" i="4"/>
  <c r="R86" i="4"/>
  <c r="AE86" i="4"/>
  <c r="J86" i="4"/>
  <c r="I76" i="4"/>
  <c r="K76" i="4" s="1"/>
  <c r="P76" i="4"/>
  <c r="J76" i="4"/>
  <c r="M81" i="4"/>
  <c r="L85" i="4"/>
  <c r="N88" i="4"/>
  <c r="S88" i="4"/>
  <c r="AE96" i="4"/>
  <c r="O106" i="4"/>
  <c r="M116" i="4"/>
  <c r="AR116" i="4"/>
  <c r="E120" i="4"/>
  <c r="O103" i="4"/>
  <c r="P106" i="4"/>
  <c r="D110" i="4"/>
  <c r="M110" i="4"/>
  <c r="P116" i="4"/>
  <c r="P124" i="4"/>
  <c r="E107" i="4"/>
  <c r="E111" i="4"/>
  <c r="AE120" i="4"/>
  <c r="AD131" i="4"/>
  <c r="AF131" i="4" s="1"/>
  <c r="J120" i="4"/>
  <c r="K120" i="4" s="1"/>
  <c r="K127" i="4"/>
  <c r="E88" i="4"/>
  <c r="AR108" i="4"/>
  <c r="J108" i="4"/>
  <c r="AA108" i="4"/>
  <c r="AC108" i="4" s="1"/>
  <c r="AB108" i="4"/>
  <c r="R108" i="4"/>
  <c r="C108" i="4"/>
  <c r="S108" i="4"/>
  <c r="P113" i="4"/>
  <c r="AD117" i="4"/>
  <c r="AF117" i="4" s="1"/>
  <c r="T121" i="4"/>
  <c r="AB124" i="4"/>
  <c r="AW103" i="4"/>
  <c r="D103" i="4"/>
  <c r="Q103" i="4"/>
  <c r="AD116" i="4"/>
  <c r="AF116" i="4" s="1"/>
  <c r="L120" i="4"/>
  <c r="AD124" i="4"/>
  <c r="AF124" i="4" s="1"/>
  <c r="P105" i="4"/>
  <c r="D105" i="4"/>
  <c r="L109" i="4"/>
  <c r="AA111" i="4"/>
  <c r="AC111" i="4" s="1"/>
  <c r="C112" i="4"/>
  <c r="P129" i="4"/>
  <c r="E132" i="4"/>
  <c r="D140" i="4"/>
  <c r="M146" i="4"/>
  <c r="M152" i="4"/>
  <c r="S134" i="4"/>
  <c r="AR137" i="4"/>
  <c r="L137" i="4"/>
  <c r="C137" i="4"/>
  <c r="N137" i="4"/>
  <c r="F137" i="4"/>
  <c r="P137" i="4"/>
  <c r="AB137" i="4"/>
  <c r="G137" i="4"/>
  <c r="R137" i="4"/>
  <c r="S137" i="4"/>
  <c r="AE137" i="4"/>
  <c r="D137" i="4"/>
  <c r="M145" i="4"/>
  <c r="K123" i="4"/>
  <c r="E136" i="4"/>
  <c r="AR144" i="4"/>
  <c r="L144" i="4"/>
  <c r="C144" i="4"/>
  <c r="I129" i="4"/>
  <c r="E135" i="4"/>
  <c r="S140" i="4"/>
  <c r="Q143" i="4"/>
  <c r="F106" i="4"/>
  <c r="H106" i="4" s="1"/>
  <c r="AE125" i="4"/>
  <c r="AB125" i="4"/>
  <c r="T125" i="4"/>
  <c r="D136" i="4"/>
  <c r="AD142" i="4"/>
  <c r="O144" i="4"/>
  <c r="AR133" i="4"/>
  <c r="L133" i="4"/>
  <c r="C133" i="4"/>
  <c r="AR141" i="4"/>
  <c r="L141" i="4"/>
  <c r="C141" i="4"/>
  <c r="J111" i="4"/>
  <c r="I140" i="4"/>
  <c r="K140" i="4" s="1"/>
  <c r="AA133" i="4"/>
  <c r="AC133" i="4" s="1"/>
  <c r="J137" i="4"/>
  <c r="AD139" i="4"/>
  <c r="AA141" i="4"/>
  <c r="AC141" i="4" s="1"/>
  <c r="T145" i="4"/>
  <c r="AR147" i="4"/>
  <c r="C147" i="4"/>
  <c r="N147" i="4"/>
  <c r="G147" i="4"/>
  <c r="R147" i="4"/>
  <c r="L147" i="4"/>
  <c r="AE147" i="4"/>
  <c r="AF147" i="4" s="1"/>
  <c r="O147" i="4"/>
  <c r="P147" i="4"/>
  <c r="S147" i="4"/>
  <c r="D147" i="4"/>
  <c r="T147" i="4"/>
  <c r="F147" i="4"/>
  <c r="AA147" i="4"/>
  <c r="AC147" i="4" s="1"/>
  <c r="J147" i="4"/>
  <c r="K147" i="4" s="1"/>
  <c r="AB147" i="4"/>
  <c r="AM147" i="4"/>
  <c r="AO147" i="4"/>
  <c r="AK147" i="4"/>
  <c r="AS156" i="4"/>
  <c r="AU156" i="4" s="1"/>
  <c r="AY156" i="4" s="1"/>
  <c r="AV156" i="4"/>
  <c r="AX156" i="4" s="1"/>
  <c r="AW156" i="4"/>
  <c r="AZ156" i="4"/>
  <c r="BC156" i="4" s="1"/>
  <c r="BA156" i="4"/>
  <c r="AT156" i="4"/>
  <c r="P151" i="4"/>
  <c r="R151" i="4"/>
  <c r="G135" i="4"/>
  <c r="AR155" i="4"/>
  <c r="M155" i="4"/>
  <c r="E155" i="4"/>
  <c r="P155" i="4"/>
  <c r="AA155" i="4"/>
  <c r="Z155" i="4"/>
  <c r="S155" i="4"/>
  <c r="N155" i="4"/>
  <c r="AB155" i="4"/>
  <c r="G155" i="4"/>
  <c r="AM155" i="4"/>
  <c r="AI155" i="4"/>
  <c r="O155" i="4"/>
  <c r="AH155" i="4"/>
  <c r="D155" i="4"/>
  <c r="Q155" i="4"/>
  <c r="AL155" i="4"/>
  <c r="Y155" i="4"/>
  <c r="L155" i="4"/>
  <c r="F155" i="4"/>
  <c r="AK155" i="4"/>
  <c r="C155" i="4"/>
  <c r="AM152" i="4"/>
  <c r="X147" i="4"/>
  <c r="AI139" i="4"/>
  <c r="Y132" i="4"/>
  <c r="AM143" i="4"/>
  <c r="AN136" i="4"/>
  <c r="Y131" i="4"/>
  <c r="AI141" i="4"/>
  <c r="Y134" i="4"/>
  <c r="AN146" i="4"/>
  <c r="AO139" i="4"/>
  <c r="AG133" i="4"/>
  <c r="AM146" i="4"/>
  <c r="AN139" i="4"/>
  <c r="AO132" i="4"/>
  <c r="AO141" i="4"/>
  <c r="AG135" i="4"/>
  <c r="AJ146" i="4"/>
  <c r="AK139" i="4"/>
  <c r="AM132" i="4"/>
  <c r="AO135" i="4"/>
  <c r="Z143" i="4"/>
  <c r="AH137" i="4"/>
  <c r="AL132" i="4"/>
  <c r="AI105" i="4"/>
  <c r="AJ121" i="4"/>
  <c r="AJ113" i="4"/>
  <c r="AJ104" i="4"/>
  <c r="AI121" i="4"/>
  <c r="AI113" i="4"/>
  <c r="X103" i="4"/>
  <c r="AH144" i="4"/>
  <c r="Z134" i="4"/>
  <c r="AM110" i="4"/>
  <c r="AN112" i="4"/>
  <c r="AN121" i="4"/>
  <c r="AN113" i="4"/>
  <c r="AL129" i="4"/>
  <c r="AM121" i="4"/>
  <c r="AM113" i="4"/>
  <c r="X104" i="4"/>
  <c r="AG111" i="4"/>
  <c r="AG107" i="4"/>
  <c r="AG103" i="4"/>
  <c r="AG94" i="4"/>
  <c r="Y86" i="4"/>
  <c r="AL111" i="4"/>
  <c r="Z106" i="4"/>
  <c r="AI86" i="4"/>
  <c r="AO110" i="4"/>
  <c r="AO106" i="4"/>
  <c r="Z96" i="4"/>
  <c r="AM88" i="4"/>
  <c r="AL108" i="4"/>
  <c r="Z103" i="4"/>
  <c r="AK84" i="4"/>
  <c r="AK76" i="4"/>
  <c r="AH76" i="4"/>
  <c r="AJ86" i="4"/>
  <c r="N27" i="28456"/>
  <c r="G27" i="28456"/>
  <c r="AR81" i="4"/>
  <c r="AM81" i="4"/>
  <c r="O81" i="4"/>
  <c r="N85" i="4"/>
  <c r="L81" i="4"/>
  <c r="E76" i="4"/>
  <c r="O85" i="4"/>
  <c r="D88" i="4"/>
  <c r="C88" i="4"/>
  <c r="I94" i="4"/>
  <c r="K94" i="4" s="1"/>
  <c r="J97" i="4"/>
  <c r="AV102" i="4"/>
  <c r="AX102" i="4" s="1"/>
  <c r="AY102" i="4" s="1"/>
  <c r="BD102" i="4" s="1"/>
  <c r="AZ102" i="4"/>
  <c r="BC102" i="4" s="1"/>
  <c r="AY103" i="4"/>
  <c r="BD103" i="4" s="1"/>
  <c r="E110" i="4"/>
  <c r="M76" i="4"/>
  <c r="T107" i="4"/>
  <c r="T111" i="4"/>
  <c r="AF127" i="4"/>
  <c r="F120" i="4"/>
  <c r="H120" i="4" s="1"/>
  <c r="Q120" i="4"/>
  <c r="AB120" i="4"/>
  <c r="G120" i="4"/>
  <c r="R120" i="4"/>
  <c r="AD120" i="4"/>
  <c r="AR120" i="4"/>
  <c r="M120" i="4"/>
  <c r="T113" i="4"/>
  <c r="L121" i="4"/>
  <c r="AE103" i="4"/>
  <c r="T103" i="4"/>
  <c r="I103" i="4"/>
  <c r="K103" i="4" s="1"/>
  <c r="D120" i="4"/>
  <c r="M117" i="4"/>
  <c r="AR117" i="4"/>
  <c r="N120" i="4"/>
  <c r="AF123" i="4"/>
  <c r="T129" i="4"/>
  <c r="AD138" i="4"/>
  <c r="E146" i="4"/>
  <c r="E152" i="4"/>
  <c r="E145" i="4"/>
  <c r="AD129" i="4"/>
  <c r="N136" i="4"/>
  <c r="I143" i="4"/>
  <c r="O145" i="4"/>
  <c r="C110" i="4"/>
  <c r="AD134" i="4"/>
  <c r="AF134" i="4" s="1"/>
  <c r="O136" i="4"/>
  <c r="AR142" i="4"/>
  <c r="S142" i="4"/>
  <c r="AE142" i="4"/>
  <c r="J142" i="4"/>
  <c r="K142" i="4" s="1"/>
  <c r="T142" i="4"/>
  <c r="L142" i="4"/>
  <c r="C142" i="4"/>
  <c r="N142" i="4"/>
  <c r="D142" i="4"/>
  <c r="O142" i="4"/>
  <c r="AA142" i="4"/>
  <c r="AC142" i="4" s="1"/>
  <c r="AC144" i="4"/>
  <c r="E121" i="4"/>
  <c r="F134" i="4"/>
  <c r="H134" i="4" s="1"/>
  <c r="T137" i="4"/>
  <c r="AR139" i="4"/>
  <c r="C139" i="4"/>
  <c r="N139" i="4"/>
  <c r="D139" i="4"/>
  <c r="O139" i="4"/>
  <c r="AA139" i="4"/>
  <c r="AC139" i="4" s="1"/>
  <c r="F139" i="4"/>
  <c r="H139" i="4" s="1"/>
  <c r="P139" i="4"/>
  <c r="AB139" i="4"/>
  <c r="R139" i="4"/>
  <c r="S139" i="4"/>
  <c r="AE139" i="4"/>
  <c r="J139" i="4"/>
  <c r="K139" i="4" s="1"/>
  <c r="T139" i="4"/>
  <c r="L139" i="4"/>
  <c r="P142" i="4"/>
  <c r="N151" i="4"/>
  <c r="G151" i="4"/>
  <c r="K155" i="4"/>
  <c r="G143" i="4"/>
  <c r="AG151" i="4"/>
  <c r="AG146" i="4"/>
  <c r="X139" i="4"/>
  <c r="AN131" i="4"/>
  <c r="AK142" i="4"/>
  <c r="AM135" i="4"/>
  <c r="AJ129" i="4"/>
  <c r="X141" i="4"/>
  <c r="AI133" i="4"/>
  <c r="AM145" i="4"/>
  <c r="AN138" i="4"/>
  <c r="AJ131" i="4"/>
  <c r="AK145" i="4"/>
  <c r="AM138" i="4"/>
  <c r="AG131" i="4"/>
  <c r="AN140" i="4"/>
  <c r="AO133" i="4"/>
  <c r="Y146" i="4"/>
  <c r="AJ138" i="4"/>
  <c r="AM141" i="4"/>
  <c r="AH147" i="4"/>
  <c r="AL142" i="4"/>
  <c r="Z137" i="4"/>
  <c r="AH131" i="4"/>
  <c r="AM104" i="4"/>
  <c r="Z121" i="4"/>
  <c r="Z113" i="4"/>
  <c r="X121" i="4"/>
  <c r="X113" i="4"/>
  <c r="AH121" i="4"/>
  <c r="AH113" i="4"/>
  <c r="Z144" i="4"/>
  <c r="AL133" i="4"/>
  <c r="AL125" i="4"/>
  <c r="AL117" i="4"/>
  <c r="AI107" i="4"/>
  <c r="AJ110" i="4"/>
  <c r="AM120" i="4"/>
  <c r="AM112" i="4"/>
  <c r="AL128" i="4"/>
  <c r="AL120" i="4"/>
  <c r="AL112" i="4"/>
  <c r="AN103" i="4"/>
  <c r="Y111" i="4"/>
  <c r="Y107" i="4"/>
  <c r="Y103" i="4"/>
  <c r="AG97" i="4"/>
  <c r="AK93" i="4"/>
  <c r="AI85" i="4"/>
  <c r="AO97" i="4"/>
  <c r="AH110" i="4"/>
  <c r="AG110" i="4"/>
  <c r="AG106" i="4"/>
  <c r="AH81" i="4"/>
  <c r="AH107" i="4"/>
  <c r="AH97" i="4"/>
  <c r="AH88" i="4"/>
  <c r="AH94" i="4"/>
  <c r="AI88" i="4"/>
  <c r="AL81" i="4"/>
  <c r="Z84" i="4"/>
  <c r="Z76" i="4"/>
  <c r="AN86" i="4"/>
  <c r="E27" i="28456"/>
  <c r="G132" i="4"/>
  <c r="M85" i="4"/>
  <c r="AR85" i="4"/>
  <c r="T85" i="4"/>
  <c r="AJ85" i="4"/>
  <c r="AN85" i="4"/>
  <c r="AL85" i="4"/>
  <c r="G85" i="4"/>
  <c r="AV89" i="4"/>
  <c r="AX89" i="4" s="1"/>
  <c r="BA89" i="4"/>
  <c r="M97" i="4"/>
  <c r="D97" i="4"/>
  <c r="N97" i="4"/>
  <c r="I97" i="4"/>
  <c r="K97" i="4" s="1"/>
  <c r="T97" i="4"/>
  <c r="AE97" i="4"/>
  <c r="AR97" i="4"/>
  <c r="AC120" i="4"/>
  <c r="D85" i="4"/>
  <c r="L107" i="4"/>
  <c r="L111" i="4"/>
  <c r="I81" i="4"/>
  <c r="K81" i="4" s="1"/>
  <c r="E124" i="4"/>
  <c r="L113" i="4"/>
  <c r="N103" i="4"/>
  <c r="L103" i="4"/>
  <c r="G103" i="4"/>
  <c r="K117" i="4"/>
  <c r="AF115" i="4"/>
  <c r="I131" i="4"/>
  <c r="K131" i="4" s="1"/>
  <c r="AR129" i="4"/>
  <c r="G129" i="4"/>
  <c r="N129" i="4"/>
  <c r="R129" i="4"/>
  <c r="L129" i="4"/>
  <c r="Q132" i="4"/>
  <c r="AR138" i="4"/>
  <c r="L138" i="4"/>
  <c r="C138" i="4"/>
  <c r="N138" i="4"/>
  <c r="D138" i="4"/>
  <c r="O138" i="4"/>
  <c r="AA138" i="4"/>
  <c r="AC138" i="4" s="1"/>
  <c r="G138" i="4"/>
  <c r="R138" i="4"/>
  <c r="S138" i="4"/>
  <c r="AE138" i="4"/>
  <c r="J138" i="4"/>
  <c r="T138" i="4"/>
  <c r="AC140" i="4"/>
  <c r="Q136" i="4"/>
  <c r="S132" i="4"/>
  <c r="Q135" i="4"/>
  <c r="AA145" i="4"/>
  <c r="AC145" i="4" s="1"/>
  <c r="K125" i="4"/>
  <c r="H125" i="4"/>
  <c r="AR134" i="4"/>
  <c r="J134" i="4"/>
  <c r="T134" i="4"/>
  <c r="L134" i="4"/>
  <c r="C134" i="4"/>
  <c r="N134" i="4"/>
  <c r="O134" i="4"/>
  <c r="AA134" i="4"/>
  <c r="AA136" i="4"/>
  <c r="AC136" i="4" s="1"/>
  <c r="S129" i="4"/>
  <c r="P134" i="4"/>
  <c r="AZ5" i="28471"/>
  <c r="AS5" i="28471"/>
  <c r="BA5" i="28471"/>
  <c r="AT5" i="28471"/>
  <c r="BB5" i="28471"/>
  <c r="AV5" i="28471"/>
  <c r="AW5" i="28471"/>
  <c r="AJ145" i="4"/>
  <c r="AI152" i="4"/>
  <c r="AO144" i="4"/>
  <c r="AG138" i="4"/>
  <c r="AK134" i="4"/>
  <c r="AG140" i="4"/>
  <c r="X133" i="4"/>
  <c r="AK144" i="4"/>
  <c r="AM137" i="4"/>
  <c r="AN128" i="4"/>
  <c r="AH152" i="4"/>
  <c r="AJ144" i="4"/>
  <c r="AK137" i="4"/>
  <c r="AM139" i="4"/>
  <c r="AN132" i="4"/>
  <c r="AI145" i="4"/>
  <c r="Y138" i="4"/>
  <c r="X129" i="4"/>
  <c r="AM133" i="4"/>
  <c r="AL152" i="4"/>
  <c r="Z147" i="4"/>
  <c r="AH141" i="4"/>
  <c r="AL136" i="4"/>
  <c r="Z131" i="4"/>
  <c r="AJ103" i="4"/>
  <c r="AI120" i="4"/>
  <c r="AI112" i="4"/>
  <c r="AH128" i="4"/>
  <c r="AH120" i="4"/>
  <c r="AH112" i="4"/>
  <c r="AJ111" i="4"/>
  <c r="AL143" i="4"/>
  <c r="Z138" i="4"/>
  <c r="AH132" i="4"/>
  <c r="AJ124" i="4"/>
  <c r="AJ116" i="4"/>
  <c r="AM106" i="4"/>
  <c r="AN109" i="4"/>
  <c r="AI110" i="4"/>
  <c r="X112" i="4"/>
  <c r="AK110" i="4"/>
  <c r="AK106" i="4"/>
  <c r="AG88" i="4"/>
  <c r="Y93" i="4"/>
  <c r="AH84" i="4"/>
  <c r="AM96" i="4"/>
  <c r="Z110" i="4"/>
  <c r="AH104" i="4"/>
  <c r="Y110" i="4"/>
  <c r="AG86" i="4"/>
  <c r="AK97" i="4"/>
  <c r="AI103" i="4"/>
  <c r="AI97" i="4"/>
  <c r="AI76" i="4"/>
  <c r="Z107" i="4"/>
  <c r="AG96" i="4"/>
  <c r="AM85" i="4"/>
  <c r="Y76" i="4"/>
  <c r="Y94" i="4"/>
  <c r="Z88" i="4"/>
  <c r="AO84" i="4"/>
  <c r="X97" i="4"/>
  <c r="AO81" i="4"/>
  <c r="AJ84" i="4"/>
  <c r="X86" i="4"/>
  <c r="L25" i="28456"/>
  <c r="R76" i="4"/>
  <c r="N76" i="4"/>
  <c r="AB76" i="4"/>
  <c r="AS89" i="4"/>
  <c r="AU89" i="4" s="1"/>
  <c r="AY89" i="4" s="1"/>
  <c r="BD89" i="4" s="1"/>
  <c r="AV98" i="4"/>
  <c r="AX98" i="4" s="1"/>
  <c r="AW98" i="4"/>
  <c r="BA98" i="4"/>
  <c r="AS98" i="4"/>
  <c r="AU98" i="4" s="1"/>
  <c r="J85" i="4"/>
  <c r="T88" i="4"/>
  <c r="G88" i="4"/>
  <c r="D104" i="4"/>
  <c r="H121" i="4"/>
  <c r="AR106" i="4"/>
  <c r="R106" i="4"/>
  <c r="C106" i="4"/>
  <c r="S106" i="4"/>
  <c r="I110" i="4"/>
  <c r="K110" i="4" s="1"/>
  <c r="S110" i="4"/>
  <c r="P107" i="4"/>
  <c r="D107" i="4"/>
  <c r="P111" i="4"/>
  <c r="D111" i="4"/>
  <c r="G113" i="4"/>
  <c r="R113" i="4"/>
  <c r="AD113" i="4"/>
  <c r="AF113" i="4" s="1"/>
  <c r="I113" i="4"/>
  <c r="K113" i="4" s="1"/>
  <c r="S113" i="4"/>
  <c r="AE113" i="4"/>
  <c r="AR113" i="4"/>
  <c r="M113" i="4"/>
  <c r="C113" i="4"/>
  <c r="N113" i="4"/>
  <c r="G121" i="4"/>
  <c r="R121" i="4"/>
  <c r="AD121" i="4"/>
  <c r="I121" i="4"/>
  <c r="K121" i="4" s="1"/>
  <c r="S121" i="4"/>
  <c r="AE121" i="4"/>
  <c r="AR121" i="4"/>
  <c r="M121" i="4"/>
  <c r="C121" i="4"/>
  <c r="N121" i="4"/>
  <c r="O124" i="4"/>
  <c r="AW127" i="4"/>
  <c r="BA127" i="4"/>
  <c r="BB127" i="4"/>
  <c r="AS127" i="4"/>
  <c r="AU127" i="4" s="1"/>
  <c r="AT127" i="4"/>
  <c r="AV127" i="4"/>
  <c r="AX127" i="4" s="1"/>
  <c r="AZ127" i="4"/>
  <c r="BC127" i="4" s="1"/>
  <c r="BB103" i="4"/>
  <c r="J110" i="4"/>
  <c r="D113" i="4"/>
  <c r="E103" i="4"/>
  <c r="C103" i="4"/>
  <c r="E104" i="4"/>
  <c r="AR105" i="4"/>
  <c r="C105" i="4"/>
  <c r="S105" i="4"/>
  <c r="F105" i="4"/>
  <c r="H105" i="4" s="1"/>
  <c r="G105" i="4"/>
  <c r="J105" i="4"/>
  <c r="AA105" i="4"/>
  <c r="AC105" i="4" s="1"/>
  <c r="AB105" i="4"/>
  <c r="N105" i="4"/>
  <c r="AE105" i="4"/>
  <c r="O105" i="4"/>
  <c r="R105" i="4"/>
  <c r="I105" i="4"/>
  <c r="K105" i="4" s="1"/>
  <c r="BA115" i="4"/>
  <c r="O121" i="4"/>
  <c r="I124" i="4"/>
  <c r="K124" i="4" s="1"/>
  <c r="Q131" i="4"/>
  <c r="J129" i="4"/>
  <c r="D129" i="4"/>
  <c r="I132" i="4"/>
  <c r="K132" i="4" s="1"/>
  <c r="M138" i="4"/>
  <c r="H141" i="4"/>
  <c r="Q146" i="4"/>
  <c r="Q145" i="4"/>
  <c r="I136" i="4"/>
  <c r="K136" i="4" s="1"/>
  <c r="AE132" i="4"/>
  <c r="I135" i="4"/>
  <c r="K135" i="4" s="1"/>
  <c r="AF143" i="4"/>
  <c r="P146" i="4"/>
  <c r="C120" i="4"/>
  <c r="AC125" i="4"/>
  <c r="M129" i="4"/>
  <c r="M134" i="4"/>
  <c r="AR140" i="4"/>
  <c r="G140" i="4"/>
  <c r="H140" i="4" s="1"/>
  <c r="R140" i="4"/>
  <c r="L140" i="4"/>
  <c r="C140" i="4"/>
  <c r="E131" i="4"/>
  <c r="AB134" i="4"/>
  <c r="R143" i="4"/>
  <c r="J152" i="4"/>
  <c r="AR151" i="4"/>
  <c r="O151" i="4"/>
  <c r="D151" i="4"/>
  <c r="S151" i="4"/>
  <c r="F151" i="4"/>
  <c r="H151" i="4" s="1"/>
  <c r="J151" i="4"/>
  <c r="AI151" i="4"/>
  <c r="AL151" i="4"/>
  <c r="T151" i="4"/>
  <c r="E151" i="4"/>
  <c r="AO151" i="4"/>
  <c r="AM151" i="4"/>
  <c r="Y151" i="4"/>
  <c r="X151" i="4"/>
  <c r="M151" i="4"/>
  <c r="I151" i="4"/>
  <c r="AN143" i="4"/>
  <c r="AO136" i="4"/>
  <c r="Y141" i="4"/>
  <c r="AJ133" i="4"/>
  <c r="AO138" i="4"/>
  <c r="AG132" i="4"/>
  <c r="AK136" i="4"/>
  <c r="AJ125" i="4"/>
  <c r="Y152" i="4"/>
  <c r="Y144" i="4"/>
  <c r="AJ136" i="4"/>
  <c r="AM128" i="4"/>
  <c r="AK138" i="4"/>
  <c r="X145" i="4"/>
  <c r="AI137" i="4"/>
  <c r="Y147" i="4"/>
  <c r="AJ139" i="4"/>
  <c r="AK132" i="4"/>
  <c r="AH151" i="4"/>
  <c r="AL146" i="4"/>
  <c r="Z141" i="4"/>
  <c r="AH135" i="4"/>
  <c r="X120" i="4"/>
  <c r="AN111" i="4"/>
  <c r="AN125" i="4"/>
  <c r="AN117" i="4"/>
  <c r="AM111" i="4"/>
  <c r="AM125" i="4"/>
  <c r="AM117" i="4"/>
  <c r="AN110" i="4"/>
  <c r="AH142" i="4"/>
  <c r="AL137" i="4"/>
  <c r="Z132" i="4"/>
  <c r="Z116" i="4"/>
  <c r="AJ117" i="4"/>
  <c r="X109" i="4"/>
  <c r="AM109" i="4"/>
  <c r="AJ109" i="4"/>
  <c r="AO129" i="4"/>
  <c r="AO125" i="4"/>
  <c r="AO121" i="4"/>
  <c r="AO117" i="4"/>
  <c r="AO113" i="4"/>
  <c r="AO109" i="4"/>
  <c r="AO105" i="4"/>
  <c r="AI94" i="4"/>
  <c r="AO86" i="4"/>
  <c r="AM103" i="4"/>
  <c r="AK86" i="4"/>
  <c r="AL109" i="4"/>
  <c r="Z104" i="4"/>
  <c r="AM97" i="4"/>
  <c r="AK125" i="4"/>
  <c r="AK121" i="4"/>
  <c r="AK117" i="4"/>
  <c r="AK113" i="4"/>
  <c r="AK105" i="4"/>
  <c r="AO94" i="4"/>
  <c r="Y84" i="4"/>
  <c r="Z97" i="4"/>
  <c r="Y97" i="4"/>
  <c r="AK88" i="4"/>
  <c r="AH111" i="4"/>
  <c r="AL106" i="4"/>
  <c r="Y85" i="4"/>
  <c r="AO93" i="4"/>
  <c r="AO76" i="4"/>
  <c r="AJ96" i="4"/>
  <c r="AG76" i="4"/>
  <c r="L27" i="28456"/>
  <c r="I27" i="28456"/>
  <c r="AN84" i="4"/>
  <c r="G25" i="28456"/>
  <c r="K25" i="28456"/>
  <c r="H25" i="28456"/>
  <c r="AR148" i="4"/>
  <c r="T148" i="4"/>
  <c r="G148" i="4"/>
  <c r="AN148" i="4"/>
  <c r="Q148" i="4"/>
  <c r="O148" i="4"/>
  <c r="AA148" i="4"/>
  <c r="AC148" i="4" s="1"/>
  <c r="AI148" i="4"/>
  <c r="X148" i="4"/>
  <c r="E148" i="4"/>
  <c r="S148" i="4"/>
  <c r="R148" i="4"/>
  <c r="M148" i="4"/>
  <c r="AE148" i="4"/>
  <c r="AD148" i="4"/>
  <c r="C148" i="4"/>
  <c r="AB148" i="4"/>
  <c r="AM148" i="4"/>
  <c r="N148" i="4"/>
  <c r="F148" i="4"/>
  <c r="H148" i="4" s="1"/>
  <c r="J148" i="4"/>
  <c r="I148" i="4"/>
  <c r="K148" i="4" s="1"/>
  <c r="D148" i="4"/>
  <c r="AY90" i="4"/>
  <c r="BD90" i="4" s="1"/>
  <c r="D76" i="4"/>
  <c r="S76" i="4"/>
  <c r="I85" i="4"/>
  <c r="K85" i="4" s="1"/>
  <c r="I88" i="4"/>
  <c r="K88" i="4" s="1"/>
  <c r="N94" i="4"/>
  <c r="AA94" i="4"/>
  <c r="AC94" i="4" s="1"/>
  <c r="AR94" i="4"/>
  <c r="L104" i="4"/>
  <c r="M124" i="4"/>
  <c r="AR124" i="4"/>
  <c r="AY100" i="4"/>
  <c r="BD100" i="4" s="1"/>
  <c r="D106" i="4"/>
  <c r="M106" i="4"/>
  <c r="P110" i="4"/>
  <c r="G106" i="4"/>
  <c r="AA116" i="4"/>
  <c r="AC116" i="4" s="1"/>
  <c r="K119" i="4"/>
  <c r="AA124" i="4"/>
  <c r="AC124" i="4" s="1"/>
  <c r="J106" i="4"/>
  <c r="AA110" i="4"/>
  <c r="AC110" i="4" s="1"/>
  <c r="AB116" i="4"/>
  <c r="AA103" i="4"/>
  <c r="AC103" i="4" s="1"/>
  <c r="AB106" i="4"/>
  <c r="M105" i="4"/>
  <c r="N106" i="4"/>
  <c r="AR109" i="4"/>
  <c r="C109" i="4"/>
  <c r="S109" i="4"/>
  <c r="F109" i="4"/>
  <c r="H109" i="4" s="1"/>
  <c r="G109" i="4"/>
  <c r="J109" i="4"/>
  <c r="AA109" i="4"/>
  <c r="AC109" i="4" s="1"/>
  <c r="AB109" i="4"/>
  <c r="N109" i="4"/>
  <c r="AE109" i="4"/>
  <c r="O109" i="4"/>
  <c r="R109" i="4"/>
  <c r="I109" i="4"/>
  <c r="K109" i="4" s="1"/>
  <c r="O113" i="4"/>
  <c r="I116" i="4"/>
  <c r="K116" i="4" s="1"/>
  <c r="AA121" i="4"/>
  <c r="AC121" i="4" s="1"/>
  <c r="S124" i="4"/>
  <c r="AA129" i="4"/>
  <c r="AC129" i="4" s="1"/>
  <c r="N132" i="4"/>
  <c r="J136" i="4"/>
  <c r="E138" i="4"/>
  <c r="I146" i="4"/>
  <c r="K146" i="4" s="1"/>
  <c r="C128" i="4"/>
  <c r="I145" i="4"/>
  <c r="K145" i="4" s="1"/>
  <c r="AC137" i="4"/>
  <c r="AR143" i="4"/>
  <c r="S143" i="4"/>
  <c r="AE143" i="4"/>
  <c r="J143" i="4"/>
  <c r="T143" i="4"/>
  <c r="L143" i="4"/>
  <c r="C143" i="4"/>
  <c r="N143" i="4"/>
  <c r="D143" i="4"/>
  <c r="O143" i="4"/>
  <c r="AA143" i="4"/>
  <c r="F143" i="4"/>
  <c r="H143" i="4" s="1"/>
  <c r="P143" i="4"/>
  <c r="AB143" i="4"/>
  <c r="AB146" i="4"/>
  <c r="AF125" i="4"/>
  <c r="AE129" i="4"/>
  <c r="E134" i="4"/>
  <c r="T140" i="4"/>
  <c r="M140" i="4"/>
  <c r="R144" i="4"/>
  <c r="L132" i="4"/>
  <c r="R135" i="4"/>
  <c r="N140" i="4"/>
  <c r="S144" i="4"/>
  <c r="S152" i="4"/>
  <c r="L151" i="4"/>
  <c r="AG152" i="4"/>
  <c r="AM142" i="4"/>
  <c r="AN135" i="4"/>
  <c r="AM129" i="4"/>
  <c r="AI140" i="4"/>
  <c r="Y133" i="4"/>
  <c r="AM144" i="4"/>
  <c r="AN137" i="4"/>
  <c r="AK131" i="4"/>
  <c r="Y143" i="4"/>
  <c r="AJ135" i="4"/>
  <c r="AN151" i="4"/>
  <c r="AI143" i="4"/>
  <c r="Y136" i="4"/>
  <c r="AI125" i="4"/>
  <c r="AJ137" i="4"/>
  <c r="Z129" i="4"/>
  <c r="AG144" i="4"/>
  <c r="X137" i="4"/>
  <c r="X125" i="4"/>
  <c r="AI146" i="4"/>
  <c r="Y139" i="4"/>
  <c r="AO131" i="4"/>
  <c r="Z151" i="4"/>
  <c r="AH145" i="4"/>
  <c r="AL140" i="4"/>
  <c r="Z135" i="4"/>
  <c r="AK129" i="4"/>
  <c r="AL121" i="4"/>
  <c r="AL113" i="4"/>
  <c r="X111" i="4"/>
  <c r="AM124" i="4"/>
  <c r="AM116" i="4"/>
  <c r="AI108" i="4"/>
  <c r="AL124" i="4"/>
  <c r="AL116" i="4"/>
  <c r="X110" i="4"/>
  <c r="AL147" i="4"/>
  <c r="Z142" i="4"/>
  <c r="AH136" i="4"/>
  <c r="AL131" i="4"/>
  <c r="Z117" i="4"/>
  <c r="AJ106" i="4"/>
  <c r="AI106" i="4"/>
  <c r="AN108" i="4"/>
  <c r="AG129" i="4"/>
  <c r="AG125" i="4"/>
  <c r="AG121" i="4"/>
  <c r="AG117" i="4"/>
  <c r="AG113" i="4"/>
  <c r="AG109" i="4"/>
  <c r="AG105" i="4"/>
  <c r="AL93" i="4"/>
  <c r="Z86" i="4"/>
  <c r="AI93" i="4"/>
  <c r="AH85" i="4"/>
  <c r="AH108" i="4"/>
  <c r="AL103" i="4"/>
  <c r="AL96" i="4"/>
  <c r="AO128" i="4"/>
  <c r="AO124" i="4"/>
  <c r="AO120" i="4"/>
  <c r="AO116" i="4"/>
  <c r="AO112" i="4"/>
  <c r="AO108" i="4"/>
  <c r="AO104" i="4"/>
  <c r="AG93" i="4"/>
  <c r="AI96" i="4"/>
  <c r="AL88" i="4"/>
  <c r="AH96" i="4"/>
  <c r="Z111" i="4"/>
  <c r="AH105" i="4"/>
  <c r="X94" i="4"/>
  <c r="AL84" i="4"/>
  <c r="AG84" i="4"/>
  <c r="D27" i="28456"/>
  <c r="X84" i="4"/>
  <c r="J25" i="28456"/>
  <c r="E25" i="28456"/>
  <c r="F25" i="28456"/>
  <c r="J27" i="28456"/>
  <c r="H27" i="28456"/>
  <c r="M27" i="28456"/>
  <c r="O25" i="28456"/>
  <c r="P25" i="28456"/>
  <c r="R25" i="28456" s="1"/>
  <c r="I25" i="28456"/>
  <c r="AG4" i="28471"/>
  <c r="AR149" i="4"/>
  <c r="S149" i="4"/>
  <c r="G149" i="4"/>
  <c r="AN149" i="4"/>
  <c r="E150" i="4"/>
  <c r="S154" i="4"/>
  <c r="AI150" i="4"/>
  <c r="AK154" i="4"/>
  <c r="G150" i="4"/>
  <c r="O17" i="28471"/>
  <c r="AD19" i="28471"/>
  <c r="Q26" i="28471"/>
  <c r="AD43" i="28471"/>
  <c r="AS7" i="28471"/>
  <c r="BA7" i="28471"/>
  <c r="BC7" i="28471" s="1"/>
  <c r="AT7" i="28471"/>
  <c r="BB7" i="28471"/>
  <c r="AV7" i="28471"/>
  <c r="AX7" i="28471" s="1"/>
  <c r="P30" i="28471"/>
  <c r="AK15" i="28471"/>
  <c r="AM15" i="28471"/>
  <c r="Y15" i="28471"/>
  <c r="AG15" i="28471"/>
  <c r="AO15" i="28471"/>
  <c r="S15" i="28471"/>
  <c r="AH15" i="28471"/>
  <c r="AI15" i="28471"/>
  <c r="X15" i="28471"/>
  <c r="AJ15" i="28471"/>
  <c r="M15" i="28471"/>
  <c r="Z15" i="28471"/>
  <c r="AL15" i="28471"/>
  <c r="O15" i="28471"/>
  <c r="AA15" i="28471"/>
  <c r="AC15" i="28471" s="1"/>
  <c r="AN15" i="28471"/>
  <c r="AR15" i="28471"/>
  <c r="P21" i="28471"/>
  <c r="I26" i="28471"/>
  <c r="K26" i="28471" s="1"/>
  <c r="T29" i="28471"/>
  <c r="S34" i="28471"/>
  <c r="L37" i="28471"/>
  <c r="Y18" i="28471"/>
  <c r="AG18" i="28471"/>
  <c r="AO18" i="28471"/>
  <c r="AK18" i="28471"/>
  <c r="AM18" i="28471"/>
  <c r="R18" i="28471"/>
  <c r="AD18" i="28471"/>
  <c r="AF18" i="28471" s="1"/>
  <c r="AN18" i="28471"/>
  <c r="AR18" i="28471"/>
  <c r="AH18" i="28471"/>
  <c r="M18" i="28471"/>
  <c r="X18" i="28471"/>
  <c r="AI18" i="28471"/>
  <c r="Z18" i="28471"/>
  <c r="AJ18" i="28471"/>
  <c r="AL18" i="28471"/>
  <c r="AE25" i="28471"/>
  <c r="O30" i="28471"/>
  <c r="H22" i="28471"/>
  <c r="P27" i="28471"/>
  <c r="Q30" i="28471"/>
  <c r="L43" i="28471"/>
  <c r="P18" i="28471"/>
  <c r="P26" i="28471"/>
  <c r="P34" i="28471"/>
  <c r="N18" i="28471"/>
  <c r="AE22" i="28471"/>
  <c r="P25" i="28471"/>
  <c r="N34" i="28471"/>
  <c r="AB19" i="28471"/>
  <c r="AE21" i="28471"/>
  <c r="O26" i="28471"/>
  <c r="AW40" i="28471"/>
  <c r="AZ40" i="28471"/>
  <c r="BA40" i="28471"/>
  <c r="BB40" i="28471"/>
  <c r="AV40" i="28471"/>
  <c r="AX40" i="28471" s="1"/>
  <c r="AS40" i="28471"/>
  <c r="AT40" i="28471"/>
  <c r="T42" i="28471"/>
  <c r="AD42" i="28471"/>
  <c r="Q60" i="28471"/>
  <c r="J41" i="28471"/>
  <c r="M42" i="28471"/>
  <c r="S60" i="28471"/>
  <c r="I38" i="28471"/>
  <c r="M41" i="28471"/>
  <c r="M60" i="28471"/>
  <c r="Q41" i="28471"/>
  <c r="AM55" i="28471"/>
  <c r="AO55" i="28471"/>
  <c r="X55" i="28471"/>
  <c r="AG55" i="28471"/>
  <c r="AR55" i="28471"/>
  <c r="P55" i="28471"/>
  <c r="Y55" i="28471"/>
  <c r="AH55" i="28471"/>
  <c r="Z55" i="28471"/>
  <c r="AI55" i="28471"/>
  <c r="AJ55" i="28471"/>
  <c r="S55" i="28471"/>
  <c r="AK55" i="28471"/>
  <c r="T55" i="28471"/>
  <c r="AL55" i="28471"/>
  <c r="AN55" i="28471"/>
  <c r="H57" i="28471"/>
  <c r="J82" i="28471"/>
  <c r="I66" i="28471"/>
  <c r="K66" i="28471" s="1"/>
  <c r="K64" i="28471"/>
  <c r="L68" i="28471"/>
  <c r="Q68" i="28471"/>
  <c r="AD75" i="28471"/>
  <c r="AF75" i="28471" s="1"/>
  <c r="AE75" i="28471"/>
  <c r="I78" i="28471"/>
  <c r="K78" i="28471" s="1"/>
  <c r="X87" i="28471"/>
  <c r="AN87" i="28471"/>
  <c r="AJ87" i="28471"/>
  <c r="AM87" i="28471"/>
  <c r="AR87" i="28471"/>
  <c r="AG87" i="28471"/>
  <c r="AH87" i="28471"/>
  <c r="M87" i="28471"/>
  <c r="Y87" i="28471"/>
  <c r="AI87" i="28471"/>
  <c r="AL87" i="28471"/>
  <c r="AO87" i="28471"/>
  <c r="N87" i="28471"/>
  <c r="R87" i="28471"/>
  <c r="Z87" i="28471"/>
  <c r="AD87" i="28471"/>
  <c r="AF87" i="28471" s="1"/>
  <c r="AK87" i="28471"/>
  <c r="J71" i="28471"/>
  <c r="H74" i="28471"/>
  <c r="L87" i="28471"/>
  <c r="Q63" i="28471"/>
  <c r="M63" i="28471"/>
  <c r="I73" i="28471"/>
  <c r="K73" i="28471" s="1"/>
  <c r="AD83" i="28471"/>
  <c r="AF83" i="28471" s="1"/>
  <c r="O87" i="28471"/>
  <c r="AB78" i="28471"/>
  <c r="AK65" i="28471"/>
  <c r="AL65" i="28471"/>
  <c r="X65" i="28471"/>
  <c r="AN65" i="28471"/>
  <c r="Y65" i="28471"/>
  <c r="AG65" i="28471"/>
  <c r="AO65" i="28471"/>
  <c r="AJ65" i="28471"/>
  <c r="AH65" i="28471"/>
  <c r="N65" i="28471"/>
  <c r="AI65" i="28471"/>
  <c r="AM65" i="28471"/>
  <c r="R65" i="28471"/>
  <c r="AR65" i="28471"/>
  <c r="Z65" i="28471"/>
  <c r="R66" i="28471"/>
  <c r="Q71" i="28471"/>
  <c r="P87" i="28471"/>
  <c r="X91" i="28471"/>
  <c r="AN91" i="28471"/>
  <c r="AJ91" i="28471"/>
  <c r="AH91" i="28471"/>
  <c r="Z91" i="28471"/>
  <c r="AK91" i="28471"/>
  <c r="AL91" i="28471"/>
  <c r="AM91" i="28471"/>
  <c r="AG91" i="28471"/>
  <c r="AD91" i="28471"/>
  <c r="AF91" i="28471" s="1"/>
  <c r="AE91" i="28471"/>
  <c r="AI91" i="28471"/>
  <c r="AO91" i="28471"/>
  <c r="AR91" i="28471"/>
  <c r="T91" i="28471"/>
  <c r="Y91" i="28471"/>
  <c r="Q98" i="28471"/>
  <c r="T102" i="28471"/>
  <c r="J102" i="28471"/>
  <c r="I113" i="28471"/>
  <c r="K113" i="28471" s="1"/>
  <c r="I69" i="28471"/>
  <c r="K69" i="28471" s="1"/>
  <c r="AV89" i="28471"/>
  <c r="AX89" i="28471" s="1"/>
  <c r="AW89" i="28471"/>
  <c r="BA89" i="28471"/>
  <c r="AS89" i="28471"/>
  <c r="AU89" i="28471" s="1"/>
  <c r="AZ89" i="28471"/>
  <c r="BC89" i="28471" s="1"/>
  <c r="X105" i="28471"/>
  <c r="AN105" i="28471"/>
  <c r="AJ105" i="28471"/>
  <c r="AM105" i="28471"/>
  <c r="AO105" i="28471"/>
  <c r="AR105" i="28471"/>
  <c r="AG105" i="28471"/>
  <c r="AH105" i="28471"/>
  <c r="M105" i="28471"/>
  <c r="Y105" i="28471"/>
  <c r="AI105" i="28471"/>
  <c r="Z105" i="28471"/>
  <c r="AK105" i="28471"/>
  <c r="AL105" i="28471"/>
  <c r="H118" i="28471"/>
  <c r="M102" i="28471"/>
  <c r="AJ104" i="28471"/>
  <c r="X104" i="28471"/>
  <c r="AN104" i="28471"/>
  <c r="AL104" i="28471"/>
  <c r="Q104" i="28471"/>
  <c r="AM104" i="28471"/>
  <c r="AO104" i="28471"/>
  <c r="AR104" i="28471"/>
  <c r="AG104" i="28471"/>
  <c r="L104" i="28471"/>
  <c r="AH104" i="28471"/>
  <c r="M104" i="28471"/>
  <c r="Y104" i="28471"/>
  <c r="AI104" i="28471"/>
  <c r="Z104" i="28471"/>
  <c r="AK104" i="28471"/>
  <c r="S106" i="28471"/>
  <c r="H109" i="28471"/>
  <c r="O100" i="28471"/>
  <c r="S102" i="28471"/>
  <c r="AE94" i="28471"/>
  <c r="AE102" i="28471"/>
  <c r="AS108" i="28471"/>
  <c r="AU108" i="28471" s="1"/>
  <c r="AV108" i="28471"/>
  <c r="AX108" i="28471" s="1"/>
  <c r="AZ108" i="28471"/>
  <c r="BC108" i="28471" s="1"/>
  <c r="BA108" i="28471"/>
  <c r="J130" i="28471"/>
  <c r="K136" i="28471"/>
  <c r="P138" i="28471"/>
  <c r="AT136" i="28471"/>
  <c r="N138" i="28471"/>
  <c r="AF145" i="28471"/>
  <c r="AZ149" i="28471"/>
  <c r="BC149" i="28471" s="1"/>
  <c r="AF148" i="28471"/>
  <c r="O121" i="28471"/>
  <c r="AA138" i="28471"/>
  <c r="I117" i="28471"/>
  <c r="K117" i="28471" s="1"/>
  <c r="N117" i="28471"/>
  <c r="O117" i="28471"/>
  <c r="AE120" i="28471"/>
  <c r="AD138" i="28471"/>
  <c r="P142" i="28471"/>
  <c r="AE138" i="28471"/>
  <c r="O143" i="28471"/>
  <c r="BB148" i="28471"/>
  <c r="AC156" i="28471"/>
  <c r="J3" i="28471"/>
  <c r="R3" i="28471"/>
  <c r="AA3" i="28471"/>
  <c r="AI3" i="28471"/>
  <c r="S3" i="28471"/>
  <c r="AB3" i="28471"/>
  <c r="AJ3" i="28471"/>
  <c r="L3" i="28471"/>
  <c r="T3" i="28471"/>
  <c r="AK3" i="28471"/>
  <c r="N3" i="28471"/>
  <c r="AE3" i="28471"/>
  <c r="AM3" i="28471"/>
  <c r="X3" i="28471"/>
  <c r="AN3" i="28471"/>
  <c r="P3" i="28471"/>
  <c r="Y3" i="28471"/>
  <c r="AG3" i="28471"/>
  <c r="AO3" i="28471"/>
  <c r="AR3" i="28471"/>
  <c r="AH154" i="4"/>
  <c r="C154" i="4"/>
  <c r="AU6" i="28471"/>
  <c r="AY6" i="28471" s="1"/>
  <c r="BD6" i="28471" s="1"/>
  <c r="K153" i="4"/>
  <c r="AL4" i="28471"/>
  <c r="AM4" i="28471"/>
  <c r="X4" i="28471"/>
  <c r="AN4" i="28471"/>
  <c r="J4" i="28471"/>
  <c r="R4" i="28471"/>
  <c r="Z4" i="28471"/>
  <c r="AH4" i="28471"/>
  <c r="AR4" i="28471"/>
  <c r="AI4" i="28471"/>
  <c r="AJ4" i="28471"/>
  <c r="AU10" i="28471"/>
  <c r="AY10" i="28471" s="1"/>
  <c r="BD10" i="28471" s="1"/>
  <c r="T21" i="28471"/>
  <c r="S26" i="28471"/>
  <c r="AF16" i="28471"/>
  <c r="K33" i="28471"/>
  <c r="P19" i="28471"/>
  <c r="T27" i="28471"/>
  <c r="C149" i="4"/>
  <c r="T25" i="28471"/>
  <c r="AK13" i="28471"/>
  <c r="AM13" i="28471"/>
  <c r="Y13" i="28471"/>
  <c r="AG13" i="28471"/>
  <c r="AO13" i="28471"/>
  <c r="J13" i="28471"/>
  <c r="AI13" i="28471"/>
  <c r="X13" i="28471"/>
  <c r="AJ13" i="28471"/>
  <c r="M13" i="28471"/>
  <c r="Z13" i="28471"/>
  <c r="AL13" i="28471"/>
  <c r="O13" i="28471"/>
  <c r="AA13" i="28471"/>
  <c r="AN13" i="28471"/>
  <c r="Q13" i="28471"/>
  <c r="AB13" i="28471"/>
  <c r="AR13" i="28471"/>
  <c r="R13" i="28471"/>
  <c r="AD13" i="28471"/>
  <c r="AF13" i="28471" s="1"/>
  <c r="S13" i="28471"/>
  <c r="AH13" i="28471"/>
  <c r="AA26" i="28471"/>
  <c r="AC26" i="28471" s="1"/>
  <c r="I29" i="28471"/>
  <c r="K29" i="28471" s="1"/>
  <c r="AC44" i="28471"/>
  <c r="AA42" i="28471"/>
  <c r="AC42" i="28471" s="1"/>
  <c r="AE42" i="28471"/>
  <c r="L42" i="28471"/>
  <c r="BC60" i="28471"/>
  <c r="BD60" i="28471" s="1"/>
  <c r="AA41" i="28471"/>
  <c r="AC41" i="28471" s="1"/>
  <c r="AY48" i="28471"/>
  <c r="BD48" i="28471" s="1"/>
  <c r="N38" i="28471"/>
  <c r="Y60" i="28471"/>
  <c r="AG60" i="28471"/>
  <c r="AO60" i="28471"/>
  <c r="Z60" i="28471"/>
  <c r="AH60" i="28471"/>
  <c r="AR60" i="28471"/>
  <c r="AJ60" i="28471"/>
  <c r="AK60" i="28471"/>
  <c r="AL60" i="28471"/>
  <c r="AM60" i="28471"/>
  <c r="X60" i="28471"/>
  <c r="AN60" i="28471"/>
  <c r="AI60" i="28471"/>
  <c r="R60" i="28471"/>
  <c r="AF55" i="28471"/>
  <c r="AD71" i="28471"/>
  <c r="AF71" i="28471" s="1"/>
  <c r="AJ82" i="28471"/>
  <c r="X82" i="28471"/>
  <c r="AN82" i="28471"/>
  <c r="AG82" i="28471"/>
  <c r="L82" i="28471"/>
  <c r="AH82" i="28471"/>
  <c r="M82" i="28471"/>
  <c r="Y82" i="28471"/>
  <c r="AI82" i="28471"/>
  <c r="Z82" i="28471"/>
  <c r="AK82" i="28471"/>
  <c r="AL82" i="28471"/>
  <c r="Q82" i="28471"/>
  <c r="AM82" i="28471"/>
  <c r="R82" i="28471"/>
  <c r="AD82" i="28471"/>
  <c r="AF82" i="28471" s="1"/>
  <c r="AO82" i="28471"/>
  <c r="AR82" i="28471"/>
  <c r="AY59" i="28471"/>
  <c r="BD59" i="28471" s="1"/>
  <c r="P66" i="28471"/>
  <c r="AL75" i="28471"/>
  <c r="X75" i="28471"/>
  <c r="AN75" i="28471"/>
  <c r="AJ75" i="28471"/>
  <c r="Z75" i="28471"/>
  <c r="AM75" i="28471"/>
  <c r="N75" i="28471"/>
  <c r="AA75" i="28471"/>
  <c r="AC75" i="28471" s="1"/>
  <c r="AO75" i="28471"/>
  <c r="P75" i="28471"/>
  <c r="AR75" i="28471"/>
  <c r="AG75" i="28471"/>
  <c r="AH75" i="28471"/>
  <c r="I75" i="28471"/>
  <c r="K75" i="28471" s="1"/>
  <c r="AI75" i="28471"/>
  <c r="Y75" i="28471"/>
  <c r="AK75" i="28471"/>
  <c r="N82" i="28471"/>
  <c r="P82" i="28471"/>
  <c r="K63" i="28471"/>
  <c r="AK67" i="28471"/>
  <c r="AL67" i="28471"/>
  <c r="X67" i="28471"/>
  <c r="AN67" i="28471"/>
  <c r="Y67" i="28471"/>
  <c r="AG67" i="28471"/>
  <c r="AO67" i="28471"/>
  <c r="AJ67" i="28471"/>
  <c r="AH67" i="28471"/>
  <c r="N67" i="28471"/>
  <c r="AI67" i="28471"/>
  <c r="AM67" i="28471"/>
  <c r="AR67" i="28471"/>
  <c r="Z67" i="28471"/>
  <c r="Z74" i="28471"/>
  <c r="AH74" i="28471"/>
  <c r="AR74" i="28471"/>
  <c r="AJ74" i="28471"/>
  <c r="X74" i="28471"/>
  <c r="AN74" i="28471"/>
  <c r="AM74" i="28471"/>
  <c r="N74" i="28471"/>
  <c r="AO74" i="28471"/>
  <c r="AG74" i="28471"/>
  <c r="AI74" i="28471"/>
  <c r="AK74" i="28471"/>
  <c r="Y74" i="28471"/>
  <c r="AL74" i="28471"/>
  <c r="S78" i="28471"/>
  <c r="I67" i="28471"/>
  <c r="K67" i="28471" s="1"/>
  <c r="AA87" i="28471"/>
  <c r="AC87" i="28471" s="1"/>
  <c r="AC118" i="28471"/>
  <c r="H98" i="28471"/>
  <c r="AB105" i="28471"/>
  <c r="Y100" i="28471"/>
  <c r="AG100" i="28471"/>
  <c r="AO100" i="28471"/>
  <c r="AJ100" i="28471"/>
  <c r="AK100" i="28471"/>
  <c r="X100" i="28471"/>
  <c r="AN100" i="28471"/>
  <c r="Z100" i="28471"/>
  <c r="AR100" i="28471"/>
  <c r="AH100" i="28471"/>
  <c r="R100" i="28471"/>
  <c r="AI100" i="28471"/>
  <c r="AL100" i="28471"/>
  <c r="AM100" i="28471"/>
  <c r="BD110" i="28471"/>
  <c r="BB103" i="28471"/>
  <c r="K116" i="28471"/>
  <c r="AT127" i="28471"/>
  <c r="AW127" i="28471"/>
  <c r="AZ127" i="28471"/>
  <c r="BC127" i="28471" s="1"/>
  <c r="BA127" i="28471"/>
  <c r="AK130" i="28471"/>
  <c r="Y130" i="28471"/>
  <c r="AG130" i="28471"/>
  <c r="AO130" i="28471"/>
  <c r="AH130" i="28471"/>
  <c r="M130" i="28471"/>
  <c r="X130" i="28471"/>
  <c r="AI130" i="28471"/>
  <c r="Z130" i="28471"/>
  <c r="AJ130" i="28471"/>
  <c r="AL130" i="28471"/>
  <c r="AM130" i="28471"/>
  <c r="AN130" i="28471"/>
  <c r="AR130" i="28471"/>
  <c r="AS128" i="28471"/>
  <c r="AU128" i="28471" s="1"/>
  <c r="AW128" i="28471"/>
  <c r="AZ128" i="28471"/>
  <c r="BC128" i="28471" s="1"/>
  <c r="AS144" i="28471"/>
  <c r="AU144" i="28471" s="1"/>
  <c r="AV144" i="28471"/>
  <c r="AX144" i="28471" s="1"/>
  <c r="AW144" i="28471"/>
  <c r="T138" i="28471"/>
  <c r="H127" i="28471"/>
  <c r="L121" i="28471"/>
  <c r="BB149" i="28471"/>
  <c r="T120" i="28471"/>
  <c r="O120" i="28471"/>
  <c r="N135" i="28471"/>
  <c r="T142" i="28471"/>
  <c r="AE130" i="28471"/>
  <c r="H148" i="28471"/>
  <c r="AD3" i="28471"/>
  <c r="AF3" i="28471" s="1"/>
  <c r="H149" i="4"/>
  <c r="N150" i="4"/>
  <c r="O150" i="4"/>
  <c r="O154" i="4"/>
  <c r="O3" i="28471"/>
  <c r="I3" i="28471"/>
  <c r="K3" i="28471" s="1"/>
  <c r="AK4" i="28471"/>
  <c r="BB28" i="28471"/>
  <c r="AS28" i="28471"/>
  <c r="AT28" i="28471"/>
  <c r="AV28" i="28471"/>
  <c r="AW28" i="28471"/>
  <c r="AZ28" i="28471"/>
  <c r="L21" i="28471"/>
  <c r="AE26" i="28471"/>
  <c r="AC9" i="28471"/>
  <c r="N21" i="28471"/>
  <c r="T19" i="28471"/>
  <c r="AB22" i="28471"/>
  <c r="L27" i="28471"/>
  <c r="AW32" i="28471"/>
  <c r="AZ32" i="28471"/>
  <c r="BA32" i="28471"/>
  <c r="BB32" i="28471"/>
  <c r="AS32" i="28471"/>
  <c r="AU32" i="28471" s="1"/>
  <c r="AT32" i="28471"/>
  <c r="AV32" i="28471"/>
  <c r="L25" i="28471"/>
  <c r="K30" i="28471"/>
  <c r="N17" i="28471"/>
  <c r="Q27" i="28471"/>
  <c r="O42" i="28471"/>
  <c r="S42" i="28471"/>
  <c r="AZ45" i="28471"/>
  <c r="AS45" i="28471"/>
  <c r="BA45" i="28471"/>
  <c r="AT45" i="28471"/>
  <c r="AV45" i="28471"/>
  <c r="AX45" i="28471" s="1"/>
  <c r="BB45" i="28471"/>
  <c r="AE41" i="28471"/>
  <c r="O41" i="28471"/>
  <c r="N42" i="28471"/>
  <c r="AC49" i="28471"/>
  <c r="AL71" i="28471"/>
  <c r="X71" i="28471"/>
  <c r="AN71" i="28471"/>
  <c r="Y71" i="28471"/>
  <c r="AG71" i="28471"/>
  <c r="AO71" i="28471"/>
  <c r="AJ71" i="28471"/>
  <c r="R71" i="28471"/>
  <c r="AI71" i="28471"/>
  <c r="T71" i="28471"/>
  <c r="AK71" i="28471"/>
  <c r="AM71" i="28471"/>
  <c r="Z71" i="28471"/>
  <c r="AR71" i="28471"/>
  <c r="L71" i="28471"/>
  <c r="N71" i="28471"/>
  <c r="AE71" i="28471"/>
  <c r="AH71" i="28471"/>
  <c r="J90" i="28471"/>
  <c r="AD73" i="28471"/>
  <c r="AF73" i="28471" s="1"/>
  <c r="AA66" i="28471"/>
  <c r="AC66" i="28471" s="1"/>
  <c r="AB82" i="28471"/>
  <c r="AB90" i="28471"/>
  <c r="Z68" i="28471"/>
  <c r="AH68" i="28471"/>
  <c r="AR68" i="28471"/>
  <c r="AJ68" i="28471"/>
  <c r="AK68" i="28471"/>
  <c r="X68" i="28471"/>
  <c r="AN68" i="28471"/>
  <c r="P68" i="28471"/>
  <c r="AG68" i="28471"/>
  <c r="R68" i="28471"/>
  <c r="AI68" i="28471"/>
  <c r="AL68" i="28471"/>
  <c r="AM68" i="28471"/>
  <c r="Y68" i="28471"/>
  <c r="AO68" i="28471"/>
  <c r="AA68" i="28471"/>
  <c r="AC68" i="28471" s="1"/>
  <c r="AL69" i="28471"/>
  <c r="X69" i="28471"/>
  <c r="AN69" i="28471"/>
  <c r="Y69" i="28471"/>
  <c r="AG69" i="28471"/>
  <c r="AO69" i="28471"/>
  <c r="AJ69" i="28471"/>
  <c r="L69" i="28471"/>
  <c r="N69" i="28471"/>
  <c r="AE69" i="28471"/>
  <c r="AH69" i="28471"/>
  <c r="R69" i="28471"/>
  <c r="AI69" i="28471"/>
  <c r="T69" i="28471"/>
  <c r="AK69" i="28471"/>
  <c r="AM69" i="28471"/>
  <c r="Z69" i="28471"/>
  <c r="AR69" i="28471"/>
  <c r="AA82" i="28471"/>
  <c r="AC82" i="28471" s="1"/>
  <c r="L86" i="28471"/>
  <c r="AE67" i="28471"/>
  <c r="X83" i="28471"/>
  <c r="AN83" i="28471"/>
  <c r="AJ83" i="28471"/>
  <c r="AH83" i="28471"/>
  <c r="M83" i="28471"/>
  <c r="Y83" i="28471"/>
  <c r="AI83" i="28471"/>
  <c r="Z83" i="28471"/>
  <c r="AK83" i="28471"/>
  <c r="AL83" i="28471"/>
  <c r="AM83" i="28471"/>
  <c r="AO83" i="28471"/>
  <c r="I83" i="28471"/>
  <c r="K83" i="28471" s="1"/>
  <c r="T83" i="28471"/>
  <c r="AE83" i="28471"/>
  <c r="AR83" i="28471"/>
  <c r="AG83" i="28471"/>
  <c r="AS115" i="28471"/>
  <c r="AU115" i="28471" s="1"/>
  <c r="AY115" i="28471" s="1"/>
  <c r="BD115" i="28471" s="1"/>
  <c r="AV115" i="28471"/>
  <c r="AX115" i="28471" s="1"/>
  <c r="AW115" i="28471"/>
  <c r="AZ115" i="28471"/>
  <c r="BC115" i="28471" s="1"/>
  <c r="I71" i="28471"/>
  <c r="K71" i="28471" s="1"/>
  <c r="Y102" i="28471"/>
  <c r="AG102" i="28471"/>
  <c r="AO102" i="28471"/>
  <c r="AJ102" i="28471"/>
  <c r="X102" i="28471"/>
  <c r="AN102" i="28471"/>
  <c r="AH102" i="28471"/>
  <c r="AI102" i="28471"/>
  <c r="AK102" i="28471"/>
  <c r="Z102" i="28471"/>
  <c r="AL102" i="28471"/>
  <c r="AM102" i="28471"/>
  <c r="N102" i="28471"/>
  <c r="AR102" i="28471"/>
  <c r="AJ106" i="28471"/>
  <c r="X106" i="28471"/>
  <c r="AN106" i="28471"/>
  <c r="R106" i="28471"/>
  <c r="AD106" i="28471"/>
  <c r="AF106" i="28471" s="1"/>
  <c r="AO106" i="28471"/>
  <c r="I106" i="28471"/>
  <c r="K106" i="28471" s="1"/>
  <c r="T106" i="28471"/>
  <c r="AE106" i="28471"/>
  <c r="AR106" i="28471"/>
  <c r="AG106" i="28471"/>
  <c r="AH106" i="28471"/>
  <c r="M106" i="28471"/>
  <c r="Y106" i="28471"/>
  <c r="AI106" i="28471"/>
  <c r="N106" i="28471"/>
  <c r="Z106" i="28471"/>
  <c r="AK106" i="28471"/>
  <c r="P106" i="28471"/>
  <c r="AA106" i="28471"/>
  <c r="AC106" i="28471" s="1"/>
  <c r="AL106" i="28471"/>
  <c r="AM106" i="28471"/>
  <c r="L106" i="28471"/>
  <c r="BB115" i="28471"/>
  <c r="AW111" i="28471"/>
  <c r="AZ111" i="28471"/>
  <c r="BC111" i="28471" s="1"/>
  <c r="BA111" i="28471"/>
  <c r="AS111" i="28471"/>
  <c r="AU111" i="28471" s="1"/>
  <c r="AY111" i="28471" s="1"/>
  <c r="AV111" i="28471"/>
  <c r="AX111" i="28471" s="1"/>
  <c r="AC116" i="28471"/>
  <c r="P102" i="28471"/>
  <c r="S105" i="28471"/>
  <c r="M94" i="28471"/>
  <c r="BD101" i="28471"/>
  <c r="N113" i="28471"/>
  <c r="N98" i="28471"/>
  <c r="X109" i="28471"/>
  <c r="AN109" i="28471"/>
  <c r="AJ109" i="28471"/>
  <c r="AH109" i="28471"/>
  <c r="M109" i="28471"/>
  <c r="Y109" i="28471"/>
  <c r="AI109" i="28471"/>
  <c r="Z109" i="28471"/>
  <c r="AK109" i="28471"/>
  <c r="AL109" i="28471"/>
  <c r="AM109" i="28471"/>
  <c r="R109" i="28471"/>
  <c r="AD109" i="28471"/>
  <c r="AF109" i="28471" s="1"/>
  <c r="AO109" i="28471"/>
  <c r="AR109" i="28471"/>
  <c r="AG109" i="28471"/>
  <c r="P113" i="28471"/>
  <c r="J138" i="28471"/>
  <c r="BB129" i="28471"/>
  <c r="AS129" i="28471"/>
  <c r="AU129" i="28471" s="1"/>
  <c r="AY129" i="28471" s="1"/>
  <c r="BD129" i="28471" s="1"/>
  <c r="AV129" i="28471"/>
  <c r="AX129" i="28471" s="1"/>
  <c r="AW129" i="28471"/>
  <c r="AZ129" i="28471"/>
  <c r="BC129" i="28471" s="1"/>
  <c r="N130" i="28471"/>
  <c r="AY149" i="28471"/>
  <c r="BD149" i="28471" s="1"/>
  <c r="AF124" i="28471"/>
  <c r="R130" i="28471"/>
  <c r="BD132" i="28471"/>
  <c r="L142" i="28471"/>
  <c r="AT149" i="28471"/>
  <c r="N126" i="28471"/>
  <c r="H144" i="28471"/>
  <c r="AY145" i="28471"/>
  <c r="BD145" i="28471" s="1"/>
  <c r="AC149" i="28471"/>
  <c r="H150" i="4"/>
  <c r="Q3" i="28471"/>
  <c r="E154" i="4"/>
  <c r="BD12" i="28471"/>
  <c r="Y26" i="28471"/>
  <c r="AG26" i="28471"/>
  <c r="AO26" i="28471"/>
  <c r="AK26" i="28471"/>
  <c r="AM26" i="28471"/>
  <c r="R26" i="28471"/>
  <c r="AD26" i="28471"/>
  <c r="AN26" i="28471"/>
  <c r="AR26" i="28471"/>
  <c r="AH26" i="28471"/>
  <c r="M26" i="28471"/>
  <c r="X26" i="28471"/>
  <c r="AI26" i="28471"/>
  <c r="Z26" i="28471"/>
  <c r="AJ26" i="28471"/>
  <c r="AL26" i="28471"/>
  <c r="AW24" i="28471"/>
  <c r="AZ24" i="28471"/>
  <c r="BC24" i="28471" s="1"/>
  <c r="BA24" i="28471"/>
  <c r="BB24" i="28471"/>
  <c r="AS24" i="28471"/>
  <c r="AT24" i="28471"/>
  <c r="AV24" i="28471"/>
  <c r="AS14" i="28471"/>
  <c r="BA14" i="28471"/>
  <c r="AV14" i="28471"/>
  <c r="AX14" i="28471" s="1"/>
  <c r="AW14" i="28471"/>
  <c r="AZ14" i="28471"/>
  <c r="BC14" i="28471" s="1"/>
  <c r="BB14" i="28471"/>
  <c r="AT14" i="28471"/>
  <c r="BD31" i="28471"/>
  <c r="Y22" i="28471"/>
  <c r="AG22" i="28471"/>
  <c r="AO22" i="28471"/>
  <c r="AK22" i="28471"/>
  <c r="AH22" i="28471"/>
  <c r="M22" i="28471"/>
  <c r="X22" i="28471"/>
  <c r="AI22" i="28471"/>
  <c r="Z22" i="28471"/>
  <c r="AJ22" i="28471"/>
  <c r="AL22" i="28471"/>
  <c r="AM22" i="28471"/>
  <c r="AN22" i="28471"/>
  <c r="AR22" i="28471"/>
  <c r="AB27" i="28471"/>
  <c r="O34" i="28471"/>
  <c r="I37" i="28471"/>
  <c r="AS47" i="28471"/>
  <c r="BA47" i="28471"/>
  <c r="BB47" i="28471"/>
  <c r="AT47" i="28471"/>
  <c r="AV47" i="28471"/>
  <c r="AX47" i="28471" s="1"/>
  <c r="AZ47" i="28471"/>
  <c r="BC47" i="28471" s="1"/>
  <c r="BD52" i="28471"/>
  <c r="Y38" i="28471"/>
  <c r="AG38" i="28471"/>
  <c r="AO38" i="28471"/>
  <c r="AK38" i="28471"/>
  <c r="AH38" i="28471"/>
  <c r="Z38" i="28471"/>
  <c r="AJ38" i="28471"/>
  <c r="AL38" i="28471"/>
  <c r="AM38" i="28471"/>
  <c r="AR38" i="28471"/>
  <c r="X38" i="28471"/>
  <c r="AI38" i="28471"/>
  <c r="AN38" i="28471"/>
  <c r="Q38" i="28471"/>
  <c r="BD44" i="28471"/>
  <c r="M38" i="28471"/>
  <c r="Y62" i="28471"/>
  <c r="AG62" i="28471"/>
  <c r="AO62" i="28471"/>
  <c r="Z62" i="28471"/>
  <c r="AH62" i="28471"/>
  <c r="AR62" i="28471"/>
  <c r="AJ62" i="28471"/>
  <c r="AK62" i="28471"/>
  <c r="AL62" i="28471"/>
  <c r="X62" i="28471"/>
  <c r="AN62" i="28471"/>
  <c r="AI62" i="28471"/>
  <c r="AM62" i="28471"/>
  <c r="R62" i="28471"/>
  <c r="AJ90" i="28471"/>
  <c r="X90" i="28471"/>
  <c r="AN90" i="28471"/>
  <c r="AG90" i="28471"/>
  <c r="M90" i="28471"/>
  <c r="Y90" i="28471"/>
  <c r="AI90" i="28471"/>
  <c r="Z90" i="28471"/>
  <c r="AK90" i="28471"/>
  <c r="AL90" i="28471"/>
  <c r="Q90" i="28471"/>
  <c r="AR90" i="28471"/>
  <c r="AD90" i="28471"/>
  <c r="AF90" i="28471" s="1"/>
  <c r="AH90" i="28471"/>
  <c r="AM90" i="28471"/>
  <c r="AO90" i="28471"/>
  <c r="L90" i="28471"/>
  <c r="R90" i="28471"/>
  <c r="AL73" i="28471"/>
  <c r="X73" i="28471"/>
  <c r="AN73" i="28471"/>
  <c r="AJ73" i="28471"/>
  <c r="AO73" i="28471"/>
  <c r="P73" i="28471"/>
  <c r="AR73" i="28471"/>
  <c r="AG73" i="28471"/>
  <c r="AH73" i="28471"/>
  <c r="AI73" i="28471"/>
  <c r="Y73" i="28471"/>
  <c r="AK73" i="28471"/>
  <c r="Z73" i="28471"/>
  <c r="AM73" i="28471"/>
  <c r="Y64" i="28471"/>
  <c r="AG64" i="28471"/>
  <c r="AO64" i="28471"/>
  <c r="Z64" i="28471"/>
  <c r="AH64" i="28471"/>
  <c r="AR64" i="28471"/>
  <c r="AJ64" i="28471"/>
  <c r="AK64" i="28471"/>
  <c r="AL64" i="28471"/>
  <c r="X64" i="28471"/>
  <c r="AN64" i="28471"/>
  <c r="AI64" i="28471"/>
  <c r="AM64" i="28471"/>
  <c r="N64" i="28471"/>
  <c r="R64" i="28471"/>
  <c r="AE73" i="28471"/>
  <c r="S82" i="28471"/>
  <c r="S90" i="28471"/>
  <c r="R73" i="28471"/>
  <c r="AU64" i="28471"/>
  <c r="AY64" i="28471" s="1"/>
  <c r="BD64" i="28471" s="1"/>
  <c r="H72" i="28471"/>
  <c r="H75" i="28471"/>
  <c r="H83" i="28471"/>
  <c r="T75" i="28471"/>
  <c r="BB77" i="28471"/>
  <c r="BB107" i="28471"/>
  <c r="AT115" i="28471"/>
  <c r="N62" i="28471"/>
  <c r="I98" i="28471"/>
  <c r="K98" i="28471" s="1"/>
  <c r="O106" i="28471"/>
  <c r="O102" i="28471"/>
  <c r="Q102" i="28471"/>
  <c r="BD95" i="28471"/>
  <c r="AE98" i="28471"/>
  <c r="AA113" i="28471"/>
  <c r="AC113" i="28471" s="1"/>
  <c r="AK138" i="28471"/>
  <c r="Y138" i="28471"/>
  <c r="AG138" i="28471"/>
  <c r="AO138" i="28471"/>
  <c r="AH138" i="28471"/>
  <c r="M138" i="28471"/>
  <c r="X138" i="28471"/>
  <c r="AI138" i="28471"/>
  <c r="Z138" i="28471"/>
  <c r="AJ138" i="28471"/>
  <c r="AL138" i="28471"/>
  <c r="AM138" i="28471"/>
  <c r="AN138" i="28471"/>
  <c r="AR138" i="28471"/>
  <c r="AS136" i="28471"/>
  <c r="AU136" i="28471" s="1"/>
  <c r="AV136" i="28471"/>
  <c r="AX136" i="28471" s="1"/>
  <c r="AW136" i="28471"/>
  <c r="BD118" i="28471"/>
  <c r="BA134" i="28471"/>
  <c r="AS134" i="28471"/>
  <c r="AU134" i="28471" s="1"/>
  <c r="AY134" i="28471" s="1"/>
  <c r="BD134" i="28471" s="1"/>
  <c r="AT134" i="28471"/>
  <c r="AV134" i="28471"/>
  <c r="AX134" i="28471" s="1"/>
  <c r="AC139" i="28471"/>
  <c r="Y143" i="28471"/>
  <c r="AG143" i="28471"/>
  <c r="AO143" i="28471"/>
  <c r="AK143" i="28471"/>
  <c r="AM143" i="28471"/>
  <c r="AN143" i="28471"/>
  <c r="S143" i="28471"/>
  <c r="AR143" i="28471"/>
  <c r="AH143" i="28471"/>
  <c r="M143" i="28471"/>
  <c r="X143" i="28471"/>
  <c r="AI143" i="28471"/>
  <c r="Z143" i="28471"/>
  <c r="AJ143" i="28471"/>
  <c r="AL143" i="28471"/>
  <c r="I143" i="28471"/>
  <c r="K143" i="28471" s="1"/>
  <c r="AE143" i="28471"/>
  <c r="AW146" i="28471"/>
  <c r="AZ146" i="28471"/>
  <c r="BC146" i="28471" s="1"/>
  <c r="BB146" i="28471"/>
  <c r="AS146" i="28471"/>
  <c r="AU146" i="28471" s="1"/>
  <c r="AY146" i="28471" s="1"/>
  <c r="BD146" i="28471" s="1"/>
  <c r="AT146" i="28471"/>
  <c r="X121" i="28471"/>
  <c r="AN121" i="28471"/>
  <c r="AJ121" i="28471"/>
  <c r="AM121" i="28471"/>
  <c r="AR121" i="28471"/>
  <c r="AG121" i="28471"/>
  <c r="AH121" i="28471"/>
  <c r="AL121" i="28471"/>
  <c r="AO121" i="28471"/>
  <c r="Y121" i="28471"/>
  <c r="Z121" i="28471"/>
  <c r="AD121" i="28471"/>
  <c r="AI121" i="28471"/>
  <c r="AK121" i="28471"/>
  <c r="AW133" i="28471"/>
  <c r="AZ133" i="28471"/>
  <c r="BC133" i="28471" s="1"/>
  <c r="BB133" i="28471"/>
  <c r="AS133" i="28471"/>
  <c r="AU133" i="28471" s="1"/>
  <c r="AT133" i="28471"/>
  <c r="AV133" i="28471"/>
  <c r="AX133" i="28471" s="1"/>
  <c r="BA149" i="28471"/>
  <c r="Q130" i="28471"/>
  <c r="T135" i="28471"/>
  <c r="Q138" i="28471"/>
  <c r="T143" i="28471"/>
  <c r="AJ124" i="28471"/>
  <c r="AK124" i="28471"/>
  <c r="AL124" i="28471"/>
  <c r="Y124" i="28471"/>
  <c r="AG124" i="28471"/>
  <c r="AO124" i="28471"/>
  <c r="X124" i="28471"/>
  <c r="AN124" i="28471"/>
  <c r="Z124" i="28471"/>
  <c r="AR124" i="28471"/>
  <c r="J124" i="28471"/>
  <c r="AA124" i="28471"/>
  <c r="O124" i="28471"/>
  <c r="Q124" i="28471"/>
  <c r="AH124" i="28471"/>
  <c r="R124" i="28471"/>
  <c r="AI124" i="28471"/>
  <c r="AM124" i="28471"/>
  <c r="AB124" i="28471"/>
  <c r="AD130" i="28471"/>
  <c r="AF130" i="28471" s="1"/>
  <c r="BA128" i="28471"/>
  <c r="O135" i="28471"/>
  <c r="Y139" i="28471"/>
  <c r="AG139" i="28471"/>
  <c r="AO139" i="28471"/>
  <c r="AK139" i="28471"/>
  <c r="AH139" i="28471"/>
  <c r="M139" i="28471"/>
  <c r="X139" i="28471"/>
  <c r="AI139" i="28471"/>
  <c r="N139" i="28471"/>
  <c r="Z139" i="28471"/>
  <c r="AJ139" i="28471"/>
  <c r="AL139" i="28471"/>
  <c r="Q139" i="28471"/>
  <c r="AB139" i="28471"/>
  <c r="AM139" i="28471"/>
  <c r="R139" i="28471"/>
  <c r="AD139" i="28471"/>
  <c r="AN139" i="28471"/>
  <c r="I139" i="28471"/>
  <c r="K139" i="28471" s="1"/>
  <c r="S139" i="28471"/>
  <c r="AE139" i="28471"/>
  <c r="AR139" i="28471"/>
  <c r="F27" i="28456"/>
  <c r="M25" i="28456"/>
  <c r="D25" i="28456"/>
  <c r="AZ153" i="4"/>
  <c r="BC153" i="4" s="1"/>
  <c r="BA153" i="4"/>
  <c r="AS153" i="4"/>
  <c r="AU153" i="4" s="1"/>
  <c r="AV153" i="4"/>
  <c r="AX153" i="4" s="1"/>
  <c r="AW153" i="4"/>
  <c r="Y154" i="4"/>
  <c r="AC156" i="4"/>
  <c r="S4" i="28471"/>
  <c r="T4" i="28471"/>
  <c r="BB153" i="4"/>
  <c r="Z3" i="28471"/>
  <c r="R27" i="28471"/>
  <c r="AK29" i="28471"/>
  <c r="Y29" i="28471"/>
  <c r="AG29" i="28471"/>
  <c r="AO29" i="28471"/>
  <c r="AH29" i="28471"/>
  <c r="M29" i="28471"/>
  <c r="X29" i="28471"/>
  <c r="AI29" i="28471"/>
  <c r="Z29" i="28471"/>
  <c r="AJ29" i="28471"/>
  <c r="O29" i="28471"/>
  <c r="AA29" i="28471"/>
  <c r="AC29" i="28471" s="1"/>
  <c r="AL29" i="28471"/>
  <c r="Q29" i="28471"/>
  <c r="AB29" i="28471"/>
  <c r="AM29" i="28471"/>
  <c r="R29" i="28471"/>
  <c r="AD29" i="28471"/>
  <c r="AF29" i="28471" s="1"/>
  <c r="AN29" i="28471"/>
  <c r="AR29" i="28471"/>
  <c r="J37" i="28471"/>
  <c r="N22" i="28471"/>
  <c r="AK35" i="28471"/>
  <c r="Y35" i="28471"/>
  <c r="AG35" i="28471"/>
  <c r="AO35" i="28471"/>
  <c r="AN35" i="28471"/>
  <c r="AH35" i="28471"/>
  <c r="M35" i="28471"/>
  <c r="X35" i="28471"/>
  <c r="AI35" i="28471"/>
  <c r="N35" i="28471"/>
  <c r="Z35" i="28471"/>
  <c r="AJ35" i="28471"/>
  <c r="O35" i="28471"/>
  <c r="AA35" i="28471"/>
  <c r="AL35" i="28471"/>
  <c r="AM35" i="28471"/>
  <c r="I35" i="28471"/>
  <c r="K35" i="28471" s="1"/>
  <c r="S35" i="28471"/>
  <c r="AE35" i="28471"/>
  <c r="AF35" i="28471" s="1"/>
  <c r="AR35" i="28471"/>
  <c r="P13" i="28471"/>
  <c r="S17" i="28471"/>
  <c r="AF24" i="28471"/>
  <c r="K7" i="28471"/>
  <c r="AW16" i="28471"/>
  <c r="AZ16" i="28471"/>
  <c r="BC16" i="28471" s="1"/>
  <c r="BA16" i="28471"/>
  <c r="BB16" i="28471"/>
  <c r="AS16" i="28471"/>
  <c r="AT16" i="28471"/>
  <c r="AV16" i="28471"/>
  <c r="AK33" i="28471"/>
  <c r="Y33" i="28471"/>
  <c r="AG33" i="28471"/>
  <c r="AO33" i="28471"/>
  <c r="AL33" i="28471"/>
  <c r="AN33" i="28471"/>
  <c r="AR33" i="28471"/>
  <c r="AH33" i="28471"/>
  <c r="M33" i="28471"/>
  <c r="X33" i="28471"/>
  <c r="AI33" i="28471"/>
  <c r="Z33" i="28471"/>
  <c r="AJ33" i="28471"/>
  <c r="Q33" i="28471"/>
  <c r="AB33" i="28471"/>
  <c r="AC33" i="28471" s="1"/>
  <c r="AM33" i="28471"/>
  <c r="P15" i="28471"/>
  <c r="P17" i="28471"/>
  <c r="N26" i="28471"/>
  <c r="AE30" i="28471"/>
  <c r="P33" i="28471"/>
  <c r="AA34" i="28471"/>
  <c r="AC34" i="28471" s="1"/>
  <c r="Q43" i="28471"/>
  <c r="R38" i="28471"/>
  <c r="AX46" i="28471"/>
  <c r="AY46" i="28471" s="1"/>
  <c r="BD46" i="28471" s="1"/>
  <c r="T59" i="28471"/>
  <c r="AK59" i="28471"/>
  <c r="AL59" i="28471"/>
  <c r="M59" i="28471"/>
  <c r="AM59" i="28471"/>
  <c r="X59" i="28471"/>
  <c r="AN59" i="28471"/>
  <c r="Y59" i="28471"/>
  <c r="AG59" i="28471"/>
  <c r="AO59" i="28471"/>
  <c r="Q59" i="28471"/>
  <c r="Z59" i="28471"/>
  <c r="AH59" i="28471"/>
  <c r="AR59" i="28471"/>
  <c r="R59" i="28471"/>
  <c r="AI59" i="28471"/>
  <c r="AJ59" i="28471"/>
  <c r="AK61" i="28471"/>
  <c r="AL61" i="28471"/>
  <c r="X61" i="28471"/>
  <c r="AN61" i="28471"/>
  <c r="Y61" i="28471"/>
  <c r="AG61" i="28471"/>
  <c r="AO61" i="28471"/>
  <c r="Z61" i="28471"/>
  <c r="AH61" i="28471"/>
  <c r="AR61" i="28471"/>
  <c r="R61" i="28471"/>
  <c r="AI61" i="28471"/>
  <c r="AJ61" i="28471"/>
  <c r="N61" i="28471"/>
  <c r="AM61" i="28471"/>
  <c r="N41" i="28471"/>
  <c r="I41" i="28471"/>
  <c r="K41" i="28471" s="1"/>
  <c r="P41" i="28471"/>
  <c r="AC53" i="28471"/>
  <c r="T60" i="28471"/>
  <c r="J38" i="28471"/>
  <c r="T38" i="28471"/>
  <c r="M62" i="28471"/>
  <c r="S62" i="28471"/>
  <c r="AC64" i="28471"/>
  <c r="O66" i="28471"/>
  <c r="S66" i="28471"/>
  <c r="AB73" i="28471"/>
  <c r="M73" i="28471"/>
  <c r="M64" i="28471"/>
  <c r="S64" i="28471"/>
  <c r="AB68" i="28471"/>
  <c r="R86" i="28471"/>
  <c r="X79" i="28471"/>
  <c r="AN79" i="28471"/>
  <c r="AJ79" i="28471"/>
  <c r="AM79" i="28471"/>
  <c r="R79" i="28471"/>
  <c r="AD79" i="28471"/>
  <c r="AF79" i="28471" s="1"/>
  <c r="AO79" i="28471"/>
  <c r="AR79" i="28471"/>
  <c r="AG79" i="28471"/>
  <c r="AH79" i="28471"/>
  <c r="M79" i="28471"/>
  <c r="Y79" i="28471"/>
  <c r="AI79" i="28471"/>
  <c r="N79" i="28471"/>
  <c r="Z79" i="28471"/>
  <c r="AK79" i="28471"/>
  <c r="AL79" i="28471"/>
  <c r="I86" i="28471"/>
  <c r="K86" i="28471" s="1"/>
  <c r="J66" i="28471"/>
  <c r="Z72" i="28471"/>
  <c r="AH72" i="28471"/>
  <c r="AR72" i="28471"/>
  <c r="AJ72" i="28471"/>
  <c r="X72" i="28471"/>
  <c r="AN72" i="28471"/>
  <c r="AO72" i="28471"/>
  <c r="P72" i="28471"/>
  <c r="AD72" i="28471"/>
  <c r="AF72" i="28471" s="1"/>
  <c r="R72" i="28471"/>
  <c r="AE72" i="28471"/>
  <c r="AG72" i="28471"/>
  <c r="AI72" i="28471"/>
  <c r="AK72" i="28471"/>
  <c r="J72" i="28471"/>
  <c r="Y72" i="28471"/>
  <c r="AL72" i="28471"/>
  <c r="AM72" i="28471"/>
  <c r="R75" i="28471"/>
  <c r="Q83" i="28471"/>
  <c r="AW85" i="28471"/>
  <c r="AZ85" i="28471"/>
  <c r="BC85" i="28471" s="1"/>
  <c r="BA85" i="28471"/>
  <c r="AS85" i="28471"/>
  <c r="AU85" i="28471" s="1"/>
  <c r="AV85" i="28471"/>
  <c r="AX85" i="28471" s="1"/>
  <c r="P90" i="28471"/>
  <c r="P67" i="28471"/>
  <c r="T67" i="28471"/>
  <c r="O78" i="28471"/>
  <c r="S86" i="28471"/>
  <c r="AU63" i="28471"/>
  <c r="O65" i="28471"/>
  <c r="L65" i="28471"/>
  <c r="M68" i="28471"/>
  <c r="L73" i="28471"/>
  <c r="N78" i="28471"/>
  <c r="H91" i="28471"/>
  <c r="T98" i="28471"/>
  <c r="AJ114" i="28471"/>
  <c r="X114" i="28471"/>
  <c r="AN114" i="28471"/>
  <c r="R114" i="28471"/>
  <c r="AD114" i="28471"/>
  <c r="AF114" i="28471" s="1"/>
  <c r="AO114" i="28471"/>
  <c r="I114" i="28471"/>
  <c r="K114" i="28471" s="1"/>
  <c r="T114" i="28471"/>
  <c r="AE114" i="28471"/>
  <c r="AR114" i="28471"/>
  <c r="AG114" i="28471"/>
  <c r="AH114" i="28471"/>
  <c r="M114" i="28471"/>
  <c r="Y114" i="28471"/>
  <c r="AI114" i="28471"/>
  <c r="N114" i="28471"/>
  <c r="Z114" i="28471"/>
  <c r="AK114" i="28471"/>
  <c r="P114" i="28471"/>
  <c r="AA114" i="28471"/>
  <c r="AC114" i="28471" s="1"/>
  <c r="AL114" i="28471"/>
  <c r="AM114" i="28471"/>
  <c r="AJ122" i="28471"/>
  <c r="X122" i="28471"/>
  <c r="AN122" i="28471"/>
  <c r="R122" i="28471"/>
  <c r="AD122" i="28471"/>
  <c r="AF122" i="28471" s="1"/>
  <c r="AO122" i="28471"/>
  <c r="AG122" i="28471"/>
  <c r="AH122" i="28471"/>
  <c r="M122" i="28471"/>
  <c r="Y122" i="28471"/>
  <c r="AI122" i="28471"/>
  <c r="AM122" i="28471"/>
  <c r="N122" i="28471"/>
  <c r="AL122" i="28471"/>
  <c r="P122" i="28471"/>
  <c r="AR122" i="28471"/>
  <c r="T122" i="28471"/>
  <c r="Z122" i="28471"/>
  <c r="AA122" i="28471"/>
  <c r="AE122" i="28471"/>
  <c r="I122" i="28471"/>
  <c r="K122" i="28471" s="1"/>
  <c r="AK122" i="28471"/>
  <c r="AT107" i="28471"/>
  <c r="H110" i="28471"/>
  <c r="L122" i="28471"/>
  <c r="AJ112" i="28471"/>
  <c r="X112" i="28471"/>
  <c r="AN112" i="28471"/>
  <c r="AL112" i="28471"/>
  <c r="Q112" i="28471"/>
  <c r="AM112" i="28471"/>
  <c r="AO112" i="28471"/>
  <c r="AR112" i="28471"/>
  <c r="AG112" i="28471"/>
  <c r="L112" i="28471"/>
  <c r="AH112" i="28471"/>
  <c r="M112" i="28471"/>
  <c r="Y112" i="28471"/>
  <c r="AI112" i="28471"/>
  <c r="Z112" i="28471"/>
  <c r="AK112" i="28471"/>
  <c r="S114" i="28471"/>
  <c r="AB122" i="28471"/>
  <c r="O96" i="28471"/>
  <c r="O105" i="28471"/>
  <c r="AB113" i="28471"/>
  <c r="AD102" i="28471"/>
  <c r="AF102" i="28471" s="1"/>
  <c r="S104" i="28471"/>
  <c r="AE109" i="28471"/>
  <c r="H96" i="28471"/>
  <c r="Q114" i="28471"/>
  <c r="AS116" i="28471"/>
  <c r="AU116" i="28471" s="1"/>
  <c r="AV116" i="28471"/>
  <c r="AX116" i="28471" s="1"/>
  <c r="BA116" i="28471"/>
  <c r="AZ116" i="28471"/>
  <c r="BC116" i="28471" s="1"/>
  <c r="BB136" i="28471"/>
  <c r="AF143" i="28471"/>
  <c r="X125" i="28471"/>
  <c r="AN125" i="28471"/>
  <c r="Y125" i="28471"/>
  <c r="AG125" i="28471"/>
  <c r="AO125" i="28471"/>
  <c r="AK125" i="28471"/>
  <c r="Q125" i="28471"/>
  <c r="AD125" i="28471"/>
  <c r="AF125" i="28471" s="1"/>
  <c r="R125" i="28471"/>
  <c r="AE125" i="28471"/>
  <c r="S125" i="28471"/>
  <c r="AH125" i="28471"/>
  <c r="AI125" i="28471"/>
  <c r="J125" i="28471"/>
  <c r="K125" i="28471" s="1"/>
  <c r="AJ125" i="28471"/>
  <c r="Z125" i="28471"/>
  <c r="AL125" i="28471"/>
  <c r="M125" i="28471"/>
  <c r="AA125" i="28471"/>
  <c r="AM125" i="28471"/>
  <c r="N125" i="28471"/>
  <c r="AB125" i="28471"/>
  <c r="AR125" i="28471"/>
  <c r="AV127" i="28471"/>
  <c r="AX127" i="28471" s="1"/>
  <c r="BB134" i="28471"/>
  <c r="BA146" i="28471"/>
  <c r="J121" i="28471"/>
  <c r="O130" i="28471"/>
  <c r="X117" i="28471"/>
  <c r="AN117" i="28471"/>
  <c r="AJ117" i="28471"/>
  <c r="AH117" i="28471"/>
  <c r="Z117" i="28471"/>
  <c r="AK117" i="28471"/>
  <c r="AL117" i="28471"/>
  <c r="AM117" i="28471"/>
  <c r="AR117" i="28471"/>
  <c r="AG117" i="28471"/>
  <c r="Y117" i="28471"/>
  <c r="AI117" i="28471"/>
  <c r="AO117" i="28471"/>
  <c r="AA117" i="28471"/>
  <c r="AC117" i="28471" s="1"/>
  <c r="AB130" i="28471"/>
  <c r="L135" i="28471"/>
  <c r="AB138" i="28471"/>
  <c r="L143" i="28471"/>
  <c r="AD120" i="28471"/>
  <c r="AF120" i="28471" s="1"/>
  <c r="M124" i="28471"/>
  <c r="S124" i="28471"/>
  <c r="N143" i="28471"/>
  <c r="T125" i="28471"/>
  <c r="Y131" i="28471"/>
  <c r="AG131" i="28471"/>
  <c r="AO131" i="28471"/>
  <c r="AK131" i="28471"/>
  <c r="AH131" i="28471"/>
  <c r="M131" i="28471"/>
  <c r="X131" i="28471"/>
  <c r="AI131" i="28471"/>
  <c r="N131" i="28471"/>
  <c r="Z131" i="28471"/>
  <c r="AJ131" i="28471"/>
  <c r="AL131" i="28471"/>
  <c r="Q131" i="28471"/>
  <c r="AB131" i="28471"/>
  <c r="AM131" i="28471"/>
  <c r="R131" i="28471"/>
  <c r="AD131" i="28471"/>
  <c r="AF131" i="28471" s="1"/>
  <c r="AN131" i="28471"/>
  <c r="I131" i="28471"/>
  <c r="K131" i="28471" s="1"/>
  <c r="S131" i="28471"/>
  <c r="AE131" i="28471"/>
  <c r="AR131" i="28471"/>
  <c r="O142" i="28471"/>
  <c r="M121" i="28471"/>
  <c r="J154" i="4"/>
  <c r="K4" i="28471"/>
  <c r="K149" i="4"/>
  <c r="AB150" i="4"/>
  <c r="AD150" i="4"/>
  <c r="AI154" i="4"/>
  <c r="AF156" i="4"/>
  <c r="AH3" i="28471"/>
  <c r="BB20" i="28471"/>
  <c r="AS20" i="28471"/>
  <c r="AT20" i="28471"/>
  <c r="AV20" i="28471"/>
  <c r="AW20" i="28471"/>
  <c r="AZ20" i="28471"/>
  <c r="AK37" i="28471"/>
  <c r="Y37" i="28471"/>
  <c r="AG37" i="28471"/>
  <c r="AO37" i="28471"/>
  <c r="M37" i="28471"/>
  <c r="X37" i="28471"/>
  <c r="AI37" i="28471"/>
  <c r="Z37" i="28471"/>
  <c r="AJ37" i="28471"/>
  <c r="O37" i="28471"/>
  <c r="AA37" i="28471"/>
  <c r="AL37" i="28471"/>
  <c r="R37" i="28471"/>
  <c r="AD37" i="28471"/>
  <c r="AN37" i="28471"/>
  <c r="AR37" i="28471"/>
  <c r="AB37" i="28471"/>
  <c r="AH37" i="28471"/>
  <c r="AM37" i="28471"/>
  <c r="Q37" i="28471"/>
  <c r="AK27" i="28471"/>
  <c r="Y27" i="28471"/>
  <c r="AG27" i="28471"/>
  <c r="AO27" i="28471"/>
  <c r="AN27" i="28471"/>
  <c r="I27" i="28471"/>
  <c r="K27" i="28471" s="1"/>
  <c r="S27" i="28471"/>
  <c r="AE27" i="28471"/>
  <c r="AF27" i="28471" s="1"/>
  <c r="AR27" i="28471"/>
  <c r="AH27" i="28471"/>
  <c r="M27" i="28471"/>
  <c r="X27" i="28471"/>
  <c r="AI27" i="28471"/>
  <c r="N27" i="28471"/>
  <c r="Z27" i="28471"/>
  <c r="AJ27" i="28471"/>
  <c r="O27" i="28471"/>
  <c r="AA27" i="28471"/>
  <c r="AC27" i="28471" s="1"/>
  <c r="AL27" i="28471"/>
  <c r="AM27" i="28471"/>
  <c r="AF33" i="28471"/>
  <c r="AS9" i="28471"/>
  <c r="AU9" i="28471" s="1"/>
  <c r="AY9" i="28471" s="1"/>
  <c r="BA9" i="28471"/>
  <c r="BC9" i="28471" s="1"/>
  <c r="AT9" i="28471"/>
  <c r="BB9" i="28471"/>
  <c r="AV9" i="28471"/>
  <c r="AX9" i="28471" s="1"/>
  <c r="N37" i="28471"/>
  <c r="AK25" i="28471"/>
  <c r="Y25" i="28471"/>
  <c r="AG25" i="28471"/>
  <c r="AO25" i="28471"/>
  <c r="AL25" i="28471"/>
  <c r="Q25" i="28471"/>
  <c r="AB25" i="28471"/>
  <c r="AC25" i="28471" s="1"/>
  <c r="AM25" i="28471"/>
  <c r="AN25" i="28471"/>
  <c r="AR25" i="28471"/>
  <c r="AH25" i="28471"/>
  <c r="M25" i="28471"/>
  <c r="X25" i="28471"/>
  <c r="AI25" i="28471"/>
  <c r="Z25" i="28471"/>
  <c r="AJ25" i="28471"/>
  <c r="R22" i="28471"/>
  <c r="T26" i="28471"/>
  <c r="AU8" i="28471"/>
  <c r="AY8" i="28471" s="1"/>
  <c r="BD8" i="28471" s="1"/>
  <c r="BA20" i="28471"/>
  <c r="N25" i="28471"/>
  <c r="Q35" i="28471"/>
  <c r="AE37" i="28471"/>
  <c r="T41" i="28471"/>
  <c r="AF49" i="28471"/>
  <c r="AY54" i="28471"/>
  <c r="BD54" i="28471" s="1"/>
  <c r="AA38" i="28471"/>
  <c r="AC38" i="28471" s="1"/>
  <c r="L38" i="28471"/>
  <c r="AY50" i="28471"/>
  <c r="BD50" i="28471" s="1"/>
  <c r="S61" i="28471"/>
  <c r="P71" i="28471"/>
  <c r="S73" i="28471"/>
  <c r="AE66" i="28471"/>
  <c r="P69" i="28471"/>
  <c r="AW77" i="28471"/>
  <c r="AZ77" i="28471"/>
  <c r="BC77" i="28471" s="1"/>
  <c r="BA77" i="28471"/>
  <c r="AS77" i="28471"/>
  <c r="AU77" i="28471" s="1"/>
  <c r="AV77" i="28471"/>
  <c r="AX77" i="28471" s="1"/>
  <c r="AA90" i="28471"/>
  <c r="AC90" i="28471" s="1"/>
  <c r="AX63" i="28471"/>
  <c r="BD65" i="28471"/>
  <c r="O67" i="28471"/>
  <c r="L67" i="28471"/>
  <c r="AV84" i="28471"/>
  <c r="AX84" i="28471" s="1"/>
  <c r="AW84" i="28471"/>
  <c r="BA84" i="28471"/>
  <c r="AS84" i="28471"/>
  <c r="AU84" i="28471" s="1"/>
  <c r="AD68" i="28471"/>
  <c r="AF68" i="28471" s="1"/>
  <c r="I90" i="28471"/>
  <c r="K90" i="28471" s="1"/>
  <c r="Y94" i="28471"/>
  <c r="AG94" i="28471"/>
  <c r="AO94" i="28471"/>
  <c r="AJ94" i="28471"/>
  <c r="AK94" i="28471"/>
  <c r="X94" i="28471"/>
  <c r="AN94" i="28471"/>
  <c r="AH94" i="28471"/>
  <c r="R94" i="28471"/>
  <c r="AI94" i="28471"/>
  <c r="AL94" i="28471"/>
  <c r="AM94" i="28471"/>
  <c r="Z94" i="28471"/>
  <c r="AR94" i="28471"/>
  <c r="J94" i="28471"/>
  <c r="AA94" i="28471"/>
  <c r="AC94" i="28471" s="1"/>
  <c r="AS97" i="28471"/>
  <c r="AU97" i="28471" s="1"/>
  <c r="AY97" i="28471" s="1"/>
  <c r="BD97" i="28471" s="1"/>
  <c r="AV97" i="28471"/>
  <c r="AX97" i="28471" s="1"/>
  <c r="AW97" i="28471"/>
  <c r="AZ97" i="28471"/>
  <c r="BC97" i="28471" s="1"/>
  <c r="BA97" i="28471"/>
  <c r="R91" i="28471"/>
  <c r="S122" i="28471"/>
  <c r="S113" i="28471"/>
  <c r="Y96" i="28471"/>
  <c r="AG96" i="28471"/>
  <c r="AO96" i="28471"/>
  <c r="AJ96" i="28471"/>
  <c r="AK96" i="28471"/>
  <c r="X96" i="28471"/>
  <c r="AN96" i="28471"/>
  <c r="Z96" i="28471"/>
  <c r="AR96" i="28471"/>
  <c r="AH96" i="28471"/>
  <c r="R96" i="28471"/>
  <c r="AI96" i="28471"/>
  <c r="AL96" i="28471"/>
  <c r="AM96" i="28471"/>
  <c r="BB97" i="28471"/>
  <c r="BB111" i="28471"/>
  <c r="Q122" i="28471"/>
  <c r="AS127" i="28471"/>
  <c r="AU127" i="28471" s="1"/>
  <c r="P130" i="28471"/>
  <c r="AC131" i="28471"/>
  <c r="AT144" i="28471"/>
  <c r="AE121" i="28471"/>
  <c r="AB121" i="28471"/>
  <c r="AA130" i="28471"/>
  <c r="AC130" i="28471" s="1"/>
  <c r="I91" i="28471"/>
  <c r="K91" i="28471" s="1"/>
  <c r="R120" i="28471"/>
  <c r="AZ148" i="28471"/>
  <c r="BC148" i="28471" s="1"/>
  <c r="BA148" i="28471"/>
  <c r="AV148" i="28471"/>
  <c r="AX148" i="28471" s="1"/>
  <c r="L125" i="28471"/>
  <c r="AC127" i="28471"/>
  <c r="H136" i="28471"/>
  <c r="K149" i="28471"/>
  <c r="R154" i="4"/>
  <c r="AD154" i="4"/>
  <c r="AF154" i="4" s="1"/>
  <c r="I154" i="4"/>
  <c r="K154" i="4" s="1"/>
  <c r="T154" i="4"/>
  <c r="AE154" i="4"/>
  <c r="AR154" i="4"/>
  <c r="L154" i="4"/>
  <c r="M154" i="4"/>
  <c r="D154" i="4"/>
  <c r="N154" i="4"/>
  <c r="AR150" i="4"/>
  <c r="AA150" i="4"/>
  <c r="AC150" i="4" s="1"/>
  <c r="P150" i="4"/>
  <c r="AE150" i="4"/>
  <c r="Q150" i="4"/>
  <c r="C150" i="4"/>
  <c r="S150" i="4"/>
  <c r="AJ150" i="4"/>
  <c r="AA154" i="4"/>
  <c r="J21" i="28471"/>
  <c r="K21" i="28471" s="1"/>
  <c r="AK19" i="28471"/>
  <c r="Y19" i="28471"/>
  <c r="AG19" i="28471"/>
  <c r="AO19" i="28471"/>
  <c r="AN19" i="28471"/>
  <c r="I19" i="28471"/>
  <c r="K19" i="28471" s="1"/>
  <c r="S19" i="28471"/>
  <c r="AE19" i="28471"/>
  <c r="AR19" i="28471"/>
  <c r="AH19" i="28471"/>
  <c r="M19" i="28471"/>
  <c r="X19" i="28471"/>
  <c r="AI19" i="28471"/>
  <c r="N19" i="28471"/>
  <c r="Z19" i="28471"/>
  <c r="AJ19" i="28471"/>
  <c r="O19" i="28471"/>
  <c r="AA19" i="28471"/>
  <c r="AC19" i="28471" s="1"/>
  <c r="AL19" i="28471"/>
  <c r="AM19" i="28471"/>
  <c r="AF25" i="28471"/>
  <c r="AC31" i="28471"/>
  <c r="P37" i="28471"/>
  <c r="Y43" i="28471"/>
  <c r="AG43" i="28471"/>
  <c r="AO43" i="28471"/>
  <c r="AM43" i="28471"/>
  <c r="AR43" i="28471"/>
  <c r="AH43" i="28471"/>
  <c r="M43" i="28471"/>
  <c r="X43" i="28471"/>
  <c r="AI43" i="28471"/>
  <c r="AL43" i="28471"/>
  <c r="Z43" i="28471"/>
  <c r="AA43" i="28471"/>
  <c r="AC43" i="28471" s="1"/>
  <c r="AE43" i="28471"/>
  <c r="I43" i="28471"/>
  <c r="K43" i="28471" s="1"/>
  <c r="AJ43" i="28471"/>
  <c r="N43" i="28471"/>
  <c r="AK43" i="28471"/>
  <c r="O43" i="28471"/>
  <c r="AN43" i="28471"/>
  <c r="S43" i="28471"/>
  <c r="AC22" i="28471"/>
  <c r="K25" i="28471"/>
  <c r="Y34" i="28471"/>
  <c r="AG34" i="28471"/>
  <c r="AO34" i="28471"/>
  <c r="AK34" i="28471"/>
  <c r="AM34" i="28471"/>
  <c r="AR34" i="28471"/>
  <c r="AH34" i="28471"/>
  <c r="M34" i="28471"/>
  <c r="X34" i="28471"/>
  <c r="AI34" i="28471"/>
  <c r="Z34" i="28471"/>
  <c r="AJ34" i="28471"/>
  <c r="AL34" i="28471"/>
  <c r="R34" i="28471"/>
  <c r="AD34" i="28471"/>
  <c r="AF34" i="28471" s="1"/>
  <c r="AN34" i="28471"/>
  <c r="AK17" i="28471"/>
  <c r="Y17" i="28471"/>
  <c r="AG17" i="28471"/>
  <c r="AO17" i="28471"/>
  <c r="AL17" i="28471"/>
  <c r="Q17" i="28471"/>
  <c r="AB17" i="28471"/>
  <c r="AC17" i="28471" s="1"/>
  <c r="AM17" i="28471"/>
  <c r="AN17" i="28471"/>
  <c r="AR17" i="28471"/>
  <c r="AH17" i="28471"/>
  <c r="M17" i="28471"/>
  <c r="X17" i="28471"/>
  <c r="AI17" i="28471"/>
  <c r="Z17" i="28471"/>
  <c r="AJ17" i="28471"/>
  <c r="P43" i="28471"/>
  <c r="AD22" i="28471"/>
  <c r="AF22" i="28471" s="1"/>
  <c r="L26" i="28471"/>
  <c r="AF30" i="28471"/>
  <c r="L34" i="28471"/>
  <c r="L17" i="28471"/>
  <c r="I22" i="28471"/>
  <c r="K22" i="28471" s="1"/>
  <c r="AC18" i="28471"/>
  <c r="AF28" i="28471"/>
  <c r="Y30" i="28471"/>
  <c r="AG30" i="28471"/>
  <c r="AO30" i="28471"/>
  <c r="AK30" i="28471"/>
  <c r="AH30" i="28471"/>
  <c r="M30" i="28471"/>
  <c r="X30" i="28471"/>
  <c r="AI30" i="28471"/>
  <c r="Z30" i="28471"/>
  <c r="AJ30" i="28471"/>
  <c r="AL30" i="28471"/>
  <c r="AM30" i="28471"/>
  <c r="AN30" i="28471"/>
  <c r="AR30" i="28471"/>
  <c r="AB35" i="28471"/>
  <c r="Y42" i="28471"/>
  <c r="AG42" i="28471"/>
  <c r="AO42" i="28471"/>
  <c r="AK42" i="28471"/>
  <c r="AM42" i="28471"/>
  <c r="AR42" i="28471"/>
  <c r="AH42" i="28471"/>
  <c r="AL42" i="28471"/>
  <c r="Z42" i="28471"/>
  <c r="AI42" i="28471"/>
  <c r="AJ42" i="28471"/>
  <c r="AN42" i="28471"/>
  <c r="R42" i="28471"/>
  <c r="X42" i="28471"/>
  <c r="Q42" i="28471"/>
  <c r="AD41" i="28471"/>
  <c r="AF41" i="28471" s="1"/>
  <c r="AC36" i="28471"/>
  <c r="AY49" i="28471"/>
  <c r="BD49" i="28471" s="1"/>
  <c r="AC54" i="28471"/>
  <c r="I13" i="28471"/>
  <c r="K13" i="28471" s="1"/>
  <c r="AE38" i="28471"/>
  <c r="O38" i="28471"/>
  <c r="AX53" i="28471"/>
  <c r="AY53" i="28471" s="1"/>
  <c r="BD53" i="28471" s="1"/>
  <c r="AC50" i="28471"/>
  <c r="S59" i="28471"/>
  <c r="T62" i="28471"/>
  <c r="Y66" i="28471"/>
  <c r="AG66" i="28471"/>
  <c r="AO66" i="28471"/>
  <c r="Z66" i="28471"/>
  <c r="AH66" i="28471"/>
  <c r="AR66" i="28471"/>
  <c r="AJ66" i="28471"/>
  <c r="AK66" i="28471"/>
  <c r="X66" i="28471"/>
  <c r="AN66" i="28471"/>
  <c r="AI66" i="28471"/>
  <c r="AL66" i="28471"/>
  <c r="AM66" i="28471"/>
  <c r="O71" i="28471"/>
  <c r="N73" i="28471"/>
  <c r="T66" i="28471"/>
  <c r="T64" i="28471"/>
  <c r="O82" i="28471"/>
  <c r="O90" i="28471"/>
  <c r="H66" i="28471"/>
  <c r="O69" i="28471"/>
  <c r="T73" i="28471"/>
  <c r="AJ86" i="28471"/>
  <c r="X86" i="28471"/>
  <c r="AN86" i="28471"/>
  <c r="AL86" i="28471"/>
  <c r="Q86" i="28471"/>
  <c r="AM86" i="28471"/>
  <c r="AO86" i="28471"/>
  <c r="AR86" i="28471"/>
  <c r="AG86" i="28471"/>
  <c r="AH86" i="28471"/>
  <c r="M86" i="28471"/>
  <c r="Y86" i="28471"/>
  <c r="AI86" i="28471"/>
  <c r="Z86" i="28471"/>
  <c r="AK86" i="28471"/>
  <c r="AF63" i="28471"/>
  <c r="M66" i="28471"/>
  <c r="AW76" i="28471"/>
  <c r="AS76" i="28471"/>
  <c r="AU76" i="28471" s="1"/>
  <c r="AY76" i="28471" s="1"/>
  <c r="BD76" i="28471" s="1"/>
  <c r="AA67" i="28471"/>
  <c r="AC67" i="28471" s="1"/>
  <c r="L74" i="28471"/>
  <c r="P79" i="28471"/>
  <c r="I82" i="28471"/>
  <c r="K82" i="28471" s="1"/>
  <c r="N86" i="28471"/>
  <c r="T90" i="28471"/>
  <c r="AS107" i="28471"/>
  <c r="AU107" i="28471" s="1"/>
  <c r="AY107" i="28471" s="1"/>
  <c r="BD107" i="28471" s="1"/>
  <c r="AV107" i="28471"/>
  <c r="AX107" i="28471" s="1"/>
  <c r="AW107" i="28471"/>
  <c r="AZ107" i="28471"/>
  <c r="BC107" i="28471" s="1"/>
  <c r="Y98" i="28471"/>
  <c r="AG98" i="28471"/>
  <c r="AO98" i="28471"/>
  <c r="AJ98" i="28471"/>
  <c r="AK98" i="28471"/>
  <c r="X98" i="28471"/>
  <c r="AN98" i="28471"/>
  <c r="AH98" i="28471"/>
  <c r="R98" i="28471"/>
  <c r="AI98" i="28471"/>
  <c r="AL98" i="28471"/>
  <c r="AM98" i="28471"/>
  <c r="Z98" i="28471"/>
  <c r="AR98" i="28471"/>
  <c r="J98" i="28471"/>
  <c r="AA98" i="28471"/>
  <c r="AC98" i="28471" s="1"/>
  <c r="AW103" i="28471"/>
  <c r="AZ103" i="28471"/>
  <c r="BC103" i="28471" s="1"/>
  <c r="BA103" i="28471"/>
  <c r="AS103" i="28471"/>
  <c r="AU103" i="28471" s="1"/>
  <c r="AV103" i="28471"/>
  <c r="AX103" i="28471" s="1"/>
  <c r="M98" i="28471"/>
  <c r="N105" i="28471"/>
  <c r="AT97" i="28471"/>
  <c r="BD99" i="28471"/>
  <c r="P105" i="28471"/>
  <c r="AT111" i="28471"/>
  <c r="AF115" i="28471"/>
  <c r="AS155" i="28471"/>
  <c r="AU155" i="28471" s="1"/>
  <c r="AY155" i="28471" s="1"/>
  <c r="BD155" i="28471" s="1"/>
  <c r="BA155" i="28471"/>
  <c r="AT155" i="28471"/>
  <c r="BB155" i="28471"/>
  <c r="AV155" i="28471"/>
  <c r="AX155" i="28471" s="1"/>
  <c r="AW155" i="28471"/>
  <c r="AZ155" i="28471"/>
  <c r="BC155" i="28471" s="1"/>
  <c r="T130" i="28471"/>
  <c r="AV128" i="28471"/>
  <c r="AX128" i="28471" s="1"/>
  <c r="Y135" i="28471"/>
  <c r="AG135" i="28471"/>
  <c r="AO135" i="28471"/>
  <c r="AK135" i="28471"/>
  <c r="AM135" i="28471"/>
  <c r="AN135" i="28471"/>
  <c r="I135" i="28471"/>
  <c r="K135" i="28471" s="1"/>
  <c r="S135" i="28471"/>
  <c r="AE135" i="28471"/>
  <c r="AF135" i="28471" s="1"/>
  <c r="AR135" i="28471"/>
  <c r="AH135" i="28471"/>
  <c r="M135" i="28471"/>
  <c r="X135" i="28471"/>
  <c r="AI135" i="28471"/>
  <c r="Z135" i="28471"/>
  <c r="AJ135" i="28471"/>
  <c r="AL135" i="28471"/>
  <c r="AA121" i="28471"/>
  <c r="AC121" i="28471" s="1"/>
  <c r="T121" i="28471"/>
  <c r="S121" i="28471"/>
  <c r="AW141" i="28471"/>
  <c r="AZ141" i="28471"/>
  <c r="BC141" i="28471" s="1"/>
  <c r="BB141" i="28471"/>
  <c r="AS141" i="28471"/>
  <c r="AU141" i="28471" s="1"/>
  <c r="AT141" i="28471"/>
  <c r="AV141" i="28471"/>
  <c r="AX141" i="28471" s="1"/>
  <c r="P135" i="28471"/>
  <c r="P143" i="28471"/>
  <c r="AJ120" i="28471"/>
  <c r="X120" i="28471"/>
  <c r="AN120" i="28471"/>
  <c r="AL120" i="28471"/>
  <c r="AO120" i="28471"/>
  <c r="AR120" i="28471"/>
  <c r="AG120" i="28471"/>
  <c r="Z120" i="28471"/>
  <c r="AK120" i="28471"/>
  <c r="AM120" i="28471"/>
  <c r="Q120" i="28471"/>
  <c r="Y120" i="28471"/>
  <c r="AH120" i="28471"/>
  <c r="AI120" i="28471"/>
  <c r="AA120" i="28471"/>
  <c r="AC120" i="28471" s="1"/>
  <c r="S120" i="28471"/>
  <c r="T124" i="28471"/>
  <c r="AT152" i="28471"/>
  <c r="AV152" i="28471"/>
  <c r="AX152" i="28471" s="1"/>
  <c r="AZ152" i="28471"/>
  <c r="BC152" i="28471" s="1"/>
  <c r="AS152" i="28471"/>
  <c r="AU152" i="28471" s="1"/>
  <c r="BA152" i="28471"/>
  <c r="BB152" i="28471"/>
  <c r="BA129" i="28471"/>
  <c r="I138" i="28471"/>
  <c r="K138" i="28471" s="1"/>
  <c r="AZ144" i="28471"/>
  <c r="BC144" i="28471" s="1"/>
  <c r="AW2" i="28471"/>
  <c r="AZ2" i="28471"/>
  <c r="AS2" i="28471"/>
  <c r="BA2" i="28471"/>
  <c r="AT2" i="28471"/>
  <c r="BB2" i="28471"/>
  <c r="AV2" i="28471"/>
  <c r="AF149" i="4"/>
  <c r="K150" i="4"/>
  <c r="AB154" i="4"/>
  <c r="Z154" i="4"/>
  <c r="AL154" i="4"/>
  <c r="V4" i="28471"/>
  <c r="AK21" i="28471"/>
  <c r="Y21" i="28471"/>
  <c r="AG21" i="28471"/>
  <c r="AO21" i="28471"/>
  <c r="AH21" i="28471"/>
  <c r="M21" i="28471"/>
  <c r="X21" i="28471"/>
  <c r="AI21" i="28471"/>
  <c r="Z21" i="28471"/>
  <c r="AJ21" i="28471"/>
  <c r="O21" i="28471"/>
  <c r="AA21" i="28471"/>
  <c r="AC21" i="28471" s="1"/>
  <c r="AL21" i="28471"/>
  <c r="Q21" i="28471"/>
  <c r="AB21" i="28471"/>
  <c r="AM21" i="28471"/>
  <c r="R21" i="28471"/>
  <c r="AD21" i="28471"/>
  <c r="AF21" i="28471" s="1"/>
  <c r="AN21" i="28471"/>
  <c r="AR21" i="28471"/>
  <c r="T37" i="28471"/>
  <c r="BA11" i="28471"/>
  <c r="BC11" i="28471" s="1"/>
  <c r="BB11" i="28471"/>
  <c r="AS11" i="28471"/>
  <c r="AU11" i="28471" s="1"/>
  <c r="AY11" i="28471" s="1"/>
  <c r="AT11" i="28471"/>
  <c r="AV11" i="28471"/>
  <c r="AX11" i="28471" s="1"/>
  <c r="T43" i="28471"/>
  <c r="S22" i="28471"/>
  <c r="BD23" i="28471"/>
  <c r="Q19" i="28471"/>
  <c r="S21" i="28471"/>
  <c r="AK41" i="28471"/>
  <c r="Y41" i="28471"/>
  <c r="AG41" i="28471"/>
  <c r="AO41" i="28471"/>
  <c r="AL41" i="28471"/>
  <c r="AN41" i="28471"/>
  <c r="AR41" i="28471"/>
  <c r="Z41" i="28471"/>
  <c r="AJ41" i="28471"/>
  <c r="X41" i="28471"/>
  <c r="AH41" i="28471"/>
  <c r="AI41" i="28471"/>
  <c r="AM41" i="28471"/>
  <c r="R41" i="28471"/>
  <c r="BB36" i="28471"/>
  <c r="AT36" i="28471"/>
  <c r="AV36" i="28471"/>
  <c r="AX36" i="28471" s="1"/>
  <c r="AW36" i="28471"/>
  <c r="AZ36" i="28471"/>
  <c r="AS36" i="28471"/>
  <c r="AU36" i="28471" s="1"/>
  <c r="AD38" i="28471"/>
  <c r="AF38" i="28471" s="1"/>
  <c r="AY57" i="28471"/>
  <c r="BD57" i="28471" s="1"/>
  <c r="AU39" i="28471"/>
  <c r="AY39" i="28471" s="1"/>
  <c r="BD39" i="28471" s="1"/>
  <c r="S38" i="28471"/>
  <c r="P38" i="28471"/>
  <c r="N60" i="28471"/>
  <c r="AY51" i="28471"/>
  <c r="BD51" i="28471" s="1"/>
  <c r="O62" i="28471"/>
  <c r="L62" i="28471"/>
  <c r="Q62" i="28471"/>
  <c r="AA73" i="28471"/>
  <c r="AC73" i="28471" s="1"/>
  <c r="AS81" i="28471"/>
  <c r="AU81" i="28471" s="1"/>
  <c r="AV81" i="28471"/>
  <c r="AX81" i="28471" s="1"/>
  <c r="AW81" i="28471"/>
  <c r="AZ81" i="28471"/>
  <c r="BC81" i="28471" s="1"/>
  <c r="BA81" i="28471"/>
  <c r="L66" i="28471"/>
  <c r="Q66" i="28471"/>
  <c r="O73" i="28471"/>
  <c r="O64" i="28471"/>
  <c r="L64" i="28471"/>
  <c r="Q64" i="28471"/>
  <c r="AD66" i="28471"/>
  <c r="AF66" i="28471" s="1"/>
  <c r="Q75" i="28471"/>
  <c r="BB81" i="28471"/>
  <c r="H68" i="28471"/>
  <c r="AJ78" i="28471"/>
  <c r="X78" i="28471"/>
  <c r="AN78" i="28471"/>
  <c r="AL78" i="28471"/>
  <c r="Q78" i="28471"/>
  <c r="AM78" i="28471"/>
  <c r="AO78" i="28471"/>
  <c r="AR78" i="28471"/>
  <c r="AG78" i="28471"/>
  <c r="AH78" i="28471"/>
  <c r="M78" i="28471"/>
  <c r="Y78" i="28471"/>
  <c r="AI78" i="28471"/>
  <c r="Z78" i="28471"/>
  <c r="AK78" i="28471"/>
  <c r="BC63" i="28471"/>
  <c r="AK63" i="28471"/>
  <c r="AL63" i="28471"/>
  <c r="X63" i="28471"/>
  <c r="AN63" i="28471"/>
  <c r="Y63" i="28471"/>
  <c r="AG63" i="28471"/>
  <c r="AO63" i="28471"/>
  <c r="Z63" i="28471"/>
  <c r="AH63" i="28471"/>
  <c r="AR63" i="28471"/>
  <c r="AJ63" i="28471"/>
  <c r="R63" i="28471"/>
  <c r="AI63" i="28471"/>
  <c r="AM63" i="28471"/>
  <c r="J73" i="28471"/>
  <c r="O86" i="28471"/>
  <c r="Z70" i="28471"/>
  <c r="AH70" i="28471"/>
  <c r="AR70" i="28471"/>
  <c r="AJ70" i="28471"/>
  <c r="AK70" i="28471"/>
  <c r="X70" i="28471"/>
  <c r="AN70" i="28471"/>
  <c r="AM70" i="28471"/>
  <c r="Y70" i="28471"/>
  <c r="AO70" i="28471"/>
  <c r="AG70" i="28471"/>
  <c r="R70" i="28471"/>
  <c r="AI70" i="28471"/>
  <c r="AL70" i="28471"/>
  <c r="AA79" i="28471"/>
  <c r="AC79" i="28471" s="1"/>
  <c r="T82" i="28471"/>
  <c r="AE90" i="28471"/>
  <c r="M91" i="28471"/>
  <c r="L102" i="28471"/>
  <c r="X113" i="28471"/>
  <c r="AN113" i="28471"/>
  <c r="AJ113" i="28471"/>
  <c r="AM113" i="28471"/>
  <c r="AO113" i="28471"/>
  <c r="AR113" i="28471"/>
  <c r="AG113" i="28471"/>
  <c r="AH113" i="28471"/>
  <c r="M113" i="28471"/>
  <c r="Y113" i="28471"/>
  <c r="AI113" i="28471"/>
  <c r="Z113" i="28471"/>
  <c r="AK113" i="28471"/>
  <c r="AL113" i="28471"/>
  <c r="I94" i="28471"/>
  <c r="K94" i="28471" s="1"/>
  <c r="AB106" i="28471"/>
  <c r="O114" i="28471"/>
  <c r="AB102" i="28471"/>
  <c r="O113" i="28471"/>
  <c r="AD98" i="28471"/>
  <c r="AF98" i="28471" s="1"/>
  <c r="N94" i="28471"/>
  <c r="H100" i="28471"/>
  <c r="R102" i="28471"/>
  <c r="AA105" i="28471"/>
  <c r="AC105" i="28471" s="1"/>
  <c r="N112" i="28471"/>
  <c r="K124" i="28471"/>
  <c r="L130" i="28471"/>
  <c r="AJ126" i="28471"/>
  <c r="AK126" i="28471"/>
  <c r="Y126" i="28471"/>
  <c r="AG126" i="28471"/>
  <c r="AO126" i="28471"/>
  <c r="O126" i="28471"/>
  <c r="AD126" i="28471"/>
  <c r="AF126" i="28471" s="1"/>
  <c r="AR126" i="28471"/>
  <c r="R126" i="28471"/>
  <c r="AH126" i="28471"/>
  <c r="I126" i="28471"/>
  <c r="AI126" i="28471"/>
  <c r="J126" i="28471"/>
  <c r="X126" i="28471"/>
  <c r="AL126" i="28471"/>
  <c r="M126" i="28471"/>
  <c r="Z126" i="28471"/>
  <c r="AM126" i="28471"/>
  <c r="AN126" i="28471"/>
  <c r="AW119" i="28471"/>
  <c r="AZ119" i="28471"/>
  <c r="BC119" i="28471" s="1"/>
  <c r="BA119" i="28471"/>
  <c r="AV119" i="28471"/>
  <c r="AX119" i="28471" s="1"/>
  <c r="AS119" i="28471"/>
  <c r="AU119" i="28471" s="1"/>
  <c r="AY119" i="28471" s="1"/>
  <c r="K121" i="28471"/>
  <c r="O138" i="28471"/>
  <c r="AK142" i="28471"/>
  <c r="Y142" i="28471"/>
  <c r="AG142" i="28471"/>
  <c r="AO142" i="28471"/>
  <c r="AL142" i="28471"/>
  <c r="AN142" i="28471"/>
  <c r="AM142" i="28471"/>
  <c r="AD142" i="28471"/>
  <c r="AF142" i="28471" s="1"/>
  <c r="AR142" i="28471"/>
  <c r="AH142" i="28471"/>
  <c r="M142" i="28471"/>
  <c r="X142" i="28471"/>
  <c r="AI142" i="28471"/>
  <c r="Z142" i="28471"/>
  <c r="AJ142" i="28471"/>
  <c r="R142" i="28471"/>
  <c r="J120" i="28471"/>
  <c r="K120" i="28471" s="1"/>
  <c r="P120" i="28471"/>
  <c r="L124" i="28471"/>
  <c r="R138" i="28471"/>
  <c r="BD140" i="28471"/>
  <c r="AT150" i="28471"/>
  <c r="AV150" i="28471"/>
  <c r="AX150" i="28471" s="1"/>
  <c r="AZ150" i="28471"/>
  <c r="BC150" i="28471" s="1"/>
  <c r="AS150" i="28471"/>
  <c r="AU150" i="28471" s="1"/>
  <c r="BA150" i="28471"/>
  <c r="BB150" i="28471"/>
  <c r="P125" i="28471"/>
  <c r="BB127" i="28471"/>
  <c r="I130" i="28471"/>
  <c r="K130" i="28471" s="1"/>
  <c r="S138" i="28471"/>
  <c r="AS148" i="28471"/>
  <c r="AU148" i="28471" s="1"/>
  <c r="AY148" i="28471" s="1"/>
  <c r="BD148" i="28471" s="1"/>
  <c r="AC150" i="28471"/>
  <c r="K153" i="28471"/>
  <c r="BD119" i="28471" l="1"/>
  <c r="BC36" i="28471"/>
  <c r="AV30" i="28471"/>
  <c r="AX30" i="28471" s="1"/>
  <c r="AS30" i="28471"/>
  <c r="AU30" i="28471" s="1"/>
  <c r="AY30" i="28471" s="1"/>
  <c r="BA30" i="28471"/>
  <c r="AT30" i="28471"/>
  <c r="BB30" i="28471"/>
  <c r="AW30" i="28471"/>
  <c r="AZ30" i="28471"/>
  <c r="AT43" i="28471"/>
  <c r="BB43" i="28471"/>
  <c r="AV43" i="28471"/>
  <c r="AX43" i="28471" s="1"/>
  <c r="AZ43" i="28471"/>
  <c r="AW43" i="28471"/>
  <c r="BA43" i="28471"/>
  <c r="AS43" i="28471"/>
  <c r="AU43" i="28471" s="1"/>
  <c r="AY127" i="28471"/>
  <c r="BD127" i="28471" s="1"/>
  <c r="AC37" i="28471"/>
  <c r="AU20" i="28471"/>
  <c r="AW117" i="28471"/>
  <c r="AT117" i="28471"/>
  <c r="BA117" i="28471"/>
  <c r="BB117" i="28471"/>
  <c r="AS117" i="28471"/>
  <c r="AU117" i="28471" s="1"/>
  <c r="AY117" i="28471" s="1"/>
  <c r="BD117" i="28471" s="1"/>
  <c r="AZ117" i="28471"/>
  <c r="BC117" i="28471" s="1"/>
  <c r="AV117" i="28471"/>
  <c r="AX117" i="28471" s="1"/>
  <c r="AX16" i="28471"/>
  <c r="AY136" i="28471"/>
  <c r="BD136" i="28471" s="1"/>
  <c r="AX24" i="28471"/>
  <c r="AF26" i="28471"/>
  <c r="AV109" i="28471"/>
  <c r="AX109" i="28471" s="1"/>
  <c r="BA109" i="28471"/>
  <c r="AW109" i="28471"/>
  <c r="AT109" i="28471"/>
  <c r="BB109" i="28471"/>
  <c r="AS109" i="28471"/>
  <c r="AU109" i="28471" s="1"/>
  <c r="AY109" i="28471" s="1"/>
  <c r="BD109" i="28471" s="1"/>
  <c r="AZ109" i="28471"/>
  <c r="BC109" i="28471" s="1"/>
  <c r="BC32" i="28471"/>
  <c r="AV130" i="28471"/>
  <c r="AX130" i="28471" s="1"/>
  <c r="AZ130" i="28471"/>
  <c r="BC130" i="28471" s="1"/>
  <c r="BA130" i="28471"/>
  <c r="AW130" i="28471"/>
  <c r="AT130" i="28471"/>
  <c r="BB130" i="28471"/>
  <c r="AS130" i="28471"/>
  <c r="AU130" i="28471" s="1"/>
  <c r="AW67" i="28471"/>
  <c r="AV67" i="28471"/>
  <c r="AX67" i="28471" s="1"/>
  <c r="BB67" i="28471"/>
  <c r="AS67" i="28471"/>
  <c r="AU67" i="28471" s="1"/>
  <c r="AZ67" i="28471"/>
  <c r="BC67" i="28471" s="1"/>
  <c r="BA67" i="28471"/>
  <c r="AT67" i="28471"/>
  <c r="AC13" i="28471"/>
  <c r="AC3" i="28471"/>
  <c r="AF138" i="28471"/>
  <c r="BC40" i="28471"/>
  <c r="AF19" i="28471"/>
  <c r="BA148" i="4"/>
  <c r="AS148" i="4"/>
  <c r="AU148" i="4" s="1"/>
  <c r="AY148" i="4" s="1"/>
  <c r="AZ148" i="4"/>
  <c r="BC148" i="4" s="1"/>
  <c r="AT148" i="4"/>
  <c r="AV148" i="4"/>
  <c r="AX148" i="4" s="1"/>
  <c r="AW148" i="4"/>
  <c r="BB148" i="4"/>
  <c r="AY127" i="4"/>
  <c r="BD127" i="4" s="1"/>
  <c r="BA121" i="4"/>
  <c r="BB121" i="4"/>
  <c r="AV121" i="4"/>
  <c r="AX121" i="4" s="1"/>
  <c r="AW121" i="4"/>
  <c r="AS121" i="4"/>
  <c r="AU121" i="4" s="1"/>
  <c r="AT121" i="4"/>
  <c r="AZ121" i="4"/>
  <c r="BC121" i="4" s="1"/>
  <c r="AY98" i="4"/>
  <c r="BD98" i="4" s="1"/>
  <c r="AU5" i="28471"/>
  <c r="AW138" i="4"/>
  <c r="BA138" i="4"/>
  <c r="BB138" i="4"/>
  <c r="AS138" i="4"/>
  <c r="AU138" i="4" s="1"/>
  <c r="AT138" i="4"/>
  <c r="AV138" i="4"/>
  <c r="AX138" i="4" s="1"/>
  <c r="AZ138" i="4"/>
  <c r="BC138" i="4" s="1"/>
  <c r="AW139" i="4"/>
  <c r="BA139" i="4"/>
  <c r="BB139" i="4"/>
  <c r="AS139" i="4"/>
  <c r="AU139" i="4" s="1"/>
  <c r="AT139" i="4"/>
  <c r="AZ139" i="4"/>
  <c r="BC139" i="4" s="1"/>
  <c r="AV139" i="4"/>
  <c r="AX139" i="4" s="1"/>
  <c r="AF120" i="4"/>
  <c r="AT81" i="4"/>
  <c r="BB81" i="4"/>
  <c r="AS81" i="4"/>
  <c r="AU81" i="4" s="1"/>
  <c r="AY81" i="4" s="1"/>
  <c r="BD81" i="4" s="1"/>
  <c r="AV81" i="4"/>
  <c r="AX81" i="4" s="1"/>
  <c r="AW81" i="4"/>
  <c r="AZ81" i="4"/>
  <c r="BC81" i="4" s="1"/>
  <c r="BA81" i="4"/>
  <c r="AC155" i="4"/>
  <c r="AW147" i="4"/>
  <c r="BA147" i="4"/>
  <c r="BB147" i="4"/>
  <c r="AS147" i="4"/>
  <c r="AU147" i="4" s="1"/>
  <c r="AT147" i="4"/>
  <c r="AZ147" i="4"/>
  <c r="BC147" i="4" s="1"/>
  <c r="AV147" i="4"/>
  <c r="AX147" i="4" s="1"/>
  <c r="K129" i="4"/>
  <c r="AY79" i="4"/>
  <c r="BD79" i="4" s="1"/>
  <c r="AY118" i="4"/>
  <c r="BD118" i="4" s="1"/>
  <c r="H128" i="4"/>
  <c r="BB93" i="4"/>
  <c r="AS93" i="4"/>
  <c r="AU93" i="4" s="1"/>
  <c r="AW93" i="4"/>
  <c r="AV93" i="4"/>
  <c r="AX93" i="4" s="1"/>
  <c r="AT93" i="4"/>
  <c r="BA93" i="4"/>
  <c r="AZ93" i="4"/>
  <c r="BC93" i="4" s="1"/>
  <c r="AV77" i="4"/>
  <c r="AX77" i="4" s="1"/>
  <c r="AZ77" i="4"/>
  <c r="BC77" i="4" s="1"/>
  <c r="AW77" i="4"/>
  <c r="BA77" i="4"/>
  <c r="AT77" i="4"/>
  <c r="BB77" i="4"/>
  <c r="AS77" i="4"/>
  <c r="AU77" i="4" s="1"/>
  <c r="AS36" i="4"/>
  <c r="AU36" i="4" s="1"/>
  <c r="AW36" i="4"/>
  <c r="BA36" i="4"/>
  <c r="AT36" i="4"/>
  <c r="BB36" i="4"/>
  <c r="AV36" i="4"/>
  <c r="AX36" i="4" s="1"/>
  <c r="AZ36" i="4"/>
  <c r="AY80" i="4"/>
  <c r="BD80" i="4" s="1"/>
  <c r="AW54" i="4"/>
  <c r="BA54" i="4"/>
  <c r="BB54" i="4"/>
  <c r="AS54" i="4"/>
  <c r="AT54" i="4"/>
  <c r="AV54" i="4"/>
  <c r="AX54" i="4" s="1"/>
  <c r="AZ54" i="4"/>
  <c r="AT41" i="4"/>
  <c r="AV41" i="4"/>
  <c r="AW41" i="4"/>
  <c r="AS41" i="4"/>
  <c r="AU41" i="4" s="1"/>
  <c r="BB41" i="4"/>
  <c r="AZ41" i="4"/>
  <c r="BA41" i="4"/>
  <c r="AC33" i="4"/>
  <c r="M28" i="28456"/>
  <c r="M33" i="28456" s="1"/>
  <c r="M23" i="28456"/>
  <c r="M18" i="28456"/>
  <c r="M13" i="28456"/>
  <c r="AC38" i="4"/>
  <c r="T48" i="28456" s="1"/>
  <c r="R48" i="28456"/>
  <c r="F26" i="28456"/>
  <c r="AZ38" i="4"/>
  <c r="BA38" i="4"/>
  <c r="AS38" i="4"/>
  <c r="AT38" i="4"/>
  <c r="BB38" i="4"/>
  <c r="AV38" i="4"/>
  <c r="AW38" i="4"/>
  <c r="AF2" i="4"/>
  <c r="U50" i="28456"/>
  <c r="U45" i="28456"/>
  <c r="H4" i="4"/>
  <c r="H53" i="4"/>
  <c r="AV73" i="4"/>
  <c r="AX73" i="4" s="1"/>
  <c r="BB73" i="4"/>
  <c r="BA73" i="4"/>
  <c r="AZ73" i="4"/>
  <c r="BC73" i="4" s="1"/>
  <c r="AS73" i="4"/>
  <c r="AU73" i="4" s="1"/>
  <c r="AW73" i="4"/>
  <c r="AT73" i="4"/>
  <c r="G16" i="28456"/>
  <c r="M24" i="28456"/>
  <c r="AT7" i="4"/>
  <c r="BB7" i="4"/>
  <c r="AV7" i="4"/>
  <c r="AX7" i="4" s="1"/>
  <c r="BA7" i="4"/>
  <c r="AW7" i="4"/>
  <c r="AZ7" i="4"/>
  <c r="BC7" i="4" s="1"/>
  <c r="AS7" i="4"/>
  <c r="AU7" i="4" s="1"/>
  <c r="AY7" i="4" s="1"/>
  <c r="BD7" i="4" s="1"/>
  <c r="AF6" i="4"/>
  <c r="V48" i="28456"/>
  <c r="O16" i="28456"/>
  <c r="P16" i="28456"/>
  <c r="D18" i="28456"/>
  <c r="BD11" i="28471"/>
  <c r="AV42" i="28471"/>
  <c r="AW42" i="28471"/>
  <c r="BA42" i="28471"/>
  <c r="AS42" i="28471"/>
  <c r="AZ42" i="28471"/>
  <c r="BC42" i="28471" s="1"/>
  <c r="AT42" i="28471"/>
  <c r="BB42" i="28471"/>
  <c r="AV34" i="28471"/>
  <c r="BA34" i="28471"/>
  <c r="AS34" i="28471"/>
  <c r="AU34" i="28471" s="1"/>
  <c r="AZ34" i="28471"/>
  <c r="AT34" i="28471"/>
  <c r="BB34" i="28471"/>
  <c r="AW34" i="28471"/>
  <c r="BA96" i="28471"/>
  <c r="AW96" i="28471"/>
  <c r="AV96" i="28471"/>
  <c r="AX96" i="28471" s="1"/>
  <c r="AT96" i="28471"/>
  <c r="BB96" i="28471"/>
  <c r="AZ96" i="28471"/>
  <c r="BC96" i="28471" s="1"/>
  <c r="AS96" i="28471"/>
  <c r="AU96" i="28471" s="1"/>
  <c r="BD9" i="28471"/>
  <c r="AT33" i="28471"/>
  <c r="AV33" i="28471"/>
  <c r="AZ33" i="28471"/>
  <c r="BA33" i="28471"/>
  <c r="AS33" i="28471"/>
  <c r="AU33" i="28471" s="1"/>
  <c r="BB33" i="28471"/>
  <c r="AW33" i="28471"/>
  <c r="AC35" i="28471"/>
  <c r="AT29" i="28471"/>
  <c r="AV29" i="28471"/>
  <c r="AZ29" i="28471"/>
  <c r="BA29" i="28471"/>
  <c r="AW29" i="28471"/>
  <c r="AS29" i="28471"/>
  <c r="BB29" i="28471"/>
  <c r="AF139" i="28471"/>
  <c r="AV138" i="28471"/>
  <c r="AX138" i="28471" s="1"/>
  <c r="AZ138" i="28471"/>
  <c r="BC138" i="28471" s="1"/>
  <c r="AS138" i="28471"/>
  <c r="AU138" i="28471" s="1"/>
  <c r="AY138" i="28471" s="1"/>
  <c r="BD138" i="28471" s="1"/>
  <c r="AT138" i="28471"/>
  <c r="BB138" i="28471"/>
  <c r="BA138" i="28471"/>
  <c r="AW138" i="28471"/>
  <c r="AZ73" i="28471"/>
  <c r="BC73" i="28471" s="1"/>
  <c r="AW73" i="28471"/>
  <c r="BA73" i="28471"/>
  <c r="AS73" i="28471"/>
  <c r="AU73" i="28471" s="1"/>
  <c r="AY73" i="28471" s="1"/>
  <c r="BD73" i="28471" s="1"/>
  <c r="AT73" i="28471"/>
  <c r="BB73" i="28471"/>
  <c r="AV73" i="28471"/>
  <c r="AX73" i="28471" s="1"/>
  <c r="BA106" i="28471"/>
  <c r="AV106" i="28471"/>
  <c r="AX106" i="28471" s="1"/>
  <c r="AW106" i="28471"/>
  <c r="AT106" i="28471"/>
  <c r="BB106" i="28471"/>
  <c r="AS106" i="28471"/>
  <c r="AU106" i="28471" s="1"/>
  <c r="AY106" i="28471" s="1"/>
  <c r="BD106" i="28471" s="1"/>
  <c r="AZ106" i="28471"/>
  <c r="BC106" i="28471" s="1"/>
  <c r="BA68" i="28471"/>
  <c r="AS68" i="28471"/>
  <c r="AU68" i="28471" s="1"/>
  <c r="AY68" i="28471" s="1"/>
  <c r="AZ68" i="28471"/>
  <c r="BC68" i="28471" s="1"/>
  <c r="AV68" i="28471"/>
  <c r="AX68" i="28471" s="1"/>
  <c r="AW68" i="28471"/>
  <c r="AT68" i="28471"/>
  <c r="BB68" i="28471"/>
  <c r="AZ104" i="28471"/>
  <c r="BC104" i="28471" s="1"/>
  <c r="AV104" i="28471"/>
  <c r="AX104" i="28471" s="1"/>
  <c r="BA104" i="28471"/>
  <c r="AW104" i="28471"/>
  <c r="AT104" i="28471"/>
  <c r="BB104" i="28471"/>
  <c r="AS104" i="28471"/>
  <c r="AU104" i="28471" s="1"/>
  <c r="AY104" i="28471" s="1"/>
  <c r="BD104" i="28471" s="1"/>
  <c r="AF42" i="28471"/>
  <c r="BA18" i="28471"/>
  <c r="AV18" i="28471"/>
  <c r="AZ18" i="28471"/>
  <c r="BB18" i="28471"/>
  <c r="AW18" i="28471"/>
  <c r="AS18" i="28471"/>
  <c r="AT18" i="28471"/>
  <c r="BC5" i="28471"/>
  <c r="H155" i="4"/>
  <c r="AC146" i="4"/>
  <c r="BB135" i="4"/>
  <c r="AS135" i="4"/>
  <c r="AU135" i="4" s="1"/>
  <c r="AT135" i="4"/>
  <c r="AW135" i="4"/>
  <c r="BA135" i="4"/>
  <c r="AV135" i="4"/>
  <c r="AX135" i="4" s="1"/>
  <c r="AZ135" i="4"/>
  <c r="BC135" i="4" s="1"/>
  <c r="AT107" i="4"/>
  <c r="AW107" i="4"/>
  <c r="BA107" i="4"/>
  <c r="BB107" i="4"/>
  <c r="AZ107" i="4"/>
  <c r="BC107" i="4" s="1"/>
  <c r="AV107" i="4"/>
  <c r="AX107" i="4" s="1"/>
  <c r="AS107" i="4"/>
  <c r="AU107" i="4" s="1"/>
  <c r="AY107" i="4" s="1"/>
  <c r="BD107" i="4" s="1"/>
  <c r="AF136" i="4"/>
  <c r="K137" i="4"/>
  <c r="K36" i="4"/>
  <c r="BC34" i="4"/>
  <c r="V4" i="4"/>
  <c r="O13" i="28456"/>
  <c r="O18" i="28456"/>
  <c r="P13" i="28456"/>
  <c r="AV33" i="4"/>
  <c r="AZ33" i="4"/>
  <c r="BA33" i="4"/>
  <c r="L39" i="28456" s="1"/>
  <c r="AS33" i="4"/>
  <c r="BB33" i="4"/>
  <c r="M39" i="28456" s="1"/>
  <c r="AW33" i="4"/>
  <c r="H39" i="28456" s="1"/>
  <c r="AT33" i="4"/>
  <c r="L23" i="28456"/>
  <c r="L28" i="28456"/>
  <c r="L33" i="28456" s="1"/>
  <c r="K13" i="28456"/>
  <c r="K18" i="28456"/>
  <c r="K26" i="28456"/>
  <c r="AY40" i="4"/>
  <c r="AW4" i="4"/>
  <c r="AZ4" i="4"/>
  <c r="AS4" i="4"/>
  <c r="AV4" i="4"/>
  <c r="BB4" i="4"/>
  <c r="AT4" i="4"/>
  <c r="BA4" i="4"/>
  <c r="AW39" i="4"/>
  <c r="AS39" i="4"/>
  <c r="AU39" i="4" s="1"/>
  <c r="AZ39" i="4"/>
  <c r="BA39" i="4"/>
  <c r="AT39" i="4"/>
  <c r="BB39" i="4"/>
  <c r="AV39" i="4"/>
  <c r="H7" i="4"/>
  <c r="O24" i="28456"/>
  <c r="P24" i="28456"/>
  <c r="R24" i="28456" s="1"/>
  <c r="L24" i="28456"/>
  <c r="AW14" i="4"/>
  <c r="AS14" i="4"/>
  <c r="BB14" i="4"/>
  <c r="AV14" i="4"/>
  <c r="AT14" i="4"/>
  <c r="BA14" i="4"/>
  <c r="AZ14" i="4"/>
  <c r="V47" i="28456"/>
  <c r="J14" i="28456"/>
  <c r="BD19" i="4"/>
  <c r="H5" i="4"/>
  <c r="AY81" i="28471"/>
  <c r="BD81" i="28471" s="1"/>
  <c r="AV120" i="28471"/>
  <c r="AX120" i="28471" s="1"/>
  <c r="AZ120" i="28471"/>
  <c r="BC120" i="28471" s="1"/>
  <c r="AS120" i="28471"/>
  <c r="AU120" i="28471" s="1"/>
  <c r="AY120" i="28471" s="1"/>
  <c r="BD120" i="28471" s="1"/>
  <c r="AT120" i="28471"/>
  <c r="BB120" i="28471"/>
  <c r="BA120" i="28471"/>
  <c r="AW120" i="28471"/>
  <c r="BB135" i="28471"/>
  <c r="AV135" i="28471"/>
  <c r="AX135" i="28471" s="1"/>
  <c r="AT135" i="28471"/>
  <c r="AS135" i="28471"/>
  <c r="AU135" i="28471" s="1"/>
  <c r="AY135" i="28471" s="1"/>
  <c r="BD135" i="28471" s="1"/>
  <c r="BA135" i="28471"/>
  <c r="AZ135" i="28471"/>
  <c r="BC135" i="28471" s="1"/>
  <c r="AW135" i="28471"/>
  <c r="AZ25" i="28471"/>
  <c r="AT25" i="28471"/>
  <c r="AV25" i="28471"/>
  <c r="BA25" i="28471"/>
  <c r="AW25" i="28471"/>
  <c r="AS25" i="28471"/>
  <c r="BB25" i="28471"/>
  <c r="AC125" i="28471"/>
  <c r="AY116" i="28471"/>
  <c r="BD116" i="28471" s="1"/>
  <c r="BA114" i="28471"/>
  <c r="AV114" i="28471"/>
  <c r="AX114" i="28471" s="1"/>
  <c r="AW114" i="28471"/>
  <c r="AZ114" i="28471"/>
  <c r="BC114" i="28471" s="1"/>
  <c r="AS114" i="28471"/>
  <c r="AU114" i="28471" s="1"/>
  <c r="AY114" i="28471" s="1"/>
  <c r="AT114" i="28471"/>
  <c r="BB114" i="28471"/>
  <c r="AY85" i="28471"/>
  <c r="BD85" i="28471" s="1"/>
  <c r="AU16" i="28471"/>
  <c r="AY16" i="28471" s="1"/>
  <c r="BD16" i="28471" s="1"/>
  <c r="AV22" i="28471"/>
  <c r="BA22" i="28471"/>
  <c r="AW22" i="28471"/>
  <c r="AS22" i="28471"/>
  <c r="AZ22" i="28471"/>
  <c r="BB22" i="28471"/>
  <c r="AT22" i="28471"/>
  <c r="AU24" i="28471"/>
  <c r="AY24" i="28471" s="1"/>
  <c r="BD24" i="28471" s="1"/>
  <c r="AS69" i="28471"/>
  <c r="AU69" i="28471" s="1"/>
  <c r="AW69" i="28471"/>
  <c r="BA69" i="28471"/>
  <c r="AZ69" i="28471"/>
  <c r="BC69" i="28471" s="1"/>
  <c r="AT69" i="28471"/>
  <c r="AV69" i="28471"/>
  <c r="AX69" i="28471" s="1"/>
  <c r="BB69" i="28471"/>
  <c r="BC28" i="28471"/>
  <c r="BA100" i="28471"/>
  <c r="AS100" i="28471"/>
  <c r="AU100" i="28471" s="1"/>
  <c r="AY100" i="28471" s="1"/>
  <c r="BD100" i="28471" s="1"/>
  <c r="AT100" i="28471"/>
  <c r="BB100" i="28471"/>
  <c r="AZ100" i="28471"/>
  <c r="BC100" i="28471" s="1"/>
  <c r="AV100" i="28471"/>
  <c r="AX100" i="28471" s="1"/>
  <c r="AW100" i="28471"/>
  <c r="AZ4" i="28471"/>
  <c r="BB4" i="28471"/>
  <c r="BA4" i="28471"/>
  <c r="AT4" i="28471"/>
  <c r="AS4" i="28471"/>
  <c r="AW4" i="28471"/>
  <c r="AV4" i="28471"/>
  <c r="AX4" i="28471" s="1"/>
  <c r="AY108" i="28471"/>
  <c r="BD108" i="28471" s="1"/>
  <c r="AY89" i="28471"/>
  <c r="BD89" i="28471" s="1"/>
  <c r="AV87" i="28471"/>
  <c r="AX87" i="28471" s="1"/>
  <c r="AW87" i="28471"/>
  <c r="BA87" i="28471"/>
  <c r="AZ87" i="28471"/>
  <c r="BC87" i="28471" s="1"/>
  <c r="AT87" i="28471"/>
  <c r="BB87" i="28471"/>
  <c r="AS87" i="28471"/>
  <c r="AU87" i="28471" s="1"/>
  <c r="AY87" i="28471" s="1"/>
  <c r="BD87" i="28471" s="1"/>
  <c r="BA149" i="4"/>
  <c r="AV149" i="4"/>
  <c r="AX149" i="4" s="1"/>
  <c r="AS149" i="4"/>
  <c r="AU149" i="4" s="1"/>
  <c r="AY149" i="4" s="1"/>
  <c r="BD149" i="4" s="1"/>
  <c r="AT149" i="4"/>
  <c r="AZ149" i="4"/>
  <c r="BC149" i="4" s="1"/>
  <c r="BB149" i="4"/>
  <c r="AW149" i="4"/>
  <c r="BA94" i="4"/>
  <c r="AW94" i="4"/>
  <c r="AS94" i="4"/>
  <c r="AU94" i="4" s="1"/>
  <c r="AT94" i="4"/>
  <c r="BB94" i="4"/>
  <c r="AV94" i="4"/>
  <c r="AX94" i="4" s="1"/>
  <c r="AZ94" i="4"/>
  <c r="BC94" i="4" s="1"/>
  <c r="AF148" i="4"/>
  <c r="BA113" i="4"/>
  <c r="BB113" i="4"/>
  <c r="AV113" i="4"/>
  <c r="AX113" i="4" s="1"/>
  <c r="AW113" i="4"/>
  <c r="AS113" i="4"/>
  <c r="AU113" i="4" s="1"/>
  <c r="AY113" i="4" s="1"/>
  <c r="BD113" i="4" s="1"/>
  <c r="AT113" i="4"/>
  <c r="AZ113" i="4"/>
  <c r="BC113" i="4" s="1"/>
  <c r="BA106" i="4"/>
  <c r="BB106" i="4"/>
  <c r="AV106" i="4"/>
  <c r="AX106" i="4" s="1"/>
  <c r="AW106" i="4"/>
  <c r="AS106" i="4"/>
  <c r="AU106" i="4" s="1"/>
  <c r="AY106" i="4" s="1"/>
  <c r="BD106" i="4" s="1"/>
  <c r="AT106" i="4"/>
  <c r="AZ106" i="4"/>
  <c r="BC106" i="4" s="1"/>
  <c r="AZ85" i="4"/>
  <c r="BC85" i="4" s="1"/>
  <c r="AT85" i="4"/>
  <c r="BB85" i="4"/>
  <c r="AW85" i="4"/>
  <c r="BA85" i="4"/>
  <c r="AS85" i="4"/>
  <c r="AU85" i="4" s="1"/>
  <c r="AV85" i="4"/>
  <c r="AX85" i="4" s="1"/>
  <c r="AF138" i="4"/>
  <c r="BB141" i="4"/>
  <c r="AZ141" i="4"/>
  <c r="BC141" i="4" s="1"/>
  <c r="AW141" i="4"/>
  <c r="BA141" i="4"/>
  <c r="AV141" i="4"/>
  <c r="AX141" i="4" s="1"/>
  <c r="AT141" i="4"/>
  <c r="AS141" i="4"/>
  <c r="AU141" i="4" s="1"/>
  <c r="AY141" i="4" s="1"/>
  <c r="BD141" i="4" s="1"/>
  <c r="AW137" i="4"/>
  <c r="BA137" i="4"/>
  <c r="BB137" i="4"/>
  <c r="AZ137" i="4"/>
  <c r="BC137" i="4" s="1"/>
  <c r="AS137" i="4"/>
  <c r="AU137" i="4" s="1"/>
  <c r="AT137" i="4"/>
  <c r="AV137" i="4"/>
  <c r="AX137" i="4" s="1"/>
  <c r="AZ88" i="4"/>
  <c r="BC88" i="4" s="1"/>
  <c r="AS88" i="4"/>
  <c r="AU88" i="4" s="1"/>
  <c r="BA88" i="4"/>
  <c r="AV88" i="4"/>
  <c r="AX88" i="4" s="1"/>
  <c r="AT88" i="4"/>
  <c r="BB88" i="4"/>
  <c r="AW88" i="4"/>
  <c r="H124" i="4"/>
  <c r="BD123" i="4"/>
  <c r="K33" i="4"/>
  <c r="P23" i="28456"/>
  <c r="O23" i="28456"/>
  <c r="O28" i="28456"/>
  <c r="J23" i="28456"/>
  <c r="J28" i="28456"/>
  <c r="S50" i="28456"/>
  <c r="S45" i="28456"/>
  <c r="AC52" i="4"/>
  <c r="T49" i="28456" s="1"/>
  <c r="AV42" i="4"/>
  <c r="AS42" i="4"/>
  <c r="AU42" i="4" s="1"/>
  <c r="BA42" i="4"/>
  <c r="BB42" i="4"/>
  <c r="AT42" i="4"/>
  <c r="AZ42" i="4"/>
  <c r="BC42" i="4" s="1"/>
  <c r="AW42" i="4"/>
  <c r="I26" i="28456"/>
  <c r="BB18" i="4"/>
  <c r="AW18" i="4"/>
  <c r="AS18" i="4"/>
  <c r="AV18" i="4"/>
  <c r="BA18" i="4"/>
  <c r="AZ18" i="4"/>
  <c r="BC18" i="4" s="1"/>
  <c r="AT18" i="4"/>
  <c r="AF38" i="4"/>
  <c r="W48" i="28456" s="1"/>
  <c r="U48" i="28456"/>
  <c r="H49" i="4"/>
  <c r="H44" i="4"/>
  <c r="P15" i="28456"/>
  <c r="BC32" i="4"/>
  <c r="AC6" i="4"/>
  <c r="AY50" i="4"/>
  <c r="J24" i="28456"/>
  <c r="I24" i="28456"/>
  <c r="S46" i="28456"/>
  <c r="AF14" i="4"/>
  <c r="W46" i="28456" s="1"/>
  <c r="U46" i="28456"/>
  <c r="L13" i="28456"/>
  <c r="L18" i="28456"/>
  <c r="AY150" i="28471"/>
  <c r="BD150" i="28471" s="1"/>
  <c r="BA142" i="28471"/>
  <c r="AT142" i="28471"/>
  <c r="AV142" i="28471"/>
  <c r="AX142" i="28471" s="1"/>
  <c r="AW142" i="28471"/>
  <c r="BB142" i="28471"/>
  <c r="AZ142" i="28471"/>
  <c r="BC142" i="28471" s="1"/>
  <c r="AS142" i="28471"/>
  <c r="AU142" i="28471" s="1"/>
  <c r="AY142" i="28471" s="1"/>
  <c r="AV113" i="28471"/>
  <c r="AX113" i="28471" s="1"/>
  <c r="AZ113" i="28471"/>
  <c r="BC113" i="28471" s="1"/>
  <c r="AW113" i="28471"/>
  <c r="AT113" i="28471"/>
  <c r="BA113" i="28471"/>
  <c r="BB113" i="28471"/>
  <c r="AS113" i="28471"/>
  <c r="AU113" i="28471" s="1"/>
  <c r="AY113" i="28471" s="1"/>
  <c r="BD113" i="28471" s="1"/>
  <c r="AZ41" i="28471"/>
  <c r="AS41" i="28471"/>
  <c r="BA41" i="28471"/>
  <c r="AW41" i="28471"/>
  <c r="AV41" i="28471"/>
  <c r="AT41" i="28471"/>
  <c r="BB41" i="28471"/>
  <c r="AY152" i="28471"/>
  <c r="BD152" i="28471" s="1"/>
  <c r="BB19" i="28471"/>
  <c r="AV19" i="28471"/>
  <c r="AW19" i="28471"/>
  <c r="AS19" i="28471"/>
  <c r="AU19" i="28471" s="1"/>
  <c r="AT19" i="28471"/>
  <c r="AZ19" i="28471"/>
  <c r="BA19" i="28471"/>
  <c r="AZ154" i="4"/>
  <c r="BC154" i="4" s="1"/>
  <c r="BA154" i="4"/>
  <c r="AV154" i="4"/>
  <c r="AX154" i="4" s="1"/>
  <c r="AW154" i="4"/>
  <c r="AT154" i="4"/>
  <c r="BB154" i="4"/>
  <c r="AS154" i="4"/>
  <c r="AU154" i="4" s="1"/>
  <c r="AY154" i="4" s="1"/>
  <c r="AV37" i="28471"/>
  <c r="AX37" i="28471" s="1"/>
  <c r="BA37" i="28471"/>
  <c r="AT37" i="28471"/>
  <c r="AZ37" i="28471"/>
  <c r="BB37" i="28471"/>
  <c r="AW37" i="28471"/>
  <c r="AS37" i="28471"/>
  <c r="AU37" i="28471" s="1"/>
  <c r="AC122" i="28471"/>
  <c r="AY63" i="28471"/>
  <c r="BD63" i="28471" s="1"/>
  <c r="AV35" i="28471"/>
  <c r="AX35" i="28471" s="1"/>
  <c r="AW35" i="28471"/>
  <c r="BB35" i="28471"/>
  <c r="AZ35" i="28471"/>
  <c r="BC35" i="28471" s="1"/>
  <c r="AS35" i="28471"/>
  <c r="AU35" i="28471" s="1"/>
  <c r="BA35" i="28471"/>
  <c r="AT35" i="28471"/>
  <c r="AT102" i="28471"/>
  <c r="AS102" i="28471"/>
  <c r="AU102" i="28471" s="1"/>
  <c r="AY102" i="28471" s="1"/>
  <c r="BD102" i="28471" s="1"/>
  <c r="BB102" i="28471"/>
  <c r="AW102" i="28471"/>
  <c r="BA102" i="28471"/>
  <c r="AV102" i="28471"/>
  <c r="AX102" i="28471" s="1"/>
  <c r="AZ102" i="28471"/>
  <c r="BC102" i="28471" s="1"/>
  <c r="AU45" i="28471"/>
  <c r="AY45" i="28471" s="1"/>
  <c r="AX32" i="28471"/>
  <c r="AV82" i="28471"/>
  <c r="AX82" i="28471" s="1"/>
  <c r="AZ82" i="28471"/>
  <c r="BC82" i="28471" s="1"/>
  <c r="BA82" i="28471"/>
  <c r="AW82" i="28471"/>
  <c r="AS82" i="28471"/>
  <c r="AU82" i="28471" s="1"/>
  <c r="AT82" i="28471"/>
  <c r="BB82" i="28471"/>
  <c r="AV105" i="28471"/>
  <c r="AX105" i="28471" s="1"/>
  <c r="AW105" i="28471"/>
  <c r="BB105" i="28471"/>
  <c r="AZ105" i="28471"/>
  <c r="BC105" i="28471" s="1"/>
  <c r="AS105" i="28471"/>
  <c r="AU105" i="28471" s="1"/>
  <c r="BA105" i="28471"/>
  <c r="AT105" i="28471"/>
  <c r="K38" i="28471"/>
  <c r="AW151" i="4"/>
  <c r="BB151" i="4"/>
  <c r="BA151" i="4"/>
  <c r="AS151" i="4"/>
  <c r="AU151" i="4" s="1"/>
  <c r="AT151" i="4"/>
  <c r="AZ151" i="4"/>
  <c r="BC151" i="4" s="1"/>
  <c r="AV151" i="4"/>
  <c r="AX151" i="4" s="1"/>
  <c r="AF139" i="4"/>
  <c r="AZ144" i="4"/>
  <c r="BC144" i="4" s="1"/>
  <c r="AS144" i="4"/>
  <c r="AU144" i="4" s="1"/>
  <c r="AY144" i="4" s="1"/>
  <c r="BD144" i="4" s="1"/>
  <c r="AT144" i="4"/>
  <c r="AW144" i="4"/>
  <c r="BB144" i="4"/>
  <c r="AV144" i="4"/>
  <c r="AX144" i="4" s="1"/>
  <c r="BA144" i="4"/>
  <c r="AW146" i="4"/>
  <c r="BA146" i="4"/>
  <c r="AS146" i="4"/>
  <c r="AU146" i="4" s="1"/>
  <c r="AY146" i="4" s="1"/>
  <c r="BD146" i="4" s="1"/>
  <c r="BB146" i="4"/>
  <c r="AT146" i="4"/>
  <c r="AZ146" i="4"/>
  <c r="BC146" i="4" s="1"/>
  <c r="AV146" i="4"/>
  <c r="AX146" i="4" s="1"/>
  <c r="H132" i="4"/>
  <c r="I18" i="28456"/>
  <c r="I13" i="28456"/>
  <c r="BB9" i="4"/>
  <c r="AS9" i="4"/>
  <c r="AZ9" i="4"/>
  <c r="BA9" i="4"/>
  <c r="AT9" i="4"/>
  <c r="AV9" i="4"/>
  <c r="AX9" i="4" s="1"/>
  <c r="AW9" i="4"/>
  <c r="E28" i="28456"/>
  <c r="E33" i="28456" s="1"/>
  <c r="F33" i="28456" s="1"/>
  <c r="E23" i="28456"/>
  <c r="H23" i="28456"/>
  <c r="H28" i="28456"/>
  <c r="H33" i="28456" s="1"/>
  <c r="D26" i="28456"/>
  <c r="O26" i="28456"/>
  <c r="P26" i="28456"/>
  <c r="R26" i="28456" s="1"/>
  <c r="AY22" i="4"/>
  <c r="BD22" i="4" s="1"/>
  <c r="K54" i="4"/>
  <c r="BB17" i="4"/>
  <c r="AW17" i="4"/>
  <c r="AT17" i="4"/>
  <c r="AV17" i="4"/>
  <c r="AX17" i="4" s="1"/>
  <c r="AS17" i="4"/>
  <c r="AU17" i="4" s="1"/>
  <c r="AY17" i="4" s="1"/>
  <c r="AZ17" i="4"/>
  <c r="BA17" i="4"/>
  <c r="H3" i="4"/>
  <c r="AU43" i="4"/>
  <c r="AY43" i="4" s="1"/>
  <c r="BD43" i="4" s="1"/>
  <c r="BC28" i="4"/>
  <c r="BC27" i="4"/>
  <c r="G24" i="28456"/>
  <c r="F24" i="28456"/>
  <c r="AC14" i="4"/>
  <c r="T46" i="28456" s="1"/>
  <c r="R46" i="28456"/>
  <c r="F17" i="28456"/>
  <c r="AV78" i="4"/>
  <c r="AX78" i="4" s="1"/>
  <c r="AW78" i="4"/>
  <c r="BA78" i="4"/>
  <c r="AS78" i="4"/>
  <c r="AU78" i="4" s="1"/>
  <c r="AY78" i="4" s="1"/>
  <c r="BD78" i="4" s="1"/>
  <c r="AZ78" i="4"/>
  <c r="BC78" i="4" s="1"/>
  <c r="AT78" i="4"/>
  <c r="BB78" i="4"/>
  <c r="U47" i="28456"/>
  <c r="H18" i="4"/>
  <c r="R47" i="28456"/>
  <c r="H2" i="4"/>
  <c r="BA70" i="28471"/>
  <c r="BB70" i="28471"/>
  <c r="AW70" i="28471"/>
  <c r="AV70" i="28471"/>
  <c r="AX70" i="28471" s="1"/>
  <c r="AZ70" i="28471"/>
  <c r="BC70" i="28471" s="1"/>
  <c r="AS70" i="28471"/>
  <c r="AU70" i="28471" s="1"/>
  <c r="AT70" i="28471"/>
  <c r="K126" i="28471"/>
  <c r="AU2" i="28471"/>
  <c r="AZ78" i="28471"/>
  <c r="BC78" i="28471" s="1"/>
  <c r="AV78" i="28471"/>
  <c r="AX78" i="28471" s="1"/>
  <c r="AT78" i="28471"/>
  <c r="BB78" i="28471"/>
  <c r="AW78" i="28471"/>
  <c r="BA78" i="28471"/>
  <c r="AS78" i="28471"/>
  <c r="AU78" i="28471" s="1"/>
  <c r="AY78" i="28471" s="1"/>
  <c r="BD78" i="28471" s="1"/>
  <c r="BC2" i="28471"/>
  <c r="AY141" i="28471"/>
  <c r="BD141" i="28471" s="1"/>
  <c r="BA98" i="28471"/>
  <c r="AS98" i="28471"/>
  <c r="AU98" i="28471" s="1"/>
  <c r="AY98" i="28471" s="1"/>
  <c r="BD98" i="28471" s="1"/>
  <c r="BB98" i="28471"/>
  <c r="AW98" i="28471"/>
  <c r="AZ98" i="28471"/>
  <c r="BC98" i="28471" s="1"/>
  <c r="AV98" i="28471"/>
  <c r="AX98" i="28471" s="1"/>
  <c r="AT98" i="28471"/>
  <c r="BA94" i="28471"/>
  <c r="AS94" i="28471"/>
  <c r="AU94" i="28471" s="1"/>
  <c r="AZ94" i="28471"/>
  <c r="BC94" i="28471" s="1"/>
  <c r="AV94" i="28471"/>
  <c r="AX94" i="28471" s="1"/>
  <c r="AW94" i="28471"/>
  <c r="AT94" i="28471"/>
  <c r="BB94" i="28471"/>
  <c r="AY84" i="28471"/>
  <c r="BD84" i="28471" s="1"/>
  <c r="BC20" i="28471"/>
  <c r="AT131" i="28471"/>
  <c r="AV131" i="28471"/>
  <c r="AX131" i="28471" s="1"/>
  <c r="AW131" i="28471"/>
  <c r="AZ131" i="28471"/>
  <c r="BC131" i="28471" s="1"/>
  <c r="BA131" i="28471"/>
  <c r="BB131" i="28471"/>
  <c r="AS131" i="28471"/>
  <c r="AU131" i="28471" s="1"/>
  <c r="AY131" i="28471" s="1"/>
  <c r="BD131" i="28471" s="1"/>
  <c r="AT139" i="28471"/>
  <c r="AV139" i="28471"/>
  <c r="AX139" i="28471" s="1"/>
  <c r="AW139" i="28471"/>
  <c r="AZ139" i="28471"/>
  <c r="BC139" i="28471" s="1"/>
  <c r="BA139" i="28471"/>
  <c r="BB139" i="28471"/>
  <c r="AS139" i="28471"/>
  <c r="AU139" i="28471" s="1"/>
  <c r="AY139" i="28471" s="1"/>
  <c r="AC124" i="28471"/>
  <c r="AW121" i="28471"/>
  <c r="BA121" i="28471"/>
  <c r="AV121" i="28471"/>
  <c r="AX121" i="28471" s="1"/>
  <c r="AT121" i="28471"/>
  <c r="BB121" i="28471"/>
  <c r="AS121" i="28471"/>
  <c r="AU121" i="28471" s="1"/>
  <c r="AZ121" i="28471"/>
  <c r="BC121" i="28471" s="1"/>
  <c r="BC45" i="28471"/>
  <c r="AX28" i="28471"/>
  <c r="AY144" i="28471"/>
  <c r="BD144" i="28471" s="1"/>
  <c r="BA74" i="28471"/>
  <c r="AS74" i="28471"/>
  <c r="AU74" i="28471" s="1"/>
  <c r="AY74" i="28471" s="1"/>
  <c r="BD74" i="28471" s="1"/>
  <c r="AZ74" i="28471"/>
  <c r="BC74" i="28471" s="1"/>
  <c r="AW74" i="28471"/>
  <c r="AV74" i="28471"/>
  <c r="AX74" i="28471" s="1"/>
  <c r="AT74" i="28471"/>
  <c r="BB74" i="28471"/>
  <c r="AZ13" i="28471"/>
  <c r="BA13" i="28471"/>
  <c r="BB13" i="28471"/>
  <c r="AS13" i="28471"/>
  <c r="AU13" i="28471" s="1"/>
  <c r="AT13" i="28471"/>
  <c r="AW13" i="28471"/>
  <c r="AV13" i="28471"/>
  <c r="AX13" i="28471" s="1"/>
  <c r="AU40" i="28471"/>
  <c r="AY40" i="28471" s="1"/>
  <c r="BD40" i="28471" s="1"/>
  <c r="AC143" i="4"/>
  <c r="K151" i="4"/>
  <c r="BA140" i="4"/>
  <c r="AT140" i="4"/>
  <c r="BB140" i="4"/>
  <c r="AV140" i="4"/>
  <c r="AX140" i="4" s="1"/>
  <c r="AZ140" i="4"/>
  <c r="BC140" i="4" s="1"/>
  <c r="AW140" i="4"/>
  <c r="AS140" i="4"/>
  <c r="AU140" i="4" s="1"/>
  <c r="AF121" i="4"/>
  <c r="AX5" i="28471"/>
  <c r="BB134" i="4"/>
  <c r="AS134" i="4"/>
  <c r="AU134" i="4" s="1"/>
  <c r="AW134" i="4"/>
  <c r="BA134" i="4"/>
  <c r="AV134" i="4"/>
  <c r="AX134" i="4" s="1"/>
  <c r="AT134" i="4"/>
  <c r="AZ134" i="4"/>
  <c r="BC134" i="4" s="1"/>
  <c r="AV97" i="4"/>
  <c r="AX97" i="4" s="1"/>
  <c r="AW97" i="4"/>
  <c r="AS97" i="4"/>
  <c r="AU97" i="4" s="1"/>
  <c r="AT97" i="4"/>
  <c r="BB97" i="4"/>
  <c r="BA97" i="4"/>
  <c r="AZ97" i="4"/>
  <c r="BC97" i="4" s="1"/>
  <c r="K143" i="4"/>
  <c r="AS155" i="4"/>
  <c r="AU155" i="4" s="1"/>
  <c r="AY155" i="4" s="1"/>
  <c r="BD155" i="4" s="1"/>
  <c r="AV155" i="4"/>
  <c r="AX155" i="4" s="1"/>
  <c r="AT155" i="4"/>
  <c r="BB155" i="4"/>
  <c r="AZ155" i="4"/>
  <c r="BC155" i="4" s="1"/>
  <c r="AW155" i="4"/>
  <c r="BA155" i="4"/>
  <c r="H147" i="4"/>
  <c r="AS104" i="4"/>
  <c r="AU104" i="4" s="1"/>
  <c r="AY104" i="4" s="1"/>
  <c r="BD104" i="4" s="1"/>
  <c r="AT104" i="4"/>
  <c r="AW104" i="4"/>
  <c r="BA104" i="4"/>
  <c r="BB104" i="4"/>
  <c r="AZ104" i="4"/>
  <c r="BC104" i="4" s="1"/>
  <c r="AV104" i="4"/>
  <c r="AX104" i="4" s="1"/>
  <c r="AC152" i="4"/>
  <c r="H146" i="4"/>
  <c r="K138" i="4"/>
  <c r="AY119" i="4"/>
  <c r="BD119" i="4" s="1"/>
  <c r="H138" i="4"/>
  <c r="AV125" i="4"/>
  <c r="AX125" i="4" s="1"/>
  <c r="AW125" i="4"/>
  <c r="AS125" i="4"/>
  <c r="AU125" i="4" s="1"/>
  <c r="BA125" i="4"/>
  <c r="AZ125" i="4"/>
  <c r="BC125" i="4" s="1"/>
  <c r="BB125" i="4"/>
  <c r="AT125" i="4"/>
  <c r="AF132" i="4"/>
  <c r="AY126" i="4"/>
  <c r="BD126" i="4" s="1"/>
  <c r="AT128" i="4"/>
  <c r="AV128" i="4"/>
  <c r="AX128" i="4" s="1"/>
  <c r="AZ128" i="4"/>
  <c r="BC128" i="4" s="1"/>
  <c r="BA128" i="4"/>
  <c r="AW128" i="4"/>
  <c r="AS128" i="4"/>
  <c r="AU128" i="4" s="1"/>
  <c r="BB128" i="4"/>
  <c r="BD83" i="4"/>
  <c r="I16" i="28456"/>
  <c r="AU34" i="4"/>
  <c r="AY34" i="4" s="1"/>
  <c r="BD34" i="4" s="1"/>
  <c r="D17" i="28456"/>
  <c r="I28" i="28456"/>
  <c r="I23" i="28456"/>
  <c r="F23" i="28456"/>
  <c r="F28" i="28456"/>
  <c r="AC2" i="4"/>
  <c r="R45" i="28456"/>
  <c r="R50" i="28456"/>
  <c r="AV69" i="4"/>
  <c r="AX69" i="4" s="1"/>
  <c r="AW69" i="4"/>
  <c r="AZ69" i="4"/>
  <c r="BC69" i="4" s="1"/>
  <c r="BA69" i="4"/>
  <c r="AS69" i="4"/>
  <c r="AU69" i="4" s="1"/>
  <c r="AY69" i="4" s="1"/>
  <c r="BD69" i="4" s="1"/>
  <c r="AT69" i="4"/>
  <c r="BB69" i="4"/>
  <c r="E26" i="28456"/>
  <c r="G26" i="28456"/>
  <c r="AY26" i="4"/>
  <c r="K14" i="28456"/>
  <c r="U49" i="28456"/>
  <c r="J13" i="28456"/>
  <c r="J18" i="28456"/>
  <c r="AY71" i="4"/>
  <c r="BD71" i="4" s="1"/>
  <c r="AX32" i="4"/>
  <c r="AT3" i="4"/>
  <c r="BA3" i="4"/>
  <c r="BB3" i="4"/>
  <c r="AS3" i="4"/>
  <c r="AW3" i="4"/>
  <c r="AZ3" i="4"/>
  <c r="BC3" i="4" s="1"/>
  <c r="AV3" i="4"/>
  <c r="AY72" i="4"/>
  <c r="BD72" i="4" s="1"/>
  <c r="AX28" i="4"/>
  <c r="AU35" i="4"/>
  <c r="AY35" i="4" s="1"/>
  <c r="K24" i="28456"/>
  <c r="H24" i="28456"/>
  <c r="AV45" i="4"/>
  <c r="AX45" i="4" s="1"/>
  <c r="BA45" i="4"/>
  <c r="BB45" i="4"/>
  <c r="AZ45" i="4"/>
  <c r="BC45" i="4" s="1"/>
  <c r="AT45" i="4"/>
  <c r="AW45" i="4"/>
  <c r="AS45" i="4"/>
  <c r="BC30" i="4"/>
  <c r="BD13" i="4"/>
  <c r="H6" i="4"/>
  <c r="G13" i="28456"/>
  <c r="G18" i="28456"/>
  <c r="AT21" i="28471"/>
  <c r="AV21" i="28471"/>
  <c r="AZ21" i="28471"/>
  <c r="BA21" i="28471"/>
  <c r="AW21" i="28471"/>
  <c r="BB21" i="28471"/>
  <c r="AS21" i="28471"/>
  <c r="AU21" i="28471" s="1"/>
  <c r="AZ17" i="28471"/>
  <c r="BC17" i="28471" s="1"/>
  <c r="AT17" i="28471"/>
  <c r="AV17" i="28471"/>
  <c r="AS17" i="28471"/>
  <c r="AU17" i="28471" s="1"/>
  <c r="BB17" i="28471"/>
  <c r="AW17" i="28471"/>
  <c r="BA17" i="28471"/>
  <c r="AF37" i="28471"/>
  <c r="AF150" i="4"/>
  <c r="AZ112" i="28471"/>
  <c r="BC112" i="28471" s="1"/>
  <c r="AV112" i="28471"/>
  <c r="AX112" i="28471" s="1"/>
  <c r="BA112" i="28471"/>
  <c r="AT112" i="28471"/>
  <c r="BB112" i="28471"/>
  <c r="AS112" i="28471"/>
  <c r="AU112" i="28471" s="1"/>
  <c r="AW112" i="28471"/>
  <c r="BA79" i="28471"/>
  <c r="AV79" i="28471"/>
  <c r="AX79" i="28471" s="1"/>
  <c r="AW79" i="28471"/>
  <c r="AT79" i="28471"/>
  <c r="AS79" i="28471"/>
  <c r="AU79" i="28471" s="1"/>
  <c r="AY79" i="28471" s="1"/>
  <c r="BD79" i="28471" s="1"/>
  <c r="BB79" i="28471"/>
  <c r="AZ79" i="28471"/>
  <c r="BC79" i="28471" s="1"/>
  <c r="AF121" i="28471"/>
  <c r="BA71" i="28471"/>
  <c r="AW71" i="28471"/>
  <c r="AS71" i="28471"/>
  <c r="AU71" i="28471" s="1"/>
  <c r="AZ71" i="28471"/>
  <c r="BC71" i="28471" s="1"/>
  <c r="AT71" i="28471"/>
  <c r="AV71" i="28471"/>
  <c r="AX71" i="28471" s="1"/>
  <c r="BB71" i="28471"/>
  <c r="AY32" i="28471"/>
  <c r="BD32" i="28471" s="1"/>
  <c r="AC138" i="28471"/>
  <c r="AV91" i="28471"/>
  <c r="AX91" i="28471" s="1"/>
  <c r="BA91" i="28471"/>
  <c r="AS91" i="28471"/>
  <c r="AU91" i="28471" s="1"/>
  <c r="AY91" i="28471" s="1"/>
  <c r="BD91" i="28471" s="1"/>
  <c r="AT91" i="28471"/>
  <c r="BB91" i="28471"/>
  <c r="AZ91" i="28471"/>
  <c r="BC91" i="28471" s="1"/>
  <c r="AW91" i="28471"/>
  <c r="AU7" i="28471"/>
  <c r="AY7" i="28471" s="1"/>
  <c r="BD7" i="28471" s="1"/>
  <c r="AC134" i="4"/>
  <c r="BD156" i="4"/>
  <c r="AZ133" i="4"/>
  <c r="BC133" i="4" s="1"/>
  <c r="BB133" i="4"/>
  <c r="AT133" i="4"/>
  <c r="AS133" i="4"/>
  <c r="AU133" i="4" s="1"/>
  <c r="BA133" i="4"/>
  <c r="AV133" i="4"/>
  <c r="AX133" i="4" s="1"/>
  <c r="AW133" i="4"/>
  <c r="AT116" i="4"/>
  <c r="AV116" i="4"/>
  <c r="AX116" i="4" s="1"/>
  <c r="AW116" i="4"/>
  <c r="BA116" i="4"/>
  <c r="AS116" i="4"/>
  <c r="AU116" i="4" s="1"/>
  <c r="BB116" i="4"/>
  <c r="AZ116" i="4"/>
  <c r="BC116" i="4" s="1"/>
  <c r="AV96" i="4"/>
  <c r="AX96" i="4" s="1"/>
  <c r="AZ96" i="4"/>
  <c r="BC96" i="4" s="1"/>
  <c r="BA96" i="4"/>
  <c r="AT96" i="4"/>
  <c r="AW96" i="4"/>
  <c r="AS96" i="4"/>
  <c r="AU96" i="4" s="1"/>
  <c r="BB96" i="4"/>
  <c r="K134" i="4"/>
  <c r="BB145" i="4"/>
  <c r="AW145" i="4"/>
  <c r="BA145" i="4"/>
  <c r="AT145" i="4"/>
  <c r="AZ145" i="4"/>
  <c r="BC145" i="4" s="1"/>
  <c r="AS145" i="4"/>
  <c r="AU145" i="4" s="1"/>
  <c r="AV145" i="4"/>
  <c r="AX145" i="4" s="1"/>
  <c r="AS131" i="4"/>
  <c r="AU131" i="4" s="1"/>
  <c r="AY131" i="4" s="1"/>
  <c r="BD131" i="4" s="1"/>
  <c r="BA131" i="4"/>
  <c r="AT131" i="4"/>
  <c r="AW131" i="4"/>
  <c r="BB131" i="4"/>
  <c r="AZ131" i="4"/>
  <c r="BC131" i="4" s="1"/>
  <c r="AV131" i="4"/>
  <c r="AX131" i="4" s="1"/>
  <c r="BA132" i="4"/>
  <c r="AS132" i="4"/>
  <c r="AU132" i="4" s="1"/>
  <c r="AY132" i="4" s="1"/>
  <c r="BD132" i="4" s="1"/>
  <c r="AT132" i="4"/>
  <c r="BB132" i="4"/>
  <c r="AV132" i="4"/>
  <c r="AX132" i="4" s="1"/>
  <c r="AZ132" i="4"/>
  <c r="BC132" i="4" s="1"/>
  <c r="AW132" i="4"/>
  <c r="BA52" i="4"/>
  <c r="AS52" i="4"/>
  <c r="AT52" i="4"/>
  <c r="AV52" i="4"/>
  <c r="BB52" i="4"/>
  <c r="AW52" i="4"/>
  <c r="AZ52" i="4"/>
  <c r="G23" i="28456"/>
  <c r="G28" i="28456"/>
  <c r="G33" i="28456" s="1"/>
  <c r="I33" i="28456" s="1"/>
  <c r="K28" i="28456"/>
  <c r="K33" i="28456" s="1"/>
  <c r="K23" i="28456"/>
  <c r="BA2" i="4"/>
  <c r="BB2" i="4"/>
  <c r="AS2" i="4"/>
  <c r="AT2" i="4"/>
  <c r="AV2" i="4"/>
  <c r="AW2" i="4"/>
  <c r="AZ2" i="4"/>
  <c r="J26" i="28456"/>
  <c r="N26" i="28456"/>
  <c r="BC40" i="4"/>
  <c r="AF53" i="4"/>
  <c r="W49" i="28456" s="1"/>
  <c r="BC35" i="4"/>
  <c r="E39" i="28456"/>
  <c r="E24" i="28456"/>
  <c r="J16" i="28456"/>
  <c r="BC23" i="4"/>
  <c r="BD23" i="4" s="1"/>
  <c r="AV16" i="4"/>
  <c r="AX16" i="4" s="1"/>
  <c r="BA16" i="4"/>
  <c r="AZ16" i="4"/>
  <c r="BB16" i="4"/>
  <c r="AT16" i="4"/>
  <c r="AS16" i="4"/>
  <c r="AW16" i="4"/>
  <c r="AY36" i="28471"/>
  <c r="BD36" i="28471" s="1"/>
  <c r="AY103" i="28471"/>
  <c r="BD103" i="28471" s="1"/>
  <c r="AC154" i="4"/>
  <c r="AZ150" i="4"/>
  <c r="BC150" i="4" s="1"/>
  <c r="AV150" i="4"/>
  <c r="AX150" i="4" s="1"/>
  <c r="AW150" i="4"/>
  <c r="AS150" i="4"/>
  <c r="AU150" i="4" s="1"/>
  <c r="BA150" i="4"/>
  <c r="BB150" i="4"/>
  <c r="AT150" i="4"/>
  <c r="AY77" i="28471"/>
  <c r="BD77" i="28471" s="1"/>
  <c r="BB27" i="28471"/>
  <c r="AV27" i="28471"/>
  <c r="AW27" i="28471"/>
  <c r="AS27" i="28471"/>
  <c r="BA27" i="28471"/>
  <c r="AT27" i="28471"/>
  <c r="AZ27" i="28471"/>
  <c r="BC27" i="28471" s="1"/>
  <c r="AX20" i="28471"/>
  <c r="AS125" i="28471"/>
  <c r="AU125" i="28471" s="1"/>
  <c r="AT125" i="28471"/>
  <c r="AV125" i="28471"/>
  <c r="AX125" i="28471" s="1"/>
  <c r="AZ125" i="28471"/>
  <c r="BC125" i="28471" s="1"/>
  <c r="BA125" i="28471"/>
  <c r="BB125" i="28471"/>
  <c r="AW125" i="28471"/>
  <c r="BA122" i="28471"/>
  <c r="AV122" i="28471"/>
  <c r="AX122" i="28471" s="1"/>
  <c r="AW122" i="28471"/>
  <c r="AZ122" i="28471"/>
  <c r="BC122" i="28471" s="1"/>
  <c r="AS122" i="28471"/>
  <c r="AU122" i="28471" s="1"/>
  <c r="AY122" i="28471" s="1"/>
  <c r="AT122" i="28471"/>
  <c r="BB122" i="28471"/>
  <c r="AY153" i="4"/>
  <c r="BD153" i="4" s="1"/>
  <c r="AS124" i="28471"/>
  <c r="AU124" i="28471" s="1"/>
  <c r="AZ124" i="28471"/>
  <c r="BC124" i="28471" s="1"/>
  <c r="BA124" i="28471"/>
  <c r="AT124" i="28471"/>
  <c r="AW124" i="28471"/>
  <c r="BB124" i="28471"/>
  <c r="AV124" i="28471"/>
  <c r="AX124" i="28471" s="1"/>
  <c r="AV90" i="28471"/>
  <c r="AX90" i="28471" s="1"/>
  <c r="AZ90" i="28471"/>
  <c r="BC90" i="28471" s="1"/>
  <c r="BA90" i="28471"/>
  <c r="AS90" i="28471"/>
  <c r="AU90" i="28471" s="1"/>
  <c r="AW90" i="28471"/>
  <c r="AT90" i="28471"/>
  <c r="BB90" i="28471"/>
  <c r="AV38" i="28471"/>
  <c r="BB38" i="28471"/>
  <c r="BA38" i="28471"/>
  <c r="AT38" i="28471"/>
  <c r="AS38" i="28471"/>
  <c r="AU38" i="28471" s="1"/>
  <c r="AZ38" i="28471"/>
  <c r="BC38" i="28471" s="1"/>
  <c r="AW38" i="28471"/>
  <c r="AU47" i="28471"/>
  <c r="AY47" i="28471" s="1"/>
  <c r="BD47" i="28471" s="1"/>
  <c r="BA26" i="28471"/>
  <c r="AV26" i="28471"/>
  <c r="AX26" i="28471" s="1"/>
  <c r="AT26" i="28471"/>
  <c r="AW26" i="28471"/>
  <c r="AS26" i="28471"/>
  <c r="AU26" i="28471" s="1"/>
  <c r="BB26" i="28471"/>
  <c r="AZ26" i="28471"/>
  <c r="AU28" i="28471"/>
  <c r="AY28" i="28471" s="1"/>
  <c r="BD28" i="28471" s="1"/>
  <c r="AW75" i="28471"/>
  <c r="AV75" i="28471"/>
  <c r="AX75" i="28471" s="1"/>
  <c r="BA75" i="28471"/>
  <c r="AZ75" i="28471"/>
  <c r="BC75" i="28471" s="1"/>
  <c r="AS75" i="28471"/>
  <c r="AU75" i="28471" s="1"/>
  <c r="AT75" i="28471"/>
  <c r="BB75" i="28471"/>
  <c r="AF43" i="28471"/>
  <c r="BB143" i="4"/>
  <c r="AS143" i="4"/>
  <c r="AU143" i="4" s="1"/>
  <c r="AT143" i="4"/>
  <c r="AW143" i="4"/>
  <c r="BA143" i="4"/>
  <c r="AV143" i="4"/>
  <c r="AX143" i="4" s="1"/>
  <c r="AZ143" i="4"/>
  <c r="BC143" i="4" s="1"/>
  <c r="BB105" i="4"/>
  <c r="AS105" i="4"/>
  <c r="AU105" i="4" s="1"/>
  <c r="AT105" i="4"/>
  <c r="AW105" i="4"/>
  <c r="BA105" i="4"/>
  <c r="AZ105" i="4"/>
  <c r="BC105" i="4" s="1"/>
  <c r="AV105" i="4"/>
  <c r="AX105" i="4" s="1"/>
  <c r="AT129" i="4"/>
  <c r="AW129" i="4"/>
  <c r="AV129" i="4"/>
  <c r="AX129" i="4" s="1"/>
  <c r="BA129" i="4"/>
  <c r="AS129" i="4"/>
  <c r="AU129" i="4" s="1"/>
  <c r="BB129" i="4"/>
  <c r="AZ129" i="4"/>
  <c r="BC129" i="4" s="1"/>
  <c r="AF129" i="4"/>
  <c r="AV117" i="4"/>
  <c r="AX117" i="4" s="1"/>
  <c r="AS117" i="4"/>
  <c r="AU117" i="4" s="1"/>
  <c r="AW117" i="4"/>
  <c r="AT117" i="4"/>
  <c r="BA117" i="4"/>
  <c r="AZ117" i="4"/>
  <c r="BC117" i="4" s="1"/>
  <c r="BB117" i="4"/>
  <c r="H137" i="4"/>
  <c r="AS108" i="4"/>
  <c r="AU108" i="4" s="1"/>
  <c r="AT108" i="4"/>
  <c r="BA108" i="4"/>
  <c r="BB108" i="4"/>
  <c r="AZ108" i="4"/>
  <c r="BC108" i="4" s="1"/>
  <c r="AW108" i="4"/>
  <c r="AV108" i="4"/>
  <c r="AX108" i="4" s="1"/>
  <c r="AS86" i="4"/>
  <c r="AU86" i="4" s="1"/>
  <c r="AY86" i="4" s="1"/>
  <c r="BD86" i="4" s="1"/>
  <c r="AV86" i="4"/>
  <c r="AX86" i="4" s="1"/>
  <c r="BA86" i="4"/>
  <c r="AW86" i="4"/>
  <c r="AT86" i="4"/>
  <c r="BB86" i="4"/>
  <c r="AZ86" i="4"/>
  <c r="BC86" i="4" s="1"/>
  <c r="AV84" i="4"/>
  <c r="AX84" i="4" s="1"/>
  <c r="AZ84" i="4"/>
  <c r="BC84" i="4" s="1"/>
  <c r="AW84" i="4"/>
  <c r="AT84" i="4"/>
  <c r="BA84" i="4"/>
  <c r="AS84" i="4"/>
  <c r="AU84" i="4" s="1"/>
  <c r="AY84" i="4" s="1"/>
  <c r="BB84" i="4"/>
  <c r="AT152" i="4"/>
  <c r="AW152" i="4"/>
  <c r="AZ152" i="4"/>
  <c r="BC152" i="4" s="1"/>
  <c r="BA152" i="4"/>
  <c r="BB152" i="4"/>
  <c r="AS152" i="4"/>
  <c r="AU152" i="4" s="1"/>
  <c r="AV152" i="4"/>
  <c r="AX152" i="4" s="1"/>
  <c r="H129" i="4"/>
  <c r="AC131" i="4"/>
  <c r="BA110" i="4"/>
  <c r="BB110" i="4"/>
  <c r="AZ110" i="4"/>
  <c r="BC110" i="4" s="1"/>
  <c r="AW110" i="4"/>
  <c r="AT110" i="4"/>
  <c r="AS110" i="4"/>
  <c r="AU110" i="4" s="1"/>
  <c r="AY110" i="4" s="1"/>
  <c r="BD110" i="4" s="1"/>
  <c r="AV110" i="4"/>
  <c r="AX110" i="4" s="1"/>
  <c r="H135" i="4"/>
  <c r="AT111" i="4"/>
  <c r="AW111" i="4"/>
  <c r="BA111" i="4"/>
  <c r="BB111" i="4"/>
  <c r="AZ111" i="4"/>
  <c r="BC111" i="4" s="1"/>
  <c r="AV111" i="4"/>
  <c r="AX111" i="4" s="1"/>
  <c r="AS111" i="4"/>
  <c r="AU111" i="4" s="1"/>
  <c r="BD115" i="4"/>
  <c r="AC36" i="4"/>
  <c r="T47" i="28456" s="1"/>
  <c r="AV5" i="4"/>
  <c r="AX5" i="4" s="1"/>
  <c r="AS5" i="4"/>
  <c r="AZ5" i="4"/>
  <c r="AT5" i="4"/>
  <c r="BB5" i="4"/>
  <c r="BA5" i="4"/>
  <c r="AW5" i="4"/>
  <c r="AU25" i="4"/>
  <c r="AY25" i="4" s="1"/>
  <c r="N23" i="28456"/>
  <c r="N28" i="28456"/>
  <c r="N33" i="28456" s="1"/>
  <c r="C18" i="28456"/>
  <c r="H26" i="28456"/>
  <c r="M26" i="28456"/>
  <c r="AT11" i="4"/>
  <c r="AV11" i="4"/>
  <c r="BB11" i="4"/>
  <c r="AW11" i="4"/>
  <c r="AS11" i="4"/>
  <c r="AU11" i="4" s="1"/>
  <c r="BA11" i="4"/>
  <c r="AZ11" i="4"/>
  <c r="BC11" i="4" s="1"/>
  <c r="BD8" i="4"/>
  <c r="W47" i="28456"/>
  <c r="I14" i="28456"/>
  <c r="E18" i="28456"/>
  <c r="E13" i="28456"/>
  <c r="BA66" i="4"/>
  <c r="AT66" i="4"/>
  <c r="AZ66" i="4"/>
  <c r="BC66" i="4" s="1"/>
  <c r="BB66" i="4"/>
  <c r="AS66" i="4"/>
  <c r="AU66" i="4" s="1"/>
  <c r="AY66" i="4" s="1"/>
  <c r="AV66" i="4"/>
  <c r="AX66" i="4" s="1"/>
  <c r="AW66" i="4"/>
  <c r="N24" i="28456"/>
  <c r="V49" i="28456"/>
  <c r="AY30" i="4"/>
  <c r="BD30" i="4" s="1"/>
  <c r="V45" i="28456"/>
  <c r="V50" i="28456"/>
  <c r="AS10" i="4"/>
  <c r="AT10" i="4"/>
  <c r="AZ10" i="4"/>
  <c r="BC10" i="4" s="1"/>
  <c r="BB10" i="4"/>
  <c r="AW10" i="4"/>
  <c r="AV10" i="4"/>
  <c r="AX10" i="4" s="1"/>
  <c r="BA10" i="4"/>
  <c r="AV126" i="28471"/>
  <c r="AX126" i="28471" s="1"/>
  <c r="AZ126" i="28471"/>
  <c r="BC126" i="28471" s="1"/>
  <c r="BA126" i="28471"/>
  <c r="AT126" i="28471"/>
  <c r="BB126" i="28471"/>
  <c r="AS126" i="28471"/>
  <c r="AU126" i="28471" s="1"/>
  <c r="AW126" i="28471"/>
  <c r="AX2" i="28471"/>
  <c r="AZ86" i="28471"/>
  <c r="BC86" i="28471" s="1"/>
  <c r="AV86" i="28471"/>
  <c r="AX86" i="28471" s="1"/>
  <c r="AW86" i="28471"/>
  <c r="AS86" i="28471"/>
  <c r="AU86" i="28471" s="1"/>
  <c r="AY86" i="28471" s="1"/>
  <c r="BD86" i="28471" s="1"/>
  <c r="BA86" i="28471"/>
  <c r="AT86" i="28471"/>
  <c r="BB86" i="28471"/>
  <c r="AV66" i="28471"/>
  <c r="AX66" i="28471" s="1"/>
  <c r="AS66" i="28471"/>
  <c r="AU66" i="28471" s="1"/>
  <c r="AZ66" i="28471"/>
  <c r="BC66" i="28471" s="1"/>
  <c r="AW66" i="28471"/>
  <c r="AT66" i="28471"/>
  <c r="BB66" i="28471"/>
  <c r="BA66" i="28471"/>
  <c r="AS72" i="28471"/>
  <c r="AU72" i="28471" s="1"/>
  <c r="BA72" i="28471"/>
  <c r="AZ72" i="28471"/>
  <c r="BC72" i="28471" s="1"/>
  <c r="AW72" i="28471"/>
  <c r="AT72" i="28471"/>
  <c r="BB72" i="28471"/>
  <c r="AV72" i="28471"/>
  <c r="AX72" i="28471" s="1"/>
  <c r="AY133" i="28471"/>
  <c r="BD133" i="28471" s="1"/>
  <c r="BB143" i="28471"/>
  <c r="AV143" i="28471"/>
  <c r="AX143" i="28471" s="1"/>
  <c r="AW143" i="28471"/>
  <c r="BA143" i="28471"/>
  <c r="AS143" i="28471"/>
  <c r="AU143" i="28471" s="1"/>
  <c r="AZ143" i="28471"/>
  <c r="BC143" i="28471" s="1"/>
  <c r="AT143" i="28471"/>
  <c r="K37" i="28471"/>
  <c r="AU14" i="28471"/>
  <c r="AY14" i="28471" s="1"/>
  <c r="BD14" i="28471" s="1"/>
  <c r="BD111" i="28471"/>
  <c r="AV83" i="28471"/>
  <c r="AX83" i="28471" s="1"/>
  <c r="BB83" i="28471"/>
  <c r="AW83" i="28471"/>
  <c r="AZ83" i="28471"/>
  <c r="BC83" i="28471" s="1"/>
  <c r="AS83" i="28471"/>
  <c r="AU83" i="28471" s="1"/>
  <c r="AY83" i="28471" s="1"/>
  <c r="BA83" i="28471"/>
  <c r="AT83" i="28471"/>
  <c r="AY128" i="28471"/>
  <c r="BD128" i="28471" s="1"/>
  <c r="AS3" i="28471"/>
  <c r="BA3" i="28471"/>
  <c r="AT3" i="28471"/>
  <c r="BB3" i="28471"/>
  <c r="AW3" i="28471"/>
  <c r="AZ3" i="28471"/>
  <c r="AV3" i="28471"/>
  <c r="AT15" i="28471"/>
  <c r="AZ15" i="28471"/>
  <c r="BA15" i="28471"/>
  <c r="BB15" i="28471"/>
  <c r="AW15" i="28471"/>
  <c r="AS15" i="28471"/>
  <c r="AV15" i="28471"/>
  <c r="BB109" i="4"/>
  <c r="AS109" i="4"/>
  <c r="AU109" i="4" s="1"/>
  <c r="AY109" i="4" s="1"/>
  <c r="AT109" i="4"/>
  <c r="AW109" i="4"/>
  <c r="BA109" i="4"/>
  <c r="AZ109" i="4"/>
  <c r="BC109" i="4" s="1"/>
  <c r="AV109" i="4"/>
  <c r="AX109" i="4" s="1"/>
  <c r="AV124" i="4"/>
  <c r="AX124" i="4" s="1"/>
  <c r="AT124" i="4"/>
  <c r="AW124" i="4"/>
  <c r="BA124" i="4"/>
  <c r="AZ124" i="4"/>
  <c r="BC124" i="4" s="1"/>
  <c r="BB124" i="4"/>
  <c r="AS124" i="4"/>
  <c r="AU124" i="4" s="1"/>
  <c r="AY124" i="4" s="1"/>
  <c r="BD124" i="4" s="1"/>
  <c r="BB142" i="4"/>
  <c r="AS142" i="4"/>
  <c r="AU142" i="4" s="1"/>
  <c r="AW142" i="4"/>
  <c r="AZ142" i="4"/>
  <c r="BC142" i="4" s="1"/>
  <c r="BA142" i="4"/>
  <c r="AV142" i="4"/>
  <c r="AX142" i="4" s="1"/>
  <c r="AT142" i="4"/>
  <c r="AZ120" i="4"/>
  <c r="BC120" i="4" s="1"/>
  <c r="BA120" i="4"/>
  <c r="AT120" i="4"/>
  <c r="AV120" i="4"/>
  <c r="AX120" i="4" s="1"/>
  <c r="AW120" i="4"/>
  <c r="AS120" i="4"/>
  <c r="AU120" i="4" s="1"/>
  <c r="AY120" i="4" s="1"/>
  <c r="BB120" i="4"/>
  <c r="AF142" i="4"/>
  <c r="K152" i="4"/>
  <c r="AZ76" i="4"/>
  <c r="BC76" i="4" s="1"/>
  <c r="AT76" i="4"/>
  <c r="AW76" i="4"/>
  <c r="BB76" i="4"/>
  <c r="BA76" i="4"/>
  <c r="AV76" i="4"/>
  <c r="AX76" i="4" s="1"/>
  <c r="AS76" i="4"/>
  <c r="AU76" i="4" s="1"/>
  <c r="AY76" i="4" s="1"/>
  <c r="AV136" i="4"/>
  <c r="AX136" i="4" s="1"/>
  <c r="AW136" i="4"/>
  <c r="AT136" i="4"/>
  <c r="AZ136" i="4"/>
  <c r="BC136" i="4" s="1"/>
  <c r="BA136" i="4"/>
  <c r="BB136" i="4"/>
  <c r="AS136" i="4"/>
  <c r="AU136" i="4" s="1"/>
  <c r="AF135" i="4"/>
  <c r="AZ112" i="4"/>
  <c r="BC112" i="4" s="1"/>
  <c r="BA112" i="4"/>
  <c r="AT112" i="4"/>
  <c r="AV112" i="4"/>
  <c r="AX112" i="4" s="1"/>
  <c r="AW112" i="4"/>
  <c r="BB112" i="4"/>
  <c r="AS112" i="4"/>
  <c r="AU112" i="4" s="1"/>
  <c r="BB49" i="4"/>
  <c r="AV49" i="4"/>
  <c r="AX49" i="4" s="1"/>
  <c r="AW49" i="4"/>
  <c r="AZ49" i="4"/>
  <c r="AS49" i="4"/>
  <c r="AT49" i="4"/>
  <c r="BA49" i="4"/>
  <c r="AV68" i="4"/>
  <c r="AX68" i="4" s="1"/>
  <c r="AT68" i="4"/>
  <c r="AS68" i="4"/>
  <c r="AU68" i="4" s="1"/>
  <c r="AY68" i="4" s="1"/>
  <c r="BD68" i="4" s="1"/>
  <c r="BB68" i="4"/>
  <c r="AZ68" i="4"/>
  <c r="BC68" i="4" s="1"/>
  <c r="BA68" i="4"/>
  <c r="AW68" i="4"/>
  <c r="BC25" i="4"/>
  <c r="AX12" i="4"/>
  <c r="AY12" i="4" s="1"/>
  <c r="BD12" i="4" s="1"/>
  <c r="D23" i="28456"/>
  <c r="D28" i="28456"/>
  <c r="N13" i="28456"/>
  <c r="N18" i="28456"/>
  <c r="L26" i="28456"/>
  <c r="K2" i="4"/>
  <c r="AV70" i="4"/>
  <c r="AX70" i="4" s="1"/>
  <c r="AW70" i="4"/>
  <c r="BA70" i="4"/>
  <c r="AZ70" i="4"/>
  <c r="BC70" i="4" s="1"/>
  <c r="AS70" i="4"/>
  <c r="AU70" i="4" s="1"/>
  <c r="AY70" i="4" s="1"/>
  <c r="BD70" i="4" s="1"/>
  <c r="AT70" i="4"/>
  <c r="BB70" i="4"/>
  <c r="AT53" i="4"/>
  <c r="AV53" i="4"/>
  <c r="AX53" i="4" s="1"/>
  <c r="AW53" i="4"/>
  <c r="AZ53" i="4"/>
  <c r="BA53" i="4"/>
  <c r="AS53" i="4"/>
  <c r="AU53" i="4" s="1"/>
  <c r="AY53" i="4" s="1"/>
  <c r="BB53" i="4"/>
  <c r="AZ44" i="4"/>
  <c r="AT44" i="4"/>
  <c r="AV44" i="4"/>
  <c r="AX44" i="4" s="1"/>
  <c r="BA44" i="4"/>
  <c r="AW44" i="4"/>
  <c r="BB44" i="4"/>
  <c r="AS44" i="4"/>
  <c r="AU44" i="4" s="1"/>
  <c r="AY44" i="4" s="1"/>
  <c r="K52" i="4"/>
  <c r="AY32" i="4"/>
  <c r="BD32" i="4" s="1"/>
  <c r="AU28" i="4"/>
  <c r="AY28" i="4" s="1"/>
  <c r="BD28" i="4" s="1"/>
  <c r="D24" i="28456"/>
  <c r="D14" i="28456"/>
  <c r="AT6" i="4"/>
  <c r="BB6" i="4"/>
  <c r="AV6" i="4"/>
  <c r="AX6" i="4" s="1"/>
  <c r="AW6" i="4"/>
  <c r="BA6" i="4"/>
  <c r="AZ6" i="4"/>
  <c r="AS6" i="4"/>
  <c r="AU6" i="4" s="1"/>
  <c r="H33" i="4"/>
  <c r="AF10" i="4"/>
  <c r="H18" i="28456"/>
  <c r="H13" i="28456"/>
  <c r="AU21" i="4"/>
  <c r="AY21" i="4" s="1"/>
  <c r="BD21" i="4" s="1"/>
  <c r="F18" i="28456"/>
  <c r="F13" i="28456"/>
  <c r="AY6" i="4" l="1"/>
  <c r="AU49" i="4"/>
  <c r="AY49" i="4" s="1"/>
  <c r="BC49" i="4"/>
  <c r="AY142" i="4"/>
  <c r="BD142" i="4" s="1"/>
  <c r="AX15" i="28471"/>
  <c r="BC3" i="28471"/>
  <c r="AY126" i="28471"/>
  <c r="BD126" i="28471" s="1"/>
  <c r="BC5" i="4"/>
  <c r="AY117" i="4"/>
  <c r="BD117" i="4" s="1"/>
  <c r="L42" i="28456"/>
  <c r="L37" i="28456"/>
  <c r="M41" i="28456"/>
  <c r="AY71" i="28471"/>
  <c r="BD71" i="28471" s="1"/>
  <c r="AX17" i="28471"/>
  <c r="AX21" i="28471"/>
  <c r="AU45" i="4"/>
  <c r="AY45" i="4" s="1"/>
  <c r="BD45" i="4" s="1"/>
  <c r="AY128" i="4"/>
  <c r="BD128" i="4" s="1"/>
  <c r="AY97" i="4"/>
  <c r="BD97" i="4" s="1"/>
  <c r="AY134" i="4"/>
  <c r="BD134" i="4" s="1"/>
  <c r="AY121" i="28471"/>
  <c r="BD121" i="28471" s="1"/>
  <c r="BC9" i="4"/>
  <c r="AY151" i="4"/>
  <c r="BD151" i="4" s="1"/>
  <c r="BC37" i="28471"/>
  <c r="AX19" i="28471"/>
  <c r="AU41" i="28471"/>
  <c r="BD27" i="4"/>
  <c r="AX42" i="4"/>
  <c r="R23" i="28456"/>
  <c r="P28" i="28456"/>
  <c r="R28" i="28456" s="1"/>
  <c r="BC22" i="28471"/>
  <c r="H38" i="28456"/>
  <c r="AU4" i="4"/>
  <c r="BC33" i="4"/>
  <c r="N39" i="28456" s="1"/>
  <c r="K39" i="28456"/>
  <c r="AX18" i="28471"/>
  <c r="AU29" i="28471"/>
  <c r="AU42" i="28471"/>
  <c r="AY42" i="28471" s="1"/>
  <c r="BD42" i="28471" s="1"/>
  <c r="AX38" i="4"/>
  <c r="G40" i="28456"/>
  <c r="AU54" i="4"/>
  <c r="AY54" i="4" s="1"/>
  <c r="AY93" i="4"/>
  <c r="BD93" i="4" s="1"/>
  <c r="AY138" i="4"/>
  <c r="BD138" i="4" s="1"/>
  <c r="AY121" i="4"/>
  <c r="BD121" i="4" s="1"/>
  <c r="AU15" i="28471"/>
  <c r="AY15" i="28471" s="1"/>
  <c r="BD83" i="28471"/>
  <c r="AU5" i="4"/>
  <c r="AY5" i="4" s="1"/>
  <c r="BD5" i="4" s="1"/>
  <c r="AY108" i="4"/>
  <c r="BD108" i="4" s="1"/>
  <c r="BC26" i="28471"/>
  <c r="BD122" i="28471"/>
  <c r="AU27" i="28471"/>
  <c r="AY150" i="4"/>
  <c r="BD150" i="4" s="1"/>
  <c r="AU16" i="4"/>
  <c r="AY16" i="4" s="1"/>
  <c r="AX52" i="4"/>
  <c r="I41" i="28456" s="1"/>
  <c r="G41" i="28456"/>
  <c r="BD35" i="4"/>
  <c r="AY13" i="28471"/>
  <c r="AY70" i="28471"/>
  <c r="BD70" i="28471" s="1"/>
  <c r="AU9" i="4"/>
  <c r="AY9" i="4" s="1"/>
  <c r="BD9" i="4" s="1"/>
  <c r="BC41" i="28471"/>
  <c r="BD142" i="28471"/>
  <c r="AY88" i="4"/>
  <c r="BD88" i="4" s="1"/>
  <c r="AU4" i="28471"/>
  <c r="AY4" i="28471" s="1"/>
  <c r="AU22" i="28471"/>
  <c r="BD114" i="28471"/>
  <c r="AU25" i="28471"/>
  <c r="BC39" i="4"/>
  <c r="BC4" i="4"/>
  <c r="AX33" i="4"/>
  <c r="I39" i="28456" s="1"/>
  <c r="G39" i="28456"/>
  <c r="BC34" i="28471"/>
  <c r="M40" i="28456"/>
  <c r="AY147" i="4"/>
  <c r="BD147" i="4" s="1"/>
  <c r="AY139" i="4"/>
  <c r="BD139" i="4" s="1"/>
  <c r="AY130" i="28471"/>
  <c r="BD130" i="28471" s="1"/>
  <c r="BC43" i="28471"/>
  <c r="BC2" i="4"/>
  <c r="K37" i="28456"/>
  <c r="K42" i="28456"/>
  <c r="E41" i="28456"/>
  <c r="BD26" i="4"/>
  <c r="BD50" i="4"/>
  <c r="BC14" i="4"/>
  <c r="K38" i="28456"/>
  <c r="P18" i="28456"/>
  <c r="AY34" i="28471"/>
  <c r="BD34" i="28471" s="1"/>
  <c r="E40" i="28456"/>
  <c r="BC53" i="4"/>
  <c r="BD53" i="4" s="1"/>
  <c r="AY143" i="28471"/>
  <c r="BD143" i="28471" s="1"/>
  <c r="BD25" i="4"/>
  <c r="AY75" i="28471"/>
  <c r="BD75" i="28471" s="1"/>
  <c r="AY26" i="28471"/>
  <c r="BD26" i="28471" s="1"/>
  <c r="AY90" i="28471"/>
  <c r="BD90" i="28471" s="1"/>
  <c r="AX27" i="28471"/>
  <c r="H42" i="28456"/>
  <c r="H37" i="28456"/>
  <c r="AU52" i="4"/>
  <c r="D41" i="28456"/>
  <c r="AY21" i="28471"/>
  <c r="J33" i="28456"/>
  <c r="O33" i="28456" s="1"/>
  <c r="P33" i="28456" s="1"/>
  <c r="R33" i="28456" s="1"/>
  <c r="AY85" i="4"/>
  <c r="BD85" i="4" s="1"/>
  <c r="L38" i="28456"/>
  <c r="BC29" i="28471"/>
  <c r="BC33" i="28471"/>
  <c r="AX42" i="28471"/>
  <c r="AU38" i="4"/>
  <c r="D40" i="28456"/>
  <c r="AX41" i="4"/>
  <c r="AY41" i="4" s="1"/>
  <c r="BD41" i="4" s="1"/>
  <c r="AY36" i="4"/>
  <c r="BD148" i="4"/>
  <c r="AY20" i="28471"/>
  <c r="BD20" i="28471" s="1"/>
  <c r="BD76" i="4"/>
  <c r="AY112" i="4"/>
  <c r="BD112" i="4" s="1"/>
  <c r="AY136" i="4"/>
  <c r="BD136" i="4" s="1"/>
  <c r="AU10" i="4"/>
  <c r="AY10" i="4" s="1"/>
  <c r="BD10" i="4" s="1"/>
  <c r="AX11" i="4"/>
  <c r="AY11" i="4" s="1"/>
  <c r="BD11" i="4" s="1"/>
  <c r="AY125" i="28471"/>
  <c r="BD125" i="28471" s="1"/>
  <c r="BC16" i="4"/>
  <c r="AX2" i="4"/>
  <c r="G37" i="28456"/>
  <c r="G42" i="28456"/>
  <c r="L41" i="28456"/>
  <c r="AY145" i="4"/>
  <c r="BD145" i="4" s="1"/>
  <c r="AY96" i="4"/>
  <c r="BD96" i="4" s="1"/>
  <c r="AY116" i="4"/>
  <c r="BD116" i="4" s="1"/>
  <c r="AY133" i="4"/>
  <c r="BD133" i="4" s="1"/>
  <c r="AY112" i="28471"/>
  <c r="BD112" i="28471" s="1"/>
  <c r="AX3" i="4"/>
  <c r="AY125" i="4"/>
  <c r="BD125" i="4" s="1"/>
  <c r="AY140" i="4"/>
  <c r="BD140" i="4" s="1"/>
  <c r="BC13" i="28471"/>
  <c r="AY94" i="28471"/>
  <c r="BD94" i="28471" s="1"/>
  <c r="BD45" i="28471"/>
  <c r="BD154" i="4"/>
  <c r="BC19" i="28471"/>
  <c r="AY94" i="4"/>
  <c r="BD94" i="4" s="1"/>
  <c r="AY69" i="28471"/>
  <c r="BD69" i="28471" s="1"/>
  <c r="AX22" i="28471"/>
  <c r="AX25" i="28471"/>
  <c r="E38" i="28456"/>
  <c r="BD40" i="4"/>
  <c r="AU18" i="28471"/>
  <c r="AY18" i="28471" s="1"/>
  <c r="AX29" i="28471"/>
  <c r="AX33" i="28471"/>
  <c r="AY33" i="28471" s="1"/>
  <c r="BD33" i="28471" s="1"/>
  <c r="AX34" i="28471"/>
  <c r="L40" i="28456"/>
  <c r="AY77" i="4"/>
  <c r="BD77" i="4" s="1"/>
  <c r="AY5" i="28471"/>
  <c r="BD5" i="28471" s="1"/>
  <c r="BD120" i="4"/>
  <c r="BC15" i="28471"/>
  <c r="AU3" i="28471"/>
  <c r="AY66" i="28471"/>
  <c r="BD66" i="28471" s="1"/>
  <c r="BD66" i="4"/>
  <c r="AY111" i="4"/>
  <c r="BD111" i="4" s="1"/>
  <c r="AY129" i="4"/>
  <c r="BD129" i="4" s="1"/>
  <c r="AY124" i="28471"/>
  <c r="BD124" i="28471" s="1"/>
  <c r="E42" i="28456"/>
  <c r="E37" i="28456"/>
  <c r="BC17" i="4"/>
  <c r="AY37" i="28471"/>
  <c r="BD37" i="28471" s="1"/>
  <c r="AX41" i="28471"/>
  <c r="AX18" i="4"/>
  <c r="AY137" i="4"/>
  <c r="BD137" i="4" s="1"/>
  <c r="BC4" i="28471"/>
  <c r="AX14" i="4"/>
  <c r="G38" i="28456"/>
  <c r="AX39" i="4"/>
  <c r="AY39" i="4" s="1"/>
  <c r="BD39" i="4" s="1"/>
  <c r="AY73" i="4"/>
  <c r="BD73" i="4" s="1"/>
  <c r="BC38" i="4"/>
  <c r="K40" i="28456"/>
  <c r="BC54" i="4"/>
  <c r="BC36" i="4"/>
  <c r="AY67" i="28471"/>
  <c r="BD67" i="28471" s="1"/>
  <c r="BC30" i="28471"/>
  <c r="BD30" i="28471" s="1"/>
  <c r="BD109" i="4"/>
  <c r="BD84" i="4"/>
  <c r="AY143" i="4"/>
  <c r="BD143" i="4" s="1"/>
  <c r="AU2" i="4"/>
  <c r="D42" i="28456"/>
  <c r="D37" i="28456"/>
  <c r="BC52" i="4"/>
  <c r="K41" i="28456"/>
  <c r="T50" i="28456"/>
  <c r="T45" i="28456"/>
  <c r="AY2" i="28471"/>
  <c r="BD2" i="28471" s="1"/>
  <c r="BD17" i="4"/>
  <c r="AY82" i="28471"/>
  <c r="BD82" i="28471" s="1"/>
  <c r="AY35" i="28471"/>
  <c r="BD35" i="28471" s="1"/>
  <c r="AY19" i="28471"/>
  <c r="BD19" i="28471" s="1"/>
  <c r="AU18" i="4"/>
  <c r="AY18" i="4" s="1"/>
  <c r="BD18" i="4" s="1"/>
  <c r="BC25" i="28471"/>
  <c r="M38" i="28456"/>
  <c r="AU33" i="4"/>
  <c r="AY33" i="4" s="1"/>
  <c r="BD33" i="4" s="1"/>
  <c r="D39" i="28456"/>
  <c r="AY135" i="4"/>
  <c r="BD135" i="4" s="1"/>
  <c r="W50" i="28456"/>
  <c r="W45" i="28456"/>
  <c r="AY43" i="28471"/>
  <c r="BD43" i="28471" s="1"/>
  <c r="BC6" i="4"/>
  <c r="BC44" i="4"/>
  <c r="BD44" i="4" s="1"/>
  <c r="AX3" i="28471"/>
  <c r="AY72" i="28471"/>
  <c r="BD72" i="28471" s="1"/>
  <c r="AY152" i="4"/>
  <c r="BD152" i="4" s="1"/>
  <c r="AY105" i="4"/>
  <c r="BD105" i="4" s="1"/>
  <c r="AX38" i="28471"/>
  <c r="AY38" i="28471" s="1"/>
  <c r="BD38" i="28471" s="1"/>
  <c r="M42" i="28456"/>
  <c r="M37" i="28456"/>
  <c r="H41" i="28456"/>
  <c r="AY17" i="28471"/>
  <c r="BD17" i="28471" s="1"/>
  <c r="BC21" i="28471"/>
  <c r="AU3" i="4"/>
  <c r="AY3" i="4" s="1"/>
  <c r="BD3" i="4" s="1"/>
  <c r="BD139" i="28471"/>
  <c r="AY105" i="28471"/>
  <c r="BD105" i="28471" s="1"/>
  <c r="AY42" i="4"/>
  <c r="BD42" i="4" s="1"/>
  <c r="AU14" i="4"/>
  <c r="D38" i="28456"/>
  <c r="AX4" i="4"/>
  <c r="BC18" i="28471"/>
  <c r="BD68" i="28471"/>
  <c r="AY96" i="28471"/>
  <c r="BD96" i="28471" s="1"/>
  <c r="H40" i="28456"/>
  <c r="BC41" i="4"/>
  <c r="N41" i="28456" l="1"/>
  <c r="I38" i="28456"/>
  <c r="BD36" i="4"/>
  <c r="J39" i="28456"/>
  <c r="BD16" i="4"/>
  <c r="I40" i="28456"/>
  <c r="O39" i="28456"/>
  <c r="P39" i="28456" s="1"/>
  <c r="BD15" i="28471"/>
  <c r="AY2" i="4"/>
  <c r="F42" i="28456"/>
  <c r="F37" i="28456"/>
  <c r="BD21" i="28471"/>
  <c r="AY25" i="28471"/>
  <c r="BD25" i="28471" s="1"/>
  <c r="AY27" i="28471"/>
  <c r="BD27" i="28471" s="1"/>
  <c r="AY29" i="28471"/>
  <c r="BD29" i="28471" s="1"/>
  <c r="N40" i="28456"/>
  <c r="AY38" i="4"/>
  <c r="F40" i="28456"/>
  <c r="BD13" i="28471"/>
  <c r="AY52" i="4"/>
  <c r="F41" i="28456"/>
  <c r="AY22" i="28471"/>
  <c r="BD22" i="28471" s="1"/>
  <c r="F39" i="28456"/>
  <c r="BD49" i="4"/>
  <c r="AY3" i="28471"/>
  <c r="BD3" i="28471" s="1"/>
  <c r="N38" i="28456"/>
  <c r="N42" i="28456"/>
  <c r="N37" i="28456"/>
  <c r="BD4" i="28471"/>
  <c r="AY41" i="28471"/>
  <c r="BD41" i="28471" s="1"/>
  <c r="BD6" i="4"/>
  <c r="AY14" i="4"/>
  <c r="F38" i="28456"/>
  <c r="I42" i="28456"/>
  <c r="I37" i="28456"/>
  <c r="BD54" i="4"/>
  <c r="AY4" i="4"/>
  <c r="BD4" i="4" s="1"/>
  <c r="BD18" i="28471"/>
  <c r="BD38" i="4" l="1"/>
  <c r="O40" i="28456" s="1"/>
  <c r="P40" i="28456" s="1"/>
  <c r="J40" i="28456"/>
  <c r="BD2" i="4"/>
  <c r="J37" i="28456"/>
  <c r="J42" i="28456"/>
  <c r="BD14" i="4"/>
  <c r="O38" i="28456" s="1"/>
  <c r="P38" i="28456" s="1"/>
  <c r="J38" i="28456"/>
  <c r="BD52" i="4"/>
  <c r="O41" i="28456" s="1"/>
  <c r="P41" i="28456" s="1"/>
  <c r="J41" i="28456"/>
  <c r="O37" i="28456" l="1"/>
  <c r="P37" i="28456" s="1"/>
  <c r="P42" i="28456" s="1"/>
  <c r="O42" i="28456"/>
</calcChain>
</file>

<file path=xl/sharedStrings.xml><?xml version="1.0" encoding="utf-8"?>
<sst xmlns="http://schemas.openxmlformats.org/spreadsheetml/2006/main" count="193" uniqueCount="85">
  <si>
    <t>Period</t>
  </si>
  <si>
    <t>50/50</t>
  </si>
  <si>
    <t>Cal 04</t>
  </si>
  <si>
    <t>Cal 05</t>
  </si>
  <si>
    <t>60/40</t>
  </si>
  <si>
    <t>PV Volume</t>
  </si>
  <si>
    <t>Receipt Swap</t>
  </si>
  <si>
    <t>Delivery Swap</t>
  </si>
  <si>
    <t>Spread</t>
  </si>
  <si>
    <t>Tolls</t>
  </si>
  <si>
    <t>1/06-5/06</t>
  </si>
  <si>
    <t>Start Date</t>
  </si>
  <si>
    <t>End Date</t>
  </si>
  <si>
    <t>Value over tolls</t>
  </si>
  <si>
    <t>PV Delivery Swap</t>
  </si>
  <si>
    <t>PV Receipt Swap</t>
  </si>
  <si>
    <t>PV Spread</t>
  </si>
  <si>
    <t>PV Tolls</t>
  </si>
  <si>
    <t>San Juan</t>
  </si>
  <si>
    <t>Permian</t>
  </si>
  <si>
    <t>Inputs:</t>
  </si>
  <si>
    <t>Book Value</t>
  </si>
  <si>
    <t>Market Value</t>
  </si>
  <si>
    <t>Volume/Day</t>
  </si>
  <si>
    <t>Cal 03</t>
  </si>
  <si>
    <t>MTM vs. Tolls</t>
  </si>
  <si>
    <t>Cal 02</t>
  </si>
  <si>
    <t>PV Reservation</t>
  </si>
  <si>
    <t>PV Commodity</t>
  </si>
  <si>
    <t>PV Fuel</t>
  </si>
  <si>
    <t>Reservation</t>
  </si>
  <si>
    <t>Commodity</t>
  </si>
  <si>
    <t>Fuel</t>
  </si>
  <si>
    <t>PV PGE Basis</t>
  </si>
  <si>
    <t>PV PGE Index</t>
  </si>
  <si>
    <t>PV Receipt Basis</t>
  </si>
  <si>
    <t>PV Receipt Index</t>
  </si>
  <si>
    <t>PGE Basis</t>
  </si>
  <si>
    <t>PGE Index</t>
  </si>
  <si>
    <t>Receipt Basis</t>
  </si>
  <si>
    <t>Receipt Index</t>
  </si>
  <si>
    <t>1/1/02-5/31/06</t>
  </si>
  <si>
    <t>1/1/02-5/31/02</t>
  </si>
  <si>
    <t>Tolls (incl. fuel)</t>
  </si>
  <si>
    <t>Adjusted Offer</t>
  </si>
  <si>
    <t>Optionality Value ($.04)</t>
  </si>
  <si>
    <t>PGE CG Basis</t>
  </si>
  <si>
    <t>PGE CG Index</t>
  </si>
  <si>
    <t>PGE CG Swap</t>
  </si>
  <si>
    <t>PGE BDR Basis</t>
  </si>
  <si>
    <t>PGE BDR Index</t>
  </si>
  <si>
    <t>PGE BDR Swap</t>
  </si>
  <si>
    <t>Tariff</t>
  </si>
  <si>
    <t>Value over Tolls</t>
  </si>
  <si>
    <t>Demand</t>
  </si>
  <si>
    <t>Tolls (incl. Fuel)</t>
  </si>
  <si>
    <t>PV MTM</t>
  </si>
  <si>
    <t>PGE Border to PGE City Gate</t>
  </si>
  <si>
    <t>PGE Topock Basis</t>
  </si>
  <si>
    <t>PGE Topock Index</t>
  </si>
  <si>
    <t>PGE Topock Phys. Basis</t>
  </si>
  <si>
    <t>San Juan Basis</t>
  </si>
  <si>
    <t>San Juan Index</t>
  </si>
  <si>
    <t>San Juan Phys. Basis</t>
  </si>
  <si>
    <t>Permian Basis</t>
  </si>
  <si>
    <t>Permian Index</t>
  </si>
  <si>
    <t>Permian Phys. Basis</t>
  </si>
  <si>
    <t>PV SJ Basis</t>
  </si>
  <si>
    <t>PV SJ Index</t>
  </si>
  <si>
    <t>PV SJ Swap</t>
  </si>
  <si>
    <t>PV Perm Basis</t>
  </si>
  <si>
    <t>PV Perm Swap</t>
  </si>
  <si>
    <t>PV Perm Index</t>
  </si>
  <si>
    <t>SJ Basis</t>
  </si>
  <si>
    <t>SJ Index</t>
  </si>
  <si>
    <t>SJ Swap</t>
  </si>
  <si>
    <t>Perm Basis</t>
  </si>
  <si>
    <t>Perm Index</t>
  </si>
  <si>
    <t>Perm Swap</t>
  </si>
  <si>
    <t>PGE City Gate Basis</t>
  </si>
  <si>
    <t>PGE City Gate Index</t>
  </si>
  <si>
    <t>PGE City Gate Phys. Basis</t>
  </si>
  <si>
    <t>BP Economics Transportation Package Valuations</t>
  </si>
  <si>
    <t>Receipt Pool Ratios:</t>
  </si>
  <si>
    <t>BP Adjusted (Implied)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</si>
</sst>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* #,##0.000_);_(* \(#,##0.000\);_(* &quot;-&quot;??_);_(@_)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Border="1"/>
    <xf numFmtId="43" fontId="0" fillId="0" borderId="0" xfId="1" applyFont="1"/>
    <xf numFmtId="0" fontId="0" fillId="0" borderId="0" xfId="0" applyBorder="1"/>
    <xf numFmtId="166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1" applyNumberFormat="1" applyFont="1"/>
    <xf numFmtId="44" fontId="0" fillId="0" borderId="0" xfId="0" applyNumberFormat="1" applyAlignment="1">
      <alignment horizontal="center"/>
    </xf>
    <xf numFmtId="43" fontId="0" fillId="0" borderId="0" xfId="1" applyNumberFormat="1" applyFont="1"/>
    <xf numFmtId="43" fontId="3" fillId="0" borderId="0" xfId="1" applyFont="1"/>
    <xf numFmtId="44" fontId="0" fillId="0" borderId="1" xfId="2" applyFont="1" applyBorder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43" fontId="0" fillId="0" borderId="6" xfId="1" applyFont="1" applyBorder="1"/>
    <xf numFmtId="166" fontId="0" fillId="0" borderId="5" xfId="2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0" applyNumberFormat="1" applyBorder="1"/>
    <xf numFmtId="0" fontId="3" fillId="0" borderId="10" xfId="0" applyFont="1" applyBorder="1"/>
    <xf numFmtId="165" fontId="3" fillId="0" borderId="5" xfId="1" applyNumberFormat="1" applyFont="1" applyBorder="1"/>
    <xf numFmtId="14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166" fontId="3" fillId="0" borderId="5" xfId="2" applyNumberFormat="1" applyFont="1" applyBorder="1"/>
    <xf numFmtId="0" fontId="3" fillId="0" borderId="3" xfId="0" applyFont="1" applyBorder="1"/>
    <xf numFmtId="165" fontId="3" fillId="0" borderId="5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44" fontId="0" fillId="0" borderId="13" xfId="0" applyNumberFormat="1" applyBorder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center"/>
    </xf>
    <xf numFmtId="44" fontId="0" fillId="0" borderId="13" xfId="2" applyFont="1" applyBorder="1"/>
    <xf numFmtId="44" fontId="3" fillId="0" borderId="13" xfId="2" applyFont="1" applyBorder="1"/>
    <xf numFmtId="44" fontId="3" fillId="0" borderId="13" xfId="0" applyNumberFormat="1" applyFont="1" applyBorder="1"/>
    <xf numFmtId="166" fontId="0" fillId="0" borderId="0" xfId="2" applyNumberFormat="1" applyFont="1" applyBorder="1"/>
    <xf numFmtId="166" fontId="3" fillId="0" borderId="16" xfId="2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6" fontId="7" fillId="0" borderId="0" xfId="2" applyNumberFormat="1" applyFont="1" applyBorder="1"/>
    <xf numFmtId="166" fontId="3" fillId="0" borderId="10" xfId="2" applyNumberFormat="1" applyFont="1" applyBorder="1"/>
    <xf numFmtId="44" fontId="3" fillId="0" borderId="10" xfId="2" applyFont="1" applyBorder="1"/>
    <xf numFmtId="173" fontId="0" fillId="0" borderId="0" xfId="1" applyNumberFormat="1" applyFont="1"/>
    <xf numFmtId="165" fontId="0" fillId="0" borderId="0" xfId="0" applyNumberFormat="1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0" fontId="3" fillId="0" borderId="17" xfId="0" applyFont="1" applyBorder="1"/>
    <xf numFmtId="165" fontId="3" fillId="0" borderId="18" xfId="1" applyNumberFormat="1" applyFont="1" applyBorder="1"/>
    <xf numFmtId="43" fontId="3" fillId="0" borderId="11" xfId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165" fontId="3" fillId="0" borderId="18" xfId="0" applyNumberFormat="1" applyFont="1" applyBorder="1"/>
    <xf numFmtId="167" fontId="3" fillId="0" borderId="18" xfId="1" applyNumberFormat="1" applyFont="1" applyBorder="1"/>
    <xf numFmtId="44" fontId="3" fillId="0" borderId="2" xfId="0" applyNumberFormat="1" applyFont="1" applyBorder="1"/>
    <xf numFmtId="43" fontId="4" fillId="0" borderId="0" xfId="1" applyFont="1"/>
    <xf numFmtId="0" fontId="8" fillId="0" borderId="0" xfId="0" applyFont="1"/>
    <xf numFmtId="43" fontId="8" fillId="0" borderId="0" xfId="1" applyFont="1"/>
    <xf numFmtId="165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4" fontId="4" fillId="0" borderId="20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165" fontId="4" fillId="0" borderId="21" xfId="1" applyNumberFormat="1" applyFont="1" applyBorder="1" applyAlignment="1">
      <alignment horizontal="center"/>
    </xf>
    <xf numFmtId="166" fontId="1" fillId="0" borderId="0" xfId="2" applyNumberFormat="1"/>
    <xf numFmtId="165" fontId="1" fillId="0" borderId="0" xfId="1" applyNumberFormat="1"/>
    <xf numFmtId="43" fontId="1" fillId="0" borderId="0" xfId="1" applyNumberFormat="1"/>
    <xf numFmtId="166" fontId="0" fillId="0" borderId="3" xfId="2" applyNumberFormat="1" applyFont="1" applyBorder="1"/>
    <xf numFmtId="166" fontId="3" fillId="0" borderId="4" xfId="2" applyNumberFormat="1" applyFont="1" applyBorder="1"/>
    <xf numFmtId="166" fontId="3" fillId="0" borderId="6" xfId="2" applyNumberFormat="1" applyFont="1" applyBorder="1"/>
    <xf numFmtId="43" fontId="3" fillId="0" borderId="9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6" fontId="0" fillId="0" borderId="1" xfId="2" applyNumberFormat="1" applyFont="1" applyBorder="1"/>
    <xf numFmtId="166" fontId="3" fillId="0" borderId="2" xfId="2" applyNumberFormat="1" applyFont="1" applyBorder="1"/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28</xdr:row>
      <xdr:rowOff>28575</xdr:rowOff>
    </xdr:from>
    <xdr:to>
      <xdr:col>3</xdr:col>
      <xdr:colOff>790575</xdr:colOff>
      <xdr:row>31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4086225" y="4829175"/>
          <a:ext cx="0" cy="561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638175</xdr:colOff>
      <xdr:row>28</xdr:row>
      <xdr:rowOff>28575</xdr:rowOff>
    </xdr:from>
    <xdr:to>
      <xdr:col>15</xdr:col>
      <xdr:colOff>638175</xdr:colOff>
      <xdr:row>31</xdr:row>
      <xdr:rowOff>85725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19307175" y="4829175"/>
          <a:ext cx="0" cy="5524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32</xdr:row>
      <xdr:rowOff>95250</xdr:rowOff>
    </xdr:from>
    <xdr:to>
      <xdr:col>14</xdr:col>
      <xdr:colOff>819150</xdr:colOff>
      <xdr:row>32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4724400" y="5562600"/>
          <a:ext cx="136493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628650</xdr:colOff>
      <xdr:row>46</xdr:row>
      <xdr:rowOff>114300</xdr:rowOff>
    </xdr:from>
    <xdr:to>
      <xdr:col>16</xdr:col>
      <xdr:colOff>1447800</xdr:colOff>
      <xdr:row>46</xdr:row>
      <xdr:rowOff>114300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10944225" y="7905750"/>
          <a:ext cx="102774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36</xdr:row>
      <xdr:rowOff>57150</xdr:rowOff>
    </xdr:from>
    <xdr:to>
      <xdr:col>8</xdr:col>
      <xdr:colOff>638175</xdr:colOff>
      <xdr:row>46</xdr:row>
      <xdr:rowOff>114300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0953750" y="6200775"/>
          <a:ext cx="0" cy="17049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28</xdr:row>
      <xdr:rowOff>47625</xdr:rowOff>
    </xdr:from>
    <xdr:to>
      <xdr:col>8</xdr:col>
      <xdr:colOff>638175</xdr:colOff>
      <xdr:row>34</xdr:row>
      <xdr:rowOff>85725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0953750" y="4848225"/>
          <a:ext cx="0" cy="103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32</xdr:row>
      <xdr:rowOff>76200</xdr:rowOff>
    </xdr:from>
    <xdr:to>
      <xdr:col>19</xdr:col>
      <xdr:colOff>352425</xdr:colOff>
      <xdr:row>32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22536150" y="5543550"/>
          <a:ext cx="1285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paso-sj%2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paso-perm%20grap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paso-sj%20graph--mkt%20va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paso-perm%20graph--mkt%20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l%20Paso-PGE%20border%20to%20C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9.7613039999999998E-2</v>
          </cell>
          <cell r="L2">
            <v>0.48011303999999999</v>
          </cell>
          <cell r="M2">
            <v>-0.31011303999999995</v>
          </cell>
          <cell r="N2">
            <v>1541249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9.9769439999999973E-2</v>
          </cell>
          <cell r="L3">
            <v>0.48226943999999999</v>
          </cell>
          <cell r="M3">
            <v>-0.33726944000000003</v>
          </cell>
          <cell r="N3">
            <v>1389815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9.8511540000000009E-2</v>
          </cell>
          <cell r="L4">
            <v>0.48101154000000002</v>
          </cell>
          <cell r="M4">
            <v>-0.34101154</v>
          </cell>
          <cell r="N4">
            <v>1535973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9.5097239999999986E-2</v>
          </cell>
          <cell r="L5">
            <v>0.47759723999999998</v>
          </cell>
          <cell r="M5">
            <v>-0.37759724</v>
          </cell>
          <cell r="N5">
            <v>1483614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9.6606720000000007E-2</v>
          </cell>
          <cell r="L6">
            <v>0.47910671999999999</v>
          </cell>
          <cell r="M6">
            <v>-0.34410671999999998</v>
          </cell>
          <cell r="N6">
            <v>1529996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9.8044320000000004E-2</v>
          </cell>
          <cell r="L7">
            <v>0.48054432000000002</v>
          </cell>
          <cell r="M7">
            <v>-0.23554432000000003</v>
          </cell>
          <cell r="N7">
            <v>1477607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0.10102733999999999</v>
          </cell>
          <cell r="L8">
            <v>0.48352733999999997</v>
          </cell>
          <cell r="M8">
            <v>-0.14852733999999995</v>
          </cell>
          <cell r="N8">
            <v>1523354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0.10232118</v>
          </cell>
          <cell r="L9">
            <v>0.48482118000000002</v>
          </cell>
          <cell r="M9">
            <v>-0.13982118100000002</v>
          </cell>
          <cell r="N9">
            <v>1519716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0.10275246000000002</v>
          </cell>
          <cell r="L10">
            <v>0.48525246</v>
          </cell>
          <cell r="M10">
            <v>-0.19525245999999996</v>
          </cell>
          <cell r="N10">
            <v>1467104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0.10354314000000001</v>
          </cell>
          <cell r="L11">
            <v>0.48604314000000004</v>
          </cell>
          <cell r="M11">
            <v>-0.22104314000000003</v>
          </cell>
          <cell r="N11">
            <v>1511936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0.11432513999999999</v>
          </cell>
          <cell r="L12">
            <v>0.49682514</v>
          </cell>
          <cell r="M12">
            <v>-0.26182514000000001</v>
          </cell>
          <cell r="N12">
            <v>1459209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0.12097403999999999</v>
          </cell>
          <cell r="L13">
            <v>0.50347403999999996</v>
          </cell>
          <cell r="M13">
            <v>-0.14847403999999997</v>
          </cell>
          <cell r="N13">
            <v>1503407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0.12492743999999997</v>
          </cell>
          <cell r="L14">
            <v>0.50602744</v>
          </cell>
          <cell r="M14">
            <v>-3.1027440000000017E-2</v>
          </cell>
          <cell r="N14">
            <v>1498716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0.12233975999999998</v>
          </cell>
          <cell r="L15">
            <v>0.50343976000000001</v>
          </cell>
          <cell r="M15">
            <v>-0.12843976000000001</v>
          </cell>
          <cell r="N15">
            <v>1349719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0.11838636000000002</v>
          </cell>
          <cell r="L16">
            <v>0.49948636000000002</v>
          </cell>
          <cell r="M16">
            <v>-0.25448636000000002</v>
          </cell>
          <cell r="N16">
            <v>1489304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0.11236640999999999</v>
          </cell>
          <cell r="L17">
            <v>0.49346640999999997</v>
          </cell>
          <cell r="M17">
            <v>2.9033589999999998E-2</v>
          </cell>
          <cell r="N17">
            <v>1436405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0.11236641</v>
          </cell>
          <cell r="L18">
            <v>0.49346641000000002</v>
          </cell>
          <cell r="M18">
            <v>2.9033589999999942E-2</v>
          </cell>
          <cell r="N18">
            <v>1478937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0.11333678999999999</v>
          </cell>
          <cell r="L19">
            <v>0.49443678999999996</v>
          </cell>
          <cell r="M19">
            <v>2.8063210000000005E-2</v>
          </cell>
          <cell r="N19">
            <v>1426081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0.11448687</v>
          </cell>
          <cell r="L20">
            <v>0.49558687000000001</v>
          </cell>
          <cell r="M20">
            <v>2.6913129999999952E-2</v>
          </cell>
          <cell r="N20">
            <v>1467982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0.11563694999999999</v>
          </cell>
          <cell r="L21">
            <v>0.49673694999999995</v>
          </cell>
          <cell r="M21">
            <v>2.576305000000001E-2</v>
          </cell>
          <cell r="N21">
            <v>1462189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0.11563694999999999</v>
          </cell>
          <cell r="L22">
            <v>0.49673694999999995</v>
          </cell>
          <cell r="M22">
            <v>2.576305000000001E-2</v>
          </cell>
          <cell r="N22">
            <v>1409497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0.11689485000000001</v>
          </cell>
          <cell r="L23">
            <v>0.49799484999999999</v>
          </cell>
          <cell r="M23">
            <v>2.4505149999999976E-2</v>
          </cell>
          <cell r="N23">
            <v>1450494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0.12686820000000004</v>
          </cell>
          <cell r="L24">
            <v>0.50796820000000009</v>
          </cell>
          <cell r="M24">
            <v>-4.7968200000000127E-2</v>
          </cell>
          <cell r="N24">
            <v>1397965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0.1324389</v>
          </cell>
          <cell r="L25">
            <v>0.51353890000000002</v>
          </cell>
          <cell r="M25">
            <v>-3.5389000000000115E-3</v>
          </cell>
          <cell r="N25">
            <v>1438326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0.13441560000000002</v>
          </cell>
          <cell r="L26">
            <v>0.45251560000000002</v>
          </cell>
          <cell r="M26">
            <v>6.74844E-2</v>
          </cell>
          <cell r="N26">
            <v>1431981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0.13139664000000001</v>
          </cell>
          <cell r="L27">
            <v>0.44949664</v>
          </cell>
          <cell r="M27">
            <v>3.0503359999999979E-2</v>
          </cell>
          <cell r="N27">
            <v>1333931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0.12654473999999999</v>
          </cell>
          <cell r="L28">
            <v>0.44464473999999998</v>
          </cell>
          <cell r="M28">
            <v>-8.4644739999999996E-2</v>
          </cell>
          <cell r="N28">
            <v>1419455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0.11782928999999999</v>
          </cell>
          <cell r="L29">
            <v>0.43592928999999997</v>
          </cell>
          <cell r="M29">
            <v>5.657071000000008E-2</v>
          </cell>
          <cell r="N29">
            <v>1367626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0.11797305000000001</v>
          </cell>
          <cell r="L30">
            <v>0.43607305000000002</v>
          </cell>
          <cell r="M30">
            <v>5.6426950000000031E-2</v>
          </cell>
          <cell r="N30">
            <v>1406655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0.11941065000000001</v>
          </cell>
          <cell r="L31">
            <v>0.43751065</v>
          </cell>
          <cell r="M31">
            <v>5.4989350000000048E-2</v>
          </cell>
          <cell r="N31">
            <v>1355120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0.12092012999999997</v>
          </cell>
          <cell r="L32">
            <v>0.43902012999999995</v>
          </cell>
          <cell r="M32">
            <v>5.3479870000000096E-2</v>
          </cell>
          <cell r="N32">
            <v>1393709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0.12224991000000004</v>
          </cell>
          <cell r="L33">
            <v>0.44034991000000001</v>
          </cell>
          <cell r="M33">
            <v>5.2150090000000038E-2</v>
          </cell>
          <cell r="N33">
            <v>1387032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0.12163892999999999</v>
          </cell>
          <cell r="L34">
            <v>0.43973892999999997</v>
          </cell>
          <cell r="M34">
            <v>5.2761070000000077E-2</v>
          </cell>
          <cell r="N34">
            <v>1336040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0.12210615000000001</v>
          </cell>
          <cell r="L35">
            <v>0.44020615000000002</v>
          </cell>
          <cell r="M35">
            <v>5.2293850000000031E-2</v>
          </cell>
          <cell r="N35">
            <v>1373909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0.13082160000000001</v>
          </cell>
          <cell r="L36">
            <v>0.44892160000000003</v>
          </cell>
          <cell r="M36">
            <v>-1.8921600000000038E-2</v>
          </cell>
          <cell r="N36">
            <v>1323271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0.136572</v>
          </cell>
          <cell r="L37">
            <v>0.45467199999999997</v>
          </cell>
          <cell r="M37">
            <v>4.5328000000000035E-2</v>
          </cell>
          <cell r="N37">
            <v>1360620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0.13782990000000003</v>
          </cell>
          <cell r="L38">
            <v>0.4559299</v>
          </cell>
          <cell r="M38">
            <v>4.4070100000000001E-2</v>
          </cell>
          <cell r="N38">
            <v>1353840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0.13481093999999996</v>
          </cell>
          <cell r="L39">
            <v>0.45291093999999998</v>
          </cell>
          <cell r="M39">
            <v>4.7089060000000016E-2</v>
          </cell>
          <cell r="N39">
            <v>1217236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0.12995904</v>
          </cell>
          <cell r="L40">
            <v>0.44805903999999996</v>
          </cell>
          <cell r="M40">
            <v>5.1940960000000036E-2</v>
          </cell>
          <cell r="N40">
            <v>1340878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0.12124359000000004</v>
          </cell>
          <cell r="L41">
            <v>0.43934359000000001</v>
          </cell>
          <cell r="M41">
            <v>3.3156410000000025E-2</v>
          </cell>
          <cell r="N41">
            <v>1291339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0.12138734999999999</v>
          </cell>
          <cell r="L42">
            <v>0.43948735</v>
          </cell>
          <cell r="M42">
            <v>3.3012650000000032E-2</v>
          </cell>
          <cell r="N42">
            <v>1327617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0.12282495</v>
          </cell>
          <cell r="L43">
            <v>0.44092494999999998</v>
          </cell>
          <cell r="M43">
            <v>3.1575050000000049E-2</v>
          </cell>
          <cell r="N43">
            <v>1278484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0.12433443000000001</v>
          </cell>
          <cell r="L44">
            <v>0.44243442999999999</v>
          </cell>
          <cell r="M44">
            <v>3.0065570000000041E-2</v>
          </cell>
          <cell r="N44">
            <v>1314399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0.12566421</v>
          </cell>
          <cell r="L45">
            <v>0.44376420999999999</v>
          </cell>
          <cell r="M45">
            <v>2.8735790000000039E-2</v>
          </cell>
          <cell r="N45">
            <v>1307650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0.12505323000000002</v>
          </cell>
          <cell r="L46">
            <v>0.44315323000000001</v>
          </cell>
          <cell r="M46">
            <v>2.9346770000000022E-2</v>
          </cell>
          <cell r="N46">
            <v>1259157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0.12552044999999995</v>
          </cell>
          <cell r="L47">
            <v>0.44362044999999994</v>
          </cell>
          <cell r="M47">
            <v>2.8879550000000087E-2</v>
          </cell>
          <cell r="N47">
            <v>1294462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0.1336968</v>
          </cell>
          <cell r="L48">
            <v>0.4517968</v>
          </cell>
          <cell r="M48">
            <v>-2.679680000000001E-2</v>
          </cell>
          <cell r="N48">
            <v>1246425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0.13944719999999997</v>
          </cell>
          <cell r="L49">
            <v>0.45754719999999993</v>
          </cell>
          <cell r="M49">
            <v>3.7452800000000064E-2</v>
          </cell>
          <cell r="N49">
            <v>1281396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0.14079495000000003</v>
          </cell>
          <cell r="L50">
            <v>0.45889495000000002</v>
          </cell>
          <cell r="M50">
            <v>3.6105049999999972E-2</v>
          </cell>
          <cell r="N50">
            <v>1275094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0.13777598999999999</v>
          </cell>
          <cell r="L51">
            <v>0.45587599000000001</v>
          </cell>
          <cell r="M51">
            <v>3.9124009999999987E-2</v>
          </cell>
          <cell r="N51">
            <v>1146540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0.13292408999999999</v>
          </cell>
          <cell r="L52">
            <v>0.45102408999999999</v>
          </cell>
          <cell r="M52">
            <v>4.3975910000000007E-2</v>
          </cell>
          <cell r="N52">
            <v>1263039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0.12420864</v>
          </cell>
          <cell r="L53">
            <v>0.44230863999999998</v>
          </cell>
          <cell r="M53">
            <v>2.5191360000000051E-2</v>
          </cell>
          <cell r="N53">
            <v>1216335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0.12435239999999997</v>
          </cell>
          <cell r="L54">
            <v>0.44245239999999997</v>
          </cell>
          <cell r="M54">
            <v>2.5047600000000059E-2</v>
          </cell>
          <cell r="N54">
            <v>1250493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e">
            <v>#VALUE!</v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e">
            <v>#VALUE!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e">
            <v>#VALUE!</v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e">
            <v>#VALUE!</v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  <cell r="N59" t="e">
            <v>#VALUE!</v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  <cell r="N60" t="e">
            <v>#VALUE!</v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>
            <v>0</v>
          </cell>
          <cell r="L61">
            <v>0</v>
          </cell>
          <cell r="M61" t="e">
            <v>#VALUE!</v>
          </cell>
          <cell r="N61" t="e">
            <v>#VALUE!</v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 t="e">
            <v>#VALUE!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 t="e">
            <v>#VALUE!</v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A66">
            <v>0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A67">
            <v>0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A68">
            <v>0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A69">
            <v>0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A70">
            <v>0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  <cell r="N73">
            <v>0</v>
          </cell>
        </row>
        <row r="74"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#VALUE!</v>
          </cell>
          <cell r="N74">
            <v>0</v>
          </cell>
        </row>
        <row r="75"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  <cell r="N75">
            <v>0</v>
          </cell>
        </row>
        <row r="76">
          <cell r="D76" t="e">
            <v>#VALUE!</v>
          </cell>
          <cell r="E76" t="str">
            <v/>
          </cell>
          <cell r="F76" t="str">
            <v/>
          </cell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  <cell r="N76">
            <v>0</v>
          </cell>
        </row>
        <row r="77">
          <cell r="D77" t="e">
            <v>#VALUE!</v>
          </cell>
          <cell r="E77" t="str">
            <v/>
          </cell>
          <cell r="F77" t="str">
            <v/>
          </cell>
          <cell r="G77" t="e">
            <v>#VALUE!</v>
          </cell>
          <cell r="H77" t="e">
            <v>#VALUE!</v>
          </cell>
          <cell r="I77">
            <v>0</v>
          </cell>
          <cell r="J77">
            <v>0</v>
          </cell>
          <cell r="K77">
            <v>0</v>
          </cell>
          <cell r="M77" t="e">
            <v>#VALUE!</v>
          </cell>
          <cell r="N77">
            <v>0</v>
          </cell>
        </row>
        <row r="78">
          <cell r="D78" t="e">
            <v>#VALUE!</v>
          </cell>
          <cell r="E78" t="str">
            <v/>
          </cell>
          <cell r="F78" t="str">
            <v/>
          </cell>
          <cell r="G78" t="e">
            <v>#VALUE!</v>
          </cell>
          <cell r="H78" t="e">
            <v>#VALUE!</v>
          </cell>
          <cell r="I78">
            <v>0</v>
          </cell>
          <cell r="J78">
            <v>0</v>
          </cell>
          <cell r="K78">
            <v>0</v>
          </cell>
          <cell r="M78" t="e">
            <v>#VALUE!</v>
          </cell>
          <cell r="N78">
            <v>0</v>
          </cell>
        </row>
        <row r="79">
          <cell r="D79" t="e">
            <v>#VALUE!</v>
          </cell>
          <cell r="E79" t="str">
            <v/>
          </cell>
          <cell r="F79" t="str">
            <v/>
          </cell>
          <cell r="G79" t="e">
            <v>#VALUE!</v>
          </cell>
          <cell r="H79" t="e">
            <v>#VALUE!</v>
          </cell>
          <cell r="I79">
            <v>0</v>
          </cell>
          <cell r="J79">
            <v>0</v>
          </cell>
          <cell r="K79">
            <v>0</v>
          </cell>
          <cell r="M79" t="e">
            <v>#VALUE!</v>
          </cell>
          <cell r="N79">
            <v>0</v>
          </cell>
        </row>
        <row r="80">
          <cell r="D80" t="e">
            <v>#VALUE!</v>
          </cell>
          <cell r="E80" t="str">
            <v/>
          </cell>
          <cell r="F80" t="str">
            <v/>
          </cell>
          <cell r="G80" t="e">
            <v>#VALUE!</v>
          </cell>
          <cell r="H80" t="e">
            <v>#VALUE!</v>
          </cell>
          <cell r="I80">
            <v>0</v>
          </cell>
          <cell r="J80">
            <v>0</v>
          </cell>
          <cell r="K80">
            <v>0</v>
          </cell>
          <cell r="N80">
            <v>0</v>
          </cell>
        </row>
        <row r="81">
          <cell r="D81" t="e">
            <v>#VALUE!</v>
          </cell>
          <cell r="E81" t="str">
            <v/>
          </cell>
          <cell r="F81" t="str">
            <v/>
          </cell>
          <cell r="G81" t="e">
            <v>#VALUE!</v>
          </cell>
          <cell r="H81" t="e">
            <v>#VALUE!</v>
          </cell>
          <cell r="I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D82" t="e">
            <v>#VALUE!</v>
          </cell>
          <cell r="E82" t="str">
            <v/>
          </cell>
          <cell r="F82" t="str">
            <v/>
          </cell>
          <cell r="G82" t="e">
            <v>#VALUE!</v>
          </cell>
          <cell r="H82" t="e">
            <v>#VALUE!</v>
          </cell>
          <cell r="I82">
            <v>0</v>
          </cell>
          <cell r="J82">
            <v>0</v>
          </cell>
          <cell r="K82">
            <v>0</v>
          </cell>
          <cell r="N82">
            <v>0</v>
          </cell>
        </row>
        <row r="83">
          <cell r="D83" t="e">
            <v>#VALUE!</v>
          </cell>
          <cell r="E83" t="str">
            <v/>
          </cell>
          <cell r="F83" t="str">
            <v/>
          </cell>
          <cell r="G83" t="e">
            <v>#VALUE!</v>
          </cell>
          <cell r="H83" t="e">
            <v>#VALUE!</v>
          </cell>
          <cell r="I83">
            <v>0</v>
          </cell>
          <cell r="J83">
            <v>0</v>
          </cell>
          <cell r="K83">
            <v>0</v>
          </cell>
        </row>
        <row r="84">
          <cell r="D84" t="e">
            <v>#VALUE!</v>
          </cell>
          <cell r="E84" t="str">
            <v/>
          </cell>
          <cell r="F84" t="str">
            <v/>
          </cell>
          <cell r="G84" t="e">
            <v>#VALUE!</v>
          </cell>
          <cell r="H84" t="e">
            <v>#VALUE!</v>
          </cell>
          <cell r="I84">
            <v>0</v>
          </cell>
          <cell r="J84">
            <v>0</v>
          </cell>
          <cell r="K84">
            <v>0</v>
          </cell>
        </row>
        <row r="85">
          <cell r="D85" t="e">
            <v>#VALUE!</v>
          </cell>
          <cell r="E85" t="str">
            <v/>
          </cell>
          <cell r="F85" t="str">
            <v/>
          </cell>
          <cell r="G85" t="e">
            <v>#VALUE!</v>
          </cell>
          <cell r="H85" t="e">
            <v>#VALUE!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0.35844999999999999</v>
          </cell>
          <cell r="J2">
            <v>4.1599999999999998E-2</v>
          </cell>
          <cell r="K2">
            <v>9.9320190000000003E-2</v>
          </cell>
          <cell r="L2">
            <v>0.49937019000000005</v>
          </cell>
          <cell r="M2">
            <v>-0.37687018999999999</v>
          </cell>
          <cell r="N2">
            <v>1541248.9697746788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0.35844999999999999</v>
          </cell>
          <cell r="J3">
            <v>4.1599999999999998E-2</v>
          </cell>
          <cell r="K3">
            <v>0.10111719</v>
          </cell>
          <cell r="L3">
            <v>0.50116718999999998</v>
          </cell>
          <cell r="M3">
            <v>-0.39366718999999994</v>
          </cell>
          <cell r="N3">
            <v>1389814.5919431602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0.35844999999999999</v>
          </cell>
          <cell r="J4">
            <v>4.1599999999999998E-2</v>
          </cell>
          <cell r="K4">
            <v>0.10093749</v>
          </cell>
          <cell r="L4">
            <v>0.50098748999999998</v>
          </cell>
          <cell r="M4">
            <v>-0.42848748999999997</v>
          </cell>
          <cell r="N4">
            <v>1535972.8819809351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0.35844999999999999</v>
          </cell>
          <cell r="J5">
            <v>4.1599999999999998E-2</v>
          </cell>
          <cell r="K5">
            <v>0.10174614</v>
          </cell>
          <cell r="L5">
            <v>0.50179614000000006</v>
          </cell>
          <cell r="M5">
            <v>-0.58679614000000013</v>
          </cell>
          <cell r="N5">
            <v>1483613.8192815129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0.35844999999999999</v>
          </cell>
          <cell r="J6">
            <v>4.1599999999999998E-2</v>
          </cell>
          <cell r="K6">
            <v>0.10343532000000001</v>
          </cell>
          <cell r="L6">
            <v>0.50348532000000001</v>
          </cell>
          <cell r="M6">
            <v>-0.55848531999999995</v>
          </cell>
          <cell r="N6">
            <v>1529996.121636366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0.35844999999999999</v>
          </cell>
          <cell r="J7">
            <v>4.1599999999999998E-2</v>
          </cell>
          <cell r="K7">
            <v>0.10523232</v>
          </cell>
          <cell r="L7">
            <v>0.50528232000000006</v>
          </cell>
          <cell r="M7">
            <v>-0.46028232000000002</v>
          </cell>
          <cell r="N7">
            <v>1477607.1402260335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0.35844999999999999</v>
          </cell>
          <cell r="J8">
            <v>4.1599999999999998E-2</v>
          </cell>
          <cell r="K8">
            <v>0.10767623999999999</v>
          </cell>
          <cell r="L8">
            <v>0.50772624</v>
          </cell>
          <cell r="M8">
            <v>-0.35772623999999997</v>
          </cell>
          <cell r="N8">
            <v>1523353.9787827707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0.35844999999999999</v>
          </cell>
          <cell r="J9">
            <v>4.1599999999999998E-2</v>
          </cell>
          <cell r="K9">
            <v>0.10932948000000001</v>
          </cell>
          <cell r="L9">
            <v>0.50937948</v>
          </cell>
          <cell r="M9">
            <v>-0.35937948099999995</v>
          </cell>
          <cell r="N9">
            <v>1519715.9835563612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0.35844999999999999</v>
          </cell>
          <cell r="J10">
            <v>4.1599999999999998E-2</v>
          </cell>
          <cell r="K10">
            <v>0.10913181000000002</v>
          </cell>
          <cell r="L10">
            <v>0.50918181000000007</v>
          </cell>
          <cell r="M10">
            <v>-0.39668181000000008</v>
          </cell>
          <cell r="N10">
            <v>1467103.5360271633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0.35844999999999999</v>
          </cell>
          <cell r="J11">
            <v>4.1599999999999998E-2</v>
          </cell>
          <cell r="K11">
            <v>0.10857474000000002</v>
          </cell>
          <cell r="L11">
            <v>0.50862474000000002</v>
          </cell>
          <cell r="M11">
            <v>-0.38362474000000002</v>
          </cell>
          <cell r="N11">
            <v>1511936.4384952381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0.35844999999999999</v>
          </cell>
          <cell r="J12">
            <v>4.1599999999999998E-2</v>
          </cell>
          <cell r="K12">
            <v>0.11639168999999999</v>
          </cell>
          <cell r="L12">
            <v>0.51644168999999995</v>
          </cell>
          <cell r="M12">
            <v>-0.33894168999999996</v>
          </cell>
          <cell r="N12">
            <v>1459208.6591742465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0.35844999999999999</v>
          </cell>
          <cell r="J13">
            <v>4.1599999999999998E-2</v>
          </cell>
          <cell r="K13">
            <v>0.12304059000000001</v>
          </cell>
          <cell r="L13">
            <v>0.52309059000000002</v>
          </cell>
          <cell r="M13">
            <v>-0.22559059000000004</v>
          </cell>
          <cell r="N13">
            <v>1503406.5707497566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0.35811999999999999</v>
          </cell>
          <cell r="J14">
            <v>4.0599999999999997E-2</v>
          </cell>
          <cell r="K14">
            <v>0.12708383999999998</v>
          </cell>
          <cell r="L14">
            <v>0.52580383999999991</v>
          </cell>
          <cell r="M14">
            <v>-0.11080383999999988</v>
          </cell>
          <cell r="N14">
            <v>1498715.5504243097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0.35811999999999999</v>
          </cell>
          <cell r="J15">
            <v>4.0599999999999997E-2</v>
          </cell>
          <cell r="K15">
            <v>0.12449615999999998</v>
          </cell>
          <cell r="L15">
            <v>0.52321615999999993</v>
          </cell>
          <cell r="M15">
            <v>-0.20821615999999993</v>
          </cell>
          <cell r="N15">
            <v>1349718.5578466791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0.35811999999999999</v>
          </cell>
          <cell r="J16">
            <v>4.0599999999999997E-2</v>
          </cell>
          <cell r="K16">
            <v>0.12054276000000001</v>
          </cell>
          <cell r="L16">
            <v>0.51926275999999993</v>
          </cell>
          <cell r="M16">
            <v>-0.33426275999999994</v>
          </cell>
          <cell r="N16">
            <v>1489303.5916165719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0.35811999999999999</v>
          </cell>
          <cell r="J17">
            <v>4.0599999999999997E-2</v>
          </cell>
          <cell r="K17">
            <v>0.11829650999999999</v>
          </cell>
          <cell r="L17">
            <v>0.51701650999999993</v>
          </cell>
          <cell r="M17">
            <v>-0.15951650999999989</v>
          </cell>
          <cell r="N17">
            <v>1436405.436611539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0.35811999999999999</v>
          </cell>
          <cell r="J18">
            <v>4.0599999999999997E-2</v>
          </cell>
          <cell r="K18">
            <v>0.118305495</v>
          </cell>
          <cell r="L18">
            <v>0.51702549499999995</v>
          </cell>
          <cell r="M18">
            <v>-0.15977549499999993</v>
          </cell>
          <cell r="N18">
            <v>1478936.9033589696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0.35811999999999999</v>
          </cell>
          <cell r="J19">
            <v>4.0599999999999997E-2</v>
          </cell>
          <cell r="K19">
            <v>0.11927587499999999</v>
          </cell>
          <cell r="L19">
            <v>0.51799587499999999</v>
          </cell>
          <cell r="M19">
            <v>-0.16074587499999998</v>
          </cell>
          <cell r="N19">
            <v>1426081.3545914376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0.35811999999999999</v>
          </cell>
          <cell r="J20">
            <v>4.0599999999999997E-2</v>
          </cell>
          <cell r="K20">
            <v>0.12050682</v>
          </cell>
          <cell r="L20">
            <v>0.51922681999999998</v>
          </cell>
          <cell r="M20">
            <v>-0.16422682</v>
          </cell>
          <cell r="N20">
            <v>1467981.7028061196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0.35811999999999999</v>
          </cell>
          <cell r="J21">
            <v>4.0599999999999997E-2</v>
          </cell>
          <cell r="K21">
            <v>0.12165689999999998</v>
          </cell>
          <cell r="L21">
            <v>0.52037689999999992</v>
          </cell>
          <cell r="M21">
            <v>-0.16537689999999994</v>
          </cell>
          <cell r="N21">
            <v>1462188.919429447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0.35811999999999999</v>
          </cell>
          <cell r="J22">
            <v>4.0599999999999997E-2</v>
          </cell>
          <cell r="K22">
            <v>0.12165689999999998</v>
          </cell>
          <cell r="L22">
            <v>0.52037689999999992</v>
          </cell>
          <cell r="M22">
            <v>-0.16537689999999994</v>
          </cell>
          <cell r="N22">
            <v>1409497.2862049695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0.35811999999999999</v>
          </cell>
          <cell r="J23">
            <v>4.0599999999999997E-2</v>
          </cell>
          <cell r="K23">
            <v>0.12291480000000002</v>
          </cell>
          <cell r="L23">
            <v>0.52163479999999995</v>
          </cell>
          <cell r="M23">
            <v>-0.16663479999999997</v>
          </cell>
          <cell r="N23">
            <v>1450493.7454145509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0.35811999999999999</v>
          </cell>
          <cell r="J24">
            <v>4.0599999999999997E-2</v>
          </cell>
          <cell r="K24">
            <v>0.12848550000000003</v>
          </cell>
          <cell r="L24">
            <v>0.52720549999999999</v>
          </cell>
          <cell r="M24">
            <v>-0.11220550000000001</v>
          </cell>
          <cell r="N24">
            <v>1397965.3896040826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0.35811999999999999</v>
          </cell>
          <cell r="J25">
            <v>4.0599999999999997E-2</v>
          </cell>
          <cell r="K25">
            <v>0.13405619999999999</v>
          </cell>
          <cell r="L25">
            <v>0.53277619999999992</v>
          </cell>
          <cell r="M25">
            <v>-6.7776199999999953E-2</v>
          </cell>
          <cell r="N25">
            <v>1438326.0561715686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0.29908000000000001</v>
          </cell>
          <cell r="J26">
            <v>3.6600000000000001E-2</v>
          </cell>
          <cell r="K26">
            <v>0.13603290000000004</v>
          </cell>
          <cell r="L26">
            <v>0.4717129000000001</v>
          </cell>
          <cell r="M26">
            <v>3.2870999999998762E-3</v>
          </cell>
          <cell r="N26">
            <v>1431981.3751588797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0.29908000000000001</v>
          </cell>
          <cell r="J27">
            <v>3.6600000000000001E-2</v>
          </cell>
          <cell r="K27">
            <v>0.13301394</v>
          </cell>
          <cell r="L27">
            <v>0.46869394000000003</v>
          </cell>
          <cell r="M27">
            <v>-3.3693940000000033E-2</v>
          </cell>
          <cell r="N27">
            <v>1333930.7833931344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0.29908000000000001</v>
          </cell>
          <cell r="J28">
            <v>3.6600000000000001E-2</v>
          </cell>
          <cell r="K28">
            <v>0.12816204</v>
          </cell>
          <cell r="L28">
            <v>0.46384204000000007</v>
          </cell>
          <cell r="M28">
            <v>-0.14884204000000006</v>
          </cell>
          <cell r="N28">
            <v>1419454.8208386707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0.29908000000000001</v>
          </cell>
          <cell r="J29">
            <v>3.6600000000000001E-2</v>
          </cell>
          <cell r="K29">
            <v>0.12214208999999999</v>
          </cell>
          <cell r="L29">
            <v>0.45782209000000001</v>
          </cell>
          <cell r="M29">
            <v>-8.5322090000000017E-2</v>
          </cell>
          <cell r="N29">
            <v>1367625.8911767197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0.29908000000000001</v>
          </cell>
          <cell r="J30">
            <v>3.6600000000000001E-2</v>
          </cell>
          <cell r="K30">
            <v>0.12228585</v>
          </cell>
          <cell r="L30">
            <v>0.45796585000000001</v>
          </cell>
          <cell r="M30">
            <v>-8.546585000000001E-2</v>
          </cell>
          <cell r="N30">
            <v>1406655.0523485695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0.29908000000000001</v>
          </cell>
          <cell r="J31">
            <v>3.6600000000000001E-2</v>
          </cell>
          <cell r="K31">
            <v>0.12372345</v>
          </cell>
          <cell r="L31">
            <v>0.45940345000000005</v>
          </cell>
          <cell r="M31">
            <v>-8.6903450000000049E-2</v>
          </cell>
          <cell r="N31">
            <v>1355119.5561940842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0.29908000000000001</v>
          </cell>
          <cell r="J32">
            <v>3.6600000000000001E-2</v>
          </cell>
          <cell r="K32">
            <v>0.12523292999999996</v>
          </cell>
          <cell r="L32">
            <v>0.46091293</v>
          </cell>
          <cell r="M32">
            <v>-8.8412930000000001E-2</v>
          </cell>
          <cell r="N32">
            <v>1393708.9634787804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0.29908000000000001</v>
          </cell>
          <cell r="J33">
            <v>3.6600000000000001E-2</v>
          </cell>
          <cell r="K33">
            <v>0.12656271000000002</v>
          </cell>
          <cell r="L33">
            <v>0.46224271000000006</v>
          </cell>
          <cell r="M33">
            <v>-8.9742710000000059E-2</v>
          </cell>
          <cell r="N33">
            <v>1387032.1154753009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0.29908000000000001</v>
          </cell>
          <cell r="J34">
            <v>3.6600000000000001E-2</v>
          </cell>
          <cell r="K34">
            <v>0.12595172999999998</v>
          </cell>
          <cell r="L34">
            <v>0.46163173000000002</v>
          </cell>
          <cell r="M34">
            <v>-8.913173000000002E-2</v>
          </cell>
          <cell r="N34">
            <v>1336040.3701478303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0.29908000000000001</v>
          </cell>
          <cell r="J35">
            <v>3.6600000000000001E-2</v>
          </cell>
          <cell r="K35">
            <v>0.12641895</v>
          </cell>
          <cell r="L35">
            <v>0.46209895000000001</v>
          </cell>
          <cell r="M35">
            <v>-8.9598950000000011E-2</v>
          </cell>
          <cell r="N35">
            <v>1373908.8513721949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0.29908000000000001</v>
          </cell>
          <cell r="J36">
            <v>3.6600000000000001E-2</v>
          </cell>
          <cell r="K36">
            <v>0.13216934999999999</v>
          </cell>
          <cell r="L36">
            <v>0.46784935000000005</v>
          </cell>
          <cell r="M36">
            <v>-7.5349350000000093E-2</v>
          </cell>
          <cell r="N36">
            <v>1323270.8088740446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0.29908000000000001</v>
          </cell>
          <cell r="J37">
            <v>3.6600000000000001E-2</v>
          </cell>
          <cell r="K37">
            <v>0.13791974999999998</v>
          </cell>
          <cell r="L37">
            <v>0.47359974999999999</v>
          </cell>
          <cell r="M37">
            <v>-1.1099749999999964E-2</v>
          </cell>
          <cell r="N37">
            <v>1360620.0944328282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0.29908000000000001</v>
          </cell>
          <cell r="J38">
            <v>3.6600000000000001E-2</v>
          </cell>
          <cell r="K38">
            <v>0.13953705000000002</v>
          </cell>
          <cell r="L38">
            <v>0.47521705000000003</v>
          </cell>
          <cell r="M38">
            <v>-2.2717050000000016E-2</v>
          </cell>
          <cell r="N38">
            <v>1353839.8625909213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0.29908000000000001</v>
          </cell>
          <cell r="J39">
            <v>3.6600000000000001E-2</v>
          </cell>
          <cell r="K39">
            <v>0.13651809000000001</v>
          </cell>
          <cell r="L39">
            <v>0.47219809000000001</v>
          </cell>
          <cell r="M39">
            <v>-1.9698090000000001E-2</v>
          </cell>
          <cell r="N39">
            <v>1217235.6859200511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0.29908000000000001</v>
          </cell>
          <cell r="J40">
            <v>3.6600000000000001E-2</v>
          </cell>
          <cell r="K40">
            <v>0.13166619000000002</v>
          </cell>
          <cell r="L40">
            <v>0.46734619000000005</v>
          </cell>
          <cell r="M40">
            <v>-1.4846190000000037E-2</v>
          </cell>
          <cell r="N40">
            <v>1340877.5666111158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0.29908000000000001</v>
          </cell>
          <cell r="J41">
            <v>3.6600000000000001E-2</v>
          </cell>
          <cell r="K41">
            <v>0.12537669000000004</v>
          </cell>
          <cell r="L41">
            <v>0.46105669000000005</v>
          </cell>
          <cell r="M41">
            <v>-0.10355669000000001</v>
          </cell>
          <cell r="N41">
            <v>1291339.2144977995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0.29908000000000001</v>
          </cell>
          <cell r="J42">
            <v>3.6600000000000001E-2</v>
          </cell>
          <cell r="K42">
            <v>0.12552045000000001</v>
          </cell>
          <cell r="L42">
            <v>0.46120045000000004</v>
          </cell>
          <cell r="M42">
            <v>-0.10370045</v>
          </cell>
          <cell r="N42">
            <v>1327616.9047533702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0.29908000000000001</v>
          </cell>
          <cell r="J43">
            <v>3.6600000000000001E-2</v>
          </cell>
          <cell r="K43">
            <v>0.12695805000000002</v>
          </cell>
          <cell r="L43">
            <v>0.46263805000000002</v>
          </cell>
          <cell r="M43">
            <v>-0.10513804999999998</v>
          </cell>
          <cell r="N43">
            <v>1278484.0662219448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0.29908000000000001</v>
          </cell>
          <cell r="J44">
            <v>3.6600000000000001E-2</v>
          </cell>
          <cell r="K44">
            <v>0.12846753000000002</v>
          </cell>
          <cell r="L44">
            <v>0.46414753000000009</v>
          </cell>
          <cell r="M44">
            <v>-0.10664753000000005</v>
          </cell>
          <cell r="N44">
            <v>1314398.9434050296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0.29908000000000001</v>
          </cell>
          <cell r="J45">
            <v>3.6600000000000001E-2</v>
          </cell>
          <cell r="K45">
            <v>0.12979731</v>
          </cell>
          <cell r="L45">
            <v>0.46547731000000003</v>
          </cell>
          <cell r="M45">
            <v>-0.10797730999999999</v>
          </cell>
          <cell r="N45">
            <v>1307649.5888283367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0.29908000000000001</v>
          </cell>
          <cell r="J46">
            <v>3.6600000000000001E-2</v>
          </cell>
          <cell r="K46">
            <v>0.12918633000000002</v>
          </cell>
          <cell r="L46">
            <v>0.46486633000000005</v>
          </cell>
          <cell r="M46">
            <v>-0.10736633000000001</v>
          </cell>
          <cell r="N46">
            <v>1259156.6398596833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0.29908000000000001</v>
          </cell>
          <cell r="J47">
            <v>3.6600000000000001E-2</v>
          </cell>
          <cell r="K47">
            <v>0.12965354999999995</v>
          </cell>
          <cell r="L47">
            <v>0.46533354999999998</v>
          </cell>
          <cell r="M47">
            <v>-0.10783354999999994</v>
          </cell>
          <cell r="N47">
            <v>1294461.7950471493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0.29908000000000001</v>
          </cell>
          <cell r="J48">
            <v>3.6600000000000001E-2</v>
          </cell>
          <cell r="K48">
            <v>0.13522425000000002</v>
          </cell>
          <cell r="L48">
            <v>0.47090425000000002</v>
          </cell>
          <cell r="M48">
            <v>-8.8404250000000073E-2</v>
          </cell>
          <cell r="N48">
            <v>1246425.098373177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0.29908000000000001</v>
          </cell>
          <cell r="J49">
            <v>3.6600000000000001E-2</v>
          </cell>
          <cell r="K49">
            <v>0.14097464999999998</v>
          </cell>
          <cell r="L49">
            <v>0.47665465000000001</v>
          </cell>
          <cell r="M49">
            <v>-2.415465E-2</v>
          </cell>
          <cell r="N49">
            <v>1281395.9627050268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0.29908000000000001</v>
          </cell>
          <cell r="J50">
            <v>3.6600000000000001E-2</v>
          </cell>
          <cell r="K50">
            <v>0.14277165</v>
          </cell>
          <cell r="L50">
            <v>0.47845165000000001</v>
          </cell>
          <cell r="M50">
            <v>-3.8451650000000004E-2</v>
          </cell>
          <cell r="N50">
            <v>1275094.4159975464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0.29908000000000001</v>
          </cell>
          <cell r="J51">
            <v>3.6600000000000001E-2</v>
          </cell>
          <cell r="K51">
            <v>0.13975268999999998</v>
          </cell>
          <cell r="L51">
            <v>0.47543268999999999</v>
          </cell>
          <cell r="M51">
            <v>-3.5432689999999989E-2</v>
          </cell>
          <cell r="N51">
            <v>1146539.6474649375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0.29908000000000001</v>
          </cell>
          <cell r="J52">
            <v>3.6600000000000001E-2</v>
          </cell>
          <cell r="K52">
            <v>0.13490078999999999</v>
          </cell>
          <cell r="L52">
            <v>0.47058079000000003</v>
          </cell>
          <cell r="M52">
            <v>-3.0580790000000024E-2</v>
          </cell>
          <cell r="N52">
            <v>1263039.0263829513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0.29908000000000001</v>
          </cell>
          <cell r="J53">
            <v>3.6600000000000001E-2</v>
          </cell>
          <cell r="K53">
            <v>0.12861128999999996</v>
          </cell>
          <cell r="L53">
            <v>0.46429129000000002</v>
          </cell>
          <cell r="M53">
            <v>-0.11929128999999999</v>
          </cell>
          <cell r="N53">
            <v>1216334.6185953123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0.29908000000000001</v>
          </cell>
          <cell r="J54">
            <v>3.6600000000000001E-2</v>
          </cell>
          <cell r="K54">
            <v>0.12875504999999998</v>
          </cell>
          <cell r="L54">
            <v>0.46443505000000002</v>
          </cell>
          <cell r="M54">
            <v>-0.11943504999999999</v>
          </cell>
          <cell r="N54">
            <v>1250493.3956924372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str">
            <v/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str">
            <v/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str">
            <v/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str">
            <v/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#VALUE!</v>
          </cell>
          <cell r="N59">
            <v>0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#VALUE!</v>
          </cell>
          <cell r="N60">
            <v>0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#VALUE!</v>
          </cell>
          <cell r="N61">
            <v>0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>
            <v>0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>
            <v>0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L73">
            <v>0</v>
          </cell>
          <cell r="M73">
            <v>0</v>
          </cell>
          <cell r="N73">
            <v>0</v>
          </cell>
        </row>
        <row r="74">
          <cell r="M74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9.7640199999999996E-2</v>
          </cell>
          <cell r="L2">
            <v>0.48014020000000002</v>
          </cell>
          <cell r="M2">
            <v>-0.31014019999999998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9.9797200000000016E-2</v>
          </cell>
          <cell r="L3">
            <v>0.48229720000000004</v>
          </cell>
          <cell r="M3">
            <v>-0.33729720000000007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9.8538949999999986E-2</v>
          </cell>
          <cell r="L4">
            <v>0.48103894999999997</v>
          </cell>
          <cell r="M4">
            <v>-0.34103894999999995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9.5123700000000005E-2</v>
          </cell>
          <cell r="L5">
            <v>0.47762369999999998</v>
          </cell>
          <cell r="M5">
            <v>-0.37762370000000001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9.6633600000000028E-2</v>
          </cell>
          <cell r="L6">
            <v>0.47913360000000005</v>
          </cell>
          <cell r="M6">
            <v>-0.34413360000000004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9.8071600000000009E-2</v>
          </cell>
          <cell r="L7">
            <v>0.48057159999999999</v>
          </cell>
          <cell r="M7">
            <v>-0.23557159999999999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0.10105544999999999</v>
          </cell>
          <cell r="L8">
            <v>0.48355545</v>
          </cell>
          <cell r="M8">
            <v>-0.14855544999999998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0.10234964999999999</v>
          </cell>
          <cell r="L9">
            <v>0.48484965000000002</v>
          </cell>
          <cell r="M9">
            <v>-0.13984965100000002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0.10278105</v>
          </cell>
          <cell r="L10">
            <v>0.48528104999999999</v>
          </cell>
          <cell r="M10">
            <v>-0.19528104999999996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0.10357195000000001</v>
          </cell>
          <cell r="L11">
            <v>0.48607195000000003</v>
          </cell>
          <cell r="M11">
            <v>-0.22107195000000002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0.11435695000000001</v>
          </cell>
          <cell r="L12">
            <v>0.49685695000000002</v>
          </cell>
          <cell r="M12">
            <v>-0.26185694999999998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0.12100770000000001</v>
          </cell>
          <cell r="L13">
            <v>0.5035077</v>
          </cell>
          <cell r="M13">
            <v>-0.14850770000000002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0.1249622</v>
          </cell>
          <cell r="L14">
            <v>0.50606220000000002</v>
          </cell>
          <cell r="M14">
            <v>-3.106220000000004E-2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0.1223738</v>
          </cell>
          <cell r="L15">
            <v>0.50347379999999997</v>
          </cell>
          <cell r="M15">
            <v>-0.12847379999999997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0.11841930000000001</v>
          </cell>
          <cell r="L16">
            <v>0.4995193</v>
          </cell>
          <cell r="M16">
            <v>-0.2545193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0.11239767499999997</v>
          </cell>
          <cell r="L17">
            <v>0.49349767499999997</v>
          </cell>
          <cell r="M17">
            <v>2.9002324999999995E-2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0.11239767499999997</v>
          </cell>
          <cell r="L18">
            <v>0.49349767499999997</v>
          </cell>
          <cell r="M18">
            <v>2.9002324999999995E-2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0.11336832499999998</v>
          </cell>
          <cell r="L19">
            <v>0.49446832499999999</v>
          </cell>
          <cell r="M19">
            <v>2.8031674999999978E-2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0.114518725</v>
          </cell>
          <cell r="L20">
            <v>0.49561872499999998</v>
          </cell>
          <cell r="M20">
            <v>2.6881274999999982E-2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0.11566912500000001</v>
          </cell>
          <cell r="L21">
            <v>0.49676912500000003</v>
          </cell>
          <cell r="M21">
            <v>2.5730874999999931E-2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0.115669125</v>
          </cell>
          <cell r="L22">
            <v>0.49676912499999998</v>
          </cell>
          <cell r="M22">
            <v>2.5730874999999986E-2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0.116927375</v>
          </cell>
          <cell r="L23">
            <v>0.49802737499999999</v>
          </cell>
          <cell r="M23">
            <v>2.447262499999997E-2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0.1269035</v>
          </cell>
          <cell r="L24">
            <v>0.50800350000000005</v>
          </cell>
          <cell r="M24">
            <v>-4.8003500000000088E-2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0.13247574999999998</v>
          </cell>
          <cell r="L25">
            <v>0.51357575</v>
          </cell>
          <cell r="M25">
            <v>-3.5757499999999887E-3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0.13445299999999999</v>
          </cell>
          <cell r="L26">
            <v>0.45255299999999998</v>
          </cell>
          <cell r="M26">
            <v>6.7447000000000035E-2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0.1314332</v>
          </cell>
          <cell r="L27">
            <v>0.44953319999999997</v>
          </cell>
          <cell r="M27">
            <v>3.0466800000000016E-2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0.12657995</v>
          </cell>
          <cell r="L28">
            <v>0.44467994999999999</v>
          </cell>
          <cell r="M28">
            <v>-8.4679950000000004E-2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0.117862075</v>
          </cell>
          <cell r="L29">
            <v>0.435962075</v>
          </cell>
          <cell r="M29">
            <v>5.6537925000000044E-2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0.11800587500000001</v>
          </cell>
          <cell r="L30">
            <v>0.43610587499999998</v>
          </cell>
          <cell r="M30">
            <v>5.6394125000000073E-2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0.119443875</v>
          </cell>
          <cell r="L31">
            <v>0.43754387500000003</v>
          </cell>
          <cell r="M31">
            <v>5.4956125000000022E-2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0.12095377500000001</v>
          </cell>
          <cell r="L32">
            <v>0.43905377499999998</v>
          </cell>
          <cell r="M32">
            <v>5.3446225000000069E-2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0.12228392499999999</v>
          </cell>
          <cell r="L33">
            <v>0.44038392500000001</v>
          </cell>
          <cell r="M33">
            <v>5.2116075000000039E-2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0.12167277499999997</v>
          </cell>
          <cell r="L34">
            <v>0.43977277499999995</v>
          </cell>
          <cell r="M34">
            <v>5.27272250000001E-2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0.12214012499999999</v>
          </cell>
          <cell r="L35">
            <v>0.44024012499999998</v>
          </cell>
          <cell r="M35">
            <v>5.2259875000000067E-2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0.13085799999999997</v>
          </cell>
          <cell r="L36">
            <v>0.44895799999999997</v>
          </cell>
          <cell r="M36">
            <v>-1.8957999999999975E-2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0.13660999999999998</v>
          </cell>
          <cell r="L37">
            <v>0.45470999999999995</v>
          </cell>
          <cell r="M37">
            <v>4.5290000000000052E-2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0.13786825</v>
          </cell>
          <cell r="L38">
            <v>0.45596824999999996</v>
          </cell>
          <cell r="M38">
            <v>4.4031750000000036E-2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0.13484844999999998</v>
          </cell>
          <cell r="L39">
            <v>0.45294844999999995</v>
          </cell>
          <cell r="M39">
            <v>4.7051550000000053E-2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0.12999520000000001</v>
          </cell>
          <cell r="L40">
            <v>0.44809520000000003</v>
          </cell>
          <cell r="M40">
            <v>5.1904799999999973E-2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0.12127732499999996</v>
          </cell>
          <cell r="L41">
            <v>0.43937732499999993</v>
          </cell>
          <cell r="M41">
            <v>3.3122675000000101E-2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0.121421125</v>
          </cell>
          <cell r="L42">
            <v>0.43952112500000001</v>
          </cell>
          <cell r="M42">
            <v>3.2978875000000019E-2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0.12285912500000003</v>
          </cell>
          <cell r="L43">
            <v>0.44095912500000001</v>
          </cell>
          <cell r="M43">
            <v>3.1540875000000024E-2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0.12436902500000001</v>
          </cell>
          <cell r="L44">
            <v>0.44246902500000002</v>
          </cell>
          <cell r="M44">
            <v>3.0030975000000015E-2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0.12569917499999997</v>
          </cell>
          <cell r="L45">
            <v>0.44379917499999999</v>
          </cell>
          <cell r="M45">
            <v>2.8700825000000041E-2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0.12508802499999999</v>
          </cell>
          <cell r="L46">
            <v>0.44318802499999999</v>
          </cell>
          <cell r="M46">
            <v>2.9311975000000046E-2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0.125555375</v>
          </cell>
          <cell r="L47">
            <v>0.44365537499999996</v>
          </cell>
          <cell r="M47">
            <v>2.8844625000000068E-2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0.13373399999999999</v>
          </cell>
          <cell r="L48">
            <v>0.45183399999999996</v>
          </cell>
          <cell r="M48">
            <v>-2.6833999999999969E-2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0.139486</v>
          </cell>
          <cell r="L49">
            <v>0.45758599999999999</v>
          </cell>
          <cell r="M49">
            <v>3.7414000000000003E-2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0.140834125</v>
          </cell>
          <cell r="L50">
            <v>0.45893412499999997</v>
          </cell>
          <cell r="M50">
            <v>3.6065875000000025E-2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0.13781432499999999</v>
          </cell>
          <cell r="L51">
            <v>0.45591432499999995</v>
          </cell>
          <cell r="M51">
            <v>3.9085675000000042E-2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0.13296107500000001</v>
          </cell>
          <cell r="L52">
            <v>0.45106107500000003</v>
          </cell>
          <cell r="M52">
            <v>4.3938924999999962E-2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0.12424319999999997</v>
          </cell>
          <cell r="L53">
            <v>0.44234319999999994</v>
          </cell>
          <cell r="M53">
            <v>2.515680000000009E-2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0.12438700000000001</v>
          </cell>
          <cell r="L54">
            <v>0.44248700000000002</v>
          </cell>
          <cell r="M54">
            <v>2.5013000000000007E-2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A56">
            <v>38899</v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A57">
            <v>38930</v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A58">
            <v>38961</v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A59">
            <v>38991</v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A60">
            <v>39022</v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A61">
            <v>39052</v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e">
            <v>#N/A</v>
          </cell>
          <cell r="J61" t="e">
            <v>#N/A</v>
          </cell>
          <cell r="K61" t="str">
            <v/>
          </cell>
          <cell r="L61" t="e">
            <v>#N/A</v>
          </cell>
          <cell r="M61" t="e">
            <v>#VALUE!</v>
          </cell>
        </row>
        <row r="62">
          <cell r="A62">
            <v>39083</v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e">
            <v>#N/A</v>
          </cell>
          <cell r="J62" t="e">
            <v>#N/A</v>
          </cell>
          <cell r="K62" t="str">
            <v/>
          </cell>
          <cell r="L62" t="e">
            <v>#N/A</v>
          </cell>
          <cell r="M62" t="e">
            <v>#VALUE!</v>
          </cell>
        </row>
        <row r="63">
          <cell r="A63">
            <v>39114</v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A64">
            <v>39142</v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A65">
            <v>39173</v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A66">
            <v>39203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A67">
            <v>39234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A68">
            <v>39264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A69">
            <v>39295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A70">
            <v>39326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A71">
            <v>39356</v>
          </cell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A72">
            <v>39387</v>
          </cell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A73">
            <v>39417</v>
          </cell>
          <cell r="B73" t="str">
            <v/>
          </cell>
          <cell r="C73" t="str">
            <v/>
          </cell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</row>
        <row r="74">
          <cell r="A74">
            <v>39448</v>
          </cell>
          <cell r="B74" t="str">
            <v/>
          </cell>
          <cell r="C74" t="str">
            <v/>
          </cell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M74" t="e">
            <v>#VALUE!</v>
          </cell>
        </row>
        <row r="75">
          <cell r="A75">
            <v>39479</v>
          </cell>
          <cell r="B75" t="str">
            <v/>
          </cell>
          <cell r="C75" t="str">
            <v/>
          </cell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</row>
        <row r="76"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</row>
        <row r="77">
          <cell r="G77" t="e">
            <v>#VALUE!</v>
          </cell>
          <cell r="M77">
            <v>0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0.35849999999999999</v>
          </cell>
          <cell r="J2">
            <v>4.1599999999999998E-2</v>
          </cell>
          <cell r="K2">
            <v>9.9347825000000001E-2</v>
          </cell>
          <cell r="L2">
            <v>0.49944782500000001</v>
          </cell>
          <cell r="M2">
            <v>-0.37694782500000001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0.35849999999999999</v>
          </cell>
          <cell r="J3">
            <v>4.1599999999999998E-2</v>
          </cell>
          <cell r="K3">
            <v>0.10114532500000002</v>
          </cell>
          <cell r="L3">
            <v>0.50124532500000007</v>
          </cell>
          <cell r="M3">
            <v>-0.39374532500000003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0.35849999999999999</v>
          </cell>
          <cell r="J4">
            <v>4.1599999999999998E-2</v>
          </cell>
          <cell r="K4">
            <v>0.10096557500000002</v>
          </cell>
          <cell r="L4">
            <v>0.50106557500000004</v>
          </cell>
          <cell r="M4">
            <v>-0.42856557500000003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0.35849999999999999</v>
          </cell>
          <cell r="J5">
            <v>4.1599999999999998E-2</v>
          </cell>
          <cell r="K5">
            <v>0.10177445</v>
          </cell>
          <cell r="L5">
            <v>0.50187444999999997</v>
          </cell>
          <cell r="M5">
            <v>-0.58687445000000005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0.35849999999999999</v>
          </cell>
          <cell r="J6">
            <v>4.1599999999999998E-2</v>
          </cell>
          <cell r="K6">
            <v>0.1034641</v>
          </cell>
          <cell r="L6">
            <v>0.50356409999999996</v>
          </cell>
          <cell r="M6">
            <v>-0.5585640999999999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0.35849999999999999</v>
          </cell>
          <cell r="J7">
            <v>4.1599999999999998E-2</v>
          </cell>
          <cell r="K7">
            <v>0.10526160000000004</v>
          </cell>
          <cell r="L7">
            <v>0.50536160000000008</v>
          </cell>
          <cell r="M7">
            <v>-0.46036160000000004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0.35849999999999999</v>
          </cell>
          <cell r="J8">
            <v>4.1599999999999998E-2</v>
          </cell>
          <cell r="K8">
            <v>0.1077062</v>
          </cell>
          <cell r="L8">
            <v>0.50780619999999999</v>
          </cell>
          <cell r="M8">
            <v>-0.35780619999999996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0.35849999999999999</v>
          </cell>
          <cell r="J9">
            <v>4.1599999999999998E-2</v>
          </cell>
          <cell r="K9">
            <v>0.10935990000000004</v>
          </cell>
          <cell r="L9">
            <v>0.50945990000000008</v>
          </cell>
          <cell r="M9">
            <v>-0.35945990100000003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0.35849999999999999</v>
          </cell>
          <cell r="J10">
            <v>4.1599999999999998E-2</v>
          </cell>
          <cell r="K10">
            <v>0.109162175</v>
          </cell>
          <cell r="L10">
            <v>0.50926217500000004</v>
          </cell>
          <cell r="M10">
            <v>-0.39676217500000005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0.35849999999999999</v>
          </cell>
          <cell r="J11">
            <v>4.1599999999999998E-2</v>
          </cell>
          <cell r="K11">
            <v>0.10860495000000003</v>
          </cell>
          <cell r="L11">
            <v>0.50870495000000004</v>
          </cell>
          <cell r="M11">
            <v>-0.38370495000000004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0.35849999999999999</v>
          </cell>
          <cell r="J12">
            <v>4.1599999999999998E-2</v>
          </cell>
          <cell r="K12">
            <v>0.11642407500000002</v>
          </cell>
          <cell r="L12">
            <v>0.51652407499999997</v>
          </cell>
          <cell r="M12">
            <v>-0.33902407499999998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0.35849999999999999</v>
          </cell>
          <cell r="J13">
            <v>4.1599999999999998E-2</v>
          </cell>
          <cell r="K13">
            <v>0.123074825</v>
          </cell>
          <cell r="L13">
            <v>0.52317482500000001</v>
          </cell>
          <cell r="M13">
            <v>-0.22567482500000002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0.35809999999999997</v>
          </cell>
          <cell r="J14">
            <v>4.0599999999999997E-2</v>
          </cell>
          <cell r="K14">
            <v>0.12711919999999999</v>
          </cell>
          <cell r="L14">
            <v>0.52581919999999993</v>
          </cell>
          <cell r="M14">
            <v>-0.1108191999999999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0.35809999999999997</v>
          </cell>
          <cell r="J15">
            <v>4.0599999999999997E-2</v>
          </cell>
          <cell r="K15">
            <v>0.1245308</v>
          </cell>
          <cell r="L15">
            <v>0.52323079999999988</v>
          </cell>
          <cell r="M15">
            <v>-0.20823079999999988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0.35809999999999997</v>
          </cell>
          <cell r="J16">
            <v>4.0599999999999997E-2</v>
          </cell>
          <cell r="K16">
            <v>0.12057630000000001</v>
          </cell>
          <cell r="L16">
            <v>0.51927629999999991</v>
          </cell>
          <cell r="M16">
            <v>-0.33427629999999992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0.35809999999999997</v>
          </cell>
          <cell r="J17">
            <v>4.0599999999999997E-2</v>
          </cell>
          <cell r="K17">
            <v>0.118329425</v>
          </cell>
          <cell r="L17">
            <v>0.51702942499999993</v>
          </cell>
          <cell r="M17">
            <v>-0.15952942499999989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0.35809999999999997</v>
          </cell>
          <cell r="J18">
            <v>4.0599999999999997E-2</v>
          </cell>
          <cell r="K18">
            <v>0.1183384125</v>
          </cell>
          <cell r="L18">
            <v>0.51703841249999993</v>
          </cell>
          <cell r="M18">
            <v>-0.15978841249999992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0.35809999999999997</v>
          </cell>
          <cell r="J19">
            <v>4.0599999999999997E-2</v>
          </cell>
          <cell r="K19">
            <v>0.11930906249999997</v>
          </cell>
          <cell r="L19">
            <v>0.51800906249999989</v>
          </cell>
          <cell r="M19">
            <v>-0.16075906249999988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0.35809999999999997</v>
          </cell>
          <cell r="J20">
            <v>4.0599999999999997E-2</v>
          </cell>
          <cell r="K20">
            <v>0.12054034999999999</v>
          </cell>
          <cell r="L20">
            <v>0.51924034999999991</v>
          </cell>
          <cell r="M20">
            <v>-0.16424034999999992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0.35809999999999997</v>
          </cell>
          <cell r="J21">
            <v>4.0599999999999997E-2</v>
          </cell>
          <cell r="K21">
            <v>0.12169074999999997</v>
          </cell>
          <cell r="L21">
            <v>0.5203907499999999</v>
          </cell>
          <cell r="M21">
            <v>-0.16539074999999992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0.35809999999999997</v>
          </cell>
          <cell r="J22">
            <v>4.0599999999999997E-2</v>
          </cell>
          <cell r="K22">
            <v>0.12169074999999997</v>
          </cell>
          <cell r="L22">
            <v>0.5203907499999999</v>
          </cell>
          <cell r="M22">
            <v>-0.16539074999999992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0.35809999999999997</v>
          </cell>
          <cell r="J23">
            <v>4.0599999999999997E-2</v>
          </cell>
          <cell r="K23">
            <v>0.12294900000000003</v>
          </cell>
          <cell r="L23">
            <v>0.52164900000000003</v>
          </cell>
          <cell r="M23">
            <v>-0.16664900000000005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0.35809999999999997</v>
          </cell>
          <cell r="J24">
            <v>4.0599999999999997E-2</v>
          </cell>
          <cell r="K24">
            <v>0.12852125</v>
          </cell>
          <cell r="L24">
            <v>0.52722124999999997</v>
          </cell>
          <cell r="M24">
            <v>-0.11222124999999999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0.35809999999999997</v>
          </cell>
          <cell r="J25">
            <v>4.0599999999999997E-2</v>
          </cell>
          <cell r="K25">
            <v>0.13409350000000003</v>
          </cell>
          <cell r="L25">
            <v>0.53279349999999992</v>
          </cell>
          <cell r="M25">
            <v>-6.7793499999999951E-2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0.29909999999999998</v>
          </cell>
          <cell r="J26">
            <v>3.6600000000000001E-2</v>
          </cell>
          <cell r="K26">
            <v>0.13607075000000005</v>
          </cell>
          <cell r="L26">
            <v>0.47177075000000002</v>
          </cell>
          <cell r="M26">
            <v>3.2292499999999613E-3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0.29909999999999998</v>
          </cell>
          <cell r="J27">
            <v>3.6600000000000001E-2</v>
          </cell>
          <cell r="K27">
            <v>0.13305094999999997</v>
          </cell>
          <cell r="L27">
            <v>0.46875095</v>
          </cell>
          <cell r="M27">
            <v>-3.3750950000000002E-2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0.29909999999999998</v>
          </cell>
          <cell r="J28">
            <v>3.6600000000000001E-2</v>
          </cell>
          <cell r="K28">
            <v>0.12819769999999997</v>
          </cell>
          <cell r="L28">
            <v>0.46389769999999997</v>
          </cell>
          <cell r="M28">
            <v>-0.14889769999999997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0.29909999999999998</v>
          </cell>
          <cell r="J29">
            <v>3.6600000000000001E-2</v>
          </cell>
          <cell r="K29">
            <v>0.122176075</v>
          </cell>
          <cell r="L29">
            <v>0.45787607499999999</v>
          </cell>
          <cell r="M29">
            <v>-8.5376074999999996E-2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0.29909999999999998</v>
          </cell>
          <cell r="J30">
            <v>3.6600000000000001E-2</v>
          </cell>
          <cell r="K30">
            <v>0.12231987499999999</v>
          </cell>
          <cell r="L30">
            <v>0.45801987499999997</v>
          </cell>
          <cell r="M30">
            <v>-8.5519874999999967E-2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0.29909999999999998</v>
          </cell>
          <cell r="J31">
            <v>3.6600000000000001E-2</v>
          </cell>
          <cell r="K31">
            <v>0.12375787500000002</v>
          </cell>
          <cell r="L31">
            <v>0.45945787500000002</v>
          </cell>
          <cell r="M31">
            <v>-8.6957875000000018E-2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0.29909999999999998</v>
          </cell>
          <cell r="J32">
            <v>3.6600000000000001E-2</v>
          </cell>
          <cell r="K32">
            <v>0.125267775</v>
          </cell>
          <cell r="L32">
            <v>0.46096777499999997</v>
          </cell>
          <cell r="M32">
            <v>-8.8467774999999971E-2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0.29909999999999998</v>
          </cell>
          <cell r="J33">
            <v>3.6600000000000001E-2</v>
          </cell>
          <cell r="K33">
            <v>0.126597925</v>
          </cell>
          <cell r="L33">
            <v>0.462297925</v>
          </cell>
          <cell r="M33">
            <v>-8.9797925000000001E-2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0.29909999999999998</v>
          </cell>
          <cell r="J34">
            <v>3.6600000000000001E-2</v>
          </cell>
          <cell r="K34">
            <v>0.12598677500000002</v>
          </cell>
          <cell r="L34">
            <v>0.46168677499999999</v>
          </cell>
          <cell r="M34">
            <v>-8.9186774999999996E-2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0.29909999999999998</v>
          </cell>
          <cell r="J35">
            <v>3.6600000000000001E-2</v>
          </cell>
          <cell r="K35">
            <v>0.12645412500000003</v>
          </cell>
          <cell r="L35">
            <v>0.46215412500000003</v>
          </cell>
          <cell r="M35">
            <v>-8.9654125000000029E-2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0.29909999999999998</v>
          </cell>
          <cell r="J36">
            <v>3.6600000000000001E-2</v>
          </cell>
          <cell r="K36">
            <v>0.13220612500000001</v>
          </cell>
          <cell r="L36">
            <v>0.46790612500000001</v>
          </cell>
          <cell r="M36">
            <v>-7.5406125000000046E-2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0.29909999999999998</v>
          </cell>
          <cell r="J37">
            <v>3.6600000000000001E-2</v>
          </cell>
          <cell r="K37">
            <v>0.13795812499999999</v>
          </cell>
          <cell r="L37">
            <v>0.47365812499999999</v>
          </cell>
          <cell r="M37">
            <v>-1.1158124999999963E-2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0.29909999999999998</v>
          </cell>
          <cell r="J38">
            <v>3.6600000000000001E-2</v>
          </cell>
          <cell r="K38">
            <v>0.13957587499999999</v>
          </cell>
          <cell r="L38">
            <v>0.47527587500000001</v>
          </cell>
          <cell r="M38">
            <v>-2.2775875000000001E-2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0.29909999999999998</v>
          </cell>
          <cell r="J39">
            <v>3.6600000000000001E-2</v>
          </cell>
          <cell r="K39">
            <v>0.136556075</v>
          </cell>
          <cell r="L39">
            <v>0.472256075</v>
          </cell>
          <cell r="M39">
            <v>-1.9756074999999984E-2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0.29909999999999998</v>
          </cell>
          <cell r="J40">
            <v>3.6600000000000001E-2</v>
          </cell>
          <cell r="K40">
            <v>0.13170282499999997</v>
          </cell>
          <cell r="L40">
            <v>0.46740282499999997</v>
          </cell>
          <cell r="M40">
            <v>-1.4902824999999953E-2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0.29909999999999998</v>
          </cell>
          <cell r="J41">
            <v>3.6600000000000001E-2</v>
          </cell>
          <cell r="K41">
            <v>0.125411575</v>
          </cell>
          <cell r="L41">
            <v>0.461111575</v>
          </cell>
          <cell r="M41">
            <v>-0.10361157499999996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0.29909999999999998</v>
          </cell>
          <cell r="J42">
            <v>3.6600000000000001E-2</v>
          </cell>
          <cell r="K42">
            <v>0.125555375</v>
          </cell>
          <cell r="L42">
            <v>0.46125537500000002</v>
          </cell>
          <cell r="M42">
            <v>-0.10375537499999998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0.29909999999999998</v>
          </cell>
          <cell r="J43">
            <v>3.6600000000000001E-2</v>
          </cell>
          <cell r="K43">
            <v>0.12699337499999999</v>
          </cell>
          <cell r="L43">
            <v>0.46269337499999996</v>
          </cell>
          <cell r="M43">
            <v>-0.10519337499999992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0.29909999999999998</v>
          </cell>
          <cell r="J44">
            <v>3.6600000000000001E-2</v>
          </cell>
          <cell r="K44">
            <v>0.128503275</v>
          </cell>
          <cell r="L44">
            <v>0.46420327500000003</v>
          </cell>
          <cell r="M44">
            <v>-0.10670327499999999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0.29909999999999998</v>
          </cell>
          <cell r="J45">
            <v>3.6600000000000001E-2</v>
          </cell>
          <cell r="K45">
            <v>0.12983342499999997</v>
          </cell>
          <cell r="L45">
            <v>0.46553342499999995</v>
          </cell>
          <cell r="M45">
            <v>-0.10803342499999991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0.29909999999999998</v>
          </cell>
          <cell r="J46">
            <v>3.6600000000000001E-2</v>
          </cell>
          <cell r="K46">
            <v>0.129222275</v>
          </cell>
          <cell r="L46">
            <v>0.464922275</v>
          </cell>
          <cell r="M46">
            <v>-0.10742227499999996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0.29909999999999998</v>
          </cell>
          <cell r="J47">
            <v>3.6600000000000001E-2</v>
          </cell>
          <cell r="K47">
            <v>0.12968962500000003</v>
          </cell>
          <cell r="L47">
            <v>0.46538962500000003</v>
          </cell>
          <cell r="M47">
            <v>-0.10788962499999999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0.29909999999999998</v>
          </cell>
          <cell r="J48">
            <v>3.6600000000000001E-2</v>
          </cell>
          <cell r="K48">
            <v>0.135261875</v>
          </cell>
          <cell r="L48">
            <v>0.47096187499999997</v>
          </cell>
          <cell r="M48">
            <v>-8.8461875000000023E-2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0.29909999999999998</v>
          </cell>
          <cell r="J49">
            <v>3.6600000000000001E-2</v>
          </cell>
          <cell r="K49">
            <v>0.14101387499999996</v>
          </cell>
          <cell r="L49">
            <v>0.47671387499999995</v>
          </cell>
          <cell r="M49">
            <v>-2.421387499999994E-2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0.29909999999999998</v>
          </cell>
          <cell r="J50">
            <v>3.6600000000000001E-2</v>
          </cell>
          <cell r="K50">
            <v>0.14281137499999999</v>
          </cell>
          <cell r="L50">
            <v>0.47851137499999996</v>
          </cell>
          <cell r="M50">
            <v>-3.8511374999999959E-2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0.29909999999999998</v>
          </cell>
          <cell r="J51">
            <v>3.6600000000000001E-2</v>
          </cell>
          <cell r="K51">
            <v>0.139791575</v>
          </cell>
          <cell r="L51">
            <v>0.475491575</v>
          </cell>
          <cell r="M51">
            <v>-3.5491574999999997E-2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0.29909999999999998</v>
          </cell>
          <cell r="J52">
            <v>3.6600000000000001E-2</v>
          </cell>
          <cell r="K52">
            <v>0.134938325</v>
          </cell>
          <cell r="L52">
            <v>0.47063832500000002</v>
          </cell>
          <cell r="M52">
            <v>-3.0638325000000022E-2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0.29909999999999998</v>
          </cell>
          <cell r="J53">
            <v>3.6600000000000001E-2</v>
          </cell>
          <cell r="K53">
            <v>0.12864707499999997</v>
          </cell>
          <cell r="L53">
            <v>0.46434707499999994</v>
          </cell>
          <cell r="M53">
            <v>-0.11934707499999991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0.29909999999999998</v>
          </cell>
          <cell r="J54">
            <v>3.6600000000000001E-2</v>
          </cell>
          <cell r="K54">
            <v>0.128790875</v>
          </cell>
          <cell r="L54">
            <v>0.46449087499999997</v>
          </cell>
          <cell r="M54">
            <v>-0.11949087499999994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e">
            <v>#VALUE!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e">
            <v>#VALUE!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M73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Model"/>
      <sheetName val="Spread Model"/>
      <sheetName val="Map of Pipes--Rates"/>
      <sheetName val="Valuation Summary"/>
      <sheetName val="CurveFetch"/>
      <sheetName val="Sheet1"/>
      <sheetName val="Sheet2"/>
      <sheetName val="Transport calcs"/>
      <sheetName val="Transport Rates-Firm"/>
      <sheetName val="Transport Rates-IT"/>
      <sheetName val="Curve Codes"/>
      <sheetName val="Surcharges"/>
      <sheetName val="Work Area"/>
      <sheetName val="Option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0.16800000000000001</v>
          </cell>
          <cell r="G10">
            <v>3.8E-3</v>
          </cell>
          <cell r="N10">
            <v>4.0086539999999997E-2</v>
          </cell>
        </row>
        <row r="11">
          <cell r="E11">
            <v>0.16800000000000001</v>
          </cell>
          <cell r="G11">
            <v>3.8E-3</v>
          </cell>
          <cell r="N11">
            <v>4.0572690000000002E-2</v>
          </cell>
        </row>
        <row r="12">
          <cell r="E12">
            <v>0.16800000000000001</v>
          </cell>
          <cell r="G12">
            <v>3.8E-3</v>
          </cell>
          <cell r="N12">
            <v>4.0017089999999998E-2</v>
          </cell>
        </row>
        <row r="13">
          <cell r="E13">
            <v>0.16800000000000001</v>
          </cell>
          <cell r="G13">
            <v>3.8E-3</v>
          </cell>
          <cell r="N13">
            <v>3.8141939999999999E-2</v>
          </cell>
        </row>
        <row r="14">
          <cell r="E14">
            <v>0.16800000000000001</v>
          </cell>
          <cell r="G14">
            <v>3.8E-3</v>
          </cell>
          <cell r="N14">
            <v>3.9211470000000005E-2</v>
          </cell>
        </row>
        <row r="15">
          <cell r="E15">
            <v>0.16800000000000001</v>
          </cell>
          <cell r="G15">
            <v>3.8E-3</v>
          </cell>
          <cell r="N15">
            <v>4.129497E-2</v>
          </cell>
        </row>
        <row r="16">
          <cell r="E16">
            <v>0.16800000000000001</v>
          </cell>
          <cell r="G16">
            <v>3.8E-3</v>
          </cell>
          <cell r="N16">
            <v>4.3697939999999991E-2</v>
          </cell>
        </row>
        <row r="17">
          <cell r="E17">
            <v>0.16800000000000001</v>
          </cell>
          <cell r="G17">
            <v>3.8E-3</v>
          </cell>
          <cell r="N17">
            <v>4.4336879986109995E-2</v>
          </cell>
        </row>
        <row r="18">
          <cell r="E18">
            <v>0.16800000000000001</v>
          </cell>
          <cell r="G18">
            <v>3.8E-3</v>
          </cell>
          <cell r="N18">
            <v>4.3739609999999998E-2</v>
          </cell>
        </row>
        <row r="19">
          <cell r="E19">
            <v>0.16800000000000001</v>
          </cell>
          <cell r="G19">
            <v>3.8E-3</v>
          </cell>
          <cell r="N19">
            <v>4.3697939999999998E-2</v>
          </cell>
        </row>
        <row r="20">
          <cell r="E20">
            <v>0.16800000000000001</v>
          </cell>
          <cell r="G20">
            <v>3.8E-3</v>
          </cell>
          <cell r="N20">
            <v>4.744824000000001E-2</v>
          </cell>
        </row>
        <row r="21">
          <cell r="E21">
            <v>0.16800000000000001</v>
          </cell>
          <cell r="G21">
            <v>3.8E-3</v>
          </cell>
          <cell r="N21">
            <v>5.1684689999999998E-2</v>
          </cell>
        </row>
        <row r="22">
          <cell r="E22">
            <v>0.16800000000000001</v>
          </cell>
          <cell r="G22">
            <v>3.8E-3</v>
          </cell>
          <cell r="N22">
            <v>5.4879389999999993E-2</v>
          </cell>
        </row>
        <row r="23">
          <cell r="E23">
            <v>0.16800000000000001</v>
          </cell>
          <cell r="G23">
            <v>3.8E-3</v>
          </cell>
          <cell r="N23">
            <v>5.2490309999999998E-2</v>
          </cell>
        </row>
        <row r="24">
          <cell r="E24">
            <v>0.16800000000000001</v>
          </cell>
          <cell r="G24">
            <v>3.8E-3</v>
          </cell>
          <cell r="N24">
            <v>4.9156710000000006E-2</v>
          </cell>
        </row>
        <row r="25">
          <cell r="E25">
            <v>0.16800000000000001</v>
          </cell>
          <cell r="G25">
            <v>3.8E-3</v>
          </cell>
          <cell r="N25">
            <v>5.0684609999999991E-2</v>
          </cell>
        </row>
        <row r="26">
          <cell r="E26">
            <v>0.16800000000000001</v>
          </cell>
          <cell r="G26">
            <v>3.8E-3</v>
          </cell>
          <cell r="N26">
            <v>5.0684609999999998E-2</v>
          </cell>
        </row>
        <row r="27">
          <cell r="E27">
            <v>0.16800000000000001</v>
          </cell>
          <cell r="G27">
            <v>3.8E-3</v>
          </cell>
          <cell r="N27">
            <v>5.1059639999999989E-2</v>
          </cell>
        </row>
        <row r="28">
          <cell r="E28">
            <v>0.16800000000000001</v>
          </cell>
          <cell r="G28">
            <v>3.8E-3</v>
          </cell>
          <cell r="N28">
            <v>5.1504119999999994E-2</v>
          </cell>
        </row>
        <row r="29">
          <cell r="E29">
            <v>0.16800000000000001</v>
          </cell>
          <cell r="G29">
            <v>3.8E-3</v>
          </cell>
          <cell r="N29">
            <v>5.1948599999999998E-2</v>
          </cell>
        </row>
        <row r="30">
          <cell r="E30">
            <v>0.16800000000000001</v>
          </cell>
          <cell r="G30">
            <v>3.8E-3</v>
          </cell>
          <cell r="N30">
            <v>5.1948599999999991E-2</v>
          </cell>
        </row>
        <row r="31">
          <cell r="E31">
            <v>0.16800000000000001</v>
          </cell>
          <cell r="G31">
            <v>3.8E-3</v>
          </cell>
          <cell r="N31">
            <v>5.2434750000000002E-2</v>
          </cell>
        </row>
        <row r="32">
          <cell r="E32">
            <v>0.16800000000000001</v>
          </cell>
          <cell r="G32">
            <v>3.8E-3</v>
          </cell>
          <cell r="N32">
            <v>5.5421100000000008E-2</v>
          </cell>
        </row>
        <row r="33">
          <cell r="E33">
            <v>0.16800000000000001</v>
          </cell>
          <cell r="G33">
            <v>3.8E-3</v>
          </cell>
          <cell r="N33">
            <v>5.8268549999999988E-2</v>
          </cell>
        </row>
        <row r="34">
          <cell r="E34">
            <v>0.16800000000000001</v>
          </cell>
          <cell r="G34">
            <v>3.8E-3</v>
          </cell>
          <cell r="N34">
            <v>5.9171399999999999E-2</v>
          </cell>
        </row>
        <row r="35">
          <cell r="E35">
            <v>0.16800000000000001</v>
          </cell>
          <cell r="G35">
            <v>3.8E-3</v>
          </cell>
          <cell r="N35">
            <v>5.744904E-2</v>
          </cell>
        </row>
        <row r="36">
          <cell r="E36">
            <v>0.16800000000000001</v>
          </cell>
          <cell r="G36">
            <v>3.8E-3</v>
          </cell>
          <cell r="N36">
            <v>5.3907089999999998E-2</v>
          </cell>
        </row>
        <row r="37">
          <cell r="E37">
            <v>0.16800000000000001</v>
          </cell>
          <cell r="G37">
            <v>3.8E-3</v>
          </cell>
          <cell r="N37">
            <v>5.2379189999999999E-2</v>
          </cell>
        </row>
        <row r="38">
          <cell r="E38">
            <v>0.16800000000000001</v>
          </cell>
          <cell r="G38">
            <v>3.8E-3</v>
          </cell>
          <cell r="N38">
            <v>5.2434750000000002E-2</v>
          </cell>
        </row>
        <row r="39">
          <cell r="E39">
            <v>0.16800000000000001</v>
          </cell>
          <cell r="G39">
            <v>3.8E-3</v>
          </cell>
          <cell r="N39">
            <v>5.2990350000000006E-2</v>
          </cell>
        </row>
        <row r="40">
          <cell r="E40">
            <v>0.16800000000000001</v>
          </cell>
          <cell r="G40">
            <v>3.8E-3</v>
          </cell>
          <cell r="N40">
            <v>5.357373E-2</v>
          </cell>
        </row>
        <row r="41">
          <cell r="E41">
            <v>0.16800000000000001</v>
          </cell>
          <cell r="G41">
            <v>3.8E-3</v>
          </cell>
          <cell r="N41">
            <v>5.4087660000000003E-2</v>
          </cell>
        </row>
        <row r="42">
          <cell r="E42">
            <v>0.16800000000000001</v>
          </cell>
          <cell r="G42">
            <v>3.8E-3</v>
          </cell>
          <cell r="N42">
            <v>5.3851529999999988E-2</v>
          </cell>
        </row>
        <row r="43">
          <cell r="E43">
            <v>0.16800000000000001</v>
          </cell>
          <cell r="G43">
            <v>3.8E-3</v>
          </cell>
          <cell r="N43">
            <v>5.40321E-2</v>
          </cell>
        </row>
        <row r="44">
          <cell r="E44">
            <v>0.16800000000000001</v>
          </cell>
          <cell r="G44">
            <v>3.8E-3</v>
          </cell>
          <cell r="N44">
            <v>5.6532300000000008E-2</v>
          </cell>
        </row>
        <row r="45">
          <cell r="E45">
            <v>0.16800000000000001</v>
          </cell>
          <cell r="G45">
            <v>3.8E-3</v>
          </cell>
          <cell r="N45">
            <v>5.9726999999999995E-2</v>
          </cell>
        </row>
        <row r="46">
          <cell r="E46">
            <v>0.16800000000000001</v>
          </cell>
          <cell r="G46">
            <v>3.8E-3</v>
          </cell>
          <cell r="N46">
            <v>6.0213150000000007E-2</v>
          </cell>
        </row>
        <row r="47">
          <cell r="E47">
            <v>0.16800000000000001</v>
          </cell>
          <cell r="G47">
            <v>3.8E-3</v>
          </cell>
          <cell r="N47">
            <v>5.904638999999999E-2</v>
          </cell>
        </row>
        <row r="48">
          <cell r="E48">
            <v>0.16800000000000001</v>
          </cell>
          <cell r="G48">
            <v>3.8E-3</v>
          </cell>
          <cell r="N48">
            <v>5.7171239999999998E-2</v>
          </cell>
        </row>
        <row r="49">
          <cell r="E49">
            <v>0.16800000000000001</v>
          </cell>
          <cell r="G49">
            <v>3.8E-3</v>
          </cell>
          <cell r="N49">
            <v>5.342094E-2</v>
          </cell>
        </row>
        <row r="50">
          <cell r="E50">
            <v>0.16800000000000001</v>
          </cell>
          <cell r="G50">
            <v>3.8E-3</v>
          </cell>
          <cell r="N50">
            <v>5.3476500000000003E-2</v>
          </cell>
        </row>
        <row r="51">
          <cell r="E51">
            <v>0.16800000000000001</v>
          </cell>
          <cell r="G51">
            <v>3.8E-3</v>
          </cell>
          <cell r="N51">
            <v>5.4032100000000007E-2</v>
          </cell>
        </row>
        <row r="52">
          <cell r="E52">
            <v>0.16800000000000001</v>
          </cell>
          <cell r="G52">
            <v>3.8E-3</v>
          </cell>
          <cell r="N52">
            <v>5.4615479999999994E-2</v>
          </cell>
        </row>
        <row r="53">
          <cell r="E53">
            <v>0.16800000000000001</v>
          </cell>
          <cell r="G53">
            <v>3.8E-3</v>
          </cell>
          <cell r="N53">
            <v>5.5129409999999997E-2</v>
          </cell>
        </row>
        <row r="54">
          <cell r="E54">
            <v>0.16800000000000001</v>
          </cell>
          <cell r="G54">
            <v>3.8E-3</v>
          </cell>
          <cell r="N54">
            <v>5.4893279999999996E-2</v>
          </cell>
        </row>
        <row r="55">
          <cell r="E55">
            <v>0.16800000000000001</v>
          </cell>
          <cell r="G55">
            <v>3.8E-3</v>
          </cell>
          <cell r="N55">
            <v>5.5073849999999994E-2</v>
          </cell>
        </row>
        <row r="56">
          <cell r="E56">
            <v>0.16800000000000001</v>
          </cell>
          <cell r="G56">
            <v>3.8E-3</v>
          </cell>
          <cell r="N56">
            <v>5.7574050000000009E-2</v>
          </cell>
        </row>
        <row r="57">
          <cell r="E57">
            <v>0.16800000000000001</v>
          </cell>
          <cell r="G57">
            <v>3.8E-3</v>
          </cell>
          <cell r="N57">
            <v>6.0768749999999989E-2</v>
          </cell>
        </row>
        <row r="58">
          <cell r="E58">
            <v>0.16800000000000001</v>
          </cell>
          <cell r="G58">
            <v>3.8E-3</v>
          </cell>
          <cell r="N58">
            <v>6.1289625E-2</v>
          </cell>
        </row>
        <row r="59">
          <cell r="E59">
            <v>0.16800000000000001</v>
          </cell>
          <cell r="G59">
            <v>3.8E-3</v>
          </cell>
          <cell r="N59">
            <v>6.0122865000000004E-2</v>
          </cell>
        </row>
        <row r="60">
          <cell r="E60">
            <v>0.16800000000000001</v>
          </cell>
          <cell r="G60">
            <v>3.8E-3</v>
          </cell>
          <cell r="N60">
            <v>5.8247714999999999E-2</v>
          </cell>
        </row>
        <row r="61">
          <cell r="E61">
            <v>0.16800000000000001</v>
          </cell>
          <cell r="G61">
            <v>3.8E-3</v>
          </cell>
          <cell r="N61">
            <v>5.4497415E-2</v>
          </cell>
        </row>
        <row r="62">
          <cell r="E62">
            <v>0.16800000000000001</v>
          </cell>
          <cell r="G62">
            <v>3.8E-3</v>
          </cell>
          <cell r="N62">
            <v>5.455297499999999E-2</v>
          </cell>
        </row>
        <row r="63">
          <cell r="E63" t="str">
            <v/>
          </cell>
          <cell r="G63" t="str">
            <v/>
          </cell>
          <cell r="N63" t="str">
            <v/>
          </cell>
        </row>
        <row r="64">
          <cell r="E64" t="str">
            <v/>
          </cell>
          <cell r="G64" t="str">
            <v/>
          </cell>
          <cell r="N64" t="str">
            <v/>
          </cell>
        </row>
        <row r="65">
          <cell r="E65" t="str">
            <v/>
          </cell>
          <cell r="G65" t="str">
            <v/>
          </cell>
          <cell r="N65" t="str">
            <v/>
          </cell>
        </row>
        <row r="66">
          <cell r="E66" t="str">
            <v/>
          </cell>
          <cell r="G66" t="str">
            <v/>
          </cell>
          <cell r="N66" t="str">
            <v/>
          </cell>
        </row>
        <row r="67">
          <cell r="E67" t="str">
            <v/>
          </cell>
          <cell r="G67" t="str">
            <v/>
          </cell>
          <cell r="N67" t="str">
            <v/>
          </cell>
        </row>
        <row r="68">
          <cell r="E68" t="str">
            <v/>
          </cell>
          <cell r="G68" t="str">
            <v/>
          </cell>
          <cell r="N68" t="str">
            <v/>
          </cell>
        </row>
        <row r="69">
          <cell r="E69" t="str">
            <v/>
          </cell>
          <cell r="G69" t="str">
            <v/>
          </cell>
          <cell r="N69" t="str">
            <v/>
          </cell>
        </row>
        <row r="70">
          <cell r="E70" t="str">
            <v/>
          </cell>
          <cell r="G70" t="str">
            <v/>
          </cell>
          <cell r="N70" t="str">
            <v/>
          </cell>
        </row>
        <row r="71">
          <cell r="E71" t="str">
            <v/>
          </cell>
          <cell r="G71" t="str">
            <v/>
          </cell>
          <cell r="N71" t="str">
            <v/>
          </cell>
        </row>
        <row r="72">
          <cell r="E72" t="str">
            <v/>
          </cell>
          <cell r="G72" t="str">
            <v/>
          </cell>
          <cell r="N72" t="str">
            <v/>
          </cell>
        </row>
        <row r="73">
          <cell r="E73" t="str">
            <v/>
          </cell>
          <cell r="G73" t="str">
            <v/>
          </cell>
          <cell r="N73" t="str">
            <v/>
          </cell>
        </row>
        <row r="74">
          <cell r="E74" t="str">
            <v/>
          </cell>
          <cell r="G74" t="str">
            <v/>
          </cell>
          <cell r="N74" t="str">
            <v/>
          </cell>
        </row>
        <row r="75">
          <cell r="E75" t="str">
            <v/>
          </cell>
          <cell r="G75" t="str">
            <v/>
          </cell>
          <cell r="N75" t="str">
            <v/>
          </cell>
        </row>
        <row r="76">
          <cell r="E76" t="str">
            <v/>
          </cell>
          <cell r="G76" t="str">
            <v/>
          </cell>
          <cell r="N76" t="str">
            <v/>
          </cell>
        </row>
        <row r="77">
          <cell r="E77" t="str">
            <v/>
          </cell>
          <cell r="G77" t="str">
            <v/>
          </cell>
          <cell r="N77" t="str">
            <v/>
          </cell>
        </row>
        <row r="78">
          <cell r="E78" t="str">
            <v/>
          </cell>
          <cell r="G78" t="str">
            <v/>
          </cell>
          <cell r="N78" t="str">
            <v/>
          </cell>
        </row>
        <row r="79">
          <cell r="E79" t="str">
            <v/>
          </cell>
          <cell r="G79" t="str">
            <v/>
          </cell>
          <cell r="N79" t="str">
            <v/>
          </cell>
        </row>
        <row r="80">
          <cell r="E80" t="str">
            <v/>
          </cell>
          <cell r="G80" t="str">
            <v/>
          </cell>
          <cell r="N80" t="str">
            <v/>
          </cell>
        </row>
        <row r="81">
          <cell r="E81" t="str">
            <v/>
          </cell>
          <cell r="G81" t="str">
            <v/>
          </cell>
          <cell r="N81" t="str">
            <v/>
          </cell>
        </row>
        <row r="82">
          <cell r="E82" t="str">
            <v/>
          </cell>
          <cell r="G82" t="str">
            <v/>
          </cell>
          <cell r="N82" t="str">
            <v/>
          </cell>
        </row>
        <row r="83">
          <cell r="E83" t="str">
            <v/>
          </cell>
          <cell r="G83" t="str">
            <v/>
          </cell>
          <cell r="N83" t="str">
            <v/>
          </cell>
        </row>
        <row r="84">
          <cell r="E84" t="str">
            <v/>
          </cell>
          <cell r="G84" t="str">
            <v/>
          </cell>
          <cell r="N84" t="str">
            <v/>
          </cell>
        </row>
        <row r="85">
          <cell r="E85" t="str">
            <v/>
          </cell>
          <cell r="G85" t="str">
            <v/>
          </cell>
          <cell r="N85" t="str">
            <v/>
          </cell>
        </row>
        <row r="86">
          <cell r="E86" t="str">
            <v/>
          </cell>
          <cell r="G86" t="str">
            <v/>
          </cell>
          <cell r="N86" t="str">
            <v/>
          </cell>
        </row>
        <row r="87">
          <cell r="E87" t="str">
            <v/>
          </cell>
          <cell r="G87" t="str">
            <v/>
          </cell>
          <cell r="N87" t="str">
            <v/>
          </cell>
        </row>
        <row r="88">
          <cell r="E88" t="str">
            <v/>
          </cell>
          <cell r="G88" t="str">
            <v/>
          </cell>
          <cell r="N88" t="str">
            <v/>
          </cell>
        </row>
        <row r="89">
          <cell r="E89" t="str">
            <v/>
          </cell>
          <cell r="G89" t="str">
            <v/>
          </cell>
          <cell r="N89" t="str">
            <v/>
          </cell>
        </row>
        <row r="90">
          <cell r="E90" t="str">
            <v/>
          </cell>
          <cell r="G90" t="str">
            <v/>
          </cell>
          <cell r="N90" t="str">
            <v/>
          </cell>
        </row>
        <row r="91">
          <cell r="E91" t="str">
            <v/>
          </cell>
          <cell r="G91" t="str">
            <v/>
          </cell>
          <cell r="N91" t="str">
            <v/>
          </cell>
        </row>
        <row r="92">
          <cell r="E92" t="str">
            <v/>
          </cell>
          <cell r="G92" t="str">
            <v/>
          </cell>
          <cell r="N92" t="str">
            <v/>
          </cell>
        </row>
        <row r="93">
          <cell r="E93" t="str">
            <v/>
          </cell>
          <cell r="G93" t="str">
            <v/>
          </cell>
          <cell r="N93" t="str">
            <v/>
          </cell>
        </row>
        <row r="94">
          <cell r="E94" t="str">
            <v/>
          </cell>
          <cell r="G94" t="str">
            <v/>
          </cell>
          <cell r="N94" t="str">
            <v/>
          </cell>
        </row>
        <row r="95">
          <cell r="E95" t="str">
            <v/>
          </cell>
          <cell r="G95" t="str">
            <v/>
          </cell>
          <cell r="N95" t="str">
            <v/>
          </cell>
        </row>
        <row r="96">
          <cell r="E96" t="str">
            <v/>
          </cell>
          <cell r="G96" t="str">
            <v/>
          </cell>
          <cell r="N96" t="str">
            <v/>
          </cell>
        </row>
        <row r="97">
          <cell r="E97" t="str">
            <v/>
          </cell>
          <cell r="G97" t="str">
            <v/>
          </cell>
          <cell r="N97" t="str">
            <v/>
          </cell>
        </row>
        <row r="98">
          <cell r="E98" t="str">
            <v/>
          </cell>
          <cell r="G98" t="str">
            <v/>
          </cell>
          <cell r="N98" t="str">
            <v/>
          </cell>
        </row>
        <row r="99">
          <cell r="E99" t="str">
            <v/>
          </cell>
          <cell r="G99" t="str">
            <v/>
          </cell>
          <cell r="N99" t="str">
            <v/>
          </cell>
        </row>
        <row r="100">
          <cell r="E100" t="str">
            <v/>
          </cell>
          <cell r="G100" t="str">
            <v/>
          </cell>
          <cell r="N100" t="str">
            <v/>
          </cell>
        </row>
        <row r="101">
          <cell r="E101" t="str">
            <v/>
          </cell>
          <cell r="G101" t="str">
            <v/>
          </cell>
          <cell r="N101" t="str">
            <v/>
          </cell>
        </row>
        <row r="102">
          <cell r="E102" t="str">
            <v/>
          </cell>
          <cell r="G102" t="str">
            <v/>
          </cell>
          <cell r="N102" t="str">
            <v/>
          </cell>
        </row>
        <row r="103">
          <cell r="E103" t="str">
            <v/>
          </cell>
          <cell r="G103" t="str">
            <v/>
          </cell>
          <cell r="N103" t="str">
            <v/>
          </cell>
        </row>
        <row r="104">
          <cell r="E104" t="str">
            <v/>
          </cell>
          <cell r="G104" t="str">
            <v/>
          </cell>
          <cell r="N104" t="str">
            <v/>
          </cell>
        </row>
        <row r="105">
          <cell r="E105" t="str">
            <v/>
          </cell>
          <cell r="G105" t="str">
            <v/>
          </cell>
          <cell r="N105" t="str">
            <v/>
          </cell>
        </row>
        <row r="106">
          <cell r="E106" t="str">
            <v/>
          </cell>
          <cell r="G106" t="str">
            <v/>
          </cell>
          <cell r="N106" t="str">
            <v/>
          </cell>
        </row>
        <row r="107">
          <cell r="E107" t="str">
            <v/>
          </cell>
          <cell r="G107" t="str">
            <v/>
          </cell>
          <cell r="N107" t="str">
            <v/>
          </cell>
        </row>
        <row r="108">
          <cell r="E108" t="str">
            <v/>
          </cell>
          <cell r="G108" t="str">
            <v/>
          </cell>
          <cell r="N108" t="str">
            <v/>
          </cell>
        </row>
        <row r="109">
          <cell r="E109" t="str">
            <v/>
          </cell>
          <cell r="G109" t="str">
            <v/>
          </cell>
          <cell r="N109" t="str">
            <v/>
          </cell>
        </row>
        <row r="110">
          <cell r="E110" t="str">
            <v/>
          </cell>
          <cell r="G110" t="str">
            <v/>
          </cell>
          <cell r="N110" t="str">
            <v/>
          </cell>
        </row>
        <row r="111">
          <cell r="E111" t="str">
            <v/>
          </cell>
          <cell r="G111" t="str">
            <v/>
          </cell>
          <cell r="N111" t="str">
            <v/>
          </cell>
        </row>
        <row r="112">
          <cell r="E112" t="str">
            <v/>
          </cell>
          <cell r="G112" t="str">
            <v/>
          </cell>
          <cell r="N112" t="str">
            <v/>
          </cell>
        </row>
        <row r="113">
          <cell r="E113" t="str">
            <v/>
          </cell>
          <cell r="G113" t="str">
            <v/>
          </cell>
          <cell r="N113" t="str">
            <v/>
          </cell>
        </row>
        <row r="114">
          <cell r="E114" t="str">
            <v/>
          </cell>
          <cell r="G114" t="str">
            <v/>
          </cell>
          <cell r="N114" t="str">
            <v/>
          </cell>
        </row>
        <row r="115">
          <cell r="E115" t="str">
            <v/>
          </cell>
          <cell r="G115" t="str">
            <v/>
          </cell>
          <cell r="N115" t="str">
            <v/>
          </cell>
        </row>
        <row r="116">
          <cell r="E116" t="str">
            <v/>
          </cell>
          <cell r="G116" t="str">
            <v/>
          </cell>
          <cell r="N116" t="str">
            <v/>
          </cell>
        </row>
        <row r="117">
          <cell r="E117" t="str">
            <v/>
          </cell>
          <cell r="G117" t="str">
            <v/>
          </cell>
          <cell r="N117" t="str">
            <v/>
          </cell>
        </row>
        <row r="118">
          <cell r="E118" t="str">
            <v/>
          </cell>
          <cell r="G118" t="str">
            <v/>
          </cell>
          <cell r="N118" t="str">
            <v/>
          </cell>
        </row>
        <row r="119">
          <cell r="E119" t="str">
            <v/>
          </cell>
          <cell r="G119" t="str">
            <v/>
          </cell>
          <cell r="N119" t="str">
            <v/>
          </cell>
        </row>
        <row r="120">
          <cell r="E120" t="str">
            <v/>
          </cell>
          <cell r="G120" t="str">
            <v/>
          </cell>
          <cell r="N120" t="str">
            <v/>
          </cell>
        </row>
        <row r="121">
          <cell r="E121" t="str">
            <v/>
          </cell>
          <cell r="G121" t="str">
            <v/>
          </cell>
          <cell r="N121" t="str">
            <v/>
          </cell>
        </row>
        <row r="122">
          <cell r="E122" t="str">
            <v/>
          </cell>
          <cell r="G122" t="str">
            <v/>
          </cell>
          <cell r="N122" t="str">
            <v/>
          </cell>
        </row>
        <row r="123">
          <cell r="E123" t="str">
            <v/>
          </cell>
          <cell r="G123" t="str">
            <v/>
          </cell>
          <cell r="N123" t="str">
            <v/>
          </cell>
        </row>
        <row r="124">
          <cell r="E124" t="str">
            <v/>
          </cell>
          <cell r="G124" t="str">
            <v/>
          </cell>
          <cell r="N124" t="str">
            <v/>
          </cell>
        </row>
        <row r="125">
          <cell r="E125" t="str">
            <v/>
          </cell>
          <cell r="G125" t="str">
            <v/>
          </cell>
          <cell r="N125" t="str">
            <v/>
          </cell>
        </row>
        <row r="126">
          <cell r="E126" t="str">
            <v/>
          </cell>
          <cell r="G126" t="str">
            <v/>
          </cell>
          <cell r="N126" t="str">
            <v/>
          </cell>
        </row>
        <row r="127">
          <cell r="E127" t="str">
            <v/>
          </cell>
          <cell r="G127" t="str">
            <v/>
          </cell>
          <cell r="N127" t="str">
            <v/>
          </cell>
        </row>
        <row r="128">
          <cell r="E128" t="str">
            <v/>
          </cell>
          <cell r="G128" t="str">
            <v/>
          </cell>
          <cell r="N128" t="str">
            <v/>
          </cell>
        </row>
        <row r="129">
          <cell r="E129" t="str">
            <v/>
          </cell>
          <cell r="G129" t="str">
            <v/>
          </cell>
          <cell r="N129" t="str">
            <v/>
          </cell>
        </row>
        <row r="130">
          <cell r="E130" t="str">
            <v/>
          </cell>
          <cell r="G130" t="str">
            <v/>
          </cell>
          <cell r="N130" t="str">
            <v/>
          </cell>
        </row>
        <row r="131">
          <cell r="E131" t="str">
            <v/>
          </cell>
          <cell r="G131" t="str">
            <v/>
          </cell>
          <cell r="N131" t="str">
            <v/>
          </cell>
        </row>
        <row r="132">
          <cell r="E132" t="str">
            <v/>
          </cell>
          <cell r="G132" t="str">
            <v/>
          </cell>
          <cell r="N132" t="str">
            <v/>
          </cell>
        </row>
        <row r="133">
          <cell r="E133" t="str">
            <v/>
          </cell>
          <cell r="G133" t="str">
            <v/>
          </cell>
          <cell r="N133" t="str">
            <v/>
          </cell>
        </row>
        <row r="134">
          <cell r="E134" t="str">
            <v/>
          </cell>
          <cell r="G134" t="str">
            <v/>
          </cell>
          <cell r="N134" t="str">
            <v/>
          </cell>
        </row>
        <row r="135">
          <cell r="E135" t="str">
            <v/>
          </cell>
          <cell r="G135" t="str">
            <v/>
          </cell>
          <cell r="N135" t="str">
            <v/>
          </cell>
        </row>
        <row r="136">
          <cell r="E136" t="str">
            <v/>
          </cell>
          <cell r="G136" t="str">
            <v/>
          </cell>
          <cell r="N136" t="str">
            <v/>
          </cell>
        </row>
        <row r="137">
          <cell r="E137" t="str">
            <v/>
          </cell>
          <cell r="G137" t="str">
            <v/>
          </cell>
          <cell r="N137" t="str">
            <v/>
          </cell>
        </row>
        <row r="138">
          <cell r="E138" t="str">
            <v/>
          </cell>
          <cell r="G138" t="str">
            <v/>
          </cell>
          <cell r="N138" t="str">
            <v/>
          </cell>
        </row>
        <row r="139">
          <cell r="E139" t="str">
            <v/>
          </cell>
          <cell r="G139" t="str">
            <v/>
          </cell>
          <cell r="N139" t="str">
            <v/>
          </cell>
        </row>
        <row r="140">
          <cell r="E140" t="str">
            <v/>
          </cell>
          <cell r="G140" t="str">
            <v/>
          </cell>
          <cell r="N140" t="str">
            <v/>
          </cell>
        </row>
        <row r="141">
          <cell r="E141" t="str">
            <v/>
          </cell>
          <cell r="G141" t="str">
            <v/>
          </cell>
          <cell r="N141" t="str">
            <v/>
          </cell>
        </row>
        <row r="142">
          <cell r="E142" t="str">
            <v/>
          </cell>
          <cell r="G142" t="str">
            <v/>
          </cell>
          <cell r="N142" t="str">
            <v/>
          </cell>
        </row>
        <row r="143">
          <cell r="E143" t="str">
            <v/>
          </cell>
          <cell r="G143" t="str">
            <v/>
          </cell>
          <cell r="N143" t="str">
            <v/>
          </cell>
        </row>
        <row r="144">
          <cell r="E144" t="str">
            <v/>
          </cell>
          <cell r="G144" t="str">
            <v/>
          </cell>
          <cell r="N144" t="str">
            <v/>
          </cell>
        </row>
        <row r="145">
          <cell r="E145" t="str">
            <v/>
          </cell>
          <cell r="G145" t="str">
            <v/>
          </cell>
          <cell r="N145" t="str">
            <v/>
          </cell>
        </row>
        <row r="146">
          <cell r="E146" t="str">
            <v/>
          </cell>
          <cell r="G146" t="str">
            <v/>
          </cell>
          <cell r="N146" t="str">
            <v/>
          </cell>
        </row>
        <row r="147">
          <cell r="E147" t="str">
            <v/>
          </cell>
          <cell r="G147" t="str">
            <v/>
          </cell>
          <cell r="N147" t="str">
            <v/>
          </cell>
        </row>
        <row r="148">
          <cell r="E148" t="str">
            <v/>
          </cell>
          <cell r="G148" t="str">
            <v/>
          </cell>
          <cell r="N148" t="str">
            <v/>
          </cell>
        </row>
        <row r="149">
          <cell r="E149" t="str">
            <v/>
          </cell>
          <cell r="G149" t="str">
            <v/>
          </cell>
          <cell r="N149" t="str">
            <v/>
          </cell>
        </row>
        <row r="150">
          <cell r="E150" t="str">
            <v/>
          </cell>
          <cell r="G150" t="str">
            <v/>
          </cell>
          <cell r="N150" t="str">
            <v/>
          </cell>
        </row>
        <row r="151">
          <cell r="E151" t="str">
            <v/>
          </cell>
          <cell r="G151" t="str">
            <v/>
          </cell>
          <cell r="N151" t="str">
            <v/>
          </cell>
        </row>
        <row r="152">
          <cell r="E152" t="str">
            <v/>
          </cell>
          <cell r="G152" t="str">
            <v/>
          </cell>
          <cell r="N152" t="str">
            <v/>
          </cell>
        </row>
        <row r="153">
          <cell r="E153" t="str">
            <v/>
          </cell>
          <cell r="G153" t="str">
            <v/>
          </cell>
          <cell r="N153" t="str">
            <v/>
          </cell>
        </row>
        <row r="154">
          <cell r="E154" t="str">
            <v/>
          </cell>
          <cell r="G154" t="str">
            <v/>
          </cell>
          <cell r="N154" t="str">
            <v/>
          </cell>
        </row>
        <row r="155">
          <cell r="E155" t="str">
            <v/>
          </cell>
          <cell r="G155" t="str">
            <v/>
          </cell>
          <cell r="N155" t="str">
            <v/>
          </cell>
        </row>
        <row r="156">
          <cell r="E156" t="str">
            <v/>
          </cell>
          <cell r="G156" t="str">
            <v/>
          </cell>
          <cell r="N156" t="str">
            <v/>
          </cell>
        </row>
        <row r="157">
          <cell r="E157" t="str">
            <v/>
          </cell>
          <cell r="G157" t="str">
            <v/>
          </cell>
          <cell r="N157" t="str">
            <v/>
          </cell>
        </row>
        <row r="158">
          <cell r="E158" t="str">
            <v/>
          </cell>
          <cell r="G158" t="str">
            <v/>
          </cell>
          <cell r="N158" t="str">
            <v/>
          </cell>
        </row>
        <row r="159">
          <cell r="E159" t="str">
            <v/>
          </cell>
          <cell r="G159" t="str">
            <v/>
          </cell>
          <cell r="N159" t="str">
            <v/>
          </cell>
        </row>
        <row r="160">
          <cell r="E160" t="str">
            <v/>
          </cell>
          <cell r="G160" t="str">
            <v/>
          </cell>
          <cell r="N160" t="str">
            <v/>
          </cell>
        </row>
        <row r="161">
          <cell r="E161" t="str">
            <v/>
          </cell>
          <cell r="G161" t="str">
            <v/>
          </cell>
          <cell r="N161" t="str">
            <v/>
          </cell>
        </row>
        <row r="162">
          <cell r="E162" t="str">
            <v/>
          </cell>
          <cell r="G162" t="str">
            <v/>
          </cell>
          <cell r="N162" t="str">
            <v/>
          </cell>
        </row>
        <row r="163">
          <cell r="E163" t="str">
            <v/>
          </cell>
          <cell r="G163" t="str">
            <v/>
          </cell>
          <cell r="N163" t="str">
            <v/>
          </cell>
        </row>
        <row r="164">
          <cell r="E164" t="str">
            <v/>
          </cell>
          <cell r="G164" t="str">
            <v/>
          </cell>
          <cell r="N164" t="str">
            <v/>
          </cell>
        </row>
      </sheetData>
      <sheetData sheetId="8"/>
      <sheetData sheetId="9"/>
      <sheetData sheetId="10"/>
      <sheetData sheetId="11"/>
      <sheetData sheetId="12">
        <row r="6">
          <cell r="A6">
            <v>37226</v>
          </cell>
          <cell r="B6">
            <v>31</v>
          </cell>
          <cell r="C6">
            <v>2001</v>
          </cell>
          <cell r="D6">
            <v>2.13330606312114E-2</v>
          </cell>
          <cell r="E6">
            <v>0.99617291128432384</v>
          </cell>
          <cell r="G6">
            <v>2.8519999999999999</v>
          </cell>
          <cell r="I6">
            <v>5</v>
          </cell>
          <cell r="J6">
            <v>-0.16500000000000001</v>
          </cell>
          <cell r="L6">
            <v>5</v>
          </cell>
          <cell r="M6">
            <v>-9.5000000000000001E-2</v>
          </cell>
          <cell r="O6">
            <v>0</v>
          </cell>
          <cell r="Q6">
            <v>0.01</v>
          </cell>
        </row>
        <row r="7">
          <cell r="A7">
            <v>37257</v>
          </cell>
          <cell r="B7">
            <v>31</v>
          </cell>
          <cell r="C7">
            <v>2002</v>
          </cell>
          <cell r="D7">
            <v>2.1433427453085001E-2</v>
          </cell>
          <cell r="E7">
            <v>0.99435417404817983</v>
          </cell>
          <cell r="G7">
            <v>3.0409999999999999</v>
          </cell>
          <cell r="I7">
            <v>6</v>
          </cell>
          <cell r="J7">
            <v>-0.155</v>
          </cell>
          <cell r="L7">
            <v>6</v>
          </cell>
          <cell r="M7">
            <v>-8.5000000000000006E-2</v>
          </cell>
          <cell r="O7">
            <v>0</v>
          </cell>
          <cell r="Q7">
            <v>0.01</v>
          </cell>
        </row>
        <row r="8">
          <cell r="A8">
            <v>37288</v>
          </cell>
          <cell r="B8">
            <v>28</v>
          </cell>
          <cell r="C8">
            <v>2002</v>
          </cell>
          <cell r="D8">
            <v>2.1450322506916499E-2</v>
          </cell>
          <cell r="E8">
            <v>0.99272470853082861</v>
          </cell>
          <cell r="G8">
            <v>3.081</v>
          </cell>
          <cell r="I8">
            <v>7</v>
          </cell>
          <cell r="J8">
            <v>-0.16</v>
          </cell>
          <cell r="L8">
            <v>7</v>
          </cell>
          <cell r="M8">
            <v>-0.09</v>
          </cell>
          <cell r="O8">
            <v>0</v>
          </cell>
          <cell r="Q8">
            <v>0.01</v>
          </cell>
        </row>
        <row r="9">
          <cell r="A9">
            <v>37316</v>
          </cell>
          <cell r="B9">
            <v>31</v>
          </cell>
          <cell r="C9">
            <v>2002</v>
          </cell>
          <cell r="D9">
            <v>2.1398730273418199E-2</v>
          </cell>
          <cell r="E9">
            <v>0.99095024643931306</v>
          </cell>
          <cell r="G9">
            <v>3.0659999999999998</v>
          </cell>
          <cell r="I9">
            <v>8</v>
          </cell>
          <cell r="J9">
            <v>-0.185</v>
          </cell>
          <cell r="L9">
            <v>8</v>
          </cell>
          <cell r="M9">
            <v>-0.115</v>
          </cell>
          <cell r="O9">
            <v>0</v>
          </cell>
          <cell r="Q9">
            <v>0.01</v>
          </cell>
        </row>
        <row r="10">
          <cell r="A10">
            <v>37347</v>
          </cell>
          <cell r="B10">
            <v>30</v>
          </cell>
          <cell r="C10">
            <v>2002</v>
          </cell>
          <cell r="D10">
            <v>2.16865662073564E-2</v>
          </cell>
          <cell r="E10">
            <v>0.98907587952100862</v>
          </cell>
          <cell r="G10">
            <v>3.0259999999999998</v>
          </cell>
          <cell r="I10">
            <v>9</v>
          </cell>
          <cell r="J10">
            <v>-0.28000000000000003</v>
          </cell>
          <cell r="L10">
            <v>9</v>
          </cell>
          <cell r="M10">
            <v>-0.08</v>
          </cell>
          <cell r="O10">
            <v>0</v>
          </cell>
          <cell r="Q10">
            <v>0.03</v>
          </cell>
        </row>
        <row r="11">
          <cell r="A11">
            <v>37377</v>
          </cell>
          <cell r="B11">
            <v>31</v>
          </cell>
          <cell r="C11">
            <v>2002</v>
          </cell>
          <cell r="D11">
            <v>2.1983996701894E-2</v>
          </cell>
          <cell r="E11">
            <v>0.987094272023462</v>
          </cell>
          <cell r="G11">
            <v>3.0680000000000001</v>
          </cell>
          <cell r="I11">
            <v>10</v>
          </cell>
          <cell r="J11">
            <v>-0.245</v>
          </cell>
          <cell r="L11">
            <v>10</v>
          </cell>
          <cell r="M11">
            <v>-4.4999999999999998E-2</v>
          </cell>
          <cell r="O11">
            <v>0</v>
          </cell>
          <cell r="Q11">
            <v>0.03</v>
          </cell>
        </row>
        <row r="12">
          <cell r="A12">
            <v>37408</v>
          </cell>
          <cell r="B12">
            <v>30</v>
          </cell>
          <cell r="C12">
            <v>2002</v>
          </cell>
          <cell r="D12">
            <v>2.2366125073739199E-2</v>
          </cell>
          <cell r="E12">
            <v>0.98507142681735571</v>
          </cell>
          <cell r="G12">
            <v>3.1080000000000001</v>
          </cell>
          <cell r="I12">
            <v>11</v>
          </cell>
          <cell r="J12">
            <v>-0.13500000000000001</v>
          </cell>
          <cell r="L12">
            <v>11</v>
          </cell>
          <cell r="M12">
            <v>6.5000000000000002E-2</v>
          </cell>
          <cell r="O12">
            <v>0</v>
          </cell>
          <cell r="Q12">
            <v>0.03</v>
          </cell>
        </row>
        <row r="13">
          <cell r="A13">
            <v>37438</v>
          </cell>
          <cell r="B13">
            <v>31</v>
          </cell>
          <cell r="C13">
            <v>2002</v>
          </cell>
          <cell r="D13">
            <v>2.29130047784682E-2</v>
          </cell>
          <cell r="E13">
            <v>0.9828090185695294</v>
          </cell>
          <cell r="G13">
            <v>3.1459999999999999</v>
          </cell>
          <cell r="I13">
            <v>12</v>
          </cell>
          <cell r="J13">
            <v>0</v>
          </cell>
          <cell r="L13">
            <v>12</v>
          </cell>
          <cell r="M13">
            <v>0.2</v>
          </cell>
          <cell r="O13">
            <v>0</v>
          </cell>
          <cell r="Q13">
            <v>0.03</v>
          </cell>
        </row>
        <row r="14">
          <cell r="A14">
            <v>37469</v>
          </cell>
          <cell r="B14">
            <v>31</v>
          </cell>
          <cell r="C14">
            <v>2002</v>
          </cell>
          <cell r="D14">
            <v>2.34598845843914E-2</v>
          </cell>
          <cell r="E14">
            <v>0.98046192487507167</v>
          </cell>
          <cell r="G14">
            <v>3.1819999999999999</v>
          </cell>
          <cell r="I14">
            <v>13</v>
          </cell>
          <cell r="J14">
            <v>9.9999990000000007E-3</v>
          </cell>
          <cell r="L14">
            <v>13</v>
          </cell>
          <cell r="M14">
            <v>0.21</v>
          </cell>
          <cell r="O14">
            <v>0</v>
          </cell>
          <cell r="Q14">
            <v>0.03</v>
          </cell>
        </row>
        <row r="15">
          <cell r="A15">
            <v>37500</v>
          </cell>
          <cell r="B15">
            <v>30</v>
          </cell>
          <cell r="C15">
            <v>2002</v>
          </cell>
          <cell r="D15">
            <v>2.4035406545428899E-2</v>
          </cell>
          <cell r="E15">
            <v>0.97806902401810891</v>
          </cell>
          <cell r="G15">
            <v>3.194</v>
          </cell>
          <cell r="I15">
            <v>14</v>
          </cell>
          <cell r="J15">
            <v>-4.4999999999999998E-2</v>
          </cell>
          <cell r="L15">
            <v>14</v>
          </cell>
          <cell r="M15">
            <v>0.155</v>
          </cell>
          <cell r="O15">
            <v>0</v>
          </cell>
          <cell r="Q15">
            <v>0.03</v>
          </cell>
        </row>
        <row r="16">
          <cell r="A16">
            <v>37530</v>
          </cell>
          <cell r="B16">
            <v>31</v>
          </cell>
          <cell r="C16">
            <v>2002</v>
          </cell>
          <cell r="D16">
            <v>2.46957221088362E-2</v>
          </cell>
          <cell r="E16">
            <v>0.97544286354531495</v>
          </cell>
          <cell r="G16">
            <v>3.2210000000000001</v>
          </cell>
          <cell r="I16">
            <v>15</v>
          </cell>
          <cell r="J16">
            <v>-7.4999999999999997E-2</v>
          </cell>
          <cell r="L16">
            <v>15</v>
          </cell>
          <cell r="M16">
            <v>0.125</v>
          </cell>
          <cell r="O16">
            <v>0</v>
          </cell>
          <cell r="Q16">
            <v>0.03</v>
          </cell>
        </row>
        <row r="17">
          <cell r="A17">
            <v>37561</v>
          </cell>
          <cell r="B17">
            <v>30</v>
          </cell>
          <cell r="C17">
            <v>2002</v>
          </cell>
          <cell r="D17">
            <v>2.5334737310541498E-2</v>
          </cell>
          <cell r="E17">
            <v>0.97280577278283109</v>
          </cell>
          <cell r="G17">
            <v>3.4060000000000001</v>
          </cell>
          <cell r="I17">
            <v>16</v>
          </cell>
          <cell r="J17">
            <v>-0.01</v>
          </cell>
          <cell r="L17">
            <v>16</v>
          </cell>
          <cell r="M17">
            <v>0.19</v>
          </cell>
          <cell r="O17">
            <v>0.02</v>
          </cell>
          <cell r="Q17">
            <v>0.04</v>
          </cell>
        </row>
        <row r="18">
          <cell r="A18">
            <v>37591</v>
          </cell>
          <cell r="B18">
            <v>31</v>
          </cell>
          <cell r="C18">
            <v>2002</v>
          </cell>
          <cell r="D18">
            <v>2.6033227429020499E-2</v>
          </cell>
          <cell r="E18">
            <v>0.96993972306435916</v>
          </cell>
          <cell r="G18">
            <v>3.5910000000000002</v>
          </cell>
          <cell r="I18">
            <v>17</v>
          </cell>
          <cell r="J18">
            <v>0.11</v>
          </cell>
          <cell r="L18">
            <v>17</v>
          </cell>
          <cell r="M18">
            <v>0.31</v>
          </cell>
          <cell r="O18">
            <v>0.02</v>
          </cell>
          <cell r="Q18">
            <v>0.04</v>
          </cell>
        </row>
        <row r="19">
          <cell r="A19">
            <v>37622</v>
          </cell>
          <cell r="B19">
            <v>31</v>
          </cell>
          <cell r="C19">
            <v>2003</v>
          </cell>
          <cell r="D19">
            <v>2.6778072188657E-2</v>
          </cell>
          <cell r="E19">
            <v>0.96691325833826425</v>
          </cell>
          <cell r="G19">
            <v>3.7010000000000001</v>
          </cell>
          <cell r="I19">
            <v>18</v>
          </cell>
          <cell r="J19">
            <v>0.23</v>
          </cell>
          <cell r="L19">
            <v>18</v>
          </cell>
          <cell r="M19">
            <v>0.43</v>
          </cell>
          <cell r="O19">
            <v>0.02</v>
          </cell>
          <cell r="Q19">
            <v>0.04</v>
          </cell>
        </row>
        <row r="20">
          <cell r="A20">
            <v>37653</v>
          </cell>
          <cell r="B20">
            <v>28</v>
          </cell>
          <cell r="C20">
            <v>2003</v>
          </cell>
          <cell r="D20">
            <v>2.7450835358402901E-2</v>
          </cell>
          <cell r="E20">
            <v>0.9640846841761993</v>
          </cell>
          <cell r="G20">
            <v>3.629</v>
          </cell>
          <cell r="I20">
            <v>19</v>
          </cell>
          <cell r="J20">
            <v>0.13</v>
          </cell>
          <cell r="L20">
            <v>19</v>
          </cell>
          <cell r="M20">
            <v>0.33</v>
          </cell>
          <cell r="O20">
            <v>0.02</v>
          </cell>
          <cell r="Q20">
            <v>0.04</v>
          </cell>
        </row>
        <row r="21">
          <cell r="A21">
            <v>37681</v>
          </cell>
          <cell r="B21">
            <v>31</v>
          </cell>
          <cell r="C21">
            <v>2003</v>
          </cell>
          <cell r="D21">
            <v>2.8201568228226399E-2</v>
          </cell>
          <cell r="E21">
            <v>0.96084102684940131</v>
          </cell>
          <cell r="G21">
            <v>3.5190000000000001</v>
          </cell>
          <cell r="I21">
            <v>20</v>
          </cell>
          <cell r="J21">
            <v>0</v>
          </cell>
          <cell r="L21">
            <v>20</v>
          </cell>
          <cell r="M21">
            <v>0.2</v>
          </cell>
          <cell r="O21">
            <v>0.02</v>
          </cell>
          <cell r="Q21">
            <v>0.04</v>
          </cell>
        </row>
        <row r="22">
          <cell r="A22">
            <v>37712</v>
          </cell>
          <cell r="B22">
            <v>30</v>
          </cell>
          <cell r="C22">
            <v>2003</v>
          </cell>
          <cell r="D22">
            <v>2.89242532663758E-2</v>
          </cell>
          <cell r="E22">
            <v>0.95760362440769264</v>
          </cell>
          <cell r="G22">
            <v>3.4089999999999998</v>
          </cell>
          <cell r="I22">
            <v>21</v>
          </cell>
          <cell r="J22">
            <v>0.23</v>
          </cell>
          <cell r="L22">
            <v>21</v>
          </cell>
          <cell r="M22">
            <v>0.43</v>
          </cell>
          <cell r="O22">
            <v>0.01</v>
          </cell>
          <cell r="Q22">
            <v>0.02</v>
          </cell>
        </row>
        <row r="23">
          <cell r="A23">
            <v>37742</v>
          </cell>
          <cell r="B23">
            <v>31</v>
          </cell>
          <cell r="C23">
            <v>2003</v>
          </cell>
          <cell r="D23">
            <v>2.9671027990894001E-2</v>
          </cell>
          <cell r="E23">
            <v>0.95415284087675467</v>
          </cell>
          <cell r="G23">
            <v>3.4089999999999998</v>
          </cell>
          <cell r="I23">
            <v>22</v>
          </cell>
          <cell r="J23">
            <v>0.23</v>
          </cell>
          <cell r="L23">
            <v>22</v>
          </cell>
          <cell r="M23">
            <v>0.43</v>
          </cell>
          <cell r="O23">
            <v>0.01</v>
          </cell>
          <cell r="Q23">
            <v>0.02</v>
          </cell>
        </row>
        <row r="24">
          <cell r="A24">
            <v>37773</v>
          </cell>
          <cell r="B24">
            <v>30</v>
          </cell>
          <cell r="C24">
            <v>2003</v>
          </cell>
          <cell r="D24">
            <v>3.03883757117922E-2</v>
          </cell>
          <cell r="E24">
            <v>0.95072090306095836</v>
          </cell>
          <cell r="G24">
            <v>3.4359999999999999</v>
          </cell>
          <cell r="I24">
            <v>23</v>
          </cell>
          <cell r="J24">
            <v>0.23</v>
          </cell>
          <cell r="L24">
            <v>23</v>
          </cell>
          <cell r="M24">
            <v>0.43</v>
          </cell>
          <cell r="O24">
            <v>0.01</v>
          </cell>
          <cell r="Q24">
            <v>0.02</v>
          </cell>
        </row>
        <row r="25">
          <cell r="A25">
            <v>37803</v>
          </cell>
          <cell r="B25">
            <v>31</v>
          </cell>
          <cell r="C25">
            <v>2003</v>
          </cell>
          <cell r="D25">
            <v>3.11220122205862E-2</v>
          </cell>
          <cell r="E25">
            <v>0.94708496955233523</v>
          </cell>
          <cell r="G25">
            <v>3.468</v>
          </cell>
          <cell r="I25">
            <v>24</v>
          </cell>
          <cell r="J25">
            <v>0.23</v>
          </cell>
          <cell r="L25">
            <v>24</v>
          </cell>
          <cell r="M25">
            <v>0.43</v>
          </cell>
          <cell r="O25">
            <v>0.01</v>
          </cell>
          <cell r="Q25">
            <v>0.02</v>
          </cell>
        </row>
        <row r="26">
          <cell r="A26">
            <v>37834</v>
          </cell>
          <cell r="B26">
            <v>31</v>
          </cell>
          <cell r="C26">
            <v>2003</v>
          </cell>
          <cell r="D26">
            <v>3.1855648910754597E-2</v>
          </cell>
          <cell r="E26">
            <v>0.94334768995448193</v>
          </cell>
          <cell r="G26">
            <v>3.5</v>
          </cell>
          <cell r="I26">
            <v>25</v>
          </cell>
          <cell r="J26">
            <v>0.23</v>
          </cell>
          <cell r="L26">
            <v>25</v>
          </cell>
          <cell r="M26">
            <v>0.43</v>
          </cell>
          <cell r="O26">
            <v>0.01</v>
          </cell>
          <cell r="Q26">
            <v>0.02</v>
          </cell>
        </row>
        <row r="27">
          <cell r="A27">
            <v>37865</v>
          </cell>
          <cell r="B27">
            <v>30</v>
          </cell>
          <cell r="C27">
            <v>2003</v>
          </cell>
          <cell r="D27">
            <v>3.2549295949711801E-2</v>
          </cell>
          <cell r="E27">
            <v>0.93966485746997963</v>
          </cell>
          <cell r="G27">
            <v>3.5</v>
          </cell>
          <cell r="I27">
            <v>26</v>
          </cell>
          <cell r="J27">
            <v>0.23</v>
          </cell>
          <cell r="L27">
            <v>26</v>
          </cell>
          <cell r="M27">
            <v>0.43</v>
          </cell>
          <cell r="O27">
            <v>0.01</v>
          </cell>
          <cell r="Q27">
            <v>0.02</v>
          </cell>
        </row>
        <row r="28">
          <cell r="A28">
            <v>37895</v>
          </cell>
          <cell r="B28">
            <v>31</v>
          </cell>
          <cell r="C28">
            <v>2003</v>
          </cell>
          <cell r="D28">
            <v>3.3245637793722201E-2</v>
          </cell>
          <cell r="E28">
            <v>0.93580241639648454</v>
          </cell>
          <cell r="G28">
            <v>3.5350000000000001</v>
          </cell>
          <cell r="I28">
            <v>27</v>
          </cell>
          <cell r="J28">
            <v>0.23</v>
          </cell>
          <cell r="L28">
            <v>27</v>
          </cell>
          <cell r="M28">
            <v>0.43</v>
          </cell>
          <cell r="O28">
            <v>0.01</v>
          </cell>
          <cell r="Q28">
            <v>0.02</v>
          </cell>
        </row>
        <row r="29">
          <cell r="A29">
            <v>37926</v>
          </cell>
          <cell r="B29">
            <v>30</v>
          </cell>
          <cell r="C29">
            <v>2003</v>
          </cell>
          <cell r="D29">
            <v>3.3919517153022202E-2</v>
          </cell>
          <cell r="E29">
            <v>0.93197692640272178</v>
          </cell>
          <cell r="G29">
            <v>3.68</v>
          </cell>
          <cell r="I29">
            <v>28</v>
          </cell>
          <cell r="J29">
            <v>0.3</v>
          </cell>
          <cell r="L29">
            <v>28</v>
          </cell>
          <cell r="M29">
            <v>0.5</v>
          </cell>
          <cell r="O29">
            <v>0.01</v>
          </cell>
          <cell r="Q29">
            <v>0.03</v>
          </cell>
        </row>
        <row r="30">
          <cell r="A30">
            <v>37956</v>
          </cell>
          <cell r="B30">
            <v>31</v>
          </cell>
          <cell r="C30">
            <v>2003</v>
          </cell>
          <cell r="D30">
            <v>3.4606996505296202E-2</v>
          </cell>
          <cell r="E30">
            <v>0.92795229430423776</v>
          </cell>
          <cell r="G30">
            <v>3.835</v>
          </cell>
          <cell r="I30">
            <v>29</v>
          </cell>
          <cell r="J30">
            <v>0.35</v>
          </cell>
          <cell r="L30">
            <v>29</v>
          </cell>
          <cell r="M30">
            <v>0.55000000000000004</v>
          </cell>
          <cell r="O30">
            <v>0.01</v>
          </cell>
          <cell r="Q30">
            <v>0.03</v>
          </cell>
        </row>
        <row r="31">
          <cell r="A31">
            <v>37987</v>
          </cell>
          <cell r="B31">
            <v>31</v>
          </cell>
          <cell r="C31">
            <v>2004</v>
          </cell>
          <cell r="D31">
            <v>3.5285022347335999E-2</v>
          </cell>
          <cell r="E31">
            <v>0.92385895171540633</v>
          </cell>
          <cell r="G31">
            <v>3.89</v>
          </cell>
          <cell r="I31">
            <v>30</v>
          </cell>
          <cell r="J31">
            <v>0.36</v>
          </cell>
          <cell r="L31">
            <v>30</v>
          </cell>
          <cell r="M31">
            <v>0.56000000000000005</v>
          </cell>
          <cell r="O31">
            <v>0.01</v>
          </cell>
          <cell r="Q31">
            <v>0.03</v>
          </cell>
        </row>
        <row r="32">
          <cell r="A32">
            <v>38018</v>
          </cell>
          <cell r="B32">
            <v>29</v>
          </cell>
          <cell r="C32">
            <v>2004</v>
          </cell>
          <cell r="D32">
            <v>3.5919304726626897E-2</v>
          </cell>
          <cell r="E32">
            <v>0.9199522644090582</v>
          </cell>
          <cell r="G32">
            <v>3.806</v>
          </cell>
          <cell r="I32">
            <v>31</v>
          </cell>
          <cell r="J32">
            <v>0.32</v>
          </cell>
          <cell r="L32">
            <v>31</v>
          </cell>
          <cell r="M32">
            <v>0.52</v>
          </cell>
          <cell r="O32">
            <v>0.01</v>
          </cell>
          <cell r="Q32">
            <v>0.03</v>
          </cell>
        </row>
        <row r="33">
          <cell r="A33">
            <v>38047</v>
          </cell>
          <cell r="B33">
            <v>31</v>
          </cell>
          <cell r="C33">
            <v>2004</v>
          </cell>
          <cell r="D33">
            <v>3.6559498728683699E-2</v>
          </cell>
          <cell r="E33">
            <v>0.91577730376688427</v>
          </cell>
          <cell r="G33">
            <v>3.6709999999999998</v>
          </cell>
          <cell r="I33">
            <v>32</v>
          </cell>
          <cell r="J33">
            <v>0.2</v>
          </cell>
          <cell r="L33">
            <v>32</v>
          </cell>
          <cell r="M33">
            <v>0.4</v>
          </cell>
          <cell r="O33">
            <v>0.01</v>
          </cell>
          <cell r="Q33">
            <v>0.03</v>
          </cell>
        </row>
        <row r="34">
          <cell r="A34">
            <v>38078</v>
          </cell>
          <cell r="B34">
            <v>30</v>
          </cell>
          <cell r="C34">
            <v>2004</v>
          </cell>
          <cell r="D34">
            <v>3.71399889040935E-2</v>
          </cell>
          <cell r="E34">
            <v>0.91175059411781323</v>
          </cell>
          <cell r="G34">
            <v>3.496</v>
          </cell>
          <cell r="I34">
            <v>33</v>
          </cell>
          <cell r="J34">
            <v>0.27500000000000002</v>
          </cell>
          <cell r="L34">
            <v>33</v>
          </cell>
          <cell r="M34">
            <v>0.47499999999999998</v>
          </cell>
          <cell r="O34">
            <v>0</v>
          </cell>
          <cell r="Q34">
            <v>0.03</v>
          </cell>
        </row>
        <row r="35">
          <cell r="A35">
            <v>38108</v>
          </cell>
          <cell r="B35">
            <v>31</v>
          </cell>
          <cell r="C35">
            <v>2004</v>
          </cell>
          <cell r="D35">
            <v>3.7739828870959197E-2</v>
          </cell>
          <cell r="E35">
            <v>0.90751938861198045</v>
          </cell>
          <cell r="G35">
            <v>3.5</v>
          </cell>
          <cell r="I35">
            <v>34</v>
          </cell>
          <cell r="J35">
            <v>0.27500000000000002</v>
          </cell>
          <cell r="L35">
            <v>34</v>
          </cell>
          <cell r="M35">
            <v>0.47499999999999998</v>
          </cell>
          <cell r="O35">
            <v>0</v>
          </cell>
          <cell r="Q35">
            <v>0.03</v>
          </cell>
        </row>
        <row r="36">
          <cell r="A36">
            <v>38139</v>
          </cell>
          <cell r="B36">
            <v>30</v>
          </cell>
          <cell r="C36">
            <v>2004</v>
          </cell>
          <cell r="D36">
            <v>3.8297044971549198E-2</v>
          </cell>
          <cell r="E36">
            <v>0.90341303746272283</v>
          </cell>
          <cell r="G36">
            <v>3.54</v>
          </cell>
          <cell r="I36">
            <v>35</v>
          </cell>
          <cell r="J36">
            <v>0.27500000000000002</v>
          </cell>
          <cell r="L36">
            <v>35</v>
          </cell>
          <cell r="M36">
            <v>0.47499999999999998</v>
          </cell>
          <cell r="O36">
            <v>0</v>
          </cell>
          <cell r="Q36">
            <v>0.03</v>
          </cell>
        </row>
        <row r="37">
          <cell r="A37">
            <v>38169</v>
          </cell>
          <cell r="B37">
            <v>31</v>
          </cell>
          <cell r="C37">
            <v>2004</v>
          </cell>
          <cell r="D37">
            <v>3.8847303664791603E-2</v>
          </cell>
          <cell r="E37">
            <v>0.89916707321211642</v>
          </cell>
          <cell r="G37">
            <v>3.5819999999999999</v>
          </cell>
          <cell r="I37">
            <v>36</v>
          </cell>
          <cell r="J37">
            <v>0.27500000000000002</v>
          </cell>
          <cell r="L37">
            <v>36</v>
          </cell>
          <cell r="M37">
            <v>0.47499999999999998</v>
          </cell>
          <cell r="O37">
            <v>0</v>
          </cell>
          <cell r="Q37">
            <v>0.03</v>
          </cell>
        </row>
        <row r="38">
          <cell r="A38">
            <v>38200</v>
          </cell>
          <cell r="B38">
            <v>31</v>
          </cell>
          <cell r="C38">
            <v>2004</v>
          </cell>
          <cell r="D38">
            <v>3.9397562459682102E-2</v>
          </cell>
          <cell r="E38">
            <v>0.89485942933890383</v>
          </cell>
          <cell r="G38">
            <v>3.6190000000000002</v>
          </cell>
          <cell r="I38">
            <v>37</v>
          </cell>
          <cell r="J38">
            <v>0.27500000000000002</v>
          </cell>
          <cell r="L38">
            <v>37</v>
          </cell>
          <cell r="M38">
            <v>0.47499999999999998</v>
          </cell>
          <cell r="O38">
            <v>0</v>
          </cell>
          <cell r="Q38">
            <v>0.03</v>
          </cell>
        </row>
        <row r="39">
          <cell r="A39">
            <v>38231</v>
          </cell>
          <cell r="B39">
            <v>30</v>
          </cell>
          <cell r="C39">
            <v>2004</v>
          </cell>
          <cell r="D39">
            <v>3.9906414029664598E-2</v>
          </cell>
          <cell r="E39">
            <v>0.89069358009855348</v>
          </cell>
          <cell r="G39">
            <v>3.6019999999999999</v>
          </cell>
          <cell r="I39">
            <v>38</v>
          </cell>
          <cell r="J39">
            <v>0.27500000000000002</v>
          </cell>
          <cell r="L39">
            <v>38</v>
          </cell>
          <cell r="M39">
            <v>0.47499999999999998</v>
          </cell>
          <cell r="O39">
            <v>0</v>
          </cell>
          <cell r="Q39">
            <v>0.03</v>
          </cell>
        </row>
        <row r="40">
          <cell r="A40">
            <v>38261</v>
          </cell>
          <cell r="B40">
            <v>31</v>
          </cell>
          <cell r="C40">
            <v>2004</v>
          </cell>
          <cell r="D40">
            <v>4.0409492575332398E-2</v>
          </cell>
          <cell r="E40">
            <v>0.88639280733689996</v>
          </cell>
          <cell r="G40">
            <v>3.6150000000000002</v>
          </cell>
          <cell r="I40">
            <v>39</v>
          </cell>
          <cell r="J40">
            <v>0.27500000000000002</v>
          </cell>
          <cell r="L40">
            <v>39</v>
          </cell>
          <cell r="M40">
            <v>0.47499999999999998</v>
          </cell>
          <cell r="O40">
            <v>0</v>
          </cell>
          <cell r="Q40">
            <v>0.03</v>
          </cell>
        </row>
        <row r="41">
          <cell r="A41">
            <v>38292</v>
          </cell>
          <cell r="B41">
            <v>30</v>
          </cell>
          <cell r="C41">
            <v>2004</v>
          </cell>
          <cell r="D41">
            <v>4.0896342861652897E-2</v>
          </cell>
          <cell r="E41">
            <v>0.88218053924936313</v>
          </cell>
          <cell r="G41">
            <v>3.77</v>
          </cell>
          <cell r="I41">
            <v>40</v>
          </cell>
          <cell r="J41">
            <v>0.3</v>
          </cell>
          <cell r="L41">
            <v>40</v>
          </cell>
          <cell r="M41">
            <v>0.5</v>
          </cell>
          <cell r="O41">
            <v>0</v>
          </cell>
          <cell r="Q41">
            <v>0.03</v>
          </cell>
        </row>
        <row r="42">
          <cell r="A42">
            <v>38322</v>
          </cell>
          <cell r="B42">
            <v>31</v>
          </cell>
          <cell r="C42">
            <v>2004</v>
          </cell>
          <cell r="D42">
            <v>4.13838970070479E-2</v>
          </cell>
          <cell r="E42">
            <v>0.87781941576311495</v>
          </cell>
          <cell r="G42">
            <v>3.93</v>
          </cell>
          <cell r="I42">
            <v>41</v>
          </cell>
          <cell r="J42">
            <v>0.37</v>
          </cell>
          <cell r="L42">
            <v>41</v>
          </cell>
          <cell r="M42">
            <v>0.56999999999999995</v>
          </cell>
          <cell r="O42">
            <v>0</v>
          </cell>
          <cell r="Q42">
            <v>0.03</v>
          </cell>
        </row>
        <row r="43">
          <cell r="A43">
            <v>38353</v>
          </cell>
          <cell r="B43">
            <v>31</v>
          </cell>
          <cell r="C43">
            <v>2005</v>
          </cell>
          <cell r="D43">
            <v>4.1858666292330197E-2</v>
          </cell>
          <cell r="E43">
            <v>0.87344507263930415</v>
          </cell>
          <cell r="G43">
            <v>3.9649999999999999</v>
          </cell>
          <cell r="I43">
            <v>42</v>
          </cell>
          <cell r="J43">
            <v>0.37</v>
          </cell>
          <cell r="L43">
            <v>42</v>
          </cell>
          <cell r="M43">
            <v>0.56999999999999995</v>
          </cell>
          <cell r="O43">
            <v>0</v>
          </cell>
          <cell r="Q43">
            <v>0.03</v>
          </cell>
        </row>
        <row r="44">
          <cell r="A44">
            <v>38384</v>
          </cell>
          <cell r="B44">
            <v>28</v>
          </cell>
          <cell r="C44">
            <v>2005</v>
          </cell>
          <cell r="D44">
            <v>4.2287490227852498E-2</v>
          </cell>
          <cell r="E44">
            <v>0.86945406137146508</v>
          </cell>
          <cell r="G44">
            <v>3.8809999999999998</v>
          </cell>
          <cell r="I44">
            <v>43</v>
          </cell>
          <cell r="J44">
            <v>0.37</v>
          </cell>
          <cell r="L44">
            <v>43</v>
          </cell>
          <cell r="M44">
            <v>0.56999999999999995</v>
          </cell>
          <cell r="O44">
            <v>0</v>
          </cell>
          <cell r="Q44">
            <v>0.03</v>
          </cell>
        </row>
        <row r="45">
          <cell r="A45">
            <v>38412</v>
          </cell>
          <cell r="B45">
            <v>31</v>
          </cell>
          <cell r="C45">
            <v>2005</v>
          </cell>
          <cell r="D45">
            <v>4.2731169164039101E-2</v>
          </cell>
          <cell r="E45">
            <v>0.86508230103942962</v>
          </cell>
          <cell r="G45">
            <v>3.746</v>
          </cell>
          <cell r="I45">
            <v>44</v>
          </cell>
          <cell r="J45">
            <v>0.37</v>
          </cell>
          <cell r="L45">
            <v>44</v>
          </cell>
          <cell r="M45">
            <v>0.56999999999999995</v>
          </cell>
          <cell r="O45">
            <v>0</v>
          </cell>
          <cell r="Q45">
            <v>0.03</v>
          </cell>
        </row>
        <row r="46">
          <cell r="A46">
            <v>38443</v>
          </cell>
          <cell r="B46">
            <v>30</v>
          </cell>
          <cell r="C46">
            <v>2005</v>
          </cell>
          <cell r="D46">
            <v>4.3133323445155601E-2</v>
          </cell>
          <cell r="E46">
            <v>0.86089280966519977</v>
          </cell>
          <cell r="G46">
            <v>3.5710000000000002</v>
          </cell>
          <cell r="I46">
            <v>45</v>
          </cell>
          <cell r="J46">
            <v>0.27500000000000002</v>
          </cell>
          <cell r="L46">
            <v>45</v>
          </cell>
          <cell r="M46">
            <v>0.47499999999999998</v>
          </cell>
          <cell r="O46">
            <v>0</v>
          </cell>
          <cell r="Q46">
            <v>0.03</v>
          </cell>
        </row>
        <row r="47">
          <cell r="A47">
            <v>38473</v>
          </cell>
          <cell r="B47">
            <v>31</v>
          </cell>
          <cell r="C47">
            <v>2005</v>
          </cell>
          <cell r="D47">
            <v>4.3548882925894997E-2</v>
          </cell>
          <cell r="E47">
            <v>0.85652703532475494</v>
          </cell>
          <cell r="G47">
            <v>3.5750000000000002</v>
          </cell>
          <cell r="I47">
            <v>46</v>
          </cell>
          <cell r="J47">
            <v>0.27500000000000002</v>
          </cell>
          <cell r="L47">
            <v>46</v>
          </cell>
          <cell r="M47">
            <v>0.47499999999999998</v>
          </cell>
          <cell r="O47">
            <v>0</v>
          </cell>
          <cell r="Q47">
            <v>0.03</v>
          </cell>
        </row>
        <row r="48">
          <cell r="A48">
            <v>38504</v>
          </cell>
          <cell r="B48">
            <v>30</v>
          </cell>
          <cell r="C48">
            <v>2005</v>
          </cell>
          <cell r="D48">
            <v>4.3932997146116599E-2</v>
          </cell>
          <cell r="E48">
            <v>0.85232271081462985</v>
          </cell>
          <cell r="G48">
            <v>3.6150000000000002</v>
          </cell>
          <cell r="I48">
            <v>47</v>
          </cell>
          <cell r="J48">
            <v>0.27500000000000002</v>
          </cell>
          <cell r="L48">
            <v>47</v>
          </cell>
          <cell r="M48">
            <v>0.47499999999999998</v>
          </cell>
          <cell r="O48">
            <v>0</v>
          </cell>
          <cell r="Q48">
            <v>0.03</v>
          </cell>
        </row>
        <row r="49">
          <cell r="A49">
            <v>38534</v>
          </cell>
          <cell r="B49">
            <v>31</v>
          </cell>
          <cell r="C49">
            <v>2005</v>
          </cell>
          <cell r="D49">
            <v>4.4312557757824902E-2</v>
          </cell>
          <cell r="E49">
            <v>0.84799931832582554</v>
          </cell>
          <cell r="G49">
            <v>3.657</v>
          </cell>
          <cell r="I49">
            <v>48</v>
          </cell>
          <cell r="J49">
            <v>0.27500000000000002</v>
          </cell>
          <cell r="L49">
            <v>48</v>
          </cell>
          <cell r="M49">
            <v>0.47499999999999998</v>
          </cell>
          <cell r="O49">
            <v>0</v>
          </cell>
          <cell r="Q49">
            <v>0.03</v>
          </cell>
        </row>
        <row r="50">
          <cell r="A50">
            <v>38565</v>
          </cell>
          <cell r="B50">
            <v>31</v>
          </cell>
          <cell r="C50">
            <v>2005</v>
          </cell>
          <cell r="D50">
            <v>4.4692118417768899E-2</v>
          </cell>
          <cell r="E50">
            <v>0.84364489601828174</v>
          </cell>
          <cell r="G50">
            <v>3.694</v>
          </cell>
          <cell r="I50">
            <v>49</v>
          </cell>
          <cell r="J50">
            <v>0.27500000000000002</v>
          </cell>
          <cell r="L50">
            <v>49</v>
          </cell>
          <cell r="M50">
            <v>0.47499999999999998</v>
          </cell>
          <cell r="O50">
            <v>0</v>
          </cell>
          <cell r="Q50">
            <v>0.03</v>
          </cell>
        </row>
        <row r="51">
          <cell r="A51">
            <v>38596</v>
          </cell>
          <cell r="B51">
            <v>30</v>
          </cell>
          <cell r="C51">
            <v>2005</v>
          </cell>
          <cell r="D51">
            <v>4.5048370099294702E-2</v>
          </cell>
          <cell r="E51">
            <v>0.83943775990645564</v>
          </cell>
          <cell r="G51">
            <v>3.677</v>
          </cell>
          <cell r="I51">
            <v>50</v>
          </cell>
          <cell r="J51">
            <v>0.27500000000000002</v>
          </cell>
          <cell r="L51">
            <v>50</v>
          </cell>
          <cell r="M51">
            <v>0.47499999999999998</v>
          </cell>
          <cell r="O51">
            <v>0</v>
          </cell>
          <cell r="Q51">
            <v>0.03</v>
          </cell>
        </row>
        <row r="52">
          <cell r="A52">
            <v>38626</v>
          </cell>
          <cell r="B52">
            <v>31</v>
          </cell>
          <cell r="C52">
            <v>2005</v>
          </cell>
          <cell r="D52">
            <v>4.5393851778905002E-2</v>
          </cell>
          <cell r="E52">
            <v>0.83513664196590276</v>
          </cell>
          <cell r="G52">
            <v>3.69</v>
          </cell>
          <cell r="I52">
            <v>51</v>
          </cell>
          <cell r="J52">
            <v>0.27500000000000002</v>
          </cell>
          <cell r="L52">
            <v>51</v>
          </cell>
          <cell r="M52">
            <v>0.47499999999999998</v>
          </cell>
          <cell r="O52">
            <v>0</v>
          </cell>
          <cell r="Q52">
            <v>0.03</v>
          </cell>
        </row>
        <row r="53">
          <cell r="A53">
            <v>38657</v>
          </cell>
          <cell r="B53">
            <v>30</v>
          </cell>
          <cell r="C53">
            <v>2005</v>
          </cell>
          <cell r="D53">
            <v>4.5728188926234599E-2</v>
          </cell>
          <cell r="E53">
            <v>0.83095006558211804</v>
          </cell>
          <cell r="G53">
            <v>3.8450000000000002</v>
          </cell>
          <cell r="I53">
            <v>52</v>
          </cell>
          <cell r="J53">
            <v>0.3</v>
          </cell>
          <cell r="L53">
            <v>52</v>
          </cell>
          <cell r="M53">
            <v>0.5</v>
          </cell>
          <cell r="O53">
            <v>0</v>
          </cell>
          <cell r="Q53">
            <v>3.2000000000000001E-2</v>
          </cell>
        </row>
        <row r="54">
          <cell r="A54">
            <v>38687</v>
          </cell>
          <cell r="B54">
            <v>31</v>
          </cell>
          <cell r="C54">
            <v>2005</v>
          </cell>
          <cell r="D54">
            <v>4.6041840773067798E-2</v>
          </cell>
          <cell r="E54">
            <v>0.82670707271292043</v>
          </cell>
          <cell r="G54">
            <v>4.0049999999999999</v>
          </cell>
          <cell r="I54">
            <v>53</v>
          </cell>
          <cell r="J54">
            <v>0.37</v>
          </cell>
          <cell r="L54">
            <v>53</v>
          </cell>
          <cell r="M54">
            <v>0.56999999999999995</v>
          </cell>
          <cell r="O54">
            <v>0</v>
          </cell>
          <cell r="Q54">
            <v>3.2000000000000001E-2</v>
          </cell>
        </row>
        <row r="55">
          <cell r="A55">
            <v>38718</v>
          </cell>
          <cell r="B55">
            <v>31</v>
          </cell>
          <cell r="C55">
            <v>2006</v>
          </cell>
          <cell r="D55">
            <v>4.6297620081489702E-2</v>
          </cell>
          <cell r="E55">
            <v>0.82264155870809441</v>
          </cell>
          <cell r="G55">
            <v>4.0425000000000004</v>
          </cell>
          <cell r="I55">
            <v>54</v>
          </cell>
          <cell r="J55">
            <v>0.37</v>
          </cell>
          <cell r="L55">
            <v>54</v>
          </cell>
          <cell r="M55">
            <v>0.56999999999999995</v>
          </cell>
          <cell r="O55">
            <v>0</v>
          </cell>
          <cell r="Q55">
            <v>3.2000000000000001E-2</v>
          </cell>
        </row>
        <row r="56">
          <cell r="A56">
            <v>38749</v>
          </cell>
          <cell r="B56">
            <v>28</v>
          </cell>
          <cell r="C56">
            <v>2006</v>
          </cell>
          <cell r="D56">
            <v>4.65286465724217E-2</v>
          </cell>
          <cell r="E56">
            <v>0.81895689104638403</v>
          </cell>
          <cell r="G56">
            <v>3.9584999999999999</v>
          </cell>
          <cell r="I56">
            <v>55</v>
          </cell>
          <cell r="J56">
            <v>0.37</v>
          </cell>
          <cell r="L56">
            <v>55</v>
          </cell>
          <cell r="M56">
            <v>0.56999999999999995</v>
          </cell>
          <cell r="O56">
            <v>0</v>
          </cell>
          <cell r="Q56">
            <v>3.2000000000000001E-2</v>
          </cell>
        </row>
        <row r="57">
          <cell r="A57">
            <v>38777</v>
          </cell>
          <cell r="B57">
            <v>31</v>
          </cell>
          <cell r="C57">
            <v>2006</v>
          </cell>
          <cell r="D57">
            <v>4.6784425922490297E-2</v>
          </cell>
          <cell r="E57">
            <v>0.81486388798900078</v>
          </cell>
          <cell r="G57">
            <v>3.8235000000000001</v>
          </cell>
          <cell r="I57">
            <v>56</v>
          </cell>
          <cell r="J57">
            <v>0.37</v>
          </cell>
          <cell r="L57">
            <v>56</v>
          </cell>
          <cell r="M57">
            <v>0.56999999999999995</v>
          </cell>
          <cell r="O57">
            <v>0</v>
          </cell>
          <cell r="Q57">
            <v>3.2000000000000001E-2</v>
          </cell>
        </row>
        <row r="58">
          <cell r="A58">
            <v>38808</v>
          </cell>
          <cell r="B58">
            <v>30</v>
          </cell>
          <cell r="C58">
            <v>2006</v>
          </cell>
          <cell r="D58">
            <v>4.7031954346613301E-2</v>
          </cell>
          <cell r="E58">
            <v>0.81088974573020822</v>
          </cell>
          <cell r="G58">
            <v>3.6484999999999999</v>
          </cell>
          <cell r="I58">
            <v>57</v>
          </cell>
          <cell r="J58">
            <v>0.27500000000000002</v>
          </cell>
          <cell r="L58">
            <v>57</v>
          </cell>
          <cell r="M58">
            <v>0.47499999999999998</v>
          </cell>
          <cell r="O58">
            <v>0</v>
          </cell>
          <cell r="Q58">
            <v>3.2000000000000001E-2</v>
          </cell>
        </row>
        <row r="59">
          <cell r="A59">
            <v>38838</v>
          </cell>
          <cell r="B59">
            <v>31</v>
          </cell>
          <cell r="C59">
            <v>2006</v>
          </cell>
          <cell r="D59">
            <v>4.7287733739729297E-2</v>
          </cell>
          <cell r="E59">
            <v>0.80676993270479813</v>
          </cell>
          <cell r="G59">
            <v>3.6524999999999999</v>
          </cell>
          <cell r="I59">
            <v>58</v>
          </cell>
          <cell r="J59">
            <v>0.27500000000000002</v>
          </cell>
          <cell r="L59">
            <v>58</v>
          </cell>
          <cell r="M59">
            <v>0.47499999999999998</v>
          </cell>
          <cell r="O59">
            <v>0</v>
          </cell>
          <cell r="Q59">
            <v>3.2000000000000001E-2</v>
          </cell>
        </row>
        <row r="60">
          <cell r="A60">
            <v>38869</v>
          </cell>
          <cell r="B60">
            <v>30</v>
          </cell>
          <cell r="C60">
            <v>2006</v>
          </cell>
          <cell r="D60">
            <v>4.75352622055056E-2</v>
          </cell>
          <cell r="E60">
            <v>0.8027706364664835</v>
          </cell>
          <cell r="G60">
            <v>3.6924999999999999</v>
          </cell>
          <cell r="I60">
            <v>59</v>
          </cell>
          <cell r="J60">
            <v>0.27500000000000002</v>
          </cell>
          <cell r="L60">
            <v>59</v>
          </cell>
          <cell r="M60">
            <v>0.47499999999999998</v>
          </cell>
          <cell r="O60">
            <v>0</v>
          </cell>
          <cell r="Q60">
            <v>3.2000000000000001E-2</v>
          </cell>
        </row>
        <row r="61">
          <cell r="A61">
            <v>38899</v>
          </cell>
          <cell r="B61">
            <v>31</v>
          </cell>
          <cell r="C61">
            <v>2006</v>
          </cell>
          <cell r="D61">
            <v>4.7791041641658698E-2</v>
          </cell>
          <cell r="E61">
            <v>0.79862564741873532</v>
          </cell>
          <cell r="G61">
            <v>3.7345000000000002</v>
          </cell>
          <cell r="I61">
            <v>60</v>
          </cell>
          <cell r="J61">
            <v>0.27500000000000002</v>
          </cell>
          <cell r="L61">
            <v>60</v>
          </cell>
          <cell r="M61">
            <v>0.47499999999999998</v>
          </cell>
          <cell r="O61">
            <v>0</v>
          </cell>
          <cell r="Q61">
            <v>3.2000000000000001E-2</v>
          </cell>
        </row>
        <row r="62">
          <cell r="A62">
            <v>38930</v>
          </cell>
          <cell r="B62">
            <v>31</v>
          </cell>
          <cell r="C62">
            <v>2006</v>
          </cell>
          <cell r="D62">
            <v>4.8046821099679601E-2</v>
          </cell>
          <cell r="E62">
            <v>0.79446848865068864</v>
          </cell>
          <cell r="G62">
            <v>3.7715000000000001</v>
          </cell>
          <cell r="I62">
            <v>61</v>
          </cell>
          <cell r="J62">
            <v>0.27500000000000002</v>
          </cell>
          <cell r="L62">
            <v>61</v>
          </cell>
          <cell r="M62">
            <v>0.47499999999999998</v>
          </cell>
          <cell r="O62">
            <v>0</v>
          </cell>
          <cell r="Q62">
            <v>3.2000000000000001E-2</v>
          </cell>
        </row>
        <row r="63">
          <cell r="A63">
            <v>38961</v>
          </cell>
          <cell r="B63">
            <v>30</v>
          </cell>
          <cell r="C63">
            <v>2006</v>
          </cell>
          <cell r="D63">
            <v>4.82943496282595E-2</v>
          </cell>
          <cell r="E63">
            <v>0.79043424018599884</v>
          </cell>
          <cell r="G63">
            <v>3.7545000000000002</v>
          </cell>
          <cell r="I63">
            <v>62</v>
          </cell>
          <cell r="J63">
            <v>0.27500000000000002</v>
          </cell>
          <cell r="L63">
            <v>62</v>
          </cell>
          <cell r="M63">
            <v>0.47499999999999998</v>
          </cell>
          <cell r="O63">
            <v>0</v>
          </cell>
          <cell r="Q63">
            <v>3.2000000000000001E-2</v>
          </cell>
        </row>
        <row r="64">
          <cell r="A64">
            <v>38991</v>
          </cell>
          <cell r="B64">
            <v>31</v>
          </cell>
          <cell r="C64">
            <v>2006</v>
          </cell>
          <cell r="D64">
            <v>4.8550129129301102E-2</v>
          </cell>
          <cell r="E64">
            <v>0.7862543601346057</v>
          </cell>
          <cell r="G64">
            <v>3.7675000000000001</v>
          </cell>
          <cell r="I64">
            <v>63</v>
          </cell>
          <cell r="J64">
            <v>0.27500000000000002</v>
          </cell>
          <cell r="L64">
            <v>63</v>
          </cell>
          <cell r="M64">
            <v>0.47499999999999998</v>
          </cell>
          <cell r="O64">
            <v>0</v>
          </cell>
          <cell r="Q64">
            <v>3.2000000000000001E-2</v>
          </cell>
        </row>
        <row r="65">
          <cell r="A65">
            <v>39022</v>
          </cell>
          <cell r="B65">
            <v>30</v>
          </cell>
          <cell r="C65">
            <v>2006</v>
          </cell>
          <cell r="D65">
            <v>4.8781387496347903E-2</v>
          </cell>
          <cell r="E65">
            <v>0.78226220980104877</v>
          </cell>
          <cell r="G65">
            <v>3.9224999999999999</v>
          </cell>
          <cell r="I65">
            <v>64</v>
          </cell>
          <cell r="J65">
            <v>0.3</v>
          </cell>
          <cell r="L65">
            <v>64</v>
          </cell>
          <cell r="M65">
            <v>0.5</v>
          </cell>
          <cell r="O65">
            <v>0</v>
          </cell>
          <cell r="Q65">
            <v>3.4000000000000002E-2</v>
          </cell>
        </row>
        <row r="66">
          <cell r="A66">
            <v>39052</v>
          </cell>
          <cell r="B66">
            <v>31</v>
          </cell>
          <cell r="C66">
            <v>2006</v>
          </cell>
          <cell r="D66">
            <v>4.8965113277058298E-2</v>
          </cell>
          <cell r="E66">
            <v>0.77834543927987332</v>
          </cell>
          <cell r="G66">
            <v>4.0824999999999996</v>
          </cell>
          <cell r="I66">
            <v>65</v>
          </cell>
          <cell r="J66">
            <v>0.37</v>
          </cell>
          <cell r="L66">
            <v>65</v>
          </cell>
          <cell r="M66">
            <v>0.56999999999999995</v>
          </cell>
          <cell r="O66">
            <v>0</v>
          </cell>
          <cell r="Q66">
            <v>3.4000000000000002E-2</v>
          </cell>
        </row>
        <row r="67">
          <cell r="A67">
            <v>39083</v>
          </cell>
          <cell r="B67">
            <v>31</v>
          </cell>
          <cell r="C67">
            <v>2007</v>
          </cell>
          <cell r="D67">
            <v>4.91488390690447E-2</v>
          </cell>
          <cell r="E67">
            <v>0.77442476934944227</v>
          </cell>
          <cell r="G67">
            <v>4.1224999999999996</v>
          </cell>
          <cell r="I67">
            <v>66</v>
          </cell>
          <cell r="J67">
            <v>0.37</v>
          </cell>
          <cell r="L67">
            <v>66</v>
          </cell>
          <cell r="M67">
            <v>0.56999999999999995</v>
          </cell>
          <cell r="O67">
            <v>0</v>
          </cell>
          <cell r="Q67">
            <v>3.4000000000000002E-2</v>
          </cell>
        </row>
        <row r="68">
          <cell r="A68">
            <v>39114</v>
          </cell>
          <cell r="B68">
            <v>28</v>
          </cell>
          <cell r="C68">
            <v>2007</v>
          </cell>
          <cell r="D68">
            <v>4.9314784955369E-2</v>
          </cell>
          <cell r="E68">
            <v>0.77088038394255232</v>
          </cell>
          <cell r="G68">
            <v>4.0385</v>
          </cell>
          <cell r="I68">
            <v>67</v>
          </cell>
          <cell r="J68">
            <v>0.37</v>
          </cell>
          <cell r="L68">
            <v>67</v>
          </cell>
          <cell r="M68">
            <v>0.56999999999999995</v>
          </cell>
          <cell r="O68">
            <v>0</v>
          </cell>
          <cell r="Q68">
            <v>3.4000000000000002E-2</v>
          </cell>
        </row>
        <row r="69">
          <cell r="A69">
            <v>39142</v>
          </cell>
          <cell r="B69">
            <v>31</v>
          </cell>
          <cell r="C69">
            <v>2007</v>
          </cell>
          <cell r="D69">
            <v>4.94985107688133E-2</v>
          </cell>
          <cell r="E69">
            <v>0.76695301064580224</v>
          </cell>
          <cell r="G69">
            <v>3.9035000000000002</v>
          </cell>
          <cell r="I69">
            <v>68</v>
          </cell>
          <cell r="J69">
            <v>0.37</v>
          </cell>
          <cell r="L69">
            <v>68</v>
          </cell>
          <cell r="M69">
            <v>0.56999999999999995</v>
          </cell>
          <cell r="O69">
            <v>0</v>
          </cell>
          <cell r="Q69">
            <v>3.4000000000000002E-2</v>
          </cell>
        </row>
        <row r="70">
          <cell r="A70">
            <v>39173</v>
          </cell>
          <cell r="B70">
            <v>30</v>
          </cell>
          <cell r="C70">
            <v>2007</v>
          </cell>
          <cell r="D70">
            <v>4.9676309953848197E-2</v>
          </cell>
          <cell r="E70">
            <v>0.76314932802165958</v>
          </cell>
          <cell r="G70">
            <v>3.7284999999999999</v>
          </cell>
          <cell r="I70">
            <v>69</v>
          </cell>
          <cell r="J70">
            <v>0.27500000000000002</v>
          </cell>
          <cell r="L70">
            <v>69</v>
          </cell>
          <cell r="M70">
            <v>0.47499999999999998</v>
          </cell>
          <cell r="O70">
            <v>0</v>
          </cell>
          <cell r="Q70">
            <v>3.4000000000000002E-2</v>
          </cell>
        </row>
        <row r="71">
          <cell r="A71">
            <v>39203</v>
          </cell>
          <cell r="B71">
            <v>31</v>
          </cell>
          <cell r="C71">
            <v>2007</v>
          </cell>
          <cell r="D71">
            <v>4.9860035789474302E-2</v>
          </cell>
          <cell r="E71">
            <v>0.75921600753649243</v>
          </cell>
          <cell r="G71">
            <v>3.7324999999999999</v>
          </cell>
          <cell r="I71">
            <v>70</v>
          </cell>
          <cell r="J71">
            <v>0.27500000000000002</v>
          </cell>
          <cell r="L71">
            <v>70</v>
          </cell>
          <cell r="M71">
            <v>0.47499999999999998</v>
          </cell>
          <cell r="O71">
            <v>0</v>
          </cell>
          <cell r="Q71">
            <v>3.4000000000000002E-2</v>
          </cell>
        </row>
        <row r="72">
          <cell r="A72">
            <v>39234</v>
          </cell>
          <cell r="B72">
            <v>30</v>
          </cell>
          <cell r="C72">
            <v>2007</v>
          </cell>
          <cell r="D72">
            <v>5.0037834995972898E-2</v>
          </cell>
          <cell r="E72">
            <v>0.7554070503877004</v>
          </cell>
          <cell r="G72">
            <v>3.7725</v>
          </cell>
          <cell r="I72">
            <v>71</v>
          </cell>
          <cell r="J72">
            <v>0.27500000000000002</v>
          </cell>
          <cell r="L72">
            <v>71</v>
          </cell>
          <cell r="M72">
            <v>0.47499999999999998</v>
          </cell>
          <cell r="O72">
            <v>0</v>
          </cell>
          <cell r="Q72">
            <v>3.4000000000000002E-2</v>
          </cell>
        </row>
        <row r="73">
          <cell r="A73">
            <v>39264</v>
          </cell>
          <cell r="B73">
            <v>31</v>
          </cell>
          <cell r="C73">
            <v>2007</v>
          </cell>
          <cell r="D73">
            <v>5.0221560853776798E-2</v>
          </cell>
          <cell r="E73">
            <v>0.75146877426179393</v>
          </cell>
          <cell r="G73">
            <v>3.8144999999999998</v>
          </cell>
          <cell r="I73">
            <v>72</v>
          </cell>
          <cell r="J73">
            <v>0.27500000000000002</v>
          </cell>
          <cell r="L73">
            <v>72</v>
          </cell>
          <cell r="M73">
            <v>0.47499999999999998</v>
          </cell>
          <cell r="O73">
            <v>0</v>
          </cell>
          <cell r="Q73">
            <v>3.4000000000000002E-2</v>
          </cell>
        </row>
        <row r="74">
          <cell r="A74">
            <v>39295</v>
          </cell>
          <cell r="B74">
            <v>31</v>
          </cell>
          <cell r="C74">
            <v>2007</v>
          </cell>
          <cell r="D74">
            <v>5.0405286722849503E-2</v>
          </cell>
          <cell r="E74">
            <v>0.7475283569070571</v>
          </cell>
          <cell r="G74">
            <v>3.8515000000000001</v>
          </cell>
          <cell r="I74">
            <v>73</v>
          </cell>
          <cell r="J74">
            <v>0.27500000000000002</v>
          </cell>
          <cell r="L74">
            <v>73</v>
          </cell>
          <cell r="M74">
            <v>0.47499999999999998</v>
          </cell>
          <cell r="O74">
            <v>0</v>
          </cell>
          <cell r="Q74">
            <v>3.4000000000000002E-2</v>
          </cell>
        </row>
        <row r="75">
          <cell r="A75">
            <v>39326</v>
          </cell>
          <cell r="B75">
            <v>30</v>
          </cell>
          <cell r="C75">
            <v>2007</v>
          </cell>
          <cell r="D75">
            <v>5.0583085961712897E-2</v>
          </cell>
          <cell r="E75">
            <v>0.74371324903628566</v>
          </cell>
          <cell r="G75">
            <v>3.8344999999999998</v>
          </cell>
          <cell r="I75">
            <v>74</v>
          </cell>
          <cell r="J75">
            <v>0.27500000000000002</v>
          </cell>
          <cell r="L75">
            <v>74</v>
          </cell>
          <cell r="M75">
            <v>0.47499999999999998</v>
          </cell>
          <cell r="O75">
            <v>0</v>
          </cell>
          <cell r="Q75">
            <v>3.4000000000000002E-2</v>
          </cell>
        </row>
        <row r="76">
          <cell r="A76">
            <v>39356</v>
          </cell>
          <cell r="B76">
            <v>31</v>
          </cell>
          <cell r="C76">
            <v>2007</v>
          </cell>
          <cell r="D76">
            <v>5.0766811852957602E-2</v>
          </cell>
          <cell r="E76">
            <v>0.73976935487526241</v>
          </cell>
          <cell r="G76">
            <v>3.8475000000000001</v>
          </cell>
          <cell r="I76">
            <v>75</v>
          </cell>
          <cell r="J76">
            <v>0.27500000000000002</v>
          </cell>
          <cell r="L76">
            <v>75</v>
          </cell>
          <cell r="M76">
            <v>0.47499999999999998</v>
          </cell>
          <cell r="O76">
            <v>0</v>
          </cell>
          <cell r="Q76">
            <v>3.4000000000000002E-2</v>
          </cell>
        </row>
        <row r="77">
          <cell r="A77">
            <v>39387</v>
          </cell>
          <cell r="B77">
            <v>30</v>
          </cell>
          <cell r="C77">
            <v>2007</v>
          </cell>
          <cell r="D77">
            <v>5.0944611113276299E-2</v>
          </cell>
          <cell r="E77">
            <v>0.73595135236244891</v>
          </cell>
          <cell r="G77">
            <v>4.0025000000000004</v>
          </cell>
          <cell r="I77">
            <v>76</v>
          </cell>
          <cell r="J77">
            <v>0.3</v>
          </cell>
          <cell r="L77">
            <v>76</v>
          </cell>
          <cell r="M77">
            <v>0.5</v>
          </cell>
          <cell r="O77">
            <v>0</v>
          </cell>
          <cell r="Q77">
            <v>3.5999999999999997E-2</v>
          </cell>
        </row>
        <row r="78">
          <cell r="A78">
            <v>39417</v>
          </cell>
          <cell r="B78">
            <v>31</v>
          </cell>
          <cell r="C78">
            <v>2007</v>
          </cell>
          <cell r="D78">
            <v>5.1128337026688599E-2</v>
          </cell>
          <cell r="E78">
            <v>0.73200495037043711</v>
          </cell>
          <cell r="G78">
            <v>4.1624999999999996</v>
          </cell>
          <cell r="I78">
            <v>77</v>
          </cell>
          <cell r="J78">
            <v>0.37</v>
          </cell>
          <cell r="L78">
            <v>77</v>
          </cell>
          <cell r="M78">
            <v>0.56999999999999995</v>
          </cell>
          <cell r="O78">
            <v>0</v>
          </cell>
          <cell r="Q78">
            <v>3.5999999999999997E-2</v>
          </cell>
        </row>
        <row r="79">
          <cell r="A79">
            <v>39448</v>
          </cell>
          <cell r="B79">
            <v>31</v>
          </cell>
          <cell r="C79">
            <v>2008</v>
          </cell>
          <cell r="D79">
            <v>5.1312062951364798E-2</v>
          </cell>
          <cell r="E79">
            <v>0.72805764217496316</v>
          </cell>
          <cell r="G79">
            <v>4.2050000000000001</v>
          </cell>
          <cell r="I79">
            <v>78</v>
          </cell>
          <cell r="J79">
            <v>0.37</v>
          </cell>
          <cell r="L79">
            <v>78</v>
          </cell>
          <cell r="M79">
            <v>0.56999999999999995</v>
          </cell>
          <cell r="O79">
            <v>0</v>
          </cell>
          <cell r="Q79">
            <v>3.5999999999999997E-2</v>
          </cell>
        </row>
        <row r="80">
          <cell r="A80">
            <v>39479</v>
          </cell>
          <cell r="B80">
            <v>29</v>
          </cell>
          <cell r="C80">
            <v>2008</v>
          </cell>
          <cell r="D80">
            <v>5.1483935600775202E-2</v>
          </cell>
          <cell r="E80">
            <v>0.72436439698349286</v>
          </cell>
          <cell r="G80">
            <v>4.1210000000000004</v>
          </cell>
          <cell r="I80">
            <v>79</v>
          </cell>
          <cell r="J80">
            <v>0.37</v>
          </cell>
          <cell r="L80">
            <v>79</v>
          </cell>
          <cell r="M80">
            <v>0.56999999999999995</v>
          </cell>
          <cell r="O80">
            <v>0</v>
          </cell>
          <cell r="Q80">
            <v>3.5999999999999997E-2</v>
          </cell>
        </row>
        <row r="81">
          <cell r="A81">
            <v>39508</v>
          </cell>
          <cell r="B81">
            <v>31</v>
          </cell>
          <cell r="C81">
            <v>2008</v>
          </cell>
          <cell r="D81">
            <v>5.1667661547250401E-2</v>
          </cell>
          <cell r="E81">
            <v>0.72041603384554098</v>
          </cell>
          <cell r="G81">
            <v>3.9860000000000002</v>
          </cell>
          <cell r="I81">
            <v>80</v>
          </cell>
          <cell r="J81">
            <v>0.37</v>
          </cell>
          <cell r="L81">
            <v>80</v>
          </cell>
          <cell r="M81">
            <v>0.56999999999999995</v>
          </cell>
          <cell r="O81">
            <v>0</v>
          </cell>
          <cell r="Q81">
            <v>3.5999999999999997E-2</v>
          </cell>
        </row>
        <row r="82">
          <cell r="A82">
            <v>39539</v>
          </cell>
          <cell r="B82">
            <v>30</v>
          </cell>
          <cell r="C82">
            <v>2008</v>
          </cell>
          <cell r="D82">
            <v>5.1845460861013E-2</v>
          </cell>
          <cell r="E82">
            <v>0.71659485723068284</v>
          </cell>
          <cell r="G82">
            <v>3.8109999999999999</v>
          </cell>
          <cell r="I82">
            <v>81</v>
          </cell>
          <cell r="J82">
            <v>0.27500000000000002</v>
          </cell>
          <cell r="L82">
            <v>81</v>
          </cell>
          <cell r="M82">
            <v>0.47499999999999998</v>
          </cell>
          <cell r="O82">
            <v>0</v>
          </cell>
          <cell r="Q82">
            <v>3.5999999999999997E-2</v>
          </cell>
        </row>
        <row r="83">
          <cell r="A83">
            <v>39569</v>
          </cell>
          <cell r="B83">
            <v>31</v>
          </cell>
          <cell r="C83">
            <v>2008</v>
          </cell>
          <cell r="D83">
            <v>5.2029186829646502E-2</v>
          </cell>
          <cell r="E83">
            <v>0.71264635810233656</v>
          </cell>
          <cell r="G83">
            <v>3.8149999999999999</v>
          </cell>
          <cell r="I83">
            <v>82</v>
          </cell>
          <cell r="J83">
            <v>0.27500000000000002</v>
          </cell>
          <cell r="L83">
            <v>82</v>
          </cell>
          <cell r="M83">
            <v>0.47499999999999998</v>
          </cell>
          <cell r="O83">
            <v>0</v>
          </cell>
          <cell r="Q83">
            <v>3.5999999999999997E-2</v>
          </cell>
        </row>
        <row r="84">
          <cell r="A84">
            <v>39600</v>
          </cell>
          <cell r="B84">
            <v>30</v>
          </cell>
          <cell r="C84">
            <v>2008</v>
          </cell>
          <cell r="D84">
            <v>5.2206986164850602E-2</v>
          </cell>
          <cell r="E84">
            <v>0.70882550304186742</v>
          </cell>
          <cell r="G84">
            <v>3.855</v>
          </cell>
          <cell r="I84">
            <v>83</v>
          </cell>
          <cell r="J84">
            <v>0.27500000000000002</v>
          </cell>
          <cell r="L84">
            <v>83</v>
          </cell>
          <cell r="M84">
            <v>0.47499999999999998</v>
          </cell>
          <cell r="O84">
            <v>0</v>
          </cell>
          <cell r="Q84">
            <v>3.5999999999999997E-2</v>
          </cell>
        </row>
        <row r="85">
          <cell r="A85">
            <v>39630</v>
          </cell>
          <cell r="B85">
            <v>31</v>
          </cell>
          <cell r="C85">
            <v>2008</v>
          </cell>
          <cell r="D85">
            <v>5.2390712155638397E-2</v>
          </cell>
          <cell r="E85">
            <v>0.7048778017746864</v>
          </cell>
          <cell r="G85">
            <v>3.8969999999999998</v>
          </cell>
          <cell r="I85">
            <v>84</v>
          </cell>
          <cell r="J85">
            <v>0.27500000000000002</v>
          </cell>
          <cell r="L85">
            <v>84</v>
          </cell>
          <cell r="M85">
            <v>0.47499999999999998</v>
          </cell>
          <cell r="O85">
            <v>0</v>
          </cell>
          <cell r="Q85">
            <v>3.5999999999999997E-2</v>
          </cell>
        </row>
        <row r="86">
          <cell r="A86">
            <v>39661</v>
          </cell>
          <cell r="B86">
            <v>31</v>
          </cell>
          <cell r="C86">
            <v>2008</v>
          </cell>
          <cell r="D86">
            <v>5.2574438157682903E-2</v>
          </cell>
          <cell r="E86">
            <v>0.70093086040990638</v>
          </cell>
          <cell r="G86">
            <v>3.9340000000000002</v>
          </cell>
          <cell r="I86">
            <v>85</v>
          </cell>
          <cell r="J86">
            <v>0.27500000000000002</v>
          </cell>
          <cell r="L86">
            <v>85</v>
          </cell>
          <cell r="M86">
            <v>0.47499999999999998</v>
          </cell>
          <cell r="O86">
            <v>0</v>
          </cell>
          <cell r="Q86">
            <v>3.5999999999999997E-2</v>
          </cell>
        </row>
        <row r="87">
          <cell r="A87">
            <v>39692</v>
          </cell>
          <cell r="B87">
            <v>30</v>
          </cell>
          <cell r="C87">
            <v>2008</v>
          </cell>
          <cell r="D87">
            <v>5.2752237525217599E-2</v>
          </cell>
          <cell r="E87">
            <v>0.69711218645290385</v>
          </cell>
          <cell r="G87">
            <v>3.9169999999999998</v>
          </cell>
          <cell r="I87">
            <v>86</v>
          </cell>
          <cell r="J87">
            <v>0.27500000000000002</v>
          </cell>
          <cell r="L87">
            <v>86</v>
          </cell>
          <cell r="M87">
            <v>0.47499999999999998</v>
          </cell>
          <cell r="O87">
            <v>0</v>
          </cell>
          <cell r="Q87">
            <v>3.5999999999999997E-2</v>
          </cell>
        </row>
        <row r="88">
          <cell r="A88">
            <v>39722</v>
          </cell>
          <cell r="B88">
            <v>31</v>
          </cell>
          <cell r="C88">
            <v>2008</v>
          </cell>
          <cell r="D88">
            <v>5.2935963549411602E-2</v>
          </cell>
          <cell r="E88">
            <v>0.69316743085165999</v>
          </cell>
          <cell r="G88">
            <v>3.93</v>
          </cell>
          <cell r="I88">
            <v>87</v>
          </cell>
          <cell r="J88">
            <v>0.27500000000000002</v>
          </cell>
          <cell r="L88">
            <v>87</v>
          </cell>
          <cell r="M88">
            <v>0.47499999999999998</v>
          </cell>
          <cell r="O88">
            <v>0</v>
          </cell>
          <cell r="Q88">
            <v>3.5999999999999997E-2</v>
          </cell>
        </row>
        <row r="89">
          <cell r="A89">
            <v>39753</v>
          </cell>
          <cell r="B89">
            <v>30</v>
          </cell>
          <cell r="C89">
            <v>2008</v>
          </cell>
          <cell r="D89">
            <v>5.3096519739657101E-2</v>
          </cell>
          <cell r="E89">
            <v>0.68943348855920239</v>
          </cell>
          <cell r="G89">
            <v>4.085</v>
          </cell>
          <cell r="I89">
            <v>88</v>
          </cell>
          <cell r="J89">
            <v>0.3</v>
          </cell>
          <cell r="L89">
            <v>88</v>
          </cell>
          <cell r="M89">
            <v>0.5</v>
          </cell>
          <cell r="O89">
            <v>0</v>
          </cell>
          <cell r="Q89">
            <v>3.7999999999999999E-2</v>
          </cell>
        </row>
        <row r="90">
          <cell r="A90">
            <v>39783</v>
          </cell>
          <cell r="B90">
            <v>31</v>
          </cell>
          <cell r="C90">
            <v>2008</v>
          </cell>
          <cell r="D90">
            <v>5.3203883044259798E-2</v>
          </cell>
          <cell r="E90">
            <v>0.68585859206745914</v>
          </cell>
          <cell r="G90">
            <v>4.2450000000000001</v>
          </cell>
          <cell r="I90">
            <v>89</v>
          </cell>
          <cell r="J90">
            <v>0.37</v>
          </cell>
          <cell r="L90">
            <v>89</v>
          </cell>
          <cell r="M90">
            <v>0.56999999999999995</v>
          </cell>
          <cell r="O90">
            <v>0</v>
          </cell>
          <cell r="Q90">
            <v>3.7999999999999999E-2</v>
          </cell>
        </row>
        <row r="91">
          <cell r="A91">
            <v>39814</v>
          </cell>
          <cell r="B91">
            <v>31</v>
          </cell>
          <cell r="C91">
            <v>2009</v>
          </cell>
          <cell r="D91">
            <v>5.3311246352704802E-2</v>
          </cell>
          <cell r="E91">
            <v>0.68229014679999567</v>
          </cell>
          <cell r="G91">
            <v>4.29</v>
          </cell>
          <cell r="I91">
            <v>90</v>
          </cell>
          <cell r="J91">
            <v>0.37</v>
          </cell>
          <cell r="L91">
            <v>90</v>
          </cell>
          <cell r="M91">
            <v>0.56999999999999995</v>
          </cell>
          <cell r="O91">
            <v>0</v>
          </cell>
          <cell r="Q91">
            <v>3.7999999999999999E-2</v>
          </cell>
        </row>
        <row r="92">
          <cell r="A92">
            <v>39845</v>
          </cell>
          <cell r="B92">
            <v>28</v>
          </cell>
          <cell r="C92">
            <v>2009</v>
          </cell>
          <cell r="D92">
            <v>5.3408219666860803E-2</v>
          </cell>
          <cell r="E92">
            <v>0.6790726576694438</v>
          </cell>
          <cell r="G92">
            <v>4.2060000000000004</v>
          </cell>
          <cell r="I92">
            <v>91</v>
          </cell>
          <cell r="J92">
            <v>0.37</v>
          </cell>
          <cell r="L92">
            <v>91</v>
          </cell>
          <cell r="M92">
            <v>0.56999999999999995</v>
          </cell>
          <cell r="O92">
            <v>0</v>
          </cell>
          <cell r="Q92">
            <v>3.7999999999999999E-2</v>
          </cell>
        </row>
        <row r="93">
          <cell r="A93">
            <v>39873</v>
          </cell>
          <cell r="B93">
            <v>31</v>
          </cell>
          <cell r="C93">
            <v>2009</v>
          </cell>
          <cell r="D93">
            <v>5.3515582982618597E-2</v>
          </cell>
          <cell r="E93">
            <v>0.67551674804687589</v>
          </cell>
          <cell r="G93">
            <v>4.0709999999999997</v>
          </cell>
          <cell r="I93">
            <v>92</v>
          </cell>
          <cell r="J93">
            <v>0.37</v>
          </cell>
          <cell r="L93">
            <v>92</v>
          </cell>
          <cell r="M93">
            <v>0.56999999999999995</v>
          </cell>
          <cell r="O93">
            <v>0</v>
          </cell>
          <cell r="Q93">
            <v>3.7999999999999999E-2</v>
          </cell>
        </row>
        <row r="94">
          <cell r="A94">
            <v>39904</v>
          </cell>
          <cell r="B94">
            <v>30</v>
          </cell>
          <cell r="C94">
            <v>2009</v>
          </cell>
          <cell r="D94">
            <v>5.3619482969268002E-2</v>
          </cell>
          <cell r="E94">
            <v>0.67208194279827305</v>
          </cell>
          <cell r="G94">
            <v>3.8959999999999999</v>
          </cell>
          <cell r="I94">
            <v>93</v>
          </cell>
          <cell r="J94">
            <v>0.27500000000000002</v>
          </cell>
          <cell r="L94">
            <v>93</v>
          </cell>
          <cell r="M94">
            <v>0.47499999999999998</v>
          </cell>
          <cell r="O94">
            <v>0</v>
          </cell>
          <cell r="Q94">
            <v>3.7999999999999999E-2</v>
          </cell>
        </row>
        <row r="95">
          <cell r="A95">
            <v>39934</v>
          </cell>
          <cell r="B95">
            <v>31</v>
          </cell>
          <cell r="C95">
            <v>2009</v>
          </cell>
          <cell r="D95">
            <v>5.3726846292586401E-2</v>
          </cell>
          <cell r="E95">
            <v>0.66853934348305444</v>
          </cell>
          <cell r="G95">
            <v>3.9</v>
          </cell>
          <cell r="I95">
            <v>94</v>
          </cell>
          <cell r="J95">
            <v>0.27500000000000002</v>
          </cell>
          <cell r="L95">
            <v>94</v>
          </cell>
          <cell r="M95">
            <v>0.47499999999999998</v>
          </cell>
          <cell r="O95">
            <v>0</v>
          </cell>
          <cell r="Q95">
            <v>3.7999999999999999E-2</v>
          </cell>
        </row>
        <row r="96">
          <cell r="A96">
            <v>39965</v>
          </cell>
          <cell r="B96">
            <v>30</v>
          </cell>
          <cell r="C96">
            <v>2009</v>
          </cell>
          <cell r="D96">
            <v>5.3830746286551698E-2</v>
          </cell>
          <cell r="E96">
            <v>0.66511758889943495</v>
          </cell>
          <cell r="G96">
            <v>3.94</v>
          </cell>
          <cell r="I96">
            <v>95</v>
          </cell>
          <cell r="J96">
            <v>0.27500000000000002</v>
          </cell>
          <cell r="L96">
            <v>95</v>
          </cell>
          <cell r="M96">
            <v>0.47499999999999998</v>
          </cell>
          <cell r="O96">
            <v>0</v>
          </cell>
          <cell r="Q96">
            <v>3.7999999999999999E-2</v>
          </cell>
        </row>
        <row r="97">
          <cell r="A97">
            <v>39995</v>
          </cell>
          <cell r="B97">
            <v>31</v>
          </cell>
          <cell r="C97">
            <v>2009</v>
          </cell>
          <cell r="D97">
            <v>5.3938109617429002E-2</v>
          </cell>
          <cell r="E97">
            <v>0.66158864901284198</v>
          </cell>
          <cell r="G97">
            <v>3.9820000000000002</v>
          </cell>
          <cell r="I97">
            <v>96</v>
          </cell>
          <cell r="J97">
            <v>0.27500000000000002</v>
          </cell>
          <cell r="L97">
            <v>96</v>
          </cell>
          <cell r="M97">
            <v>0.47499999999999998</v>
          </cell>
          <cell r="O97">
            <v>0</v>
          </cell>
          <cell r="Q97">
            <v>3.7999999999999999E-2</v>
          </cell>
        </row>
        <row r="98">
          <cell r="A98">
            <v>40026</v>
          </cell>
          <cell r="B98">
            <v>31</v>
          </cell>
          <cell r="C98">
            <v>2009</v>
          </cell>
          <cell r="D98">
            <v>5.4045472952147101E-2</v>
          </cell>
          <cell r="E98">
            <v>0.65806678250545714</v>
          </cell>
          <cell r="G98">
            <v>4.0190000000000001</v>
          </cell>
          <cell r="I98">
            <v>97</v>
          </cell>
          <cell r="J98">
            <v>0.27500000000000002</v>
          </cell>
          <cell r="L98">
            <v>97</v>
          </cell>
          <cell r="M98">
            <v>0.47499999999999998</v>
          </cell>
          <cell r="O98">
            <v>0</v>
          </cell>
          <cell r="Q98">
            <v>3.7999999999999999E-2</v>
          </cell>
        </row>
        <row r="99">
          <cell r="A99">
            <v>40057</v>
          </cell>
          <cell r="B99">
            <v>30</v>
          </cell>
          <cell r="C99">
            <v>2009</v>
          </cell>
          <cell r="D99">
            <v>5.4149372957144497E-2</v>
          </cell>
          <cell r="E99">
            <v>0.65466534192917003</v>
          </cell>
          <cell r="G99">
            <v>4.0019999999999998</v>
          </cell>
          <cell r="I99">
            <v>98</v>
          </cell>
          <cell r="J99">
            <v>0.27500000000000002</v>
          </cell>
          <cell r="L99">
            <v>98</v>
          </cell>
          <cell r="M99">
            <v>0.47499999999999998</v>
          </cell>
          <cell r="O99">
            <v>0</v>
          </cell>
          <cell r="Q99">
            <v>3.7999999999999999E-2</v>
          </cell>
        </row>
        <row r="100">
          <cell r="A100">
            <v>40087</v>
          </cell>
          <cell r="B100">
            <v>31</v>
          </cell>
          <cell r="C100">
            <v>2009</v>
          </cell>
          <cell r="D100">
            <v>5.4256736299421099E-2</v>
          </cell>
          <cell r="E100">
            <v>0.65115764903359041</v>
          </cell>
          <cell r="G100">
            <v>4.0149999999999997</v>
          </cell>
          <cell r="I100">
            <v>99</v>
          </cell>
          <cell r="J100">
            <v>0.27500000000000002</v>
          </cell>
          <cell r="L100">
            <v>99</v>
          </cell>
          <cell r="M100">
            <v>0.47499999999999998</v>
          </cell>
          <cell r="O100">
            <v>0</v>
          </cell>
          <cell r="Q100">
            <v>3.7999999999999999E-2</v>
          </cell>
        </row>
        <row r="101">
          <cell r="A101">
            <v>40118</v>
          </cell>
          <cell r="B101">
            <v>30</v>
          </cell>
          <cell r="C101">
            <v>2009</v>
          </cell>
          <cell r="D101">
            <v>5.4360636311732602E-2</v>
          </cell>
          <cell r="E101">
            <v>0.64777008663745317</v>
          </cell>
          <cell r="G101">
            <v>4.17</v>
          </cell>
          <cell r="I101">
            <v>100</v>
          </cell>
          <cell r="J101">
            <v>0.3</v>
          </cell>
          <cell r="L101">
            <v>100</v>
          </cell>
          <cell r="M101">
            <v>0.5</v>
          </cell>
          <cell r="O101">
            <v>0</v>
          </cell>
          <cell r="Q101">
            <v>0.04</v>
          </cell>
        </row>
        <row r="102">
          <cell r="A102">
            <v>40148</v>
          </cell>
          <cell r="B102">
            <v>31</v>
          </cell>
          <cell r="C102">
            <v>2009</v>
          </cell>
          <cell r="D102">
            <v>5.4467999661566201E-2</v>
          </cell>
          <cell r="E102">
            <v>0.64427690004899685</v>
          </cell>
          <cell r="G102">
            <v>4.33</v>
          </cell>
          <cell r="I102">
            <v>101</v>
          </cell>
          <cell r="J102">
            <v>0.37</v>
          </cell>
          <cell r="L102">
            <v>101</v>
          </cell>
          <cell r="M102">
            <v>0.56999999999999995</v>
          </cell>
          <cell r="O102">
            <v>0</v>
          </cell>
          <cell r="Q102">
            <v>0.04</v>
          </cell>
        </row>
        <row r="103">
          <cell r="A103">
            <v>40179</v>
          </cell>
          <cell r="B103">
            <v>31</v>
          </cell>
          <cell r="C103">
            <v>2010</v>
          </cell>
          <cell r="D103">
            <v>5.4575363015239901E-2</v>
          </cell>
          <cell r="E103">
            <v>0.6407912109072702</v>
          </cell>
          <cell r="G103">
            <v>4.3775000000000004</v>
          </cell>
          <cell r="I103">
            <v>102</v>
          </cell>
          <cell r="J103">
            <v>0.37</v>
          </cell>
          <cell r="L103">
            <v>102</v>
          </cell>
          <cell r="M103">
            <v>0.56999999999999995</v>
          </cell>
          <cell r="O103">
            <v>0</v>
          </cell>
          <cell r="Q103">
            <v>0.04</v>
          </cell>
        </row>
        <row r="104">
          <cell r="A104">
            <v>40210</v>
          </cell>
          <cell r="B104">
            <v>28</v>
          </cell>
          <cell r="C104">
            <v>2010</v>
          </cell>
          <cell r="D104">
            <v>5.4672336370245898E-2</v>
          </cell>
          <cell r="E104">
            <v>0.63764936008889617</v>
          </cell>
          <cell r="G104">
            <v>4.2934999999999999</v>
          </cell>
          <cell r="I104">
            <v>103</v>
          </cell>
          <cell r="J104">
            <v>0.37</v>
          </cell>
          <cell r="L104">
            <v>103</v>
          </cell>
          <cell r="M104">
            <v>0.56999999999999995</v>
          </cell>
          <cell r="O104">
            <v>0</v>
          </cell>
          <cell r="Q104">
            <v>0.04</v>
          </cell>
        </row>
        <row r="105">
          <cell r="A105">
            <v>40238</v>
          </cell>
          <cell r="B105">
            <v>31</v>
          </cell>
          <cell r="C105">
            <v>2010</v>
          </cell>
          <cell r="D105">
            <v>5.4779699731228898E-2</v>
          </cell>
          <cell r="E105">
            <v>0.63417816985037045</v>
          </cell>
          <cell r="G105">
            <v>4.1585000000000001</v>
          </cell>
          <cell r="I105">
            <v>104</v>
          </cell>
          <cell r="J105">
            <v>0.37</v>
          </cell>
          <cell r="L105">
            <v>104</v>
          </cell>
          <cell r="M105">
            <v>0.56999999999999995</v>
          </cell>
          <cell r="O105">
            <v>0</v>
          </cell>
          <cell r="Q105">
            <v>0.04</v>
          </cell>
        </row>
        <row r="106">
          <cell r="A106">
            <v>40269</v>
          </cell>
          <cell r="B106">
            <v>30</v>
          </cell>
          <cell r="C106">
            <v>2010</v>
          </cell>
          <cell r="D106">
            <v>5.4883599761641498E-2</v>
          </cell>
          <cell r="E106">
            <v>0.63082631936215672</v>
          </cell>
          <cell r="G106">
            <v>3.9834999999999998</v>
          </cell>
          <cell r="I106">
            <v>105</v>
          </cell>
          <cell r="J106">
            <v>0.27500000000000002</v>
          </cell>
          <cell r="L106">
            <v>105</v>
          </cell>
          <cell r="M106">
            <v>0.47499999999999998</v>
          </cell>
          <cell r="O106">
            <v>0</v>
          </cell>
          <cell r="Q106">
            <v>0.04</v>
          </cell>
        </row>
        <row r="107">
          <cell r="A107">
            <v>40299</v>
          </cell>
          <cell r="B107">
            <v>31</v>
          </cell>
          <cell r="C107">
            <v>2010</v>
          </cell>
          <cell r="D107">
            <v>5.4990963130179302E-2</v>
          </cell>
          <cell r="E107">
            <v>0.62737043061381337</v>
          </cell>
          <cell r="G107">
            <v>3.9874999999999998</v>
          </cell>
          <cell r="I107">
            <v>106</v>
          </cell>
          <cell r="J107">
            <v>0.27500000000000002</v>
          </cell>
          <cell r="L107">
            <v>106</v>
          </cell>
          <cell r="M107">
            <v>0.47499999999999998</v>
          </cell>
          <cell r="O107">
            <v>0</v>
          </cell>
          <cell r="Q107">
            <v>0.04</v>
          </cell>
        </row>
        <row r="108">
          <cell r="A108">
            <v>40330</v>
          </cell>
          <cell r="B108">
            <v>30</v>
          </cell>
          <cell r="C108">
            <v>2010</v>
          </cell>
          <cell r="D108">
            <v>5.50948631679034E-2</v>
          </cell>
          <cell r="E108">
            <v>0.62403353869464373</v>
          </cell>
          <cell r="G108">
            <v>4.0274999999999999</v>
          </cell>
          <cell r="I108">
            <v>107</v>
          </cell>
          <cell r="J108">
            <v>0.27500000000000002</v>
          </cell>
          <cell r="L108">
            <v>107</v>
          </cell>
          <cell r="M108">
            <v>0.47499999999999998</v>
          </cell>
          <cell r="O108">
            <v>0</v>
          </cell>
          <cell r="Q108">
            <v>0.04</v>
          </cell>
        </row>
        <row r="109">
          <cell r="A109">
            <v>40360</v>
          </cell>
          <cell r="B109">
            <v>31</v>
          </cell>
          <cell r="C109">
            <v>2010</v>
          </cell>
          <cell r="D109">
            <v>5.5202226543995099E-2</v>
          </cell>
          <cell r="E109">
            <v>0.62059326116443725</v>
          </cell>
          <cell r="G109">
            <v>4.0694999999999997</v>
          </cell>
          <cell r="I109">
            <v>108</v>
          </cell>
          <cell r="J109">
            <v>0.27500000000000002</v>
          </cell>
          <cell r="L109">
            <v>108</v>
          </cell>
          <cell r="M109">
            <v>0.47499999999999998</v>
          </cell>
          <cell r="O109">
            <v>0</v>
          </cell>
          <cell r="Q109">
            <v>0.04</v>
          </cell>
        </row>
        <row r="110">
          <cell r="A110">
            <v>40391</v>
          </cell>
          <cell r="B110">
            <v>31</v>
          </cell>
          <cell r="C110">
            <v>2010</v>
          </cell>
          <cell r="D110">
            <v>5.53095899239269E-2</v>
          </cell>
          <cell r="E110">
            <v>0.61716103377408738</v>
          </cell>
          <cell r="G110">
            <v>4.1064999999999996</v>
          </cell>
          <cell r="I110">
            <v>109</v>
          </cell>
          <cell r="J110">
            <v>0.27500000000000002</v>
          </cell>
          <cell r="L110">
            <v>109</v>
          </cell>
          <cell r="M110">
            <v>0.47499999999999998</v>
          </cell>
          <cell r="O110">
            <v>0</v>
          </cell>
          <cell r="Q110">
            <v>0.04</v>
          </cell>
        </row>
        <row r="111">
          <cell r="A111">
            <v>40422</v>
          </cell>
          <cell r="B111">
            <v>30</v>
          </cell>
          <cell r="C111">
            <v>2010</v>
          </cell>
          <cell r="D111">
            <v>5.5413489972676401E-2</v>
          </cell>
          <cell r="E111">
            <v>0.61384726111503229</v>
          </cell>
          <cell r="G111">
            <v>4.0895000000000001</v>
          </cell>
          <cell r="I111">
            <v>110</v>
          </cell>
          <cell r="J111">
            <v>0.27500000000000002</v>
          </cell>
          <cell r="L111">
            <v>110</v>
          </cell>
          <cell r="M111">
            <v>0.47499999999999998</v>
          </cell>
          <cell r="O111">
            <v>0</v>
          </cell>
          <cell r="Q111">
            <v>0.04</v>
          </cell>
        </row>
        <row r="112">
          <cell r="A112">
            <v>40452</v>
          </cell>
          <cell r="B112">
            <v>31</v>
          </cell>
          <cell r="C112">
            <v>2010</v>
          </cell>
          <cell r="D112">
            <v>5.5520853360160799E-2</v>
          </cell>
          <cell r="E112">
            <v>0.61043109951082997</v>
          </cell>
          <cell r="G112">
            <v>4.1025</v>
          </cell>
          <cell r="I112">
            <v>111</v>
          </cell>
          <cell r="J112">
            <v>0.27500000000000002</v>
          </cell>
          <cell r="L112">
            <v>111</v>
          </cell>
          <cell r="M112">
            <v>0.47499999999999998</v>
          </cell>
          <cell r="O112">
            <v>0</v>
          </cell>
          <cell r="Q112">
            <v>0.04</v>
          </cell>
        </row>
        <row r="113">
          <cell r="A113">
            <v>40483</v>
          </cell>
          <cell r="B113">
            <v>30</v>
          </cell>
          <cell r="C113">
            <v>2010</v>
          </cell>
          <cell r="D113">
            <v>5.5624753416219502E-2</v>
          </cell>
          <cell r="E113">
            <v>0.60713301699749467</v>
          </cell>
          <cell r="G113">
            <v>4.2575000000000003</v>
          </cell>
          <cell r="I113">
            <v>112</v>
          </cell>
          <cell r="J113">
            <v>0.3</v>
          </cell>
          <cell r="L113">
            <v>112</v>
          </cell>
          <cell r="M113">
            <v>0.5</v>
          </cell>
          <cell r="O113">
            <v>0</v>
          </cell>
          <cell r="Q113">
            <v>4.2000000000000003E-2</v>
          </cell>
        </row>
        <row r="114">
          <cell r="A114">
            <v>40513</v>
          </cell>
          <cell r="B114">
            <v>31</v>
          </cell>
          <cell r="C114">
            <v>2010</v>
          </cell>
          <cell r="D114">
            <v>5.5732116811256602E-2</v>
          </cell>
          <cell r="E114">
            <v>0.60373321423485249</v>
          </cell>
          <cell r="G114">
            <v>4.4175000000000004</v>
          </cell>
          <cell r="I114">
            <v>113</v>
          </cell>
          <cell r="J114">
            <v>0.37</v>
          </cell>
          <cell r="L114">
            <v>113</v>
          </cell>
          <cell r="M114">
            <v>0.56999999999999995</v>
          </cell>
          <cell r="O114">
            <v>0</v>
          </cell>
          <cell r="Q114">
            <v>4.2000000000000003E-2</v>
          </cell>
        </row>
        <row r="115">
          <cell r="A115">
            <v>40544</v>
          </cell>
          <cell r="B115">
            <v>31</v>
          </cell>
          <cell r="C115">
            <v>2011</v>
          </cell>
          <cell r="D115">
            <v>5.5839480210131798E-2</v>
          </cell>
          <cell r="E115">
            <v>0.60034183515583972</v>
          </cell>
          <cell r="G115">
            <v>4.4675000000000002</v>
          </cell>
          <cell r="I115">
            <v>114</v>
          </cell>
          <cell r="J115">
            <v>0.37</v>
          </cell>
          <cell r="L115">
            <v>114</v>
          </cell>
          <cell r="M115">
            <v>0.56999999999999995</v>
          </cell>
          <cell r="O115">
            <v>0</v>
          </cell>
          <cell r="Q115">
            <v>4.2000000000000003E-2</v>
          </cell>
        </row>
        <row r="116">
          <cell r="A116">
            <v>40575</v>
          </cell>
          <cell r="B116">
            <v>28</v>
          </cell>
          <cell r="C116">
            <v>2011</v>
          </cell>
          <cell r="D116">
            <v>5.5936453605962597E-2</v>
          </cell>
          <cell r="E116">
            <v>0.59728595520240013</v>
          </cell>
          <cell r="G116">
            <v>4.3834999999999997</v>
          </cell>
          <cell r="I116">
            <v>115</v>
          </cell>
          <cell r="J116">
            <v>0.37</v>
          </cell>
          <cell r="L116">
            <v>115</v>
          </cell>
          <cell r="M116">
            <v>0.56999999999999995</v>
          </cell>
          <cell r="O116">
            <v>0</v>
          </cell>
          <cell r="Q116">
            <v>4.2000000000000003E-2</v>
          </cell>
        </row>
        <row r="117">
          <cell r="A117">
            <v>40603</v>
          </cell>
          <cell r="B117">
            <v>31</v>
          </cell>
          <cell r="C117">
            <v>2011</v>
          </cell>
          <cell r="D117">
            <v>5.6043817012141298E-2</v>
          </cell>
          <cell r="E117">
            <v>0.59391080950012776</v>
          </cell>
          <cell r="G117">
            <v>4.2484999999999999</v>
          </cell>
          <cell r="I117">
            <v>116</v>
          </cell>
          <cell r="J117">
            <v>0.37</v>
          </cell>
          <cell r="L117">
            <v>116</v>
          </cell>
          <cell r="M117">
            <v>0.56999999999999995</v>
          </cell>
          <cell r="O117">
            <v>0</v>
          </cell>
          <cell r="Q117">
            <v>4.2000000000000003E-2</v>
          </cell>
        </row>
        <row r="118">
          <cell r="A118">
            <v>40634</v>
          </cell>
          <cell r="B118">
            <v>30</v>
          </cell>
          <cell r="C118">
            <v>2011</v>
          </cell>
          <cell r="D118">
            <v>5.6147717086291002E-2</v>
          </cell>
          <cell r="E118">
            <v>0.59065275895149683</v>
          </cell>
          <cell r="G118">
            <v>4.0735000000000001</v>
          </cell>
          <cell r="I118">
            <v>117</v>
          </cell>
          <cell r="J118">
            <v>0.27500000000000002</v>
          </cell>
          <cell r="L118">
            <v>117</v>
          </cell>
          <cell r="M118">
            <v>0.47499999999999998</v>
          </cell>
          <cell r="O118">
            <v>0</v>
          </cell>
          <cell r="Q118">
            <v>4.2000000000000003E-2</v>
          </cell>
        </row>
        <row r="119">
          <cell r="A119">
            <v>40664</v>
          </cell>
          <cell r="B119">
            <v>31</v>
          </cell>
          <cell r="C119">
            <v>2011</v>
          </cell>
          <cell r="D119">
            <v>5.6255080500020198E-2</v>
          </cell>
          <cell r="E119">
            <v>0.5872946688674564</v>
          </cell>
          <cell r="G119">
            <v>4.0774999999999997</v>
          </cell>
          <cell r="I119">
            <v>118</v>
          </cell>
          <cell r="J119">
            <v>0.27500000000000002</v>
          </cell>
          <cell r="L119">
            <v>118</v>
          </cell>
          <cell r="M119">
            <v>0.47499999999999998</v>
          </cell>
          <cell r="O119">
            <v>0</v>
          </cell>
          <cell r="Q119">
            <v>0</v>
          </cell>
        </row>
        <row r="120">
          <cell r="A120">
            <v>40695</v>
          </cell>
          <cell r="B120">
            <v>30</v>
          </cell>
          <cell r="C120">
            <v>2011</v>
          </cell>
          <cell r="D120">
            <v>5.63589805814768E-2</v>
          </cell>
          <cell r="E120">
            <v>0.58405325516221818</v>
          </cell>
          <cell r="G120">
            <v>4.1174999999999997</v>
          </cell>
          <cell r="I120">
            <v>119</v>
          </cell>
          <cell r="J120">
            <v>0.27500000000000002</v>
          </cell>
          <cell r="L120">
            <v>119</v>
          </cell>
          <cell r="M120">
            <v>0.47499999999999998</v>
          </cell>
          <cell r="O120">
            <v>0</v>
          </cell>
          <cell r="Q120">
            <v>0</v>
          </cell>
        </row>
        <row r="121">
          <cell r="A121">
            <v>40725</v>
          </cell>
          <cell r="B121">
            <v>31</v>
          </cell>
          <cell r="C121">
            <v>2011</v>
          </cell>
          <cell r="D121">
            <v>5.6466344002756401E-2</v>
          </cell>
          <cell r="E121">
            <v>0.58071249059441776</v>
          </cell>
          <cell r="G121">
            <v>4.1595000000000004</v>
          </cell>
          <cell r="I121">
            <v>120</v>
          </cell>
          <cell r="J121">
            <v>0.27500000000000002</v>
          </cell>
          <cell r="L121">
            <v>120</v>
          </cell>
          <cell r="M121">
            <v>0.47499999999999998</v>
          </cell>
          <cell r="O121">
            <v>0</v>
          </cell>
          <cell r="Q121">
            <v>0</v>
          </cell>
        </row>
        <row r="122">
          <cell r="A122">
            <v>40756</v>
          </cell>
          <cell r="B122">
            <v>31</v>
          </cell>
          <cell r="C122">
            <v>2011</v>
          </cell>
          <cell r="D122">
            <v>5.6573707427872003E-2</v>
          </cell>
          <cell r="E122">
            <v>0.57738063209527057</v>
          </cell>
          <cell r="G122">
            <v>4.1965000000000003</v>
          </cell>
          <cell r="I122">
            <v>121</v>
          </cell>
          <cell r="J122">
            <v>0.27500000000000002</v>
          </cell>
          <cell r="L122">
            <v>121</v>
          </cell>
          <cell r="M122">
            <v>0.47499999999999998</v>
          </cell>
          <cell r="O122">
            <v>0</v>
          </cell>
          <cell r="Q122">
            <v>0</v>
          </cell>
        </row>
        <row r="123">
          <cell r="A123">
            <v>40787</v>
          </cell>
          <cell r="B123">
            <v>30</v>
          </cell>
          <cell r="C123">
            <v>2011</v>
          </cell>
          <cell r="D123">
            <v>5.6677607520347E-2</v>
          </cell>
          <cell r="E123">
            <v>0.5741647958832693</v>
          </cell>
          <cell r="G123">
            <v>4.1795</v>
          </cell>
          <cell r="I123">
            <v>122</v>
          </cell>
          <cell r="J123">
            <v>0.27500000000000002</v>
          </cell>
          <cell r="L123">
            <v>122</v>
          </cell>
          <cell r="M123">
            <v>0.47499999999999998</v>
          </cell>
          <cell r="O123">
            <v>0</v>
          </cell>
          <cell r="Q123">
            <v>0</v>
          </cell>
        </row>
        <row r="124">
          <cell r="A124">
            <v>40817</v>
          </cell>
          <cell r="B124">
            <v>31</v>
          </cell>
          <cell r="C124">
            <v>2011</v>
          </cell>
          <cell r="D124">
            <v>5.6784970953011701E-2</v>
          </cell>
          <cell r="E124">
            <v>0.5708506573583999</v>
          </cell>
          <cell r="G124">
            <v>4.1924999999999999</v>
          </cell>
          <cell r="I124">
            <v>123</v>
          </cell>
          <cell r="J124">
            <v>0.27500000000000002</v>
          </cell>
          <cell r="L124">
            <v>123</v>
          </cell>
          <cell r="M124">
            <v>0.47499999999999998</v>
          </cell>
          <cell r="O124">
            <v>0</v>
          </cell>
          <cell r="Q124">
            <v>0</v>
          </cell>
        </row>
        <row r="125">
          <cell r="A125">
            <v>40848</v>
          </cell>
          <cell r="B125">
            <v>30</v>
          </cell>
          <cell r="C125">
            <v>2011</v>
          </cell>
          <cell r="D125">
            <v>5.6872706942877403E-2</v>
          </cell>
          <cell r="E125">
            <v>0.5677421611958875</v>
          </cell>
          <cell r="G125">
            <v>4.3475000000000001</v>
          </cell>
          <cell r="I125">
            <v>124</v>
          </cell>
          <cell r="J125">
            <v>0.3</v>
          </cell>
          <cell r="L125">
            <v>124</v>
          </cell>
          <cell r="M125">
            <v>0.5</v>
          </cell>
          <cell r="O125">
            <v>0</v>
          </cell>
          <cell r="Q125">
            <v>0</v>
          </cell>
        </row>
        <row r="126">
          <cell r="A126">
            <v>40878</v>
          </cell>
          <cell r="B126">
            <v>31</v>
          </cell>
          <cell r="C126">
            <v>2011</v>
          </cell>
          <cell r="D126">
            <v>5.6917434455178398E-2</v>
          </cell>
          <cell r="E126">
            <v>0.56479625198894401</v>
          </cell>
          <cell r="G126">
            <v>4.5075000000000003</v>
          </cell>
          <cell r="I126">
            <v>125</v>
          </cell>
          <cell r="J126">
            <v>0.37</v>
          </cell>
          <cell r="L126">
            <v>125</v>
          </cell>
          <cell r="M126">
            <v>0.56999999999999995</v>
          </cell>
          <cell r="O126">
            <v>0</v>
          </cell>
          <cell r="Q126">
            <v>0</v>
          </cell>
        </row>
        <row r="127">
          <cell r="A127">
            <v>40909</v>
          </cell>
          <cell r="B127">
            <v>31</v>
          </cell>
          <cell r="C127">
            <v>2012</v>
          </cell>
          <cell r="D127">
            <v>5.6962161968145103E-2</v>
          </cell>
          <cell r="E127">
            <v>0.56186148614279552</v>
          </cell>
          <cell r="G127">
            <v>4.5599999999999996</v>
          </cell>
          <cell r="I127">
            <v>126</v>
          </cell>
          <cell r="J127">
            <v>0.37</v>
          </cell>
          <cell r="L127">
            <v>126</v>
          </cell>
          <cell r="M127">
            <v>0.56999999999999995</v>
          </cell>
          <cell r="O127">
            <v>0</v>
          </cell>
          <cell r="Q127">
            <v>0</v>
          </cell>
        </row>
        <row r="128">
          <cell r="A128">
            <v>40940</v>
          </cell>
          <cell r="B128">
            <v>29</v>
          </cell>
          <cell r="C128">
            <v>2012</v>
          </cell>
          <cell r="D128">
            <v>5.7004003835716202E-2</v>
          </cell>
          <cell r="E128">
            <v>0.5591261352539374</v>
          </cell>
          <cell r="G128">
            <v>4.476</v>
          </cell>
          <cell r="I128">
            <v>127</v>
          </cell>
          <cell r="J128">
            <v>0.37</v>
          </cell>
          <cell r="L128">
            <v>127</v>
          </cell>
          <cell r="M128">
            <v>0.56999999999999995</v>
          </cell>
          <cell r="O128">
            <v>0</v>
          </cell>
          <cell r="Q128">
            <v>0</v>
          </cell>
        </row>
        <row r="129">
          <cell r="A129">
            <v>40969</v>
          </cell>
          <cell r="B129">
            <v>31</v>
          </cell>
          <cell r="C129">
            <v>2012</v>
          </cell>
          <cell r="D129">
            <v>5.7048731349971703E-2</v>
          </cell>
          <cell r="E129">
            <v>0.55621289555549236</v>
          </cell>
          <cell r="G129">
            <v>4.3410000000000002</v>
          </cell>
          <cell r="I129">
            <v>128</v>
          </cell>
          <cell r="J129">
            <v>0.37</v>
          </cell>
          <cell r="L129">
            <v>128</v>
          </cell>
          <cell r="M129">
            <v>0.56999999999999995</v>
          </cell>
          <cell r="O129">
            <v>0</v>
          </cell>
          <cell r="Q129">
            <v>0</v>
          </cell>
        </row>
        <row r="130">
          <cell r="A130">
            <v>41000</v>
          </cell>
          <cell r="B130">
            <v>30</v>
          </cell>
          <cell r="C130">
            <v>2012</v>
          </cell>
          <cell r="D130">
            <v>5.70920160418198E-2</v>
          </cell>
          <cell r="E130">
            <v>0.55340420015994152</v>
          </cell>
          <cell r="G130">
            <v>4.1660000000000004</v>
          </cell>
          <cell r="I130">
            <v>129</v>
          </cell>
          <cell r="J130">
            <v>0.27500000000000002</v>
          </cell>
          <cell r="L130">
            <v>129</v>
          </cell>
          <cell r="M130">
            <v>0.47499999999999998</v>
          </cell>
          <cell r="O130">
            <v>0</v>
          </cell>
          <cell r="Q130">
            <v>0</v>
          </cell>
        </row>
        <row r="131">
          <cell r="A131">
            <v>41030</v>
          </cell>
          <cell r="B131">
            <v>31</v>
          </cell>
          <cell r="C131">
            <v>2012</v>
          </cell>
          <cell r="D131">
            <v>5.7136743557384802E-2</v>
          </cell>
          <cell r="E131">
            <v>0.5505127880066697</v>
          </cell>
          <cell r="G131">
            <v>4.17</v>
          </cell>
          <cell r="I131">
            <v>130</v>
          </cell>
          <cell r="J131">
            <v>0.27500000000000002</v>
          </cell>
          <cell r="L131">
            <v>130</v>
          </cell>
          <cell r="M131">
            <v>0.47499999999999998</v>
          </cell>
          <cell r="O131">
            <v>0</v>
          </cell>
          <cell r="Q131">
            <v>0</v>
          </cell>
        </row>
        <row r="132">
          <cell r="A132">
            <v>41061</v>
          </cell>
          <cell r="B132">
            <v>30</v>
          </cell>
          <cell r="C132">
            <v>2012</v>
          </cell>
          <cell r="D132">
            <v>5.7180028250500801E-2</v>
          </cell>
          <cell r="E132">
            <v>0.54772518758943856</v>
          </cell>
          <cell r="G132">
            <v>4.21</v>
          </cell>
          <cell r="I132">
            <v>131</v>
          </cell>
          <cell r="J132">
            <v>0.27500000000000002</v>
          </cell>
          <cell r="L132">
            <v>131</v>
          </cell>
          <cell r="M132">
            <v>0.47499999999999998</v>
          </cell>
          <cell r="O132">
            <v>0</v>
          </cell>
          <cell r="Q132">
            <v>0</v>
          </cell>
        </row>
        <row r="133">
          <cell r="A133">
            <v>41091</v>
          </cell>
          <cell r="B133">
            <v>31</v>
          </cell>
          <cell r="C133">
            <v>2012</v>
          </cell>
          <cell r="D133">
            <v>5.7224755767375499E-2</v>
          </cell>
          <cell r="E133">
            <v>0.54485554385952883</v>
          </cell>
          <cell r="G133">
            <v>4.2519999999999998</v>
          </cell>
          <cell r="I133">
            <v>132</v>
          </cell>
          <cell r="J133">
            <v>0.27500000000000002</v>
          </cell>
          <cell r="L133">
            <v>132</v>
          </cell>
          <cell r="M133">
            <v>0.47499999999999998</v>
          </cell>
          <cell r="O133">
            <v>0</v>
          </cell>
          <cell r="Q133">
            <v>0</v>
          </cell>
        </row>
        <row r="134">
          <cell r="A134">
            <v>41122</v>
          </cell>
          <cell r="B134">
            <v>31</v>
          </cell>
          <cell r="C134">
            <v>2012</v>
          </cell>
          <cell r="D134">
            <v>5.7269483284915899E-2</v>
          </cell>
          <cell r="E134">
            <v>0.54199693970827001</v>
          </cell>
          <cell r="G134">
            <v>4.2889999999999997</v>
          </cell>
          <cell r="I134">
            <v>133</v>
          </cell>
          <cell r="J134">
            <v>0.27500000000000002</v>
          </cell>
          <cell r="L134">
            <v>133</v>
          </cell>
          <cell r="M134">
            <v>0.47499999999999998</v>
          </cell>
          <cell r="O134">
            <v>0</v>
          </cell>
          <cell r="Q134">
            <v>0</v>
          </cell>
        </row>
        <row r="135">
          <cell r="A135">
            <v>41153</v>
          </cell>
          <cell r="B135">
            <v>30</v>
          </cell>
          <cell r="C135">
            <v>2012</v>
          </cell>
          <cell r="D135">
            <v>5.7312767979943703E-2</v>
          </cell>
          <cell r="E135">
            <v>0.53924104490105407</v>
          </cell>
          <cell r="G135">
            <v>4.2720000000000002</v>
          </cell>
          <cell r="I135">
            <v>134</v>
          </cell>
          <cell r="J135">
            <v>0.27500000000000002</v>
          </cell>
          <cell r="L135">
            <v>134</v>
          </cell>
          <cell r="M135">
            <v>0.47499999999999998</v>
          </cell>
          <cell r="O135">
            <v>0</v>
          </cell>
          <cell r="Q135">
            <v>0</v>
          </cell>
        </row>
        <row r="136">
          <cell r="A136">
            <v>41183</v>
          </cell>
          <cell r="B136">
            <v>31</v>
          </cell>
          <cell r="C136">
            <v>2012</v>
          </cell>
          <cell r="D136">
            <v>5.7357495498793702E-2</v>
          </cell>
          <cell r="E136">
            <v>0.53640411762343254</v>
          </cell>
          <cell r="G136">
            <v>4.2850000000000001</v>
          </cell>
          <cell r="I136">
            <v>135</v>
          </cell>
          <cell r="J136">
            <v>0.27500000000000002</v>
          </cell>
          <cell r="L136">
            <v>135</v>
          </cell>
          <cell r="M136">
            <v>0.47499999999999998</v>
          </cell>
          <cell r="O136">
            <v>0</v>
          </cell>
          <cell r="Q136">
            <v>0</v>
          </cell>
        </row>
        <row r="137">
          <cell r="A137">
            <v>41214</v>
          </cell>
          <cell r="B137">
            <v>30</v>
          </cell>
          <cell r="C137">
            <v>2012</v>
          </cell>
          <cell r="D137">
            <v>5.7400780195088902E-2</v>
          </cell>
          <cell r="E137">
            <v>0.53366917046281603</v>
          </cell>
          <cell r="G137">
            <v>4.4400000000000004</v>
          </cell>
          <cell r="I137">
            <v>136</v>
          </cell>
          <cell r="J137">
            <v>0.3</v>
          </cell>
          <cell r="L137">
            <v>136</v>
          </cell>
          <cell r="M137">
            <v>0.5</v>
          </cell>
          <cell r="O137">
            <v>0</v>
          </cell>
          <cell r="Q137">
            <v>0</v>
          </cell>
        </row>
        <row r="138">
          <cell r="A138">
            <v>41244</v>
          </cell>
          <cell r="B138">
            <v>31</v>
          </cell>
          <cell r="C138">
            <v>2012</v>
          </cell>
          <cell r="D138">
            <v>5.7445507715248E-2</v>
          </cell>
          <cell r="E138">
            <v>0.53085385780719352</v>
          </cell>
          <cell r="G138">
            <v>4.5999999999999996</v>
          </cell>
          <cell r="I138">
            <v>137</v>
          </cell>
          <cell r="J138">
            <v>0.37</v>
          </cell>
          <cell r="L138">
            <v>137</v>
          </cell>
          <cell r="M138">
            <v>0.56999999999999995</v>
          </cell>
          <cell r="O138">
            <v>0</v>
          </cell>
          <cell r="Q138">
            <v>0</v>
          </cell>
        </row>
        <row r="139">
          <cell r="A139">
            <v>41275</v>
          </cell>
          <cell r="B139">
            <v>31</v>
          </cell>
          <cell r="C139">
            <v>2013</v>
          </cell>
          <cell r="D139">
            <v>5.74902352360733E-2</v>
          </cell>
          <cell r="E139">
            <v>0.5280495053855494</v>
          </cell>
          <cell r="G139">
            <v>4.6524999999999999</v>
          </cell>
          <cell r="I139">
            <v>138</v>
          </cell>
          <cell r="J139">
            <v>0.37</v>
          </cell>
          <cell r="L139">
            <v>138</v>
          </cell>
          <cell r="M139">
            <v>0.56999999999999995</v>
          </cell>
          <cell r="O139">
            <v>0</v>
          </cell>
          <cell r="Q139">
            <v>0</v>
          </cell>
        </row>
        <row r="140">
          <cell r="A140">
            <v>41306</v>
          </cell>
          <cell r="B140">
            <v>28</v>
          </cell>
          <cell r="C140">
            <v>2013</v>
          </cell>
          <cell r="D140">
            <v>5.7530634287713302E-2</v>
          </cell>
          <cell r="E140">
            <v>0.52552594870141478</v>
          </cell>
          <cell r="G140">
            <v>4.5685000000000002</v>
          </cell>
          <cell r="I140">
            <v>139</v>
          </cell>
          <cell r="J140">
            <v>0.37</v>
          </cell>
          <cell r="L140">
            <v>139</v>
          </cell>
          <cell r="M140">
            <v>0.56999999999999995</v>
          </cell>
          <cell r="O140">
            <v>0</v>
          </cell>
          <cell r="Q140">
            <v>0</v>
          </cell>
        </row>
        <row r="141">
          <cell r="A141">
            <v>41334</v>
          </cell>
          <cell r="B141">
            <v>31</v>
          </cell>
          <cell r="C141">
            <v>2013</v>
          </cell>
          <cell r="D141">
            <v>5.7575361809805201E-2</v>
          </cell>
          <cell r="E141">
            <v>0.52274241023222179</v>
          </cell>
          <cell r="G141">
            <v>4.4335000000000004</v>
          </cell>
          <cell r="I141">
            <v>140</v>
          </cell>
          <cell r="J141">
            <v>0.37</v>
          </cell>
          <cell r="L141">
            <v>140</v>
          </cell>
          <cell r="M141">
            <v>0.56999999999999995</v>
          </cell>
          <cell r="O141">
            <v>0</v>
          </cell>
          <cell r="Q141">
            <v>0</v>
          </cell>
        </row>
        <row r="142">
          <cell r="A142">
            <v>41365</v>
          </cell>
          <cell r="B142">
            <v>30</v>
          </cell>
          <cell r="C142">
            <v>2013</v>
          </cell>
          <cell r="D142">
            <v>5.7618646509237002E-2</v>
          </cell>
          <cell r="E142">
            <v>0.52005905295081023</v>
          </cell>
          <cell r="G142">
            <v>4.2584999999999997</v>
          </cell>
          <cell r="I142">
            <v>141</v>
          </cell>
          <cell r="J142">
            <v>0.27500000000000002</v>
          </cell>
          <cell r="L142">
            <v>141</v>
          </cell>
          <cell r="M142">
            <v>0.47499999999999998</v>
          </cell>
          <cell r="O142">
            <v>0</v>
          </cell>
          <cell r="Q142">
            <v>0</v>
          </cell>
        </row>
        <row r="143">
          <cell r="A143">
            <v>41395</v>
          </cell>
          <cell r="B143">
            <v>31</v>
          </cell>
          <cell r="C143">
            <v>2013</v>
          </cell>
          <cell r="D143">
            <v>5.7663374032638402E-2</v>
          </cell>
          <cell r="E143">
            <v>0.51729696983127227</v>
          </cell>
          <cell r="G143">
            <v>4.2625000000000002</v>
          </cell>
          <cell r="I143">
            <v>142</v>
          </cell>
          <cell r="J143">
            <v>0.27500000000000002</v>
          </cell>
          <cell r="L143">
            <v>142</v>
          </cell>
          <cell r="M143">
            <v>0.47499999999999998</v>
          </cell>
          <cell r="O143">
            <v>0</v>
          </cell>
          <cell r="Q143">
            <v>0</v>
          </cell>
        </row>
        <row r="144">
          <cell r="A144">
            <v>41426</v>
          </cell>
          <cell r="B144">
            <v>30</v>
          </cell>
          <cell r="C144">
            <v>2013</v>
          </cell>
          <cell r="D144">
            <v>5.77066587333381E-2</v>
          </cell>
          <cell r="E144">
            <v>0.51463434381227791</v>
          </cell>
          <cell r="G144">
            <v>4.3025000000000002</v>
          </cell>
          <cell r="I144">
            <v>143</v>
          </cell>
          <cell r="J144">
            <v>0.27500000000000002</v>
          </cell>
          <cell r="L144">
            <v>143</v>
          </cell>
          <cell r="M144">
            <v>0.47499999999999998</v>
          </cell>
          <cell r="O144">
            <v>0</v>
          </cell>
          <cell r="Q144">
            <v>0</v>
          </cell>
        </row>
        <row r="145">
          <cell r="A145">
            <v>41456</v>
          </cell>
          <cell r="B145">
            <v>31</v>
          </cell>
          <cell r="C145">
            <v>2013</v>
          </cell>
          <cell r="D145">
            <v>5.7751386258048799E-2</v>
          </cell>
          <cell r="E145">
            <v>0.51189364966219597</v>
          </cell>
          <cell r="G145">
            <v>4.3445</v>
          </cell>
          <cell r="I145">
            <v>144</v>
          </cell>
          <cell r="J145">
            <v>0.27500000000000002</v>
          </cell>
          <cell r="L145">
            <v>144</v>
          </cell>
          <cell r="M145">
            <v>0.47499999999999998</v>
          </cell>
          <cell r="O145">
            <v>0</v>
          </cell>
          <cell r="Q145">
            <v>0</v>
          </cell>
        </row>
        <row r="146">
          <cell r="A146">
            <v>41487</v>
          </cell>
          <cell r="B146">
            <v>31</v>
          </cell>
          <cell r="C146">
            <v>2013</v>
          </cell>
          <cell r="D146">
            <v>5.7796113783425099E-2</v>
          </cell>
          <cell r="E146">
            <v>0.5091637995102436</v>
          </cell>
          <cell r="G146">
            <v>4.3815</v>
          </cell>
          <cell r="I146">
            <v>145</v>
          </cell>
          <cell r="J146">
            <v>0.27500000000000002</v>
          </cell>
          <cell r="L146">
            <v>145</v>
          </cell>
          <cell r="M146">
            <v>0.47499999999999998</v>
          </cell>
          <cell r="O146">
            <v>0</v>
          </cell>
          <cell r="Q146">
            <v>0</v>
          </cell>
        </row>
        <row r="147">
          <cell r="A147">
            <v>41518</v>
          </cell>
          <cell r="B147">
            <v>30</v>
          </cell>
          <cell r="C147">
            <v>2013</v>
          </cell>
          <cell r="D147">
            <v>5.7839398486035698E-2</v>
          </cell>
          <cell r="E147">
            <v>0.50653231740691551</v>
          </cell>
          <cell r="G147">
            <v>4.3644999999999996</v>
          </cell>
          <cell r="I147">
            <v>146</v>
          </cell>
          <cell r="J147">
            <v>0.27500000000000002</v>
          </cell>
          <cell r="L147">
            <v>146</v>
          </cell>
          <cell r="M147">
            <v>0.47499999999999998</v>
          </cell>
          <cell r="O147">
            <v>0</v>
          </cell>
          <cell r="Q147">
            <v>0</v>
          </cell>
        </row>
        <row r="148">
          <cell r="A148">
            <v>41548</v>
          </cell>
          <cell r="B148">
            <v>31</v>
          </cell>
          <cell r="C148">
            <v>2013</v>
          </cell>
          <cell r="D148">
            <v>5.78841260127212E-2</v>
          </cell>
          <cell r="E148">
            <v>0.50382375395385093</v>
          </cell>
          <cell r="G148">
            <v>4.3775000000000004</v>
          </cell>
          <cell r="I148">
            <v>147</v>
          </cell>
          <cell r="J148">
            <v>0.27500000000000002</v>
          </cell>
          <cell r="L148">
            <v>147</v>
          </cell>
          <cell r="M148">
            <v>0.47499999999999998</v>
          </cell>
          <cell r="O148">
            <v>0</v>
          </cell>
          <cell r="Q148">
            <v>0</v>
          </cell>
        </row>
        <row r="149">
          <cell r="A149">
            <v>41579</v>
          </cell>
          <cell r="B149">
            <v>30</v>
          </cell>
          <cell r="C149">
            <v>2013</v>
          </cell>
          <cell r="D149">
            <v>5.79274107165988E-2</v>
          </cell>
          <cell r="E149">
            <v>0.50121283852703424</v>
          </cell>
          <cell r="G149">
            <v>4.5324999999999998</v>
          </cell>
          <cell r="I149">
            <v>148</v>
          </cell>
          <cell r="J149">
            <v>0.3</v>
          </cell>
          <cell r="L149">
            <v>148</v>
          </cell>
          <cell r="M149">
            <v>0.5</v>
          </cell>
          <cell r="O149">
            <v>0</v>
          </cell>
          <cell r="Q149">
            <v>0</v>
          </cell>
        </row>
        <row r="150">
          <cell r="A150">
            <v>41609</v>
          </cell>
          <cell r="B150">
            <v>31</v>
          </cell>
          <cell r="C150">
            <v>2013</v>
          </cell>
          <cell r="D150">
            <v>5.79721382445939E-2</v>
          </cell>
          <cell r="E150">
            <v>0.49852549256248413</v>
          </cell>
          <cell r="G150">
            <v>4.6924999999999999</v>
          </cell>
          <cell r="I150">
            <v>149</v>
          </cell>
          <cell r="J150">
            <v>0.37</v>
          </cell>
          <cell r="L150">
            <v>149</v>
          </cell>
          <cell r="M150">
            <v>0.56999999999999995</v>
          </cell>
          <cell r="O150">
            <v>0</v>
          </cell>
          <cell r="Q150">
            <v>0</v>
          </cell>
        </row>
        <row r="151">
          <cell r="A151">
            <v>41640</v>
          </cell>
          <cell r="B151">
            <v>31</v>
          </cell>
          <cell r="C151">
            <v>2014</v>
          </cell>
          <cell r="D151">
            <v>5.8016865773254302E-2</v>
          </cell>
          <cell r="E151">
            <v>0.49584890238133617</v>
          </cell>
          <cell r="G151">
            <v>4.7450000000000001</v>
          </cell>
          <cell r="I151">
            <v>150</v>
          </cell>
          <cell r="J151">
            <v>0.37</v>
          </cell>
          <cell r="L151">
            <v>150</v>
          </cell>
          <cell r="M151">
            <v>0.56999999999999995</v>
          </cell>
          <cell r="O151">
            <v>0</v>
          </cell>
          <cell r="Q151">
            <v>0</v>
          </cell>
        </row>
        <row r="152">
          <cell r="A152">
            <v>41671</v>
          </cell>
          <cell r="B152">
            <v>28</v>
          </cell>
          <cell r="C152">
            <v>2014</v>
          </cell>
          <cell r="D152">
            <v>5.8057264831970802E-2</v>
          </cell>
          <cell r="E152">
            <v>0.49344056666361324</v>
          </cell>
          <cell r="G152">
            <v>4.6609999999999996</v>
          </cell>
          <cell r="I152">
            <v>151</v>
          </cell>
          <cell r="J152">
            <v>0.37</v>
          </cell>
          <cell r="L152">
            <v>151</v>
          </cell>
          <cell r="M152">
            <v>0.56999999999999995</v>
          </cell>
          <cell r="O152">
            <v>0</v>
          </cell>
          <cell r="Q152">
            <v>0</v>
          </cell>
        </row>
        <row r="153">
          <cell r="A153">
            <v>41699</v>
          </cell>
          <cell r="B153">
            <v>31</v>
          </cell>
          <cell r="C153">
            <v>2014</v>
          </cell>
          <cell r="D153">
            <v>5.8101992361897302E-2</v>
          </cell>
          <cell r="E153">
            <v>0.4907843964951018</v>
          </cell>
          <cell r="G153">
            <v>4.5259999999999998</v>
          </cell>
          <cell r="I153">
            <v>152</v>
          </cell>
          <cell r="J153">
            <v>0.37</v>
          </cell>
          <cell r="L153">
            <v>152</v>
          </cell>
          <cell r="M153">
            <v>0.56999999999999995</v>
          </cell>
          <cell r="O153">
            <v>0</v>
          </cell>
          <cell r="Q153">
            <v>0</v>
          </cell>
        </row>
        <row r="154">
          <cell r="A154">
            <v>41730</v>
          </cell>
          <cell r="B154">
            <v>30</v>
          </cell>
          <cell r="C154">
            <v>2014</v>
          </cell>
          <cell r="D154">
            <v>5.8145277068911497E-2</v>
          </cell>
          <cell r="E154">
            <v>0.48822409941398809</v>
          </cell>
          <cell r="G154">
            <v>4.351</v>
          </cell>
          <cell r="I154">
            <v>153</v>
          </cell>
          <cell r="J154">
            <v>0.27500000000000002</v>
          </cell>
          <cell r="L154">
            <v>153</v>
          </cell>
          <cell r="M154">
            <v>0.47499999999999998</v>
          </cell>
          <cell r="O154">
            <v>0</v>
          </cell>
          <cell r="Q154">
            <v>0</v>
          </cell>
        </row>
        <row r="155">
          <cell r="A155">
            <v>41760</v>
          </cell>
          <cell r="B155">
            <v>31</v>
          </cell>
          <cell r="C155">
            <v>2014</v>
          </cell>
          <cell r="D155">
            <v>5.8190004600147102E-2</v>
          </cell>
          <cell r="E155">
            <v>0.48558897074735563</v>
          </cell>
          <cell r="G155">
            <v>4.3550000000000004</v>
          </cell>
          <cell r="I155">
            <v>154</v>
          </cell>
          <cell r="J155">
            <v>0.27500000000000002</v>
          </cell>
          <cell r="L155">
            <v>154</v>
          </cell>
          <cell r="M155">
            <v>0.47499999999999998</v>
          </cell>
          <cell r="O155">
            <v>0</v>
          </cell>
          <cell r="Q155">
            <v>0</v>
          </cell>
        </row>
        <row r="156">
          <cell r="A156">
            <v>41791</v>
          </cell>
          <cell r="B156">
            <v>30</v>
          </cell>
          <cell r="C156">
            <v>2014</v>
          </cell>
          <cell r="D156">
            <v>5.8233289308428297E-2</v>
          </cell>
          <cell r="E156">
            <v>0.48304900124888223</v>
          </cell>
          <cell r="G156">
            <v>4.3949999999999996</v>
          </cell>
          <cell r="I156">
            <v>155</v>
          </cell>
          <cell r="J156">
            <v>0.27500000000000002</v>
          </cell>
          <cell r="L156">
            <v>155</v>
          </cell>
          <cell r="M156">
            <v>0.47499999999999998</v>
          </cell>
          <cell r="O156">
            <v>0</v>
          </cell>
          <cell r="Q156">
            <v>0</v>
          </cell>
        </row>
        <row r="157">
          <cell r="A157">
            <v>41821</v>
          </cell>
          <cell r="B157">
            <v>31</v>
          </cell>
          <cell r="C157">
            <v>2014</v>
          </cell>
          <cell r="D157">
            <v>5.8278016840973099E-2</v>
          </cell>
          <cell r="E157">
            <v>0.48043484115763324</v>
          </cell>
          <cell r="G157">
            <v>4.4370000000000003</v>
          </cell>
          <cell r="I157">
            <v>156</v>
          </cell>
          <cell r="J157">
            <v>0.27500000000000002</v>
          </cell>
          <cell r="L157">
            <v>156</v>
          </cell>
          <cell r="M157">
            <v>0.47499999999999998</v>
          </cell>
          <cell r="O157">
            <v>0</v>
          </cell>
          <cell r="Q157">
            <v>0</v>
          </cell>
        </row>
        <row r="158">
          <cell r="A158">
            <v>41852</v>
          </cell>
          <cell r="B158">
            <v>31</v>
          </cell>
          <cell r="C158">
            <v>2014</v>
          </cell>
          <cell r="D158">
            <v>5.8322744374183201E-2</v>
          </cell>
          <cell r="E158">
            <v>0.47783130895070469</v>
          </cell>
          <cell r="G158">
            <v>4.4740000000000002</v>
          </cell>
          <cell r="I158">
            <v>157</v>
          </cell>
          <cell r="J158">
            <v>0.27500000000000002</v>
          </cell>
          <cell r="L158">
            <v>157</v>
          </cell>
          <cell r="M158">
            <v>0.47499999999999998</v>
          </cell>
          <cell r="O158">
            <v>0</v>
          </cell>
          <cell r="Q158">
            <v>0</v>
          </cell>
        </row>
        <row r="159">
          <cell r="A159">
            <v>41883</v>
          </cell>
          <cell r="B159">
            <v>30</v>
          </cell>
          <cell r="C159">
            <v>2014</v>
          </cell>
          <cell r="D159">
            <v>5.8366029084374799E-2</v>
          </cell>
          <cell r="E159">
            <v>0.47532186270155319</v>
          </cell>
          <cell r="G159">
            <v>4.4569999999999999</v>
          </cell>
          <cell r="I159">
            <v>158</v>
          </cell>
          <cell r="J159">
            <v>0.27500000000000002</v>
          </cell>
          <cell r="L159">
            <v>158</v>
          </cell>
          <cell r="M159">
            <v>0.47499999999999998</v>
          </cell>
          <cell r="O159">
            <v>0</v>
          </cell>
          <cell r="Q159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18" workbookViewId="0">
      <selection activeCell="F32" sqref="F32"/>
    </sheetView>
  </sheetViews>
  <sheetFormatPr defaultRowHeight="12.75" x14ac:dyDescent="0.2"/>
  <cols>
    <col min="1" max="1" width="13.140625" bestFit="1" customWidth="1"/>
    <col min="2" max="2" width="19.28515625" bestFit="1" customWidth="1"/>
    <col min="3" max="3" width="17" style="5" bestFit="1" customWidth="1"/>
    <col min="4" max="4" width="20.42578125" style="5" bestFit="1" customWidth="1"/>
    <col min="5" max="5" width="20.85546875" style="5" bestFit="1" customWidth="1"/>
    <col min="6" max="6" width="26.140625" style="5" bestFit="1" customWidth="1"/>
    <col min="7" max="7" width="18.7109375" style="5" bestFit="1" customWidth="1"/>
    <col min="8" max="8" width="19.140625" style="5" bestFit="1" customWidth="1"/>
    <col min="9" max="9" width="24.28515625" style="5" bestFit="1" customWidth="1"/>
    <col min="10" max="10" width="15.42578125" style="5" bestFit="1" customWidth="1"/>
    <col min="11" max="11" width="15.7109375" style="5" bestFit="1" customWidth="1"/>
    <col min="12" max="12" width="21.140625" style="5" bestFit="1" customWidth="1"/>
    <col min="13" max="14" width="16" style="5" customWidth="1"/>
    <col min="15" max="15" width="16.7109375" style="5" bestFit="1" customWidth="1"/>
    <col min="16" max="16" width="16.5703125" style="5" bestFit="1" customWidth="1"/>
    <col min="17" max="17" width="22.7109375" style="5" bestFit="1" customWidth="1"/>
    <col min="18" max="18" width="16.140625" style="5" bestFit="1" customWidth="1"/>
    <col min="19" max="19" width="16.5703125" style="5" bestFit="1" customWidth="1"/>
    <col min="20" max="20" width="22.140625" style="5" bestFit="1" customWidth="1"/>
    <col min="21" max="21" width="15.42578125" style="5" bestFit="1" customWidth="1"/>
    <col min="22" max="22" width="16.7109375" bestFit="1" customWidth="1"/>
    <col min="23" max="23" width="22.5703125" bestFit="1" customWidth="1"/>
    <col min="24" max="24" width="15.5703125" bestFit="1" customWidth="1"/>
    <col min="25" max="25" width="14.5703125" customWidth="1"/>
    <col min="26" max="26" width="15.5703125" bestFit="1" customWidth="1"/>
    <col min="27" max="27" width="14.5703125" bestFit="1" customWidth="1"/>
    <col min="28" max="28" width="15" bestFit="1" customWidth="1"/>
  </cols>
  <sheetData>
    <row r="1" spans="1:22" ht="27.75" x14ac:dyDescent="0.4">
      <c r="A1" s="79" t="s">
        <v>82</v>
      </c>
      <c r="B1" s="80"/>
      <c r="C1" s="80"/>
    </row>
    <row r="3" spans="1:22" ht="13.5" thickBot="1" x14ac:dyDescent="0.25"/>
    <row r="4" spans="1:22" x14ac:dyDescent="0.2">
      <c r="A4" s="27" t="s">
        <v>20</v>
      </c>
      <c r="B4" s="84" t="s">
        <v>11</v>
      </c>
      <c r="C4" s="89">
        <v>37257</v>
      </c>
      <c r="D4" s="43"/>
    </row>
    <row r="5" spans="1:22" x14ac:dyDescent="0.2">
      <c r="B5" s="85" t="s">
        <v>12</v>
      </c>
      <c r="C5" s="90">
        <v>38868</v>
      </c>
      <c r="D5" s="43"/>
      <c r="E5" s="43"/>
    </row>
    <row r="6" spans="1:22" x14ac:dyDescent="0.2">
      <c r="B6" s="86" t="s">
        <v>23</v>
      </c>
      <c r="C6" s="91">
        <v>100000</v>
      </c>
      <c r="D6" s="44"/>
      <c r="E6" s="43"/>
      <c r="F6" s="45"/>
    </row>
    <row r="7" spans="1:22" x14ac:dyDescent="0.2">
      <c r="B7" s="86" t="s">
        <v>83</v>
      </c>
      <c r="C7" s="81"/>
      <c r="D7" s="44"/>
      <c r="E7" s="43"/>
      <c r="F7" s="45"/>
    </row>
    <row r="8" spans="1:22" x14ac:dyDescent="0.2">
      <c r="B8" s="87" t="s">
        <v>18</v>
      </c>
      <c r="C8" s="82">
        <v>0.6</v>
      </c>
      <c r="D8" s="45"/>
      <c r="E8" s="45"/>
      <c r="F8" s="45"/>
    </row>
    <row r="9" spans="1:22" ht="13.5" thickBot="1" x14ac:dyDescent="0.25">
      <c r="B9" s="88" t="s">
        <v>19</v>
      </c>
      <c r="C9" s="83">
        <f>1-C8</f>
        <v>0.4</v>
      </c>
      <c r="D9" s="45"/>
      <c r="E9" s="45"/>
    </row>
    <row r="10" spans="1:22" ht="13.5" thickBot="1" x14ac:dyDescent="0.25">
      <c r="P10" s="13"/>
      <c r="Q10" s="13"/>
      <c r="R10" s="13"/>
      <c r="S10" s="13"/>
      <c r="T10" s="13"/>
    </row>
    <row r="11" spans="1:22" ht="13.5" thickBot="1" x14ac:dyDescent="0.25">
      <c r="A11" s="41" t="s">
        <v>21</v>
      </c>
      <c r="C11" s="10"/>
      <c r="D11" s="10"/>
      <c r="E11" s="10"/>
      <c r="O11" s="10"/>
      <c r="U11" s="8"/>
      <c r="V11" s="3"/>
    </row>
    <row r="12" spans="1:22" s="26" customFormat="1" ht="13.5" thickBot="1" x14ac:dyDescent="0.25">
      <c r="A12" s="28" t="s">
        <v>0</v>
      </c>
      <c r="B12" s="29" t="s">
        <v>23</v>
      </c>
      <c r="C12" s="30" t="s">
        <v>5</v>
      </c>
      <c r="D12" s="30" t="s">
        <v>58</v>
      </c>
      <c r="E12" s="30" t="s">
        <v>59</v>
      </c>
      <c r="F12" s="30" t="s">
        <v>60</v>
      </c>
      <c r="G12" s="30" t="s">
        <v>39</v>
      </c>
      <c r="H12" s="30" t="s">
        <v>40</v>
      </c>
      <c r="I12" s="30" t="s">
        <v>6</v>
      </c>
      <c r="J12" s="30" t="s">
        <v>8</v>
      </c>
      <c r="K12" s="30" t="s">
        <v>30</v>
      </c>
      <c r="L12" s="30" t="s">
        <v>31</v>
      </c>
      <c r="M12" s="30" t="s">
        <v>32</v>
      </c>
      <c r="N12" s="30" t="s">
        <v>43</v>
      </c>
      <c r="O12" s="30" t="s">
        <v>25</v>
      </c>
      <c r="P12" s="31" t="s">
        <v>1</v>
      </c>
      <c r="Q12" s="56"/>
      <c r="R12" s="56"/>
    </row>
    <row r="13" spans="1:22" x14ac:dyDescent="0.2">
      <c r="A13" s="19" t="s">
        <v>26</v>
      </c>
      <c r="B13" s="46">
        <v>100000</v>
      </c>
      <c r="C13" s="23">
        <f>SUM('PV numbers'!U2:U13)</f>
        <v>35885960</v>
      </c>
      <c r="D13" s="25">
        <f>SUM('PV numbers'!C2:C13)/Summary!$C$23</f>
        <v>-9.7452704429237286E-2</v>
      </c>
      <c r="E13" s="25">
        <f>SUM('PV numbers'!D2:D13)/Summary!$C$23</f>
        <v>3.3022563699006522E-3</v>
      </c>
      <c r="F13" s="25">
        <f>SUM('PV numbers'!E2:E13)/Summary!$C$23</f>
        <v>-9.4150448059336631E-2</v>
      </c>
      <c r="G13" s="25">
        <f>SUM('PV numbers'!L2:L13)/Summary!$C$23</f>
        <v>-0.25250758639311871</v>
      </c>
      <c r="H13" s="25">
        <f>SUM('PV numbers'!M2:M13)/Summary!$C$23</f>
        <v>-7.5975996601456387E-3</v>
      </c>
      <c r="I13" s="25">
        <f>SUM('PV numbers'!N2:N13)/Summary!$C$23</f>
        <v>-0.26010518605326433</v>
      </c>
      <c r="J13" s="25">
        <f>SUM('PV numbers'!O2:O13)/Summary!$C$23</f>
        <v>0.16595473799392765</v>
      </c>
      <c r="K13" s="25">
        <f>SUM('PV numbers'!P2:P13)/Summary!$C$23</f>
        <v>0.35847499999999993</v>
      </c>
      <c r="L13" s="25">
        <f>SUM('PV numbers'!Q2:Q13)/Summary!$C$23</f>
        <v>3.2799999999999996E-2</v>
      </c>
      <c r="M13" s="25">
        <f>SUM('PV numbers'!R2:R13)/Summary!$C$23</f>
        <v>0.10483747534030216</v>
      </c>
      <c r="N13" s="25">
        <f>SUM('PV numbers'!S2:S13)/Summary!$C$23</f>
        <v>0.49611247534030206</v>
      </c>
      <c r="O13" s="25">
        <f>SUM('PV numbers'!T2:T13)/Summary!$C$23</f>
        <v>-0.33015773734637449</v>
      </c>
      <c r="P13" s="14">
        <f>SUM('PV numbers'!T2:T13)</f>
        <v>-11848027.356102502</v>
      </c>
      <c r="Q13" s="60"/>
      <c r="R13" s="6"/>
      <c r="S13" s="2"/>
      <c r="T13"/>
      <c r="U13" s="4"/>
      <c r="V13" s="2"/>
    </row>
    <row r="14" spans="1:22" ht="12" customHeight="1" x14ac:dyDescent="0.2">
      <c r="A14" s="19" t="s">
        <v>24</v>
      </c>
      <c r="B14" s="46">
        <v>100000</v>
      </c>
      <c r="C14" s="23">
        <f>SUM('PV numbers'!U14:U25)</f>
        <v>34611230</v>
      </c>
      <c r="D14" s="25">
        <f>SUM('PV numbers'!C14:C25)/Summary!$C$24</f>
        <v>0.21803537753497926</v>
      </c>
      <c r="E14" s="25">
        <f>SUM('PV numbers'!D14:D25)/Summary!$C$24</f>
        <v>1.2506550041706116E-2</v>
      </c>
      <c r="F14" s="25">
        <f>SUM('PV numbers'!E14:E25)/Summary!$C$24</f>
        <v>0.23054192757668535</v>
      </c>
      <c r="G14" s="25">
        <f>SUM('PV numbers'!L14:L25)/Summary!$C$24</f>
        <v>-0.189440090774006</v>
      </c>
      <c r="H14" s="25">
        <f>SUM('PV numbers'!M14:M25)/Summary!$C$24</f>
        <v>3.0149115619410227E-3</v>
      </c>
      <c r="I14" s="25">
        <f>SUM('PV numbers'!N14:N25)/Summary!$C$24</f>
        <v>-0.186425179212065</v>
      </c>
      <c r="J14" s="25">
        <f>SUM('PV numbers'!O14:O25)/Summary!$C$24</f>
        <v>0.41696710678875037</v>
      </c>
      <c r="K14" s="25">
        <f>SUM('PV numbers'!P14:P25)/Summary!$C$24</f>
        <v>0.35811000000000004</v>
      </c>
      <c r="L14" s="25">
        <f>SUM('PV numbers'!Q14:Q25)/Summary!$C$24</f>
        <v>3.1800000000000002E-2</v>
      </c>
      <c r="M14" s="25">
        <f>SUM('PV numbers'!R14:R25)/Summary!$C$24</f>
        <v>0.12092648571847259</v>
      </c>
      <c r="N14" s="25">
        <f>SUM('PV numbers'!S14:S25)/Summary!$C$24</f>
        <v>0.51083648571847262</v>
      </c>
      <c r="O14" s="25">
        <f>SUM('PV numbers'!T14:T25)/Summary!$C$24</f>
        <v>-9.3869378929722219E-2</v>
      </c>
      <c r="P14" s="14">
        <f>SUM('PV numbers'!T14:T25)</f>
        <v>-3248934.6640937696</v>
      </c>
      <c r="Q14" s="60"/>
      <c r="R14" s="6"/>
      <c r="S14" s="2"/>
      <c r="T14"/>
      <c r="U14" s="4"/>
      <c r="V14" s="2"/>
    </row>
    <row r="15" spans="1:22" x14ac:dyDescent="0.2">
      <c r="A15" s="19" t="s">
        <v>2</v>
      </c>
      <c r="B15" s="46">
        <v>100000</v>
      </c>
      <c r="C15" s="23">
        <f>SUM('PV numbers'!U26:U37)</f>
        <v>32978698</v>
      </c>
      <c r="D15" s="25">
        <f>SUM('PV numbers'!C26:C37)/$C$25</f>
        <v>0.28941092853332179</v>
      </c>
      <c r="E15" s="25">
        <f>SUM('PV numbers'!D26:D37)/$C$25</f>
        <v>2.5382245229936002E-3</v>
      </c>
      <c r="F15" s="25">
        <f>SUM('PV numbers'!E26:E37)/$C$25</f>
        <v>0.29194915305631536</v>
      </c>
      <c r="G15" s="25">
        <f>SUM('PV numbers'!L26:L37)/$C$25</f>
        <v>-0.14662817373808998</v>
      </c>
      <c r="H15" s="25">
        <f>SUM('PV numbers'!M26:M37)/$C$25</f>
        <v>4.2707344753270737E-3</v>
      </c>
      <c r="I15" s="25">
        <f>SUM('PV numbers'!N26:N37)/$C$25</f>
        <v>-0.1423574392627629</v>
      </c>
      <c r="J15" s="25">
        <f>SUM('PV numbers'!O26:O37)/$C$25</f>
        <v>0.43430659231907826</v>
      </c>
      <c r="K15" s="25">
        <f>SUM('PV numbers'!P26:P37)/$C$25</f>
        <v>0.29908999999999997</v>
      </c>
      <c r="L15" s="25">
        <f>SUM('PV numbers'!Q26:Q37)/$C$25</f>
        <v>2.7799999999999995E-2</v>
      </c>
      <c r="M15" s="25">
        <f>SUM('PV numbers'!R26:R37)/$C$25</f>
        <v>0.12672003360220258</v>
      </c>
      <c r="N15" s="25">
        <f>SUM('PV numbers'!S26:S37)/$C$25</f>
        <v>0.45361003360220259</v>
      </c>
      <c r="O15" s="25">
        <f>SUM('PV numbers'!T26:T37)/$C$25</f>
        <v>-1.9303441283124338E-2</v>
      </c>
      <c r="P15" s="14">
        <f>SUM('PV numbers'!T26:T37)</f>
        <v>-636602.36043689004</v>
      </c>
      <c r="Q15" s="60"/>
      <c r="R15" s="6"/>
      <c r="S15" s="2"/>
      <c r="T15"/>
      <c r="U15" s="4"/>
      <c r="V15" s="2"/>
    </row>
    <row r="16" spans="1:22" x14ac:dyDescent="0.2">
      <c r="A16" s="19" t="s">
        <v>3</v>
      </c>
      <c r="B16" s="46">
        <v>100000</v>
      </c>
      <c r="C16" s="23">
        <f>SUM('PV numbers'!U38:U49)</f>
        <v>31025766</v>
      </c>
      <c r="D16" s="25">
        <f>SUM('PV numbers'!C38:C49)/Summary!$C$26</f>
        <v>0.30881246896531089</v>
      </c>
      <c r="E16" s="25">
        <f>SUM('PV numbers'!D38:D49)/Summary!$C$26</f>
        <v>0</v>
      </c>
      <c r="F16" s="25">
        <f>SUM('PV numbers'!E38:E49)/Summary!$C$26</f>
        <v>0.30881246896531089</v>
      </c>
      <c r="G16" s="25">
        <f>SUM('PV numbers'!L38:L49)/Summary!$C$26</f>
        <v>-0.12985108514323226</v>
      </c>
      <c r="H16" s="25">
        <f>SUM('PV numbers'!M38:M49)/Summary!$C$26</f>
        <v>4.2689053994670115E-3</v>
      </c>
      <c r="I16" s="25">
        <f>SUM('PV numbers'!N38:N49)/Summary!$C$26</f>
        <v>-0.12558217974376523</v>
      </c>
      <c r="J16" s="25">
        <f>SUM('PV numbers'!O38:O49)/Summary!$C$26</f>
        <v>0.43439464870907618</v>
      </c>
      <c r="K16" s="25">
        <f>SUM('PV numbers'!P38:P49)/Summary!$C$26</f>
        <v>0.29908999999999997</v>
      </c>
      <c r="L16" s="25">
        <f>SUM('PV numbers'!Q38:Q49)/Summary!$C$26</f>
        <v>2.7799999999999998E-2</v>
      </c>
      <c r="M16" s="25">
        <f>SUM('PV numbers'!R38:R49)/Summary!$C$26</f>
        <v>0.13000488761754828</v>
      </c>
      <c r="N16" s="25">
        <f>SUM('PV numbers'!S38:S49)/Summary!$C$26</f>
        <v>0.45689488761754826</v>
      </c>
      <c r="O16" s="25">
        <f>SUM('PV numbers'!T38:T49)/Summary!$C$26</f>
        <v>-2.2500238908472064E-2</v>
      </c>
      <c r="P16" s="14">
        <f>SUM('PV numbers'!T38:T49)</f>
        <v>-698087.14731834969</v>
      </c>
      <c r="Q16" s="60"/>
      <c r="R16" s="6"/>
      <c r="S16" s="2"/>
      <c r="T16"/>
      <c r="U16" s="4"/>
      <c r="V16" s="2"/>
    </row>
    <row r="17" spans="1:27" x14ac:dyDescent="0.2">
      <c r="A17" s="19" t="s">
        <v>10</v>
      </c>
      <c r="B17" s="46">
        <v>100000</v>
      </c>
      <c r="C17" s="23">
        <f>SUM('PV numbers'!U50:U54)</f>
        <v>12303002</v>
      </c>
      <c r="D17" s="25">
        <f>SUM('PV numbers'!C50:C54)/Summary!$C$27</f>
        <v>0.33190382477382346</v>
      </c>
      <c r="E17" s="25">
        <f>SUM('PV numbers'!D50:D54)/Summary!$C$27</f>
        <v>0</v>
      </c>
      <c r="F17" s="25">
        <f>SUM('PV numbers'!E50:E54)/Summary!$C$27</f>
        <v>0.33190382477382346</v>
      </c>
      <c r="G17" s="25">
        <f>SUM('PV numbers'!L50:L54)/Summary!$C$27</f>
        <v>-0.1155329020510604</v>
      </c>
      <c r="H17" s="25">
        <f>SUM('PV numbers'!M50:M54)/Summary!$C$27</f>
        <v>4.4987345364976769E-3</v>
      </c>
      <c r="I17" s="25">
        <f>SUM('PV numbers'!N50:N54)/Summary!$C$27</f>
        <v>-0.1110341675145627</v>
      </c>
      <c r="J17" s="25">
        <f>SUM('PV numbers'!O50:O54)/Summary!$C$27</f>
        <v>0.44293799228838621</v>
      </c>
      <c r="K17" s="25">
        <f>SUM('PV numbers'!P50:P54)/Summary!$C$27</f>
        <v>0.29908999999999997</v>
      </c>
      <c r="L17" s="25">
        <f>SUM('PV numbers'!Q50:Q54)/Summary!$C$27</f>
        <v>2.7800000000000005E-2</v>
      </c>
      <c r="M17" s="25">
        <f>SUM('PV numbers'!R50:R54)/Summary!$C$27</f>
        <v>0.13346887984471759</v>
      </c>
      <c r="N17" s="25">
        <f>SUM('PV numbers'!S50:S54)/Summary!$C$27</f>
        <v>0.46035887984471763</v>
      </c>
      <c r="O17" s="25">
        <f>SUM('PV numbers'!T50:T54)/Summary!$C$27</f>
        <v>-1.7420887556331366E-2</v>
      </c>
      <c r="P17" s="14">
        <f>SUM('PV numbers'!T50:T54)</f>
        <v>-214329.21444731992</v>
      </c>
      <c r="Q17" s="60"/>
      <c r="R17" s="6"/>
      <c r="S17" s="2"/>
      <c r="T17"/>
      <c r="U17" s="4"/>
      <c r="V17" s="2"/>
    </row>
    <row r="18" spans="1:27" x14ac:dyDescent="0.2">
      <c r="A18" s="48" t="s">
        <v>41</v>
      </c>
      <c r="B18" s="49">
        <v>100000</v>
      </c>
      <c r="C18" s="42">
        <f>SUM(C13:C17)</f>
        <v>146804656</v>
      </c>
      <c r="D18" s="47">
        <f>SUM('PV numbers'!C2:C54)/SUM('PV numbers'!$U$2:$U$54)</f>
        <v>0.18567695275932236</v>
      </c>
      <c r="E18" s="47">
        <f>SUM('PV numbers'!D2:D54)/SUM('PV numbers'!$U$2:$U$54)</f>
        <v>4.3260144283162241E-3</v>
      </c>
      <c r="F18" s="47">
        <f>SUM('PV numbers'!E2:E54)/SUM('PV numbers'!$U$2:$U$54)</f>
        <v>0.19000296718763857</v>
      </c>
      <c r="G18" s="47">
        <f>SUM('PV numbers'!L2:L54)/SUM('PV numbers'!$U$2:$U$54)</f>
        <v>-0.17645195711980682</v>
      </c>
      <c r="H18" s="47">
        <f>SUM('PV numbers'!M2:M54)/SUM('PV numbers'!$U$2:$U$54)</f>
        <v>1.0921990273932462E-3</v>
      </c>
      <c r="I18" s="47">
        <f>SUM('PV numbers'!N2:N54)/SUM('PV numbers'!$U$2:$U$54)</f>
        <v>-0.17535975809241366</v>
      </c>
      <c r="J18" s="47">
        <f>SUM('PV numbers'!O2:O54)/SUM('PV numbers'!$U$2:$U$54)</f>
        <v>0.36536272528005226</v>
      </c>
      <c r="K18" s="47">
        <f>SUM('PV numbers'!P2:P54)/SUM('PV numbers'!$U$2:$U$54)</f>
        <v>0.32752126807367732</v>
      </c>
      <c r="L18" s="47">
        <f>SUM('PV numbers'!Q2:Q54)/SUM('PV numbers'!$U$2:$U$54)</f>
        <v>2.9965290452368207E-2</v>
      </c>
      <c r="M18" s="47">
        <f>SUM('PV numbers'!R2:R54)/SUM('PV numbers'!$U$2:$U$54)</f>
        <v>0.12126480983899722</v>
      </c>
      <c r="N18" s="47">
        <f>SUM('PV numbers'!S2:S54)/SUM('PV numbers'!$U$2:$U$54)</f>
        <v>0.4787513683650429</v>
      </c>
      <c r="O18" s="47">
        <f>SUM('PV numbers'!T2:T54)/SUM('PV numbers'!$U$2:$U$54)</f>
        <v>-0.11338864308499066</v>
      </c>
      <c r="P18" s="61">
        <f>SUM(P13:P17)</f>
        <v>-16645980.742398832</v>
      </c>
      <c r="Q18" s="6"/>
      <c r="R18" s="6"/>
      <c r="S18" s="2"/>
      <c r="T18"/>
      <c r="U18"/>
      <c r="V18" s="2"/>
    </row>
    <row r="19" spans="1:27" ht="13.5" thickBot="1" x14ac:dyDescent="0.25">
      <c r="A19" s="20"/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/>
      <c r="Q19" s="6"/>
      <c r="R19" s="6"/>
      <c r="S19" s="2"/>
      <c r="T19" s="2"/>
      <c r="U19"/>
    </row>
    <row r="20" spans="1:27" ht="13.5" thickBot="1" x14ac:dyDescent="0.25">
      <c r="A20" s="6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0"/>
      <c r="Y20" s="2"/>
      <c r="Z20" s="2"/>
    </row>
    <row r="21" spans="1:27" ht="13.5" thickBot="1" x14ac:dyDescent="0.25">
      <c r="A21" s="41" t="s">
        <v>22</v>
      </c>
      <c r="Y21" s="2"/>
      <c r="Z21" s="4"/>
      <c r="AA21" s="2"/>
    </row>
    <row r="22" spans="1:27" s="36" customFormat="1" ht="13.5" thickBot="1" x14ac:dyDescent="0.25">
      <c r="A22" s="32" t="s">
        <v>0</v>
      </c>
      <c r="B22" s="33" t="s">
        <v>23</v>
      </c>
      <c r="C22" s="34" t="s">
        <v>5</v>
      </c>
      <c r="D22" s="34" t="s">
        <v>58</v>
      </c>
      <c r="E22" s="34" t="s">
        <v>59</v>
      </c>
      <c r="F22" s="34" t="s">
        <v>60</v>
      </c>
      <c r="G22" s="34" t="s">
        <v>39</v>
      </c>
      <c r="H22" s="34" t="s">
        <v>40</v>
      </c>
      <c r="I22" s="34" t="s">
        <v>6</v>
      </c>
      <c r="J22" s="34" t="s">
        <v>8</v>
      </c>
      <c r="K22" s="34" t="s">
        <v>30</v>
      </c>
      <c r="L22" s="34" t="s">
        <v>31</v>
      </c>
      <c r="M22" s="34" t="s">
        <v>32</v>
      </c>
      <c r="N22" s="34" t="s">
        <v>43</v>
      </c>
      <c r="O22" s="34" t="s">
        <v>25</v>
      </c>
      <c r="P22" s="35" t="s">
        <v>4</v>
      </c>
      <c r="Q22" s="52" t="s">
        <v>45</v>
      </c>
      <c r="R22" s="52" t="s">
        <v>44</v>
      </c>
      <c r="S22" s="37"/>
      <c r="T22" s="38"/>
      <c r="U22" s="37"/>
    </row>
    <row r="23" spans="1:27" x14ac:dyDescent="0.2">
      <c r="A23" s="19" t="s">
        <v>26</v>
      </c>
      <c r="B23" s="21">
        <v>100000</v>
      </c>
      <c r="C23" s="23">
        <v>35885960</v>
      </c>
      <c r="D23" s="25">
        <f>SUM('PV numbers'!X2:X13)/Summary!$C$23</f>
        <v>-9.7452704429237286E-2</v>
      </c>
      <c r="E23" s="25">
        <f>SUM('PV numbers'!Y2:Y13)/Summary!$C$23</f>
        <v>3.3022563699006522E-3</v>
      </c>
      <c r="F23" s="25">
        <f>SUM('PV numbers'!Z2:Z13)/Summary!$C$23</f>
        <v>-9.4150448059336631E-2</v>
      </c>
      <c r="G23" s="25">
        <f>SUM('PV numbers'!AG2:AG13)/Summary!$C$23</f>
        <v>-0.26640493647097635</v>
      </c>
      <c r="H23" s="25">
        <f>SUM('PV numbers'!AH2:AH13)/Summary!$C$23</f>
        <v>-6.5759944557704465E-3</v>
      </c>
      <c r="I23" s="25">
        <f>SUM('PV numbers'!AI2:AI13)/Summary!$C$23</f>
        <v>-0.27298093092674686</v>
      </c>
      <c r="J23" s="25">
        <f>SUM('PV numbers'!AJ2:AJ13)/Summary!$C$23</f>
        <v>0.17883048286741021</v>
      </c>
      <c r="K23" s="25">
        <f>SUM('PV numbers'!AK2:AK13)/Summary!$C$23</f>
        <v>0.35849999999999999</v>
      </c>
      <c r="L23" s="25">
        <f>SUM('PV numbers'!AL2:AL13)/Summary!$C$23</f>
        <v>3.1039999999999998E-2</v>
      </c>
      <c r="M23" s="25">
        <f>SUM('PV numbers'!AM2:AM13)/Summary!$C$23</f>
        <v>0.10440376244992472</v>
      </c>
      <c r="N23" s="25">
        <f>SUM('PV numbers'!AN2:AN13)/Summary!$C$23</f>
        <v>0.49394376244992472</v>
      </c>
      <c r="O23" s="25">
        <f>SUM('PV numbers'!AO2:AO13)/Summary!$C$23</f>
        <v>-0.3151132795825145</v>
      </c>
      <c r="P23" s="15">
        <f>SUM('PV numbers'!AO2:AO13)</f>
        <v>-11308142.546566932</v>
      </c>
      <c r="Q23" s="57">
        <f t="shared" ref="Q23:Q28" si="0">0.04*C23</f>
        <v>1435438.4000000001</v>
      </c>
      <c r="R23" s="53">
        <f t="shared" ref="R23:R28" si="1">P23+Q23</f>
        <v>-9872704.1465669312</v>
      </c>
      <c r="S23" s="2"/>
      <c r="T23" s="4"/>
      <c r="U23" s="2"/>
    </row>
    <row r="24" spans="1:27" x14ac:dyDescent="0.2">
      <c r="A24" s="19" t="s">
        <v>24</v>
      </c>
      <c r="B24" s="21">
        <v>100000</v>
      </c>
      <c r="C24" s="23">
        <v>34611230</v>
      </c>
      <c r="D24" s="25">
        <f>SUM('PV numbers'!X14:X25)/Summary!$C$24</f>
        <v>0.21803537753497929</v>
      </c>
      <c r="E24" s="25">
        <f>SUM('PV numbers'!Y14:Y25)/Summary!$C$24</f>
        <v>1.2506550041706116E-2</v>
      </c>
      <c r="F24" s="25">
        <f>SUM('PV numbers'!Z14:Z25)/Summary!$C$24</f>
        <v>0.2305419275766854</v>
      </c>
      <c r="G24" s="25">
        <f>SUM('PV numbers'!AG14:AG25)/Summary!$C$24</f>
        <v>-0.20128296175547647</v>
      </c>
      <c r="H24" s="25">
        <f>SUM('PV numbers'!AH14:AH25)/Summary!$C$24</f>
        <v>2.8685488784998396E-3</v>
      </c>
      <c r="I24" s="25">
        <f>SUM('PV numbers'!AI14:AI25)/Summary!$C$24</f>
        <v>-0.19841441287697664</v>
      </c>
      <c r="J24" s="25">
        <f>SUM('PV numbers'!AJ14:AJ25)/Summary!$C$24</f>
        <v>0.42895634045366199</v>
      </c>
      <c r="K24" s="25">
        <f>SUM('PV numbers'!AK14:AK25)/Summary!$C$24</f>
        <v>0.35809999999999992</v>
      </c>
      <c r="L24" s="25">
        <f>SUM('PV numbers'!AL14:AL25)/Summary!$C$24</f>
        <v>3.0039999999999997E-2</v>
      </c>
      <c r="M24" s="25">
        <f>SUM('PV numbers'!AM14:AM25)/Summary!$C$24</f>
        <v>0.12052911953664375</v>
      </c>
      <c r="N24" s="25">
        <f>SUM('PV numbers'!AN14:AN25)/Summary!$C$24</f>
        <v>0.50866911953664362</v>
      </c>
      <c r="O24" s="25">
        <f>SUM('PV numbers'!AO14:AO25)/Summary!$C$24</f>
        <v>-7.971277908298173E-2</v>
      </c>
      <c r="P24" s="15">
        <f>SUM('PV numbers'!AO14:AO25)</f>
        <v>-2758957.3307802696</v>
      </c>
      <c r="Q24" s="57">
        <f t="shared" si="0"/>
        <v>1384449.2</v>
      </c>
      <c r="R24" s="53">
        <f t="shared" si="1"/>
        <v>-1374508.1307802696</v>
      </c>
      <c r="S24" s="2"/>
      <c r="T24" s="4"/>
      <c r="U24" s="2"/>
    </row>
    <row r="25" spans="1:27" x14ac:dyDescent="0.2">
      <c r="A25" s="19" t="s">
        <v>2</v>
      </c>
      <c r="B25" s="21">
        <v>100000</v>
      </c>
      <c r="C25" s="23">
        <v>32978698</v>
      </c>
      <c r="D25" s="25">
        <f>SUM('PV numbers'!X26:X37)/$C$25</f>
        <v>0.28941092853332179</v>
      </c>
      <c r="E25" s="25">
        <f>SUM('PV numbers'!Y26:Y37)/$C$25</f>
        <v>2.5382245229936002E-3</v>
      </c>
      <c r="F25" s="25">
        <f>SUM('PV numbers'!Z26:Z37)/$C$25</f>
        <v>0.29194915305631536</v>
      </c>
      <c r="G25" s="25">
        <f>SUM('PV numbers'!AG26:AG37)/$C$25</f>
        <v>-0.15523583993522119</v>
      </c>
      <c r="H25" s="25">
        <f>SUM('PV numbers'!AH26:AH37)/$C$25</f>
        <v>4.1248813703924879E-3</v>
      </c>
      <c r="I25" s="25">
        <f>SUM('PV numbers'!AI26:AI37)/$C$25</f>
        <v>-0.15111095856482873</v>
      </c>
      <c r="J25" s="25">
        <f>SUM('PV numbers'!AJ26:AJ37)/$C$25</f>
        <v>0.44306011162114406</v>
      </c>
      <c r="K25" s="25">
        <f>SUM('PV numbers'!AK26:AK37)/$C$25</f>
        <v>0.29909999999999992</v>
      </c>
      <c r="L25" s="25">
        <f>SUM('PV numbers'!AL26:AL37)/$C$25</f>
        <v>2.6040000000000004E-2</v>
      </c>
      <c r="M25" s="25">
        <f>SUM('PV numbers'!AM26:AM37)/$C$25</f>
        <v>0.12644060335725049</v>
      </c>
      <c r="N25" s="25">
        <f>SUM('PV numbers'!AN26:AN37)/$C$25</f>
        <v>0.45158060335725048</v>
      </c>
      <c r="O25" s="25">
        <f>SUM('PV numbers'!AO26:AO37)/$C$25</f>
        <v>-8.5204917361064152E-3</v>
      </c>
      <c r="P25" s="15">
        <f>SUM('PV numbers'!AO26:AO37)</f>
        <v>-280994.72377654916</v>
      </c>
      <c r="Q25" s="57">
        <f t="shared" si="0"/>
        <v>1319147.92</v>
      </c>
      <c r="R25" s="53">
        <f t="shared" si="1"/>
        <v>1038153.1962234508</v>
      </c>
      <c r="S25" s="2"/>
      <c r="T25" s="4"/>
      <c r="U25" s="2"/>
    </row>
    <row r="26" spans="1:27" x14ac:dyDescent="0.2">
      <c r="A26" s="19" t="s">
        <v>3</v>
      </c>
      <c r="B26" s="21">
        <v>100000</v>
      </c>
      <c r="C26" s="23">
        <v>31025766</v>
      </c>
      <c r="D26" s="25">
        <f>SUM('PV numbers'!X38:X49)/Summary!$C$26</f>
        <v>0.30881246896531089</v>
      </c>
      <c r="E26" s="25">
        <f>SUM('PV numbers'!Y38:Y49)/Summary!$C$26</f>
        <v>0</v>
      </c>
      <c r="F26" s="25">
        <f>SUM('PV numbers'!Z38:Z49)/Summary!$C$26</f>
        <v>0.30881246896531089</v>
      </c>
      <c r="G26" s="25">
        <f>SUM('PV numbers'!AG38:AG49)/Summary!$C$26</f>
        <v>-0.13832130217187869</v>
      </c>
      <c r="H26" s="25">
        <f>SUM('PV numbers'!AH38:AH49)/Summary!$C$26</f>
        <v>4.1226864793604137E-3</v>
      </c>
      <c r="I26" s="25">
        <f>SUM('PV numbers'!AI38:AI49)/Summary!$C$26</f>
        <v>-0.13419861569251826</v>
      </c>
      <c r="J26" s="25">
        <f>SUM('PV numbers'!AJ38:AJ49)/Summary!$C$26</f>
        <v>0.44301108465782929</v>
      </c>
      <c r="K26" s="25">
        <f>SUM('PV numbers'!AK38:AK49)/Summary!$C$26</f>
        <v>0.29909999999999992</v>
      </c>
      <c r="L26" s="25">
        <f>SUM('PV numbers'!AL38:AL49)/Summary!$C$26</f>
        <v>2.6040000000000001E-2</v>
      </c>
      <c r="M26" s="25">
        <f>SUM('PV numbers'!AM38:AM49)/Summary!$C$26</f>
        <v>0.1297312995019011</v>
      </c>
      <c r="N26" s="25">
        <f>SUM('PV numbers'!AN38:AN49)/Summary!$C$26</f>
        <v>0.45487129950190108</v>
      </c>
      <c r="O26" s="25">
        <f>SUM('PV numbers'!AO38:AO49)/Summary!$C$26</f>
        <v>-1.1860214844071829E-2</v>
      </c>
      <c r="P26" s="15">
        <f>SUM('PV numbers'!AO38:AO49)</f>
        <v>-367972.25046189904</v>
      </c>
      <c r="Q26" s="57">
        <f t="shared" si="0"/>
        <v>1241030.6400000001</v>
      </c>
      <c r="R26" s="53">
        <f t="shared" si="1"/>
        <v>873058.38953810115</v>
      </c>
      <c r="S26" s="2"/>
      <c r="T26" s="4"/>
      <c r="U26" s="2"/>
    </row>
    <row r="27" spans="1:27" x14ac:dyDescent="0.2">
      <c r="A27" s="19" t="s">
        <v>10</v>
      </c>
      <c r="B27" s="21">
        <v>100000</v>
      </c>
      <c r="C27" s="23">
        <v>12303002</v>
      </c>
      <c r="D27" s="25">
        <f>SUM('PV numbers'!X50:X54)/Summary!$C$27</f>
        <v>0.33190382477382346</v>
      </c>
      <c r="E27" s="25">
        <f>SUM('PV numbers'!Y50:Y54)/Summary!$C$27</f>
        <v>0</v>
      </c>
      <c r="F27" s="25">
        <f>SUM('PV numbers'!Z50:Z54)/Summary!$C$27</f>
        <v>0.33190382477382346</v>
      </c>
      <c r="G27" s="25">
        <f>SUM('PV numbers'!AG50:AG54)/Summary!$C$27</f>
        <v>-0.12363948246127246</v>
      </c>
      <c r="H27" s="25">
        <f>SUM('PV numbers'!AH50:AH54)/Summary!$C$27</f>
        <v>4.3984814437972126E-3</v>
      </c>
      <c r="I27" s="25">
        <f>SUM('PV numbers'!AI50:AI54)/Summary!$C$27</f>
        <v>-0.11924100101747524</v>
      </c>
      <c r="J27" s="25">
        <f>SUM('PV numbers'!AJ50:AJ54)/Summary!$C$27</f>
        <v>0.45114482579129866</v>
      </c>
      <c r="K27" s="25">
        <f>SUM('PV numbers'!AK50:AK54)/Summary!$C$27</f>
        <v>0.29909999999999998</v>
      </c>
      <c r="L27" s="25">
        <f>SUM('PV numbers'!AL50:AL54)/Summary!$C$27</f>
        <v>2.6040000000000004E-2</v>
      </c>
      <c r="M27" s="25">
        <f>SUM('PV numbers'!AM50:AM54)/Summary!$C$27</f>
        <v>0.13321098076343887</v>
      </c>
      <c r="N27" s="25">
        <f>SUM('PV numbers'!AN50:AN54)/Summary!$C$27</f>
        <v>0.45835098076343889</v>
      </c>
      <c r="O27" s="25">
        <f>SUM('PV numbers'!AO50:AO54)/Summary!$C$27</f>
        <v>-7.2061549721401073E-3</v>
      </c>
      <c r="P27" s="15">
        <f>SUM('PV numbers'!AO50:AO54)</f>
        <v>-88657.339034549688</v>
      </c>
      <c r="Q27" s="57">
        <f t="shared" si="0"/>
        <v>492120.08</v>
      </c>
      <c r="R27" s="53">
        <f t="shared" si="1"/>
        <v>403462.7409654503</v>
      </c>
      <c r="S27"/>
      <c r="T27" s="6"/>
      <c r="U27"/>
    </row>
    <row r="28" spans="1:27" x14ac:dyDescent="0.2">
      <c r="A28" s="48" t="s">
        <v>41</v>
      </c>
      <c r="B28" s="42">
        <v>100000</v>
      </c>
      <c r="C28" s="42">
        <v>146804656</v>
      </c>
      <c r="D28" s="47">
        <f>SUM('PV numbers'!X2:X54)/SUM('PV numbers'!$U$2:$U$54)</f>
        <v>0.18567695275932236</v>
      </c>
      <c r="E28" s="47">
        <f>SUM('PV numbers'!Y2:Y54)/SUM('PV numbers'!$U$2:$U$54)</f>
        <v>4.3260144283162241E-3</v>
      </c>
      <c r="F28" s="47">
        <f>SUM('PV numbers'!Z2:Z54)/SUM('PV numbers'!$U$2:$U$54)</f>
        <v>0.19000296718763857</v>
      </c>
      <c r="G28" s="47">
        <f>SUM('PV numbers'!AG2:AG54)/SUM('PV numbers'!$U$2:$U$54)</f>
        <v>-0.18704437287329634</v>
      </c>
      <c r="H28" s="47">
        <f>SUM('PV numbers'!AH2:AH54)/SUM('PV numbers'!$U$2:$U$54)</f>
        <v>1.2353516907529147E-3</v>
      </c>
      <c r="I28" s="47">
        <f>SUM('PV numbers'!AI2:AI54)/SUM('PV numbers'!$U$2:$U$54)</f>
        <v>-0.18580902118254344</v>
      </c>
      <c r="J28" s="47">
        <f>SUM('PV numbers'!AJ2:AJ54)/SUM('PV numbers'!$U$2:$U$54)</f>
        <v>0.37581198837018193</v>
      </c>
      <c r="K28" s="47">
        <f>SUM('PV numbers'!AK2:AK54)/SUM('PV numbers'!$U$2:$U$54)</f>
        <v>0.32753021950202987</v>
      </c>
      <c r="L28" s="47">
        <f>SUM('PV numbers'!AL2:AL54)/SUM('PV numbers'!$U$2:$U$54)</f>
        <v>2.8205290452368206E-2</v>
      </c>
      <c r="M28" s="47">
        <f>SUM('PV numbers'!AM2:AM54)/SUM('PV numbers'!$U$2:$U$54)</f>
        <v>0.12092289973514714</v>
      </c>
      <c r="N28" s="47">
        <f>SUM('PV numbers'!AN2:AN54)/SUM('PV numbers'!$U$2:$U$54)</f>
        <v>0.47665840968954531</v>
      </c>
      <c r="O28" s="47">
        <f>SUM('PV numbers'!AO2:AO54)/SUM('PV numbers'!$U$2:$U$54)</f>
        <v>-0.10084642131936332</v>
      </c>
      <c r="P28" s="39">
        <f>SUM(P23:P27)</f>
        <v>-14804724.190620199</v>
      </c>
      <c r="Q28" s="58">
        <f t="shared" si="0"/>
        <v>5872186.2400000002</v>
      </c>
      <c r="R28" s="59">
        <f t="shared" si="1"/>
        <v>-8932537.9506201986</v>
      </c>
      <c r="S28"/>
      <c r="T28" s="2"/>
      <c r="U28" s="2"/>
    </row>
    <row r="29" spans="1:27" ht="13.5" thickBot="1" x14ac:dyDescent="0.25">
      <c r="A29" s="20"/>
      <c r="B29" s="2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51"/>
      <c r="R29" s="51"/>
      <c r="S29"/>
      <c r="T29"/>
      <c r="U29"/>
    </row>
    <row r="30" spans="1:27" x14ac:dyDescent="0.2">
      <c r="Z30" s="2"/>
    </row>
    <row r="32" spans="1:27" ht="13.5" thickBot="1" x14ac:dyDescent="0.25">
      <c r="C32" s="78"/>
      <c r="V32" s="1"/>
    </row>
    <row r="33" spans="1:23" ht="13.5" thickBot="1" x14ac:dyDescent="0.25">
      <c r="A33" s="62" t="s">
        <v>42</v>
      </c>
      <c r="B33" s="63">
        <v>100000</v>
      </c>
      <c r="C33" s="63">
        <v>146990152</v>
      </c>
      <c r="D33" s="65">
        <v>0.11600000000000001</v>
      </c>
      <c r="E33" s="64">
        <f>E28</f>
        <v>4.3260144283162241E-3</v>
      </c>
      <c r="F33" s="64">
        <f>D33+E33</f>
        <v>0.12032601442831622</v>
      </c>
      <c r="G33" s="64">
        <f>G28</f>
        <v>-0.18704437287329634</v>
      </c>
      <c r="H33" s="64">
        <f>H28</f>
        <v>1.2353516907529147E-3</v>
      </c>
      <c r="I33" s="64">
        <f>G33+H33</f>
        <v>-0.18580902118254342</v>
      </c>
      <c r="J33" s="64">
        <f>F33-I33</f>
        <v>0.30613503561085964</v>
      </c>
      <c r="K33" s="64">
        <f>K28</f>
        <v>0.32753021950202987</v>
      </c>
      <c r="L33" s="64">
        <f>L28</f>
        <v>2.8205290452368206E-2</v>
      </c>
      <c r="M33" s="64">
        <f>M28</f>
        <v>0.12092289973514714</v>
      </c>
      <c r="N33" s="64">
        <f>N28</f>
        <v>0.47665840968954531</v>
      </c>
      <c r="O33" s="64">
        <f>J33-N33</f>
        <v>-0.17052337407868567</v>
      </c>
      <c r="P33" s="66">
        <f>O33*C33</f>
        <v>-25065256.675378866</v>
      </c>
      <c r="Q33" s="66">
        <f>0.04*C33</f>
        <v>5879606.0800000001</v>
      </c>
      <c r="R33" s="66">
        <f>P33+Q33</f>
        <v>-19185650.595378868</v>
      </c>
      <c r="S33"/>
      <c r="T33" s="104" t="s">
        <v>84</v>
      </c>
      <c r="U33" s="104"/>
    </row>
    <row r="34" spans="1:23" ht="12.75" customHeight="1" thickBot="1" x14ac:dyDescent="0.25">
      <c r="V34" s="2"/>
    </row>
    <row r="35" spans="1:23" ht="13.5" thickBot="1" x14ac:dyDescent="0.25">
      <c r="A35" s="102" t="s">
        <v>57</v>
      </c>
      <c r="B35" s="103"/>
      <c r="V35" s="2"/>
    </row>
    <row r="36" spans="1:23" ht="13.5" thickBot="1" x14ac:dyDescent="0.25">
      <c r="A36" s="54" t="s">
        <v>0</v>
      </c>
      <c r="B36" s="50" t="s">
        <v>23</v>
      </c>
      <c r="C36" s="73" t="s">
        <v>5</v>
      </c>
      <c r="D36" s="73" t="s">
        <v>79</v>
      </c>
      <c r="E36" s="73" t="s">
        <v>80</v>
      </c>
      <c r="F36" s="73" t="s">
        <v>81</v>
      </c>
      <c r="G36" s="73" t="s">
        <v>58</v>
      </c>
      <c r="H36" s="73" t="s">
        <v>59</v>
      </c>
      <c r="I36" s="73" t="s">
        <v>60</v>
      </c>
      <c r="J36" s="73" t="s">
        <v>8</v>
      </c>
      <c r="K36" s="73" t="s">
        <v>30</v>
      </c>
      <c r="L36" s="73" t="s">
        <v>31</v>
      </c>
      <c r="M36" s="73" t="s">
        <v>32</v>
      </c>
      <c r="N36" s="73" t="s">
        <v>55</v>
      </c>
      <c r="O36" s="73" t="s">
        <v>25</v>
      </c>
      <c r="P36" s="74" t="s">
        <v>56</v>
      </c>
      <c r="Q36"/>
      <c r="R36"/>
      <c r="S36"/>
      <c r="T36"/>
      <c r="U36"/>
    </row>
    <row r="37" spans="1:23" x14ac:dyDescent="0.2">
      <c r="A37" s="55" t="s">
        <v>26</v>
      </c>
      <c r="B37" s="68">
        <f t="shared" ref="B37:B42" si="2">$C$6</f>
        <v>100000</v>
      </c>
      <c r="C37" s="69">
        <v>35885960</v>
      </c>
      <c r="D37" s="70">
        <f>SUM('PV numbers'!AS2:AS13)/$C$37</f>
        <v>7.0182838357953914E-2</v>
      </c>
      <c r="E37" s="70">
        <f>SUM('PV numbers'!AT2:AT13)/$C$37</f>
        <v>2.6671980908410976E-2</v>
      </c>
      <c r="F37" s="70">
        <f>SUM('PV numbers'!AU2:AU13)/$C$37</f>
        <v>9.6854819266364897E-2</v>
      </c>
      <c r="G37" s="70">
        <f>SUM('PV numbers'!AV2:AV13)/$C$37</f>
        <v>-9.7452704429237286E-2</v>
      </c>
      <c r="H37" s="70">
        <f>SUM('PV numbers'!AW2:AW13)/$C$37</f>
        <v>3.3022563699006522E-3</v>
      </c>
      <c r="I37" s="70">
        <f>SUM('PV numbers'!AX2:AX13)/$C$37</f>
        <v>-9.4150448059336631E-2</v>
      </c>
      <c r="J37" s="70">
        <f>SUM('PV numbers'!AY2:AY13)/$C$37</f>
        <v>0.19100526732570156</v>
      </c>
      <c r="K37" s="70">
        <f>SUM('PV numbers'!AZ2:AZ13)/$C$37</f>
        <v>0.16800000000000004</v>
      </c>
      <c r="L37" s="70">
        <f>SUM('PV numbers'!BA2:BA13)/$C$37</f>
        <v>3.7999999999999996E-3</v>
      </c>
      <c r="M37" s="70">
        <f>SUM('PV numbers'!BB2:BB13)/$C$37</f>
        <v>4.2822432748598684E-2</v>
      </c>
      <c r="N37" s="70">
        <f>SUM('PV numbers'!BC2:BC13)/$C$37</f>
        <v>0.21462243274859866</v>
      </c>
      <c r="O37" s="70">
        <f>SUM('PV numbers'!BD2:BD13)/$C$37</f>
        <v>-2.3617165422897157E-2</v>
      </c>
      <c r="P37" s="15">
        <f>O37*C37</f>
        <v>-847524.65367947042</v>
      </c>
      <c r="Q37"/>
      <c r="R37"/>
      <c r="S37"/>
      <c r="T37"/>
      <c r="U37"/>
    </row>
    <row r="38" spans="1:23" x14ac:dyDescent="0.2">
      <c r="A38" s="55" t="s">
        <v>24</v>
      </c>
      <c r="B38" s="68">
        <f t="shared" si="2"/>
        <v>100000</v>
      </c>
      <c r="C38" s="69">
        <v>34611230</v>
      </c>
      <c r="D38" s="70">
        <f>SUM('PV numbers'!AS14:AS25)/$C$38</f>
        <v>0.41803537753497932</v>
      </c>
      <c r="E38" s="70">
        <f>SUM('PV numbers'!AT14:AT25)/$C$38</f>
        <v>2.665204270405877E-2</v>
      </c>
      <c r="F38" s="70">
        <f>SUM('PV numbers'!AU14:AU25)/$C$38</f>
        <v>0.44468742023903796</v>
      </c>
      <c r="G38" s="70">
        <f>SUM('PV numbers'!AV14:AV25)/$C$38</f>
        <v>0.21803537753497926</v>
      </c>
      <c r="H38" s="70">
        <f>SUM('PV numbers'!AW14:AW25)/$C$38</f>
        <v>1.2506550041706116E-2</v>
      </c>
      <c r="I38" s="70">
        <f>SUM('PV numbers'!AX14:AX25)/$C$38</f>
        <v>0.23054192757668535</v>
      </c>
      <c r="J38" s="70">
        <f>SUM('PV numbers'!AY14:AY25)/$C$38</f>
        <v>0.21414549266235269</v>
      </c>
      <c r="K38" s="70">
        <f>SUM('PV numbers'!AZ14:AZ25)/$C$38</f>
        <v>0.16800000000000004</v>
      </c>
      <c r="L38" s="70">
        <f>SUM('PV numbers'!BA14:BA25)/$C$38</f>
        <v>3.8E-3</v>
      </c>
      <c r="M38" s="70">
        <f>SUM('PV numbers'!BB14:BB25)/$C$38</f>
        <v>5.2527034455242989E-2</v>
      </c>
      <c r="N38" s="70">
        <f>SUM('PV numbers'!BC14:BC25)/$C$38</f>
        <v>0.22432703445524302</v>
      </c>
      <c r="O38" s="70">
        <f>SUM('PV numbers'!BD14:BD25)/$C$38</f>
        <v>-1.0181541792890348E-2</v>
      </c>
      <c r="P38" s="15">
        <f>O38*C38</f>
        <v>-352395.68474834017</v>
      </c>
      <c r="Q38"/>
      <c r="R38"/>
      <c r="S38"/>
      <c r="T38"/>
      <c r="U38"/>
    </row>
    <row r="39" spans="1:23" x14ac:dyDescent="0.2">
      <c r="A39" s="55" t="s">
        <v>2</v>
      </c>
      <c r="B39" s="68">
        <f t="shared" si="2"/>
        <v>100000</v>
      </c>
      <c r="C39" s="69">
        <v>32978698</v>
      </c>
      <c r="D39" s="70">
        <f>SUM('PV numbers'!AS26:AS37)/$C$39</f>
        <v>0.48941092853332174</v>
      </c>
      <c r="E39" s="70">
        <f>SUM('PV numbers'!AT26:AT37)/$C$39</f>
        <v>3.0000000000000002E-2</v>
      </c>
      <c r="F39" s="70">
        <f>SUM('PV numbers'!AU26:AU37)/$C$39</f>
        <v>0.51941092853332171</v>
      </c>
      <c r="G39" s="70">
        <f>SUM('PV numbers'!AV26:AV37)/$C$39</f>
        <v>0.28941092853332179</v>
      </c>
      <c r="H39" s="70">
        <f>SUM('PV numbers'!AW26:AW37)/$C$39</f>
        <v>2.5382245229936002E-3</v>
      </c>
      <c r="I39" s="70">
        <f>SUM('PV numbers'!AX26:AX37)/$C$39</f>
        <v>0.29194915305631536</v>
      </c>
      <c r="J39" s="70">
        <f>SUM('PV numbers'!AY26:AY37)/$C$39</f>
        <v>0.22746177547700638</v>
      </c>
      <c r="K39" s="70">
        <f>SUM('PV numbers'!AZ26:AZ37)/$C$39</f>
        <v>0.16799999999999998</v>
      </c>
      <c r="L39" s="70">
        <f>SUM('PV numbers'!BA26:BA37)/$C$39</f>
        <v>3.7999999999999996E-3</v>
      </c>
      <c r="M39" s="70">
        <f>SUM('PV numbers'!BB26:BB37)/$C$39</f>
        <v>5.5006955593872739E-2</v>
      </c>
      <c r="N39" s="70">
        <f>SUM('PV numbers'!BC26:BC37)/$C$39</f>
        <v>0.22680695559387273</v>
      </c>
      <c r="O39" s="70">
        <f>SUM('PV numbers'!BD26:BD37)/$C$39</f>
        <v>6.5481988313363215E-4</v>
      </c>
      <c r="P39" s="15">
        <f>O39*C39</f>
        <v>21595.107170259347</v>
      </c>
      <c r="Q39"/>
      <c r="R39"/>
      <c r="S39"/>
      <c r="T39"/>
      <c r="U39"/>
    </row>
    <row r="40" spans="1:23" x14ac:dyDescent="0.2">
      <c r="A40" s="55" t="s">
        <v>3</v>
      </c>
      <c r="B40" s="68">
        <f t="shared" si="2"/>
        <v>100000</v>
      </c>
      <c r="C40" s="69">
        <v>31025766</v>
      </c>
      <c r="D40" s="70">
        <f>SUM('PV numbers'!AS38:AS49)/$C$40</f>
        <v>0.50881246896531096</v>
      </c>
      <c r="E40" s="70">
        <f>SUM('PV numbers'!AT38:AT49)/$C$40</f>
        <v>3.0325899576500382E-2</v>
      </c>
      <c r="F40" s="70">
        <f>SUM('PV numbers'!AU38:AU49)/$C$40</f>
        <v>0.5391383685418113</v>
      </c>
      <c r="G40" s="70">
        <f>SUM('PV numbers'!AV38:AV49)/$C$40</f>
        <v>0.30881246896531089</v>
      </c>
      <c r="H40" s="70">
        <f>SUM('PV numbers'!AW38:AW49)/$C$40</f>
        <v>0</v>
      </c>
      <c r="I40" s="70">
        <f>SUM('PV numbers'!AX38:AX49)/$C$40</f>
        <v>0.30881246896531089</v>
      </c>
      <c r="J40" s="70">
        <f>SUM('PV numbers'!AY38:AY49)/$C$40</f>
        <v>0.23032589957650035</v>
      </c>
      <c r="K40" s="70">
        <f>SUM('PV numbers'!AZ38:AZ49)/$C$40</f>
        <v>0.16799999999999998</v>
      </c>
      <c r="L40" s="70">
        <f>SUM('PV numbers'!BA38:BA49)/$C$40</f>
        <v>3.8E-3</v>
      </c>
      <c r="M40" s="70">
        <f>SUM('PV numbers'!BB38:BB49)/$C$40</f>
        <v>5.627770074145793E-2</v>
      </c>
      <c r="N40" s="70">
        <f>SUM('PV numbers'!BC38:BC49)/$C$40</f>
        <v>0.22807770074145789</v>
      </c>
      <c r="O40" s="70">
        <f>SUM('PV numbers'!BD38:BD49)/$C$40</f>
        <v>2.2481988350424036E-3</v>
      </c>
      <c r="P40" s="15">
        <f>O40*C40</f>
        <v>69752.090977498214</v>
      </c>
      <c r="Q40"/>
      <c r="R40"/>
      <c r="S40"/>
      <c r="T40"/>
      <c r="U40"/>
    </row>
    <row r="41" spans="1:23" x14ac:dyDescent="0.2">
      <c r="A41" s="55" t="s">
        <v>10</v>
      </c>
      <c r="B41" s="68">
        <f t="shared" si="2"/>
        <v>100000</v>
      </c>
      <c r="C41" s="69">
        <v>12303002</v>
      </c>
      <c r="D41" s="70">
        <f>SUM('PV numbers'!AS50:AS54)/$C$38</f>
        <v>0.1890719809726496</v>
      </c>
      <c r="E41" s="70">
        <f>SUM('PV numbers'!AT50:AT54)/$C$38</f>
        <v>1.1374807078511802E-2</v>
      </c>
      <c r="F41" s="70">
        <f>SUM('PV numbers'!AU50:AU54)/$C$38</f>
        <v>0.20044678805116145</v>
      </c>
      <c r="G41" s="70">
        <f>SUM('PV numbers'!AV50:AV54)/$C$38</f>
        <v>0.11797943673195087</v>
      </c>
      <c r="H41" s="70">
        <f>SUM('PV numbers'!AW50:AW54)/$C$38</f>
        <v>0</v>
      </c>
      <c r="I41" s="70">
        <f>SUM('PV numbers'!AX50:AX54)/$C$38</f>
        <v>0.11797943673195087</v>
      </c>
      <c r="J41" s="70">
        <f>SUM('PV numbers'!AY50:AY54)/$C$38</f>
        <v>8.2467351319210541E-2</v>
      </c>
      <c r="K41" s="70">
        <f>SUM('PV numbers'!AZ50:AZ54)/$C$38</f>
        <v>5.9717737162186958E-2</v>
      </c>
      <c r="L41" s="70">
        <f>SUM('PV numbers'!BA50:BA54)/$C$38</f>
        <v>1.3507583405732765E-3</v>
      </c>
      <c r="M41" s="70">
        <f>SUM('PV numbers'!BB50:BB54)/$C$38</f>
        <v>2.052268382738406E-2</v>
      </c>
      <c r="N41" s="70">
        <f>SUM('PV numbers'!BC50:BC54)/$C$38</f>
        <v>8.1591179330144301E-2</v>
      </c>
      <c r="O41" s="70">
        <f>SUM('PV numbers'!BD50:BD54)/$C$38</f>
        <v>8.7617198906624755E-4</v>
      </c>
      <c r="P41" s="15">
        <f>O41*C41</f>
        <v>10779.545733826022</v>
      </c>
      <c r="Q41"/>
      <c r="R41"/>
      <c r="S41"/>
      <c r="T41"/>
      <c r="U41"/>
    </row>
    <row r="42" spans="1:23" s="27" customFormat="1" ht="13.5" thickBot="1" x14ac:dyDescent="0.25">
      <c r="A42" s="71" t="s">
        <v>41</v>
      </c>
      <c r="B42" s="75">
        <f t="shared" si="2"/>
        <v>100000</v>
      </c>
      <c r="C42" s="72">
        <v>146804656</v>
      </c>
      <c r="D42" s="76">
        <f>SUM('PV numbers'!AS2:AS54)/$C$42</f>
        <v>0.37776555778993809</v>
      </c>
      <c r="E42" s="76">
        <f>SUM('PV numbers'!AT2:AT54)/$C$42</f>
        <v>2.863363467164148E-2</v>
      </c>
      <c r="F42" s="76">
        <f>SUM('PV numbers'!AU2:AU54)/$C$42</f>
        <v>0.40639919246157979</v>
      </c>
      <c r="G42" s="76">
        <f>SUM('PV numbers'!AV2:AV54)/$C$42</f>
        <v>0.18567695275932236</v>
      </c>
      <c r="H42" s="76">
        <f>SUM('PV numbers'!AW2:AW54)/$C$42</f>
        <v>4.3260144283162241E-3</v>
      </c>
      <c r="I42" s="76">
        <f>SUM('PV numbers'!AX2:AX54)/$C$42</f>
        <v>0.19000296718763857</v>
      </c>
      <c r="J42" s="76">
        <f>SUM('PV numbers'!AY2:AY54)/$C$42</f>
        <v>0.21639622527394109</v>
      </c>
      <c r="K42" s="76">
        <f>SUM('PV numbers'!AZ2:AZ54)/$C$42</f>
        <v>0.16800000000000004</v>
      </c>
      <c r="L42" s="76">
        <f>SUM('PV numbers'!BA2:BA54)/$C$42</f>
        <v>3.7999999999999996E-3</v>
      </c>
      <c r="M42" s="76">
        <f>SUM('PV numbers'!BB2:BB54)/$C$42</f>
        <v>5.1941004243668897E-2</v>
      </c>
      <c r="N42" s="76">
        <f>SUM('PV numbers'!BC2:BC54)/$C$42</f>
        <v>0.22374100424366894</v>
      </c>
      <c r="O42" s="76">
        <f>SUM('PV numbers'!BD2:BD54)/$C$42</f>
        <v>-7.3447789697278013E-3</v>
      </c>
      <c r="P42" s="77">
        <f>SUM(P37:P41)</f>
        <v>-1097793.594546227</v>
      </c>
    </row>
    <row r="43" spans="1:23" ht="13.5" thickBot="1" x14ac:dyDescent="0.25">
      <c r="D43" s="67"/>
    </row>
    <row r="44" spans="1:23" ht="13.5" thickBot="1" x14ac:dyDescent="0.25">
      <c r="R44" s="99" t="s">
        <v>61</v>
      </c>
      <c r="S44" s="30" t="s">
        <v>62</v>
      </c>
      <c r="T44" s="30" t="s">
        <v>63</v>
      </c>
      <c r="U44" s="30" t="s">
        <v>64</v>
      </c>
      <c r="V44" s="30" t="s">
        <v>65</v>
      </c>
      <c r="W44" s="98" t="s">
        <v>66</v>
      </c>
    </row>
    <row r="45" spans="1:23" x14ac:dyDescent="0.2">
      <c r="R45" s="95">
        <f>SUM('PV numbers'!$AA$2:$AA$13)/Summary!$C$23</f>
        <v>-0.32199433678240741</v>
      </c>
      <c r="S45" s="25">
        <f>SUM('PV numbers'!$AB$2:$AB$13)/Summary!$C$23</f>
        <v>-2.4895736382696738E-3</v>
      </c>
      <c r="T45" s="25">
        <f>SUM('PV numbers'!$AC$2:$AC$13)/Summary!$C$23</f>
        <v>-0.32448391042067709</v>
      </c>
      <c r="U45" s="25">
        <f>SUM('PV numbers'!$AD$2:$AD$13)/Summary!$C$23</f>
        <v>-0.1830208360038299</v>
      </c>
      <c r="V45" s="25">
        <f>SUM('PV numbers'!$AE$2:$AE$13)/Summary!$C$23</f>
        <v>-1.2705625682021606E-2</v>
      </c>
      <c r="W45" s="100">
        <f>SUM('PV numbers'!$AF$2:$AF$13)/Summary!$C$23</f>
        <v>-0.1957264616858515</v>
      </c>
    </row>
    <row r="46" spans="1:23" x14ac:dyDescent="0.2">
      <c r="R46" s="95">
        <f>SUM('PV numbers'!$AA$14:$AA$25)/Summary!$C$24</f>
        <v>-0.24865444568135836</v>
      </c>
      <c r="S46" s="25">
        <f>SUM('PV numbers'!$AB$14:$AB$25)/Summary!$C$24</f>
        <v>2.2830981447351049E-3</v>
      </c>
      <c r="T46" s="25">
        <f>SUM('PV numbers'!$AC$14:$AC$25)/Summary!$C$24</f>
        <v>-0.24637134753662324</v>
      </c>
      <c r="U46" s="25">
        <f>SUM('PV numbers'!$AD$14:$AD$25)/Summary!$C$24</f>
        <v>-0.13022573586665367</v>
      </c>
      <c r="V46" s="25">
        <f>SUM('PV numbers'!$AE$14:$AE$25)/Summary!$C$24</f>
        <v>3.7467249791469414E-3</v>
      </c>
      <c r="W46" s="100">
        <f>SUM('PV numbers'!$AF$14:$AF$25)/Summary!$C$24</f>
        <v>-0.12647901088750674</v>
      </c>
    </row>
    <row r="47" spans="1:23" x14ac:dyDescent="0.2">
      <c r="R47" s="95">
        <f>SUM('PV numbers'!$AA$26:$AA$37)/$C$25</f>
        <v>-0.18966650472374622</v>
      </c>
      <c r="S47" s="25">
        <f>SUM('PV numbers'!$AB$26:$AB$37)/$C$25</f>
        <v>3.5414689506541464E-3</v>
      </c>
      <c r="T47" s="25">
        <f>SUM('PV numbers'!$AC$26:$AC$37)/$C$25</f>
        <v>-0.18612503577309208</v>
      </c>
      <c r="U47" s="25">
        <f>SUM('PV numbers'!$AD$26:$AD$37)/$C$25</f>
        <v>-0.1035898427524337</v>
      </c>
      <c r="V47" s="25">
        <f>SUM('PV numbers'!$AE$26:$AE$37)/$C$25</f>
        <v>5.0000000000000001E-3</v>
      </c>
      <c r="W47" s="100">
        <f>SUM('PV numbers'!$AF$26:$AF$37)/$C$25</f>
        <v>-9.8589842752433696E-2</v>
      </c>
    </row>
    <row r="48" spans="1:23" x14ac:dyDescent="0.2">
      <c r="R48" s="95">
        <f>SUM('PV numbers'!$AA$38:$AA$49)/Summary!$C$26</f>
        <v>-0.17220217028646448</v>
      </c>
      <c r="S48" s="25">
        <f>SUM('PV numbers'!$AB$38:$AB$49)/Summary!$C$26</f>
        <v>3.5378107989340215E-3</v>
      </c>
      <c r="T48" s="25">
        <f>SUM('PV numbers'!$AC$38:$AC$49)/Summary!$C$26</f>
        <v>-0.16866435948753047</v>
      </c>
      <c r="U48" s="25">
        <f>SUM('PV numbers'!$AD$38:$AD$49)/Summary!$C$26</f>
        <v>-8.7499999999999994E-2</v>
      </c>
      <c r="V48" s="25">
        <f>SUM('PV numbers'!$AE$38:$AE$49)/Summary!$C$26</f>
        <v>4.9999999999999992E-3</v>
      </c>
      <c r="W48" s="100">
        <f>SUM('PV numbers'!$AF$38:$AF$49)/Summary!$C$26</f>
        <v>-8.2499999999999976E-2</v>
      </c>
    </row>
    <row r="49" spans="18:23" x14ac:dyDescent="0.2">
      <c r="R49" s="95">
        <f>SUM('PV numbers'!$AA$50:$AA$54)/Summary!$C$27</f>
        <v>-0.15606580410212079</v>
      </c>
      <c r="S49" s="25">
        <f>SUM('PV numbers'!$AB$50:$AB$54)/Summary!$C$27</f>
        <v>3.9974690729953546E-3</v>
      </c>
      <c r="T49" s="25">
        <f>SUM('PV numbers'!$AC$50:$AC$54)/Summary!$C$27</f>
        <v>-0.15206833502912542</v>
      </c>
      <c r="U49" s="25">
        <f>SUM('PV numbers'!$AD$50:$AD$54)/Summary!$C$27</f>
        <v>-7.4999999999999997E-2</v>
      </c>
      <c r="V49" s="25">
        <f>SUM('PV numbers'!$AE$50:$AE$54)/Summary!$C$27</f>
        <v>4.9999999999999992E-3</v>
      </c>
      <c r="W49" s="100">
        <f>SUM('PV numbers'!$AF$50:$AF$54)/Summary!$C$27</f>
        <v>-7.0000000000000007E-2</v>
      </c>
    </row>
    <row r="50" spans="18:23" ht="13.5" thickBot="1" x14ac:dyDescent="0.25">
      <c r="R50" s="96">
        <f>SUM('PV numbers'!$AA$2:$AA$54)/SUM('PV numbers'!$U$2:$U$54)</f>
        <v>-0.22941403588725418</v>
      </c>
      <c r="S50" s="97">
        <f>SUM('PV numbers'!$AB$2:$AB$54)/SUM('PV numbers'!$U$2:$U$54)</f>
        <v>1.8079623441915906E-3</v>
      </c>
      <c r="T50" s="97">
        <f>SUM('PV numbers'!$AC$2:$AC$54)/SUM('PV numbers'!$U$2:$U$54)</f>
        <v>-0.22760607354306256</v>
      </c>
      <c r="U50" s="97">
        <f>SUM('PV numbers'!$AD$2:$AD$54)/SUM('PV numbers'!$U$2:$U$54)</f>
        <v>-0.12348987835235962</v>
      </c>
      <c r="V50" s="97">
        <f>SUM('PV numbers'!$AE$2:$AE$54)/SUM('PV numbers'!$U$2:$U$54)</f>
        <v>3.7643571059490101E-4</v>
      </c>
      <c r="W50" s="101">
        <f>SUM('PV numbers'!$AF$2:$AF$54)/SUM('PV numbers'!$U$2:$U$54)</f>
        <v>-0.12311344264176474</v>
      </c>
    </row>
  </sheetData>
  <mergeCells count="2">
    <mergeCell ref="A35:B35"/>
    <mergeCell ref="T33:U33"/>
  </mergeCells>
  <phoneticPr fontId="0" type="noConversion"/>
  <pageMargins left="0.75" right="0.75" top="1" bottom="1" header="0.5" footer="0.5"/>
  <pageSetup paperSize="5" scale="38" orientation="landscape" r:id="rId1"/>
  <headerFooter alignWithMargins="0">
    <oddFooter>&amp;L&amp;D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7">
        <f>(IF($A2&lt;Summary!$C$5,0.5*SUM([1]Sheet1!$B2)+0.5*SUM([2]Sheet1!$B2),""))*$U2</f>
        <v>-477787.19</v>
      </c>
      <c r="D2" s="7">
        <f>(IF($A2&lt;Summary!$C$5,0.5*SUM([1]Sheet1!$C2)+0.5*SUM([2]Sheet1!$C2),""))*$U2</f>
        <v>0</v>
      </c>
      <c r="E2" s="7">
        <f>(IF($A2&lt;Summary!$C$5,0.5*SUM([1]Sheet1!$D2)+0.5*SUM([2]Sheet1!$D2),""))*U2</f>
        <v>-477787.19</v>
      </c>
      <c r="F2" s="7">
        <f>IF($A2&lt;Summary!$C$5,[1]Inputs!$K20*U2,"")</f>
        <v>-970986.87</v>
      </c>
      <c r="G2" s="7">
        <f>IF($A2&lt;Summary!$C$5,[1]Inputs!$M20*U2,"")</f>
        <v>-30824.98</v>
      </c>
      <c r="H2" s="7">
        <f>SUM(F2:G2)</f>
        <v>-1001811.85</v>
      </c>
      <c r="I2" s="7">
        <f>IF($A2&lt;Summary!$C$5,[2]Inputs!$K20*U2,"")</f>
        <v>-770624.5</v>
      </c>
      <c r="J2" s="7">
        <f>IF($A2&lt;Summary!$C$5,[2]Inputs!$M20*U2,"")</f>
        <v>-84768.695000000007</v>
      </c>
      <c r="K2" s="7">
        <f>SUM(I2:J2)</f>
        <v>-855393.19500000007</v>
      </c>
      <c r="L2" s="7">
        <f>(IF($A2&lt;Summary!$C$5,0.5*SUM([1]Sheet1!$E2)+0.5*SUM([2]Sheet1!$E2),""))*$U2</f>
        <v>-870805.68499999994</v>
      </c>
      <c r="M2" s="7">
        <f>(IF($A2&lt;Summary!$C$5,0.5*SUM([1]Sheet1!$F2)+0.5*SUM([2]Sheet1!$F2),""))*$U2</f>
        <v>-57796.837500000001</v>
      </c>
      <c r="N2" s="7">
        <f>(IF($A2&lt;Summary!$C$5,0.5*SUM([1]Sheet1!$G2)+0.5*SUM([2]Sheet1!$G2),""))*U2</f>
        <v>-928602.52250000008</v>
      </c>
      <c r="O2" s="7">
        <f>(IF($A2&lt;Summary!$C$5,0.5*SUM([1]Sheet1!$H2)+0.5*SUM([2]Sheet1!$H2),""))*U2</f>
        <v>450815.33250000008</v>
      </c>
      <c r="P2" s="7">
        <f>(IF($A2&lt;Summary!$C$5,0.5*SUM([1]Sheet1!$I2)+0.5*SUM([2]Sheet1!$I2),""))*$U2</f>
        <v>1104998.47055</v>
      </c>
      <c r="Q2" s="7">
        <f>(IF($A2&lt;Summary!$C$5,0.5*SUM([1]Sheet1!$J2)+0.5*SUM([2]Sheet1!$J2),""))*$U2</f>
        <v>101105.93439999998</v>
      </c>
      <c r="R2" s="7">
        <f>(IF($A2&lt;Summary!$C$5,0.5*SUM([1]Sheet1!$K2)+0.5*SUM([2]Sheet1!$K2),""))*$U2</f>
        <v>303523.14380427002</v>
      </c>
      <c r="S2" s="7">
        <f>(IF($A2&lt;Summary!$C$5,0.5*SUM([1]Sheet1!$L2)+0.5*SUM([2]Sheet1!$L2),""))*U2</f>
        <v>1509627.54875427</v>
      </c>
      <c r="T2" s="7">
        <f>(IF($A2&lt;Summary!$C$5,0.5*SUM([1]Sheet1!$M2)+0.5*SUM([2]Sheet1!$M2),""))*U2</f>
        <v>-1058812.2162542699</v>
      </c>
      <c r="U2" s="3">
        <f>ROUND(IF($A2&lt;Summary!$C$5,SUM([1]Sheet1!$N2)+SUM([2]Sheet1!$N2),""),0)</f>
        <v>3082498</v>
      </c>
      <c r="V2" s="2"/>
      <c r="W2" s="9">
        <f>[3]Sheet1!$A2</f>
        <v>37257</v>
      </c>
      <c r="X2" s="12">
        <f>(Summary!$C$8*[3]Sheet1!$B2+Summary!$C$9*[4]Sheet1!$B2)*$U2</f>
        <v>-477787.19</v>
      </c>
      <c r="Y2" s="12">
        <f>(Summary!$C$8*[3]Sheet1!$C2+Summary!$C$9*[4]Sheet1!$C2)*$U2</f>
        <v>0</v>
      </c>
      <c r="Z2" s="12">
        <f>(Summary!$C$8*[3]Sheet1!$D2+Summary!$C$9*[4]Sheet1!$D2)*$U2</f>
        <v>-477787.19</v>
      </c>
      <c r="AA2" s="12">
        <f>IF($A2&lt;Summary!$C$5,[3]Inputs!$K20*U2,"")</f>
        <v>-970986.87</v>
      </c>
      <c r="AB2" s="12">
        <f>IF($A2&lt;Summary!$C$5,[3]Inputs!$M20*U2,"")</f>
        <v>-30824.98</v>
      </c>
      <c r="AC2" s="12">
        <f>SUM(AA2:AB2)</f>
        <v>-1001811.85</v>
      </c>
      <c r="AD2" s="12">
        <f>IF($A2&lt;Summary!$C$5,[4]Inputs!$K20*U2,"")</f>
        <v>-770624.5</v>
      </c>
      <c r="AE2" s="12">
        <f>IF($A2&lt;Summary!$C$5,[4]Inputs!$M20*U2,"")</f>
        <v>-84768.695000000007</v>
      </c>
      <c r="AF2" s="12">
        <f>SUM(AD2:AE2)</f>
        <v>-855393.19500000007</v>
      </c>
      <c r="AG2" s="12">
        <f>(Summary!$C$8*[3]Sheet1!$E2+Summary!$C$9*[4]Sheet1!$E2)*$U2</f>
        <v>-890841.92200000014</v>
      </c>
      <c r="AH2" s="12">
        <f>(Summary!$C$8*[3]Sheet1!$F2+Summary!$C$9*[4]Sheet1!$F2)*$U2</f>
        <v>-52402.466</v>
      </c>
      <c r="AI2" s="12">
        <f>(Summary!$C$8*[3]Sheet1!$G2+Summary!$C$9*[4]Sheet1!$G2)*$U2</f>
        <v>-943244.38800000015</v>
      </c>
      <c r="AJ2" s="12">
        <f>(Summary!$C$8*[3]Sheet1!$H2+Summary!$C$9*[4]Sheet1!$H2)*$U2</f>
        <v>465457.19800000009</v>
      </c>
      <c r="AK2" s="12">
        <f>(Summary!$C$8*[3]Sheet1!$I2+Summary!$C$9*[4]Sheet1!$I2)*$U2</f>
        <v>1105075.5330000001</v>
      </c>
      <c r="AL2" s="12">
        <f>(Summary!$C$8*[3]Sheet1!$J2+Summary!$C$9*[4]Sheet1!$J2)*$U2</f>
        <v>95680.73792</v>
      </c>
      <c r="AM2" s="12">
        <f>(Summary!$C$8*[3]Sheet1!$K2+Summary!$C$9*[4]Sheet1!$K2)*$U2</f>
        <v>303081.2214785</v>
      </c>
      <c r="AN2" s="12">
        <f>(Summary!$C$8*[3]Sheet1!$L2+Summary!$C$9*[4]Sheet1!$L2)*$U2</f>
        <v>1503837.4923985</v>
      </c>
      <c r="AO2" s="12">
        <f>(Summary!$C$8*[3]Sheet1!$M2+Summary!$C$9*[4]Sheet1!$M2)*$U2</f>
        <v>-1038380.2943985</v>
      </c>
      <c r="AP2" s="9"/>
      <c r="AQ2" s="2"/>
      <c r="AR2" s="3">
        <f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>SUM(AV2:AW2)</f>
        <v>-477787.19</v>
      </c>
      <c r="AY2">
        <f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>SUM(AZ2:BB2)</f>
        <v>653139.83577692008</v>
      </c>
      <c r="BD2">
        <f>AY2-BC2</f>
        <v>-406539.99577692011</v>
      </c>
    </row>
    <row r="3" spans="1:56" x14ac:dyDescent="0.2">
      <c r="A3" s="9">
        <f>[1]Sheet1!$A3</f>
        <v>37288</v>
      </c>
      <c r="B3" s="9"/>
      <c r="C3" s="7">
        <f>(IF($A3&lt;Summary!$C$5,0.5*SUM([1]Sheet1!$B3)+0.5*SUM([2]Sheet1!$B3),""))*$U3</f>
        <v>-444740.8</v>
      </c>
      <c r="D3" s="7">
        <f>(IF($A3&lt;Summary!$C$5,0.5*SUM([1]Sheet1!$C3)+0.5*SUM([2]Sheet1!$C3),""))*$U3</f>
        <v>0</v>
      </c>
      <c r="E3" s="7">
        <f>(IF($A3&lt;Summary!$C$5,0.5*SUM([1]Sheet1!$D3)+0.5*SUM([2]Sheet1!$D3),""))*U3</f>
        <v>-444740.8</v>
      </c>
      <c r="F3" s="7">
        <f>IF($A3&lt;Summary!$C$5,[1]Inputs!$K21*U3,"")</f>
        <v>-819990.85</v>
      </c>
      <c r="G3" s="7">
        <f>IF($A3&lt;Summary!$C$5,[1]Inputs!$M21*U3,"")</f>
        <v>-27796.3</v>
      </c>
      <c r="H3" s="7">
        <f t="shared" ref="H3:H66" si="0">SUM(F3:G3)</f>
        <v>-847787.15</v>
      </c>
      <c r="I3" s="7">
        <f>IF($A3&lt;Summary!$C$5,[2]Inputs!$K21*U3,"")</f>
        <v>-667111.19999999995</v>
      </c>
      <c r="J3" s="7">
        <f>IF($A3&lt;Summary!$C$5,[2]Inputs!$M21*U3,"")</f>
        <v>-76439.824999999997</v>
      </c>
      <c r="K3" s="7">
        <f t="shared" ref="K3:K66" si="1">SUM(I3:J3)</f>
        <v>-743551.02499999991</v>
      </c>
      <c r="L3" s="7">
        <f>(IF($A3&lt;Summary!$C$5,0.5*SUM([1]Sheet1!$E3)+0.5*SUM([2]Sheet1!$E3),""))*$U3</f>
        <v>-743551.02499999991</v>
      </c>
      <c r="M3" s="7">
        <f>(IF($A3&lt;Summary!$C$5,0.5*SUM([1]Sheet1!$F3)+0.5*SUM([2]Sheet1!$F3),""))*$U3</f>
        <v>-52118.0625</v>
      </c>
      <c r="N3" s="7">
        <f>(IF($A3&lt;Summary!$C$5,0.5*SUM([1]Sheet1!$G3)+0.5*SUM([2]Sheet1!$G3),""))*U3</f>
        <v>-795669.08750000002</v>
      </c>
      <c r="O3" s="7">
        <f>(IF($A3&lt;Summary!$C$5,0.5*SUM([1]Sheet1!$H3)+0.5*SUM([2]Sheet1!$H3),""))*U3</f>
        <v>350928.28749999998</v>
      </c>
      <c r="P3" s="7">
        <f>(IF($A3&lt;Summary!$C$5,0.5*SUM([1]Sheet1!$I3)+0.5*SUM([2]Sheet1!$I3),""))*$U3</f>
        <v>996427.86424999998</v>
      </c>
      <c r="Q3" s="7">
        <f>(IF($A3&lt;Summary!$C$5,0.5*SUM([1]Sheet1!$J3)+0.5*SUM([2]Sheet1!$J3),""))*$U3</f>
        <v>91171.863999999987</v>
      </c>
      <c r="R3" s="7">
        <f>(IF($A3&lt;Summary!$C$5,0.5*SUM([1]Sheet1!$K3)+0.5*SUM([2]Sheet1!$K3),""))*$U3</f>
        <v>279195.25167344994</v>
      </c>
      <c r="S3" s="7">
        <f>(IF($A3&lt;Summary!$C$5,0.5*SUM([1]Sheet1!$L3)+0.5*SUM([2]Sheet1!$L3),""))*U3</f>
        <v>1366794.9799234499</v>
      </c>
      <c r="T3" s="7">
        <f>(IF($A3&lt;Summary!$C$5,0.5*SUM([1]Sheet1!$M3)+0.5*SUM([2]Sheet1!$M3),""))*U3</f>
        <v>-1015866.6924234499</v>
      </c>
      <c r="U3" s="3">
        <f>ROUND(IF($A3&lt;Summary!$C$5,SUM([1]Sheet1!$N3)+SUM([2]Sheet1!$N3),""),0)</f>
        <v>2779630</v>
      </c>
      <c r="V3" s="2"/>
      <c r="W3" s="9">
        <f>[3]Sheet1!$A3</f>
        <v>37288</v>
      </c>
      <c r="X3" s="12">
        <f>(Summary!$C$8*[3]Sheet1!$B3+Summary!$C$9*[4]Sheet1!$B3)*$U3</f>
        <v>-444740.8</v>
      </c>
      <c r="Y3" s="12">
        <f>(Summary!$C$8*[3]Sheet1!$C3+Summary!$C$9*[4]Sheet1!$C3)*$U3</f>
        <v>0</v>
      </c>
      <c r="Z3" s="12">
        <f>(Summary!$C$8*[3]Sheet1!$D3+Summary!$C$9*[4]Sheet1!$D3)*$U3</f>
        <v>-444740.8</v>
      </c>
      <c r="AA3" s="12">
        <f>IF($A3&lt;Summary!$C$5,[3]Inputs!$K21*U3,"")</f>
        <v>-819990.85</v>
      </c>
      <c r="AB3" s="12">
        <f>IF($A3&lt;Summary!$C$5,[3]Inputs!$M21*U3,"")</f>
        <v>-27796.3</v>
      </c>
      <c r="AC3" s="12">
        <f t="shared" ref="AC3:AC66" si="2">SUM(AA3:AB3)</f>
        <v>-847787.15</v>
      </c>
      <c r="AD3" s="12">
        <f>IF($A3&lt;Summary!$C$5,[4]Inputs!$K21*U3,"")</f>
        <v>-667111.19999999995</v>
      </c>
      <c r="AE3" s="12">
        <f>IF($A3&lt;Summary!$C$5,[4]Inputs!$M21*U3,"")</f>
        <v>-76439.824999999997</v>
      </c>
      <c r="AF3" s="12">
        <f t="shared" ref="AF3:AF66" si="3">SUM(AD3:AE3)</f>
        <v>-743551.02499999991</v>
      </c>
      <c r="AG3" s="12">
        <f>(Summary!$C$8*[3]Sheet1!$E3+Summary!$C$9*[4]Sheet1!$E3)*$U3</f>
        <v>-758838.99000000011</v>
      </c>
      <c r="AH3" s="12">
        <f>(Summary!$C$8*[3]Sheet1!$F3+Summary!$C$9*[4]Sheet1!$F3)*$U3</f>
        <v>-47253.710000000006</v>
      </c>
      <c r="AI3" s="12">
        <f>(Summary!$C$8*[3]Sheet1!$G3+Summary!$C$9*[4]Sheet1!$G3)*$U3</f>
        <v>-806092.70000000007</v>
      </c>
      <c r="AJ3" s="12">
        <f>(Summary!$C$8*[3]Sheet1!$H3+Summary!$C$9*[4]Sheet1!$H3)*$U3</f>
        <v>361351.9</v>
      </c>
      <c r="AK3" s="12">
        <f>(Summary!$C$8*[3]Sheet1!$I3+Summary!$C$9*[4]Sheet1!$I3)*$U3</f>
        <v>996497.35499999998</v>
      </c>
      <c r="AL3" s="12">
        <f>(Summary!$C$8*[3]Sheet1!$J3+Summary!$C$9*[4]Sheet1!$J3)*$U3</f>
        <v>86279.715199999991</v>
      </c>
      <c r="AM3" s="12">
        <f>(Summary!$C$8*[3]Sheet1!$K3+Summary!$C$9*[4]Sheet1!$K3)*$U3</f>
        <v>278898.20651350007</v>
      </c>
      <c r="AN3" s="12">
        <f>(Summary!$C$8*[3]Sheet1!$L3+Summary!$C$9*[4]Sheet1!$L3)*$U3</f>
        <v>1361675.2767135003</v>
      </c>
      <c r="AO3" s="12">
        <f>(Summary!$C$8*[3]Sheet1!$M3+Summary!$C$9*[4]Sheet1!$M3)*$U3</f>
        <v>-1000323.3767135</v>
      </c>
      <c r="AP3" s="9"/>
      <c r="AQ3" s="2"/>
      <c r="AR3" s="3">
        <f t="shared" ref="AR3:AR66" si="4">U3</f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ref="AU3:AU66" si="5">SUM(AS3:AT3)</f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ref="AX3:AX66" si="6">SUM(AV3:AW3)</f>
        <v>-444740.8</v>
      </c>
      <c r="AY3">
        <f t="shared" ref="AY3:AY66" si="7">AU3-AX3</f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ref="BC3:BC66" si="8">SUM(AZ3:BB3)</f>
        <v>590317.50030469999</v>
      </c>
      <c r="BD3">
        <f t="shared" ref="BD3:BD66" si="9">AY3-BC3</f>
        <v>-367947.10030469997</v>
      </c>
    </row>
    <row r="4" spans="1:56" x14ac:dyDescent="0.2">
      <c r="A4" s="9">
        <f>[1]Sheet1!$A4</f>
        <v>37316</v>
      </c>
      <c r="B4" s="9"/>
      <c r="C4" s="7">
        <f>(IF($A4&lt;Summary!$C$5,0.5*SUM([1]Sheet1!$B4)+0.5*SUM([2]Sheet1!$B4),""))*$U4</f>
        <v>-568310.01</v>
      </c>
      <c r="D4" s="7">
        <f>(IF($A4&lt;Summary!$C$5,0.5*SUM([1]Sheet1!$C4)+0.5*SUM([2]Sheet1!$C4),""))*$U4</f>
        <v>0</v>
      </c>
      <c r="E4" s="7">
        <f>(IF($A4&lt;Summary!$C$5,0.5*SUM([1]Sheet1!$D4)+0.5*SUM([2]Sheet1!$D4),""))*U4</f>
        <v>-568310.01</v>
      </c>
      <c r="F4" s="7">
        <f>IF($A4&lt;Summary!$C$5,[1]Inputs!$K22*U4,"")</f>
        <v>-967662.99</v>
      </c>
      <c r="G4" s="7">
        <f>IF($A4&lt;Summary!$C$5,[1]Inputs!$M22*U4,"")</f>
        <v>-30719.46</v>
      </c>
      <c r="H4" s="7">
        <f t="shared" si="0"/>
        <v>-998382.45</v>
      </c>
      <c r="I4" s="7">
        <f>IF($A4&lt;Summary!$C$5,[2]Inputs!$K22*U4,"")</f>
        <v>-706547.58000000007</v>
      </c>
      <c r="J4" s="7">
        <f>IF($A4&lt;Summary!$C$5,[2]Inputs!$M22*U4,"")</f>
        <v>-84478.514999999999</v>
      </c>
      <c r="K4" s="7">
        <f t="shared" si="1"/>
        <v>-791026.09500000009</v>
      </c>
      <c r="L4" s="7">
        <f>(IF($A4&lt;Summary!$C$5,0.5*SUM([1]Sheet1!$E4)+0.5*SUM([2]Sheet1!$E4),""))*$U4</f>
        <v>-837105.28500000003</v>
      </c>
      <c r="M4" s="7">
        <f>(IF($A4&lt;Summary!$C$5,0.5*SUM([1]Sheet1!$F4)+0.5*SUM([2]Sheet1!$F4),""))*$U4</f>
        <v>-57598.987499999996</v>
      </c>
      <c r="N4" s="7">
        <f>(IF($A4&lt;Summary!$C$5,0.5*SUM([1]Sheet1!$G4)+0.5*SUM([2]Sheet1!$G4),""))*U4</f>
        <v>-894704.27250000008</v>
      </c>
      <c r="O4" s="7">
        <f>(IF($A4&lt;Summary!$C$5,0.5*SUM([1]Sheet1!$H4)+0.5*SUM([2]Sheet1!$H4),""))*U4</f>
        <v>326394.26250000001</v>
      </c>
      <c r="P4" s="7">
        <f>(IF($A4&lt;Summary!$C$5,0.5*SUM([1]Sheet1!$I4)+0.5*SUM([2]Sheet1!$I4),""))*$U4</f>
        <v>1101215.84235</v>
      </c>
      <c r="Q4" s="7">
        <f>(IF($A4&lt;Summary!$C$5,0.5*SUM([1]Sheet1!$J4)+0.5*SUM([2]Sheet1!$J4),""))*$U4</f>
        <v>100759.82879999999</v>
      </c>
      <c r="R4" s="7">
        <f>(IF($A4&lt;Summary!$C$5,0.5*SUM([1]Sheet1!$K4)+0.5*SUM([2]Sheet1!$K4),""))*$U4</f>
        <v>306348.32495619002</v>
      </c>
      <c r="S4" s="7">
        <f>(IF($A4&lt;Summary!$C$5,0.5*SUM([1]Sheet1!$L4)+0.5*SUM([2]Sheet1!$L4),""))*U4</f>
        <v>1508323.9961061899</v>
      </c>
      <c r="T4" s="7">
        <f>(IF($A4&lt;Summary!$C$5,0.5*SUM([1]Sheet1!$M4)+0.5*SUM([2]Sheet1!$M4),""))*U4</f>
        <v>-1181929.73360619</v>
      </c>
      <c r="U4" s="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12">
        <f>(Summary!$C$8*[3]Sheet1!$B4+Summary!$C$9*[4]Sheet1!$B4)*$U4</f>
        <v>-568310.01</v>
      </c>
      <c r="Y4" s="12">
        <f>(Summary!$C$8*[3]Sheet1!$C4+Summary!$C$9*[4]Sheet1!$C4)*$U4</f>
        <v>0</v>
      </c>
      <c r="Z4" s="12">
        <f>(Summary!$C$8*[3]Sheet1!$D4+Summary!$C$9*[4]Sheet1!$D4)*$U4</f>
        <v>-568310.01</v>
      </c>
      <c r="AA4" s="12">
        <f>IF($A4&lt;Summary!$C$5,[3]Inputs!$K22*U4,"")</f>
        <v>-967662.99</v>
      </c>
      <c r="AB4" s="12">
        <f>IF($A4&lt;Summary!$C$5,[3]Inputs!$M22*U4,"")</f>
        <v>-30719.46</v>
      </c>
      <c r="AC4" s="12">
        <f t="shared" si="2"/>
        <v>-998382.45</v>
      </c>
      <c r="AD4" s="12">
        <f>IF($A4&lt;Summary!$C$5,[4]Inputs!$K22*U4,"")</f>
        <v>-706547.58000000007</v>
      </c>
      <c r="AE4" s="12">
        <f>IF($A4&lt;Summary!$C$5,[4]Inputs!$M22*U4,"")</f>
        <v>-84478.514999999999</v>
      </c>
      <c r="AF4" s="12">
        <f t="shared" si="3"/>
        <v>-791026.09500000009</v>
      </c>
      <c r="AG4" s="12">
        <f>(Summary!$C$8*[3]Sheet1!$E4+Summary!$C$9*[4]Sheet1!$E4)*$U4</f>
        <v>-863216.82600000012</v>
      </c>
      <c r="AH4" s="12">
        <f>(Summary!$C$8*[3]Sheet1!$F4+Summary!$C$9*[4]Sheet1!$F4)*$U4</f>
        <v>-52223.082000000002</v>
      </c>
      <c r="AI4" s="12">
        <f>(Summary!$C$8*[3]Sheet1!$G4+Summary!$C$9*[4]Sheet1!$G4)*$U4</f>
        <v>-915439.90800000017</v>
      </c>
      <c r="AJ4" s="12">
        <f>(Summary!$C$8*[3]Sheet1!$H4+Summary!$C$9*[4]Sheet1!$H4)*$U4</f>
        <v>347129.89800000004</v>
      </c>
      <c r="AK4" s="12">
        <f>(Summary!$C$8*[3]Sheet1!$I4+Summary!$C$9*[4]Sheet1!$I4)*$U4</f>
        <v>1101292.6410000001</v>
      </c>
      <c r="AL4" s="12">
        <f>(Summary!$C$8*[3]Sheet1!$J4+Summary!$C$9*[4]Sheet1!$J4)*$U4</f>
        <v>95353.203839999987</v>
      </c>
      <c r="AM4" s="12">
        <f>(Summary!$C$8*[3]Sheet1!$K4+Summary!$C$9*[4]Sheet1!$K4)*$U4</f>
        <v>305688.11768160004</v>
      </c>
      <c r="AN4" s="12">
        <f>(Summary!$C$8*[3]Sheet1!$L4+Summary!$C$9*[4]Sheet1!$L4)*$U4</f>
        <v>1502333.9625216001</v>
      </c>
      <c r="AO4" s="12">
        <f>(Summary!$C$8*[3]Sheet1!$M4+Summary!$C$9*[4]Sheet1!$M4)*$U4</f>
        <v>-1155204.0645216</v>
      </c>
      <c r="AP4" s="9"/>
      <c r="AQ4" s="2"/>
      <c r="AR4" s="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">
      <c r="A5" s="9">
        <f>[1]Sheet1!$A5</f>
        <v>37347</v>
      </c>
      <c r="B5" s="9"/>
      <c r="C5" s="7">
        <f>(IF($A5&lt;Summary!$C$5,0.5*SUM([1]Sheet1!$B5)+0.5*SUM([2]Sheet1!$B5),""))*$U5</f>
        <v>-830823.84000000008</v>
      </c>
      <c r="D5" s="7">
        <f>(IF($A5&lt;Summary!$C$5,0.5*SUM([1]Sheet1!$C5)+0.5*SUM([2]Sheet1!$C5),""))*$U5</f>
        <v>0</v>
      </c>
      <c r="E5" s="7">
        <f>(IF($A5&lt;Summary!$C$5,0.5*SUM([1]Sheet1!$D5)+0.5*SUM([2]Sheet1!$D5),""))*U5</f>
        <v>-830823.84000000008</v>
      </c>
      <c r="F5" s="7">
        <f>IF($A5&lt;Summary!$C$5,[1]Inputs!$K23*U5,"")</f>
        <v>-1127546.6399999999</v>
      </c>
      <c r="G5" s="7">
        <f>IF($A5&lt;Summary!$C$5,[1]Inputs!$M23*U5,"")</f>
        <v>0</v>
      </c>
      <c r="H5" s="7">
        <f t="shared" si="0"/>
        <v>-1127546.6399999999</v>
      </c>
      <c r="I5" s="7">
        <f>IF($A5&lt;Summary!$C$5,[2]Inputs!$K23*U5,"")</f>
        <v>-548937.18000000005</v>
      </c>
      <c r="J5" s="7">
        <f>IF($A5&lt;Summary!$C$5,[2]Inputs!$M23*U5,"")</f>
        <v>-29672.28</v>
      </c>
      <c r="K5" s="7">
        <f t="shared" si="1"/>
        <v>-578609.46000000008</v>
      </c>
      <c r="L5" s="7">
        <f>(IF($A5&lt;Summary!$C$5,0.5*SUM([1]Sheet1!$E5)+0.5*SUM([2]Sheet1!$E5),""))*$U5</f>
        <v>-838241.90999999992</v>
      </c>
      <c r="M5" s="7">
        <f>(IF($A5&lt;Summary!$C$5,0.5*SUM([1]Sheet1!$F5)+0.5*SUM([2]Sheet1!$F5),""))*$U5</f>
        <v>-14836.14</v>
      </c>
      <c r="N5" s="7">
        <f>(IF($A5&lt;Summary!$C$5,0.5*SUM([1]Sheet1!$G5)+0.5*SUM([2]Sheet1!$G5),""))*U5</f>
        <v>-853078.04999999993</v>
      </c>
      <c r="O5" s="7">
        <f>(IF($A5&lt;Summary!$C$5,0.5*SUM([1]Sheet1!$H5)+0.5*SUM([2]Sheet1!$H5),""))*U5</f>
        <v>22254.209999999937</v>
      </c>
      <c r="P5" s="7">
        <f>(IF($A5&lt;Summary!$C$5,0.5*SUM([1]Sheet1!$I5)+0.5*SUM([2]Sheet1!$I5),""))*$U5</f>
        <v>1063677.0573</v>
      </c>
      <c r="Q5" s="7">
        <f>(IF($A5&lt;Summary!$C$5,0.5*SUM([1]Sheet1!$J5)+0.5*SUM([2]Sheet1!$J5),""))*$U5</f>
        <v>97325.078399999984</v>
      </c>
      <c r="R5" s="7">
        <f>(IF($A5&lt;Summary!$C$5,0.5*SUM([1]Sheet1!$K5)+0.5*SUM([2]Sheet1!$K5),""))*$U5</f>
        <v>292039.59437531995</v>
      </c>
      <c r="S5" s="7">
        <f>(IF($A5&lt;Summary!$C$5,0.5*SUM([1]Sheet1!$L5)+0.5*SUM([2]Sheet1!$L5),""))*U5</f>
        <v>1453041.7300753202</v>
      </c>
      <c r="T5" s="7">
        <f>(IF($A5&lt;Summary!$C$5,0.5*SUM([1]Sheet1!$M5)+0.5*SUM([2]Sheet1!$M5),""))*U5</f>
        <v>-1430787.5200753203</v>
      </c>
      <c r="U5" s="3">
        <f>ROUND(IF($A5&lt;Summary!$C$5,SUM([1]Sheet1!$N5)+SUM([2]Sheet1!$N5),""),0)</f>
        <v>2967228</v>
      </c>
      <c r="V5" s="2"/>
      <c r="W5" s="9">
        <f>[3]Sheet1!$A5</f>
        <v>37347</v>
      </c>
      <c r="X5" s="12">
        <f>(Summary!$C$8*[3]Sheet1!$B5+Summary!$C$9*[4]Sheet1!$B5)*$U5</f>
        <v>-830823.84000000008</v>
      </c>
      <c r="Y5" s="12">
        <f>(Summary!$C$8*[3]Sheet1!$C5+Summary!$C$9*[4]Sheet1!$C5)*$U5</f>
        <v>0</v>
      </c>
      <c r="Z5" s="12">
        <f>(Summary!$C$8*[3]Sheet1!$D5+Summary!$C$9*[4]Sheet1!$D5)*$U5</f>
        <v>-830823.84000000008</v>
      </c>
      <c r="AA5" s="12">
        <f>IF($A5&lt;Summary!$C$5,[3]Inputs!$K23*U5,"")</f>
        <v>-1127546.6399999999</v>
      </c>
      <c r="AB5" s="12">
        <f>IF($A5&lt;Summary!$C$5,[3]Inputs!$M23*U5,"")</f>
        <v>0</v>
      </c>
      <c r="AC5" s="12">
        <f t="shared" si="2"/>
        <v>-1127546.6399999999</v>
      </c>
      <c r="AD5" s="12">
        <f>IF($A5&lt;Summary!$C$5,[4]Inputs!$K23*U5,"")</f>
        <v>-548937.18000000005</v>
      </c>
      <c r="AE5" s="12">
        <f>IF($A5&lt;Summary!$C$5,[4]Inputs!$M23*U5,"")</f>
        <v>-29672.28</v>
      </c>
      <c r="AF5" s="12">
        <f t="shared" si="3"/>
        <v>-578609.46000000008</v>
      </c>
      <c r="AG5" s="12">
        <f>(Summary!$C$8*[3]Sheet1!$E5+Summary!$C$9*[4]Sheet1!$E5)*$U5</f>
        <v>-896102.85600000003</v>
      </c>
      <c r="AH5" s="12">
        <f>(Summary!$C$8*[3]Sheet1!$F5+Summary!$C$9*[4]Sheet1!$F5)*$U5</f>
        <v>-11868.912</v>
      </c>
      <c r="AI5" s="12">
        <f>(Summary!$C$8*[3]Sheet1!$G5+Summary!$C$9*[4]Sheet1!$G5)*$U5</f>
        <v>-907971.76800000004</v>
      </c>
      <c r="AJ5" s="12">
        <f>(Summary!$C$8*[3]Sheet1!$H5+Summary!$C$9*[4]Sheet1!$H5)*$U5</f>
        <v>77147.927999999927</v>
      </c>
      <c r="AK5" s="12">
        <f>(Summary!$C$8*[3]Sheet1!$I5+Summary!$C$9*[4]Sheet1!$I5)*$U5</f>
        <v>1063751.2379999999</v>
      </c>
      <c r="AL5" s="12">
        <f>(Summary!$C$8*[3]Sheet1!$J5+Summary!$C$9*[4]Sheet1!$J5)*$U5</f>
        <v>92102.757119999995</v>
      </c>
      <c r="AM5" s="12">
        <f>(Summary!$C$8*[3]Sheet1!$K5+Summary!$C$9*[4]Sheet1!$K5)*$U5</f>
        <v>290147.42275200004</v>
      </c>
      <c r="AN5" s="12">
        <f>(Summary!$C$8*[3]Sheet1!$L5+Summary!$C$9*[4]Sheet1!$L5)*$U5</f>
        <v>1446001.417872</v>
      </c>
      <c r="AO5" s="12">
        <f>(Summary!$C$8*[3]Sheet1!$M5+Summary!$C$9*[4]Sheet1!$M5)*$U5</f>
        <v>-1368853.4898719999</v>
      </c>
      <c r="AP5" s="9"/>
      <c r="AQ5" s="2"/>
      <c r="AR5" s="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">
      <c r="A6" s="9">
        <f>[1]Sheet1!$A6</f>
        <v>37377</v>
      </c>
      <c r="B6" s="9"/>
      <c r="C6" s="7">
        <f>(IF($A6&lt;Summary!$C$5,0.5*SUM([1]Sheet1!$B6)+0.5*SUM([2]Sheet1!$B6),""))*$U6</f>
        <v>-749698.04</v>
      </c>
      <c r="D6" s="7">
        <f>(IF($A6&lt;Summary!$C$5,0.5*SUM([1]Sheet1!$C6)+0.5*SUM([2]Sheet1!$C6),""))*$U6</f>
        <v>0</v>
      </c>
      <c r="E6" s="7">
        <f>(IF($A6&lt;Summary!$C$5,0.5*SUM([1]Sheet1!$D6)+0.5*SUM([2]Sheet1!$D6),""))*U6</f>
        <v>-749698.04</v>
      </c>
      <c r="F6" s="7">
        <f>IF($A6&lt;Summary!$C$5,[1]Inputs!$K24*U6,"")</f>
        <v>-1162796.96</v>
      </c>
      <c r="G6" s="7">
        <f>IF($A6&lt;Summary!$C$5,[1]Inputs!$M24*U6,"")</f>
        <v>0</v>
      </c>
      <c r="H6" s="7">
        <f t="shared" si="0"/>
        <v>-1162796.96</v>
      </c>
      <c r="I6" s="7">
        <f>IF($A6&lt;Summary!$C$5,[2]Inputs!$K24*U6,"")</f>
        <v>-550798.55999999994</v>
      </c>
      <c r="J6" s="7">
        <f>IF($A6&lt;Summary!$C$5,[2]Inputs!$M24*U6,"")</f>
        <v>-30599.920000000002</v>
      </c>
      <c r="K6" s="7">
        <f t="shared" si="1"/>
        <v>-581398.48</v>
      </c>
      <c r="L6" s="7">
        <f>(IF($A6&lt;Summary!$C$5,0.5*SUM([1]Sheet1!$E6)+0.5*SUM([2]Sheet1!$E6),""))*$U6</f>
        <v>-856797.76000000013</v>
      </c>
      <c r="M6" s="7">
        <f>(IF($A6&lt;Summary!$C$5,0.5*SUM([1]Sheet1!$F6)+0.5*SUM([2]Sheet1!$F6),""))*$U6</f>
        <v>-15299.960000000001</v>
      </c>
      <c r="N6" s="7">
        <f>(IF($A6&lt;Summary!$C$5,0.5*SUM([1]Sheet1!$G6)+0.5*SUM([2]Sheet1!$G6),""))*U6</f>
        <v>-872097.72000000009</v>
      </c>
      <c r="O6" s="7">
        <f>(IF($A6&lt;Summary!$C$5,0.5*SUM([1]Sheet1!$H6)+0.5*SUM([2]Sheet1!$H6),""))*U6</f>
        <v>122399.68000000002</v>
      </c>
      <c r="P6" s="7">
        <f>(IF($A6&lt;Summary!$C$5,0.5*SUM([1]Sheet1!$I6)+0.5*SUM([2]Sheet1!$I6),""))*$U6</f>
        <v>1096930.6321999999</v>
      </c>
      <c r="Q6" s="7">
        <f>(IF($A6&lt;Summary!$C$5,0.5*SUM([1]Sheet1!$J6)+0.5*SUM([2]Sheet1!$J6),""))*$U6</f>
        <v>100367.73759999999</v>
      </c>
      <c r="R6" s="7">
        <f>(IF($A6&lt;Summary!$C$5,0.5*SUM([1]Sheet1!$K6)+0.5*SUM([2]Sheet1!$K6),""))*$U6</f>
        <v>306063.52103184006</v>
      </c>
      <c r="S6" s="7">
        <f>(IF($A6&lt;Summary!$C$5,0.5*SUM([1]Sheet1!$L6)+0.5*SUM([2]Sheet1!$L6),""))*U6</f>
        <v>1503361.89083184</v>
      </c>
      <c r="T6" s="7">
        <f>(IF($A6&lt;Summary!$C$5,0.5*SUM([1]Sheet1!$M6)+0.5*SUM([2]Sheet1!$M6),""))*U6</f>
        <v>-1380962.2108318398</v>
      </c>
      <c r="U6" s="3">
        <f>ROUND(IF($A6&lt;Summary!$C$5,SUM([1]Sheet1!$N6)+SUM([2]Sheet1!$N6),""),0)</f>
        <v>3059992</v>
      </c>
      <c r="V6" s="2"/>
      <c r="W6" s="9">
        <f>[3]Sheet1!$A6</f>
        <v>37377</v>
      </c>
      <c r="X6" s="12">
        <f>(Summary!$C$8*[3]Sheet1!$B6+Summary!$C$9*[4]Sheet1!$B6)*$U6</f>
        <v>-749698.04</v>
      </c>
      <c r="Y6" s="12">
        <f>(Summary!$C$8*[3]Sheet1!$C6+Summary!$C$9*[4]Sheet1!$C6)*$U6</f>
        <v>0</v>
      </c>
      <c r="Z6" s="12">
        <f>(Summary!$C$8*[3]Sheet1!$D6+Summary!$C$9*[4]Sheet1!$D6)*$U6</f>
        <v>-749698.04</v>
      </c>
      <c r="AA6" s="12">
        <f>IF($A6&lt;Summary!$C$5,[3]Inputs!$K24*U6,"")</f>
        <v>-1162796.96</v>
      </c>
      <c r="AB6" s="12">
        <f>IF($A6&lt;Summary!$C$5,[3]Inputs!$M24*U6,"")</f>
        <v>0</v>
      </c>
      <c r="AC6" s="12">
        <f t="shared" si="2"/>
        <v>-1162796.96</v>
      </c>
      <c r="AD6" s="12">
        <f>IF($A6&lt;Summary!$C$5,[4]Inputs!$K24*U6,"")</f>
        <v>-550798.55999999994</v>
      </c>
      <c r="AE6" s="12">
        <f>IF($A6&lt;Summary!$C$5,[4]Inputs!$M24*U6,"")</f>
        <v>-30599.920000000002</v>
      </c>
      <c r="AF6" s="12">
        <f t="shared" si="3"/>
        <v>-581398.48</v>
      </c>
      <c r="AG6" s="12">
        <f>(Summary!$C$8*[3]Sheet1!$E6+Summary!$C$9*[4]Sheet1!$E6)*$U6</f>
        <v>-917997.6</v>
      </c>
      <c r="AH6" s="12">
        <f>(Summary!$C$8*[3]Sheet1!$F6+Summary!$C$9*[4]Sheet1!$F6)*$U6</f>
        <v>-12239.968000000001</v>
      </c>
      <c r="AI6" s="12">
        <f>(Summary!$C$8*[3]Sheet1!$G6+Summary!$C$9*[4]Sheet1!$G6)*$U6</f>
        <v>-930237.56799999997</v>
      </c>
      <c r="AJ6" s="12">
        <f>(Summary!$C$8*[3]Sheet1!$H6+Summary!$C$9*[4]Sheet1!$H6)*$U6</f>
        <v>180539.52800000002</v>
      </c>
      <c r="AK6" s="12">
        <f>(Summary!$C$8*[3]Sheet1!$I6+Summary!$C$9*[4]Sheet1!$I6)*$U6</f>
        <v>1097007.132</v>
      </c>
      <c r="AL6" s="12">
        <f>(Summary!$C$8*[3]Sheet1!$J6+Summary!$C$9*[4]Sheet1!$J6)*$U6</f>
        <v>94982.151679999995</v>
      </c>
      <c r="AM6" s="12">
        <f>(Summary!$C$8*[3]Sheet1!$K6+Summary!$C$9*[4]Sheet1!$K6)*$U6</f>
        <v>304058.55307360005</v>
      </c>
      <c r="AN6" s="12">
        <f>(Summary!$C$8*[3]Sheet1!$L6+Summary!$C$9*[4]Sheet1!$L6)*$U6</f>
        <v>1496047.8367536003</v>
      </c>
      <c r="AO6" s="12">
        <f>(Summary!$C$8*[3]Sheet1!$M6+Summary!$C$9*[4]Sheet1!$M6)*$U6</f>
        <v>-1315508.3087536001</v>
      </c>
      <c r="AP6" s="9"/>
      <c r="AQ6" s="2"/>
      <c r="AR6" s="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">
      <c r="A7" s="9">
        <f>[1]Sheet1!$A7</f>
        <v>37408</v>
      </c>
      <c r="B7" s="9"/>
      <c r="C7" s="7">
        <f>(IF($A7&lt;Summary!$C$5,0.5*SUM([1]Sheet1!$B7)+0.5*SUM([2]Sheet1!$B7),""))*$U7</f>
        <v>-398953.89</v>
      </c>
      <c r="D7" s="7">
        <f>(IF($A7&lt;Summary!$C$5,0.5*SUM([1]Sheet1!$C7)+0.5*SUM([2]Sheet1!$C7),""))*$U7</f>
        <v>0</v>
      </c>
      <c r="E7" s="7">
        <f>(IF($A7&lt;Summary!$C$5,0.5*SUM([1]Sheet1!$D7)+0.5*SUM([2]Sheet1!$D7),""))*U7</f>
        <v>-398953.89</v>
      </c>
      <c r="F7" s="7">
        <f>IF($A7&lt;Summary!$C$5,[1]Inputs!$K25*U7,"")</f>
        <v>-1122981.32</v>
      </c>
      <c r="G7" s="7">
        <f>IF($A7&lt;Summary!$C$5,[1]Inputs!$M25*U7,"")</f>
        <v>0</v>
      </c>
      <c r="H7" s="7">
        <f t="shared" si="0"/>
        <v>-1122981.32</v>
      </c>
      <c r="I7" s="7">
        <f>IF($A7&lt;Summary!$C$5,[2]Inputs!$K25*U7,"")</f>
        <v>-502386.38000000006</v>
      </c>
      <c r="J7" s="7">
        <f>IF($A7&lt;Summary!$C$5,[2]Inputs!$M25*U7,"")</f>
        <v>-29552.14</v>
      </c>
      <c r="K7" s="7">
        <f t="shared" si="1"/>
        <v>-531938.52</v>
      </c>
      <c r="L7" s="7">
        <f>(IF($A7&lt;Summary!$C$5,0.5*SUM([1]Sheet1!$E7)+0.5*SUM([2]Sheet1!$E7),""))*$U7</f>
        <v>-812683.85000000009</v>
      </c>
      <c r="M7" s="7">
        <f>(IF($A7&lt;Summary!$C$5,0.5*SUM([1]Sheet1!$F7)+0.5*SUM([2]Sheet1!$F7),""))*$U7</f>
        <v>-14776.07</v>
      </c>
      <c r="N7" s="7">
        <f>(IF($A7&lt;Summary!$C$5,0.5*SUM([1]Sheet1!$G7)+0.5*SUM([2]Sheet1!$G7),""))*U7</f>
        <v>-827459.92</v>
      </c>
      <c r="O7" s="7">
        <f>(IF($A7&lt;Summary!$C$5,0.5*SUM([1]Sheet1!$H7)+0.5*SUM([2]Sheet1!$H7),""))*U7</f>
        <v>428506.03</v>
      </c>
      <c r="P7" s="7">
        <f>(IF($A7&lt;Summary!$C$5,0.5*SUM([1]Sheet1!$I7)+0.5*SUM([2]Sheet1!$I7),""))*$U7</f>
        <v>1059370.33865</v>
      </c>
      <c r="Q7" s="7">
        <f>(IF($A7&lt;Summary!$C$5,0.5*SUM([1]Sheet1!$J7)+0.5*SUM([2]Sheet1!$J7),""))*$U7</f>
        <v>96931.019199999981</v>
      </c>
      <c r="R7" s="7">
        <f>(IF($A7&lt;Summary!$C$5,0.5*SUM([1]Sheet1!$K7)+0.5*SUM([2]Sheet1!$K7),""))*$U7</f>
        <v>300362.98620048002</v>
      </c>
      <c r="S7" s="7">
        <f>(IF($A7&lt;Summary!$C$5,0.5*SUM([1]Sheet1!$L7)+0.5*SUM([2]Sheet1!$L7),""))*U7</f>
        <v>1456664.3440504801</v>
      </c>
      <c r="T7" s="7">
        <f>(IF($A7&lt;Summary!$C$5,0.5*SUM([1]Sheet1!$M7)+0.5*SUM([2]Sheet1!$M7),""))*U7</f>
        <v>-1028158.31405048</v>
      </c>
      <c r="U7" s="3">
        <f>ROUND(IF($A7&lt;Summary!$C$5,SUM([1]Sheet1!$N7)+SUM([2]Sheet1!$N7),""),0)</f>
        <v>2955214</v>
      </c>
      <c r="V7" s="2"/>
      <c r="W7" s="9">
        <f>[3]Sheet1!$A7</f>
        <v>37408</v>
      </c>
      <c r="X7" s="12">
        <f>(Summary!$C$8*[3]Sheet1!$B7+Summary!$C$9*[4]Sheet1!$B7)*$U7</f>
        <v>-398953.89</v>
      </c>
      <c r="Y7" s="12">
        <f>(Summary!$C$8*[3]Sheet1!$C7+Summary!$C$9*[4]Sheet1!$C7)*$U7</f>
        <v>0</v>
      </c>
      <c r="Z7" s="12">
        <f>(Summary!$C$8*[3]Sheet1!$D7+Summary!$C$9*[4]Sheet1!$D7)*$U7</f>
        <v>-398953.89</v>
      </c>
      <c r="AA7" s="12">
        <f>IF($A7&lt;Summary!$C$5,[3]Inputs!$K25*U7,"")</f>
        <v>-1122981.32</v>
      </c>
      <c r="AB7" s="12">
        <f>IF($A7&lt;Summary!$C$5,[3]Inputs!$M25*U7,"")</f>
        <v>0</v>
      </c>
      <c r="AC7" s="12">
        <f t="shared" si="2"/>
        <v>-1122981.32</v>
      </c>
      <c r="AD7" s="12">
        <f>IF($A7&lt;Summary!$C$5,[4]Inputs!$K25*U7,"")</f>
        <v>-502386.38000000006</v>
      </c>
      <c r="AE7" s="12">
        <f>IF($A7&lt;Summary!$C$5,[4]Inputs!$M25*U7,"")</f>
        <v>-29552.14</v>
      </c>
      <c r="AF7" s="12">
        <f t="shared" si="3"/>
        <v>-531938.52</v>
      </c>
      <c r="AG7" s="12">
        <f>(Summary!$C$8*[3]Sheet1!$E7+Summary!$C$9*[4]Sheet1!$E7)*$U7</f>
        <v>-874743.34399999992</v>
      </c>
      <c r="AH7" s="12">
        <f>(Summary!$C$8*[3]Sheet1!$F7+Summary!$C$9*[4]Sheet1!$F7)*$U7</f>
        <v>-11820.856</v>
      </c>
      <c r="AI7" s="12">
        <f>(Summary!$C$8*[3]Sheet1!$G7+Summary!$C$9*[4]Sheet1!$G7)*$U7</f>
        <v>-886564.2</v>
      </c>
      <c r="AJ7" s="12">
        <f>(Summary!$C$8*[3]Sheet1!$H7+Summary!$C$9*[4]Sheet1!$H7)*$U7</f>
        <v>487610.31</v>
      </c>
      <c r="AK7" s="12">
        <f>(Summary!$C$8*[3]Sheet1!$I7+Summary!$C$9*[4]Sheet1!$I7)*$U7</f>
        <v>1059444.219</v>
      </c>
      <c r="AL7" s="12">
        <f>(Summary!$C$8*[3]Sheet1!$J7+Summary!$C$9*[4]Sheet1!$J7)*$U7</f>
        <v>91729.84255999999</v>
      </c>
      <c r="AM7" s="12">
        <f>(Summary!$C$8*[3]Sheet1!$K7+Summary!$C$9*[4]Sheet1!$K7)*$U7</f>
        <v>298321.76078640006</v>
      </c>
      <c r="AN7" s="12">
        <f>(Summary!$C$8*[3]Sheet1!$L7+Summary!$C$9*[4]Sheet1!$L7)*$U7</f>
        <v>1449495.8223464</v>
      </c>
      <c r="AO7" s="12">
        <f>(Summary!$C$8*[3]Sheet1!$M7+Summary!$C$9*[4]Sheet1!$M7)*$U7</f>
        <v>-961885.51234639995</v>
      </c>
      <c r="AP7" s="9"/>
      <c r="AQ7" s="2"/>
      <c r="AR7" s="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">
      <c r="A8" s="9">
        <f>[1]Sheet1!$A8</f>
        <v>37438</v>
      </c>
      <c r="B8" s="9"/>
      <c r="C8" s="7">
        <f>(IF($A8&lt;Summary!$C$5,0.5*SUM([1]Sheet1!$B8)+0.5*SUM([2]Sheet1!$B8),""))*$U8</f>
        <v>0</v>
      </c>
      <c r="D8" s="7">
        <f>(IF($A8&lt;Summary!$C$5,0.5*SUM([1]Sheet1!$C8)+0.5*SUM([2]Sheet1!$C8),""))*$U8</f>
        <v>0</v>
      </c>
      <c r="E8" s="7">
        <f>(IF($A8&lt;Summary!$C$5,0.5*SUM([1]Sheet1!$D8)+0.5*SUM([2]Sheet1!$D8),""))*U8</f>
        <v>0</v>
      </c>
      <c r="F8" s="7">
        <f>IF($A8&lt;Summary!$C$5,[1]Inputs!$K26*U8,"")</f>
        <v>-1020647.18</v>
      </c>
      <c r="G8" s="7">
        <f>IF($A8&lt;Summary!$C$5,[1]Inputs!$M26*U8,"")</f>
        <v>0</v>
      </c>
      <c r="H8" s="7">
        <f t="shared" si="0"/>
        <v>-1020647.18</v>
      </c>
      <c r="I8" s="7">
        <f>IF($A8&lt;Summary!$C$5,[2]Inputs!$K26*U8,"")</f>
        <v>-426539.12000000005</v>
      </c>
      <c r="J8" s="7">
        <f>IF($A8&lt;Summary!$C$5,[2]Inputs!$M26*U8,"")</f>
        <v>-30467.08</v>
      </c>
      <c r="K8" s="7">
        <f t="shared" si="1"/>
        <v>-457006.20000000007</v>
      </c>
      <c r="L8" s="7">
        <f>(IF($A8&lt;Summary!$C$5,0.5*SUM([1]Sheet1!$E8)+0.5*SUM([2]Sheet1!$E8),""))*$U8</f>
        <v>-723593.15</v>
      </c>
      <c r="M8" s="7">
        <f>(IF($A8&lt;Summary!$C$5,0.5*SUM([1]Sheet1!$F8)+0.5*SUM([2]Sheet1!$F8),""))*$U8</f>
        <v>-15233.54</v>
      </c>
      <c r="N8" s="7">
        <f>(IF($A8&lt;Summary!$C$5,0.5*SUM([1]Sheet1!$G8)+0.5*SUM([2]Sheet1!$G8),""))*U8</f>
        <v>-738826.69000000006</v>
      </c>
      <c r="O8" s="7">
        <f>(IF($A8&lt;Summary!$C$5,0.5*SUM([1]Sheet1!$H8)+0.5*SUM([2]Sheet1!$H8),""))*U8</f>
        <v>738826.69000000006</v>
      </c>
      <c r="P8" s="7">
        <f>(IF($A8&lt;Summary!$C$5,0.5*SUM([1]Sheet1!$I8)+0.5*SUM([2]Sheet1!$I8),""))*$U8</f>
        <v>1092168.6502999999</v>
      </c>
      <c r="Q8" s="7">
        <f>(IF($A8&lt;Summary!$C$5,0.5*SUM([1]Sheet1!$J8)+0.5*SUM([2]Sheet1!$J8),""))*$U8</f>
        <v>99932.022399999987</v>
      </c>
      <c r="R8" s="7">
        <f>(IF($A8&lt;Summary!$C$5,0.5*SUM([1]Sheet1!$K8)+0.5*SUM([2]Sheet1!$K8),""))*$U8</f>
        <v>317929.43340732</v>
      </c>
      <c r="S8" s="7">
        <f>(IF($A8&lt;Summary!$C$5,0.5*SUM([1]Sheet1!$L8)+0.5*SUM([2]Sheet1!$L8),""))*U8</f>
        <v>1510030.1061073199</v>
      </c>
      <c r="T8" s="7">
        <f>(IF($A8&lt;Summary!$C$5,0.5*SUM([1]Sheet1!$M8)+0.5*SUM([2]Sheet1!$M8),""))*U8</f>
        <v>-771203.41610731976</v>
      </c>
      <c r="U8" s="3">
        <f>ROUND(IF($A8&lt;Summary!$C$5,SUM([1]Sheet1!$N8)+SUM([2]Sheet1!$N8),""),0)</f>
        <v>3046708</v>
      </c>
      <c r="V8" s="2"/>
      <c r="W8" s="9">
        <f>[3]Sheet1!$A8</f>
        <v>37438</v>
      </c>
      <c r="X8" s="12">
        <f>(Summary!$C$8*[3]Sheet1!$B8+Summary!$C$9*[4]Sheet1!$B8)*$U8</f>
        <v>0</v>
      </c>
      <c r="Y8" s="12">
        <f>(Summary!$C$8*[3]Sheet1!$C8+Summary!$C$9*[4]Sheet1!$C8)*$U8</f>
        <v>0</v>
      </c>
      <c r="Z8" s="12">
        <f>(Summary!$C$8*[3]Sheet1!$D8+Summary!$C$9*[4]Sheet1!$D8)*$U8</f>
        <v>0</v>
      </c>
      <c r="AA8" s="12">
        <f>IF($A8&lt;Summary!$C$5,[3]Inputs!$K26*U8,"")</f>
        <v>-1020647.18</v>
      </c>
      <c r="AB8" s="12">
        <f>IF($A8&lt;Summary!$C$5,[3]Inputs!$M26*U8,"")</f>
        <v>0</v>
      </c>
      <c r="AC8" s="12">
        <f t="shared" si="2"/>
        <v>-1020647.18</v>
      </c>
      <c r="AD8" s="12">
        <f>IF($A8&lt;Summary!$C$5,[4]Inputs!$K26*U8,"")</f>
        <v>-426539.12000000005</v>
      </c>
      <c r="AE8" s="12">
        <f>IF($A8&lt;Summary!$C$5,[4]Inputs!$M26*U8,"")</f>
        <v>-30467.08</v>
      </c>
      <c r="AF8" s="12">
        <f t="shared" si="3"/>
        <v>-457006.20000000007</v>
      </c>
      <c r="AG8" s="12">
        <f>(Summary!$C$8*[3]Sheet1!$E8+Summary!$C$9*[4]Sheet1!$E8)*$U8</f>
        <v>-783003.95600000001</v>
      </c>
      <c r="AH8" s="12">
        <f>(Summary!$C$8*[3]Sheet1!$F8+Summary!$C$9*[4]Sheet1!$F8)*$U8</f>
        <v>-12186.832</v>
      </c>
      <c r="AI8" s="12">
        <f>(Summary!$C$8*[3]Sheet1!$G8+Summary!$C$9*[4]Sheet1!$G8)*$U8</f>
        <v>-795190.78800000006</v>
      </c>
      <c r="AJ8" s="12">
        <f>(Summary!$C$8*[3]Sheet1!$H8+Summary!$C$9*[4]Sheet1!$H8)*$U8</f>
        <v>795190.78800000006</v>
      </c>
      <c r="AK8" s="12">
        <f>(Summary!$C$8*[3]Sheet1!$I8+Summary!$C$9*[4]Sheet1!$I8)*$U8</f>
        <v>1092244.818</v>
      </c>
      <c r="AL8" s="12">
        <f>(Summary!$C$8*[3]Sheet1!$J8+Summary!$C$9*[4]Sheet1!$J8)*$U8</f>
        <v>94569.816319999998</v>
      </c>
      <c r="AM8" s="12">
        <f>(Summary!$C$8*[3]Sheet1!$K8+Summary!$C$9*[4]Sheet1!$K8)*$U8</f>
        <v>315991.60525099997</v>
      </c>
      <c r="AN8" s="12">
        <f>(Summary!$C$8*[3]Sheet1!$L8+Summary!$C$9*[4]Sheet1!$L8)*$U8</f>
        <v>1502806.239571</v>
      </c>
      <c r="AO8" s="12">
        <f>(Summary!$C$8*[3]Sheet1!$M8+Summary!$C$9*[4]Sheet1!$M8)*$U8</f>
        <v>-707615.45157099993</v>
      </c>
      <c r="AP8" s="9"/>
      <c r="AQ8" s="2"/>
      <c r="AR8" s="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">
      <c r="A9" s="9">
        <f>[1]Sheet1!$A9</f>
        <v>37469</v>
      </c>
      <c r="B9" s="9"/>
      <c r="C9" s="7">
        <f>(IF($A9&lt;Summary!$C$5,0.5*SUM([1]Sheet1!$B9)+0.5*SUM([2]Sheet1!$B9),""))*$U9</f>
        <v>30394.316960568001</v>
      </c>
      <c r="D9" s="7">
        <f>(IF($A9&lt;Summary!$C$5,0.5*SUM([1]Sheet1!$C9)+0.5*SUM([2]Sheet1!$C9),""))*$U9</f>
        <v>0</v>
      </c>
      <c r="E9" s="7">
        <f>(IF($A9&lt;Summary!$C$5,0.5*SUM([1]Sheet1!$D9)+0.5*SUM([2]Sheet1!$D9),""))*U9</f>
        <v>30394.316960568001</v>
      </c>
      <c r="F9" s="7">
        <f>IF($A9&lt;Summary!$C$5,[1]Inputs!$K27*U9,"")</f>
        <v>-1018209.7200000001</v>
      </c>
      <c r="G9" s="7">
        <f>IF($A9&lt;Summary!$C$5,[1]Inputs!$M27*U9,"")</f>
        <v>0</v>
      </c>
      <c r="H9" s="7">
        <f t="shared" si="0"/>
        <v>-1018209.7200000001</v>
      </c>
      <c r="I9" s="7">
        <f>IF($A9&lt;Summary!$C$5,[2]Inputs!$K27*U9,"")</f>
        <v>-395126.16000000003</v>
      </c>
      <c r="J9" s="7">
        <f>IF($A9&lt;Summary!$C$5,[2]Inputs!$M27*U9,"")</f>
        <v>-30394.32</v>
      </c>
      <c r="K9" s="7">
        <f t="shared" si="1"/>
        <v>-425520.48000000004</v>
      </c>
      <c r="L9" s="7">
        <f>(IF($A9&lt;Summary!$C$5,0.5*SUM([1]Sheet1!$E9)+0.5*SUM([2]Sheet1!$E9),""))*$U9</f>
        <v>-706667.94000000006</v>
      </c>
      <c r="M9" s="7">
        <f>(IF($A9&lt;Summary!$C$5,0.5*SUM([1]Sheet1!$F9)+0.5*SUM([2]Sheet1!$F9),""))*$U9</f>
        <v>-15197.16</v>
      </c>
      <c r="N9" s="7">
        <f>(IF($A9&lt;Summary!$C$5,0.5*SUM([1]Sheet1!$G9)+0.5*SUM([2]Sheet1!$G9),""))*U9</f>
        <v>-721865.10000000009</v>
      </c>
      <c r="O9" s="7">
        <f>(IF($A9&lt;Summary!$C$5,0.5*SUM([1]Sheet1!$H9)+0.5*SUM([2]Sheet1!$H9),""))*U9</f>
        <v>752259.41696056805</v>
      </c>
      <c r="P9" s="7">
        <f>(IF($A9&lt;Summary!$C$5,0.5*SUM([1]Sheet1!$I9)+0.5*SUM([2]Sheet1!$I9),""))*$U9</f>
        <v>1089560.3862000001</v>
      </c>
      <c r="Q9" s="7">
        <f>(IF($A9&lt;Summary!$C$5,0.5*SUM([1]Sheet1!$J9)+0.5*SUM([2]Sheet1!$J9),""))*$U9</f>
        <v>99693.369599999991</v>
      </c>
      <c r="R9" s="7">
        <f>(IF($A9&lt;Summary!$C$5,0.5*SUM([1]Sheet1!$K9)+0.5*SUM([2]Sheet1!$K9),""))*$U9</f>
        <v>321648.89441255998</v>
      </c>
      <c r="S9" s="7">
        <f>(IF($A9&lt;Summary!$C$5,0.5*SUM([1]Sheet1!$L9)+0.5*SUM([2]Sheet1!$L9),""))*U9</f>
        <v>1510902.6502125598</v>
      </c>
      <c r="T9" s="7">
        <f>(IF($A9&lt;Summary!$C$5,0.5*SUM([1]Sheet1!$M9)+0.5*SUM([2]Sheet1!$M9),""))*U9</f>
        <v>-758643.23325199191</v>
      </c>
      <c r="U9" s="3">
        <f>ROUND(IF($A9&lt;Summary!$C$5,SUM([1]Sheet1!$N9)+SUM([2]Sheet1!$N9),""),0)</f>
        <v>3039432</v>
      </c>
      <c r="V9" s="2"/>
      <c r="W9" s="9">
        <f>[3]Sheet1!$A9</f>
        <v>37469</v>
      </c>
      <c r="X9" s="12">
        <f>(Summary!$C$8*[3]Sheet1!$B9+Summary!$C$9*[4]Sheet1!$B9)*$U9</f>
        <v>30394.316960568001</v>
      </c>
      <c r="Y9" s="12">
        <f>(Summary!$C$8*[3]Sheet1!$C9+Summary!$C$9*[4]Sheet1!$C9)*$U9</f>
        <v>0</v>
      </c>
      <c r="Z9" s="12">
        <f>(Summary!$C$8*[3]Sheet1!$D9+Summary!$C$9*[4]Sheet1!$D9)*$U9</f>
        <v>30394.316960568001</v>
      </c>
      <c r="AA9" s="12">
        <f>IF($A9&lt;Summary!$C$5,[3]Inputs!$K27*U9,"")</f>
        <v>-1018209.7200000001</v>
      </c>
      <c r="AB9" s="12">
        <f>IF($A9&lt;Summary!$C$5,[3]Inputs!$M27*U9,"")</f>
        <v>0</v>
      </c>
      <c r="AC9" s="12">
        <f t="shared" si="2"/>
        <v>-1018209.7200000001</v>
      </c>
      <c r="AD9" s="12">
        <f>IF($A9&lt;Summary!$C$5,[4]Inputs!$K27*U9,"")</f>
        <v>-395126.16000000003</v>
      </c>
      <c r="AE9" s="12">
        <f>IF($A9&lt;Summary!$C$5,[4]Inputs!$M27*U9,"")</f>
        <v>-30394.32</v>
      </c>
      <c r="AF9" s="12">
        <f t="shared" si="3"/>
        <v>-425520.48000000004</v>
      </c>
      <c r="AG9" s="12">
        <f>(Summary!$C$8*[3]Sheet1!$E9+Summary!$C$9*[4]Sheet1!$E9)*$U9</f>
        <v>-768976.29599999997</v>
      </c>
      <c r="AH9" s="12">
        <f>(Summary!$C$8*[3]Sheet1!$F9+Summary!$C$9*[4]Sheet1!$F9)*$U9</f>
        <v>-12157.728000000001</v>
      </c>
      <c r="AI9" s="12">
        <f>(Summary!$C$8*[3]Sheet1!$G9+Summary!$C$9*[4]Sheet1!$G9)*$U9</f>
        <v>-781134.02399999998</v>
      </c>
      <c r="AJ9" s="12">
        <f>(Summary!$C$8*[3]Sheet1!$H9+Summary!$C$9*[4]Sheet1!$H9)*$U9</f>
        <v>811528.34096056793</v>
      </c>
      <c r="AK9" s="12">
        <f>(Summary!$C$8*[3]Sheet1!$I9+Summary!$C$9*[4]Sheet1!$I9)*$U9</f>
        <v>1089636.372</v>
      </c>
      <c r="AL9" s="12">
        <f>(Summary!$C$8*[3]Sheet1!$J9+Summary!$C$9*[4]Sheet1!$J9)*$U9</f>
        <v>94343.96927999999</v>
      </c>
      <c r="AM9" s="12">
        <f>(Summary!$C$8*[3]Sheet1!$K9+Summary!$C$9*[4]Sheet1!$K9)*$U9</f>
        <v>319607.67267000006</v>
      </c>
      <c r="AN9" s="12">
        <f>(Summary!$C$8*[3]Sheet1!$L9+Summary!$C$9*[4]Sheet1!$L9)*$U9</f>
        <v>1503588.0139500001</v>
      </c>
      <c r="AO9" s="12">
        <f>(Summary!$C$8*[3]Sheet1!$M9+Summary!$C$9*[4]Sheet1!$M9)*$U9</f>
        <v>-692059.67298943212</v>
      </c>
      <c r="AP9" s="9"/>
      <c r="AQ9" s="2"/>
      <c r="AR9" s="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">
      <c r="A10" s="9">
        <f>[1]Sheet1!$A10</f>
        <v>37500</v>
      </c>
      <c r="B10" s="9"/>
      <c r="C10" s="7">
        <f>(IF($A10&lt;Summary!$C$5,0.5*SUM([1]Sheet1!$B10)+0.5*SUM([2]Sheet1!$B10),""))*$U10</f>
        <v>-132039.35999999999</v>
      </c>
      <c r="D10" s="7">
        <f>(IF($A10&lt;Summary!$C$5,0.5*SUM([1]Sheet1!$C10)+0.5*SUM([2]Sheet1!$C10),""))*$U10</f>
        <v>0</v>
      </c>
      <c r="E10" s="7">
        <f>(IF($A10&lt;Summary!$C$5,0.5*SUM([1]Sheet1!$D10)+0.5*SUM([2]Sheet1!$D10),""))*U10</f>
        <v>-132039.35999999999</v>
      </c>
      <c r="F10" s="7">
        <f>IF($A10&lt;Summary!$C$5,[1]Inputs!$K28*U10,"")</f>
        <v>-982959.68</v>
      </c>
      <c r="G10" s="7">
        <f>IF($A10&lt;Summary!$C$5,[1]Inputs!$M28*U10,"")</f>
        <v>0</v>
      </c>
      <c r="H10" s="7">
        <f t="shared" si="0"/>
        <v>-982959.68</v>
      </c>
      <c r="I10" s="7">
        <f>IF($A10&lt;Summary!$C$5,[2]Inputs!$K28*U10,"")</f>
        <v>-432795.68</v>
      </c>
      <c r="J10" s="7">
        <f>IF($A10&lt;Summary!$C$5,[2]Inputs!$M28*U10,"")</f>
        <v>-29342.080000000002</v>
      </c>
      <c r="K10" s="7">
        <f t="shared" si="1"/>
        <v>-462137.76</v>
      </c>
      <c r="L10" s="7">
        <f>(IF($A10&lt;Summary!$C$5,0.5*SUM([1]Sheet1!$E10)+0.5*SUM([2]Sheet1!$E10),""))*$U10</f>
        <v>-707877.68</v>
      </c>
      <c r="M10" s="7">
        <f>(IF($A10&lt;Summary!$C$5,0.5*SUM([1]Sheet1!$F10)+0.5*SUM([2]Sheet1!$F10),""))*$U10</f>
        <v>-14671.04</v>
      </c>
      <c r="N10" s="7">
        <f>(IF($A10&lt;Summary!$C$5,0.5*SUM([1]Sheet1!$G10)+0.5*SUM([2]Sheet1!$G10),""))*U10</f>
        <v>-722548.72000000009</v>
      </c>
      <c r="O10" s="7">
        <f>(IF($A10&lt;Summary!$C$5,0.5*SUM([1]Sheet1!$H10)+0.5*SUM([2]Sheet1!$H10),""))*U10</f>
        <v>590509.36</v>
      </c>
      <c r="P10" s="7">
        <f>(IF($A10&lt;Summary!$C$5,0.5*SUM([1]Sheet1!$I10)+0.5*SUM([2]Sheet1!$I10),""))*$U10</f>
        <v>1051840.2127999999</v>
      </c>
      <c r="Q10" s="7">
        <f>(IF($A10&lt;Summary!$C$5,0.5*SUM([1]Sheet1!$J10)+0.5*SUM([2]Sheet1!$J10),""))*$U10</f>
        <v>96242.022399999987</v>
      </c>
      <c r="R10" s="7">
        <f>(IF($A10&lt;Summary!$C$5,0.5*SUM([1]Sheet1!$K10)+0.5*SUM([2]Sheet1!$K10),""))*$U10</f>
        <v>310856.26005408005</v>
      </c>
      <c r="S10" s="7">
        <f>(IF($A10&lt;Summary!$C$5,0.5*SUM([1]Sheet1!$L10)+0.5*SUM([2]Sheet1!$L10),""))*U10</f>
        <v>1458938.49525408</v>
      </c>
      <c r="T10" s="7">
        <f>(IF($A10&lt;Summary!$C$5,0.5*SUM([1]Sheet1!$M10)+0.5*SUM([2]Sheet1!$M10),""))*U10</f>
        <v>-868429.13525408017</v>
      </c>
      <c r="U10" s="3">
        <f>ROUND(IF($A10&lt;Summary!$C$5,SUM([1]Sheet1!$N10)+SUM([2]Sheet1!$N10),""),0)</f>
        <v>2934208</v>
      </c>
      <c r="V10" s="2"/>
      <c r="W10" s="9">
        <f>[3]Sheet1!$A10</f>
        <v>37500</v>
      </c>
      <c r="X10" s="12">
        <f>(Summary!$C$8*[3]Sheet1!$B10+Summary!$C$9*[4]Sheet1!$B10)*$U10</f>
        <v>-132039.35999999999</v>
      </c>
      <c r="Y10" s="12">
        <f>(Summary!$C$8*[3]Sheet1!$C10+Summary!$C$9*[4]Sheet1!$C10)*$U10</f>
        <v>0</v>
      </c>
      <c r="Z10" s="12">
        <f>(Summary!$C$8*[3]Sheet1!$D10+Summary!$C$9*[4]Sheet1!$D10)*$U10</f>
        <v>-132039.35999999999</v>
      </c>
      <c r="AA10" s="12">
        <f>IF($A10&lt;Summary!$C$5,[3]Inputs!$K28*U10,"")</f>
        <v>-982959.68</v>
      </c>
      <c r="AB10" s="12">
        <f>IF($A10&lt;Summary!$C$5,[3]Inputs!$M28*U10,"")</f>
        <v>0</v>
      </c>
      <c r="AC10" s="12">
        <f t="shared" si="2"/>
        <v>-982959.68</v>
      </c>
      <c r="AD10" s="12">
        <f>IF($A10&lt;Summary!$C$5,[4]Inputs!$K28*U10,"")</f>
        <v>-432795.68</v>
      </c>
      <c r="AE10" s="12">
        <f>IF($A10&lt;Summary!$C$5,[4]Inputs!$M28*U10,"")</f>
        <v>-29342.080000000002</v>
      </c>
      <c r="AF10" s="12">
        <f t="shared" si="3"/>
        <v>-462137.76</v>
      </c>
      <c r="AG10" s="12">
        <f>(Summary!$C$8*[3]Sheet1!$E10+Summary!$C$9*[4]Sheet1!$E10)*$U10</f>
        <v>-762894.08000000007</v>
      </c>
      <c r="AH10" s="12">
        <f>(Summary!$C$8*[3]Sheet1!$F10+Summary!$C$9*[4]Sheet1!$F10)*$U10</f>
        <v>-11736.832</v>
      </c>
      <c r="AI10" s="12">
        <f>(Summary!$C$8*[3]Sheet1!$G10+Summary!$C$9*[4]Sheet1!$G10)*$U10</f>
        <v>-774630.91200000001</v>
      </c>
      <c r="AJ10" s="12">
        <f>(Summary!$C$8*[3]Sheet1!$H10+Summary!$C$9*[4]Sheet1!$H10)*$U10</f>
        <v>642591.55200000003</v>
      </c>
      <c r="AK10" s="12">
        <f>(Summary!$C$8*[3]Sheet1!$I10+Summary!$C$9*[4]Sheet1!$I10)*$U10</f>
        <v>1051913.568</v>
      </c>
      <c r="AL10" s="12">
        <f>(Summary!$C$8*[3]Sheet1!$J10+Summary!$C$9*[4]Sheet1!$J10)*$U10</f>
        <v>91077.816319999998</v>
      </c>
      <c r="AM10" s="12">
        <f>(Summary!$C$8*[3]Sheet1!$K10+Summary!$C$9*[4]Sheet1!$K10)*$U10</f>
        <v>309070.39836799999</v>
      </c>
      <c r="AN10" s="12">
        <f>(Summary!$C$8*[3]Sheet1!$L10+Summary!$C$9*[4]Sheet1!$L10)*$U10</f>
        <v>1452061.782688</v>
      </c>
      <c r="AO10" s="12">
        <f>(Summary!$C$8*[3]Sheet1!$M10+Summary!$C$9*[4]Sheet1!$M10)*$U10</f>
        <v>-809470.23068799998</v>
      </c>
      <c r="AP10" s="9"/>
      <c r="AQ10" s="2"/>
      <c r="AR10" s="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">
      <c r="A11" s="9">
        <f>[1]Sheet1!$A11</f>
        <v>37530</v>
      </c>
      <c r="B11" s="9"/>
      <c r="C11" s="7">
        <f>(IF($A11&lt;Summary!$C$5,0.5*SUM([1]Sheet1!$B11)+0.5*SUM([2]Sheet1!$B11),""))*$U11</f>
        <v>-226790.39999999999</v>
      </c>
      <c r="D11" s="7">
        <f>(IF($A11&lt;Summary!$C$5,0.5*SUM([1]Sheet1!$C11)+0.5*SUM([2]Sheet1!$C11),""))*$U11</f>
        <v>0</v>
      </c>
      <c r="E11" s="7">
        <f>(IF($A11&lt;Summary!$C$5,0.5*SUM([1]Sheet1!$D11)+0.5*SUM([2]Sheet1!$D11),""))*U11</f>
        <v>-226790.39999999999</v>
      </c>
      <c r="F11" s="7">
        <f>IF($A11&lt;Summary!$C$5,[1]Inputs!$K29*U11,"")</f>
        <v>-1028116.4800000001</v>
      </c>
      <c r="G11" s="7">
        <f>IF($A11&lt;Summary!$C$5,[1]Inputs!$M29*U11,"")</f>
        <v>0</v>
      </c>
      <c r="H11" s="7">
        <f t="shared" si="0"/>
        <v>-1028116.4800000001</v>
      </c>
      <c r="I11" s="7">
        <f>IF($A11&lt;Summary!$C$5,[2]Inputs!$K29*U11,"")</f>
        <v>-574535.68000000005</v>
      </c>
      <c r="J11" s="7">
        <f>IF($A11&lt;Summary!$C$5,[2]Inputs!$M29*U11,"")</f>
        <v>-30238.720000000001</v>
      </c>
      <c r="K11" s="7">
        <f t="shared" si="1"/>
        <v>-604774.40000000002</v>
      </c>
      <c r="L11" s="7">
        <f>(IF($A11&lt;Summary!$C$5,0.5*SUM([1]Sheet1!$E11)+0.5*SUM([2]Sheet1!$E11),""))*$U11</f>
        <v>-801326.08000000007</v>
      </c>
      <c r="M11" s="7">
        <f>(IF($A11&lt;Summary!$C$5,0.5*SUM([1]Sheet1!$F11)+0.5*SUM([2]Sheet1!$F11),""))*$U11</f>
        <v>-15119.36</v>
      </c>
      <c r="N11" s="7">
        <f>(IF($A11&lt;Summary!$C$5,0.5*SUM([1]Sheet1!$G11)+0.5*SUM([2]Sheet1!$G11),""))*U11</f>
        <v>-816445.44000000006</v>
      </c>
      <c r="O11" s="7">
        <f>(IF($A11&lt;Summary!$C$5,0.5*SUM([1]Sheet1!$H11)+0.5*SUM([2]Sheet1!$H11),""))*U11</f>
        <v>589655.04000000004</v>
      </c>
      <c r="P11" s="7">
        <f>(IF($A11&lt;Summary!$C$5,0.5*SUM([1]Sheet1!$I11)+0.5*SUM([2]Sheet1!$I11),""))*$U11</f>
        <v>1083982.5152</v>
      </c>
      <c r="Q11" s="7">
        <f>(IF($A11&lt;Summary!$C$5,0.5*SUM([1]Sheet1!$J11)+0.5*SUM([2]Sheet1!$J11),""))*$U11</f>
        <v>99183.001599999989</v>
      </c>
      <c r="R11" s="7">
        <f>(IF($A11&lt;Summary!$C$5,0.5*SUM([1]Sheet1!$K11)+0.5*SUM([2]Sheet1!$K11),""))*$U11</f>
        <v>320708.65901568008</v>
      </c>
      <c r="S11" s="7">
        <f>(IF($A11&lt;Summary!$C$5,0.5*SUM([1]Sheet1!$L11)+0.5*SUM([2]Sheet1!$L11),""))*U11</f>
        <v>1503874.1758156801</v>
      </c>
      <c r="T11" s="7">
        <f>(IF($A11&lt;Summary!$C$5,0.5*SUM([1]Sheet1!$M11)+0.5*SUM([2]Sheet1!$M11),""))*U11</f>
        <v>-914219.13581568003</v>
      </c>
      <c r="U11" s="3">
        <f>ROUND(IF($A11&lt;Summary!$C$5,SUM([1]Sheet1!$N11)+SUM([2]Sheet1!$N11),""),0)</f>
        <v>3023872</v>
      </c>
      <c r="V11" s="2"/>
      <c r="W11" s="9">
        <f>[3]Sheet1!$A11</f>
        <v>37530</v>
      </c>
      <c r="X11" s="12">
        <f>(Summary!$C$8*[3]Sheet1!$B11+Summary!$C$9*[4]Sheet1!$B11)*$U11</f>
        <v>-226790.39999999999</v>
      </c>
      <c r="Y11" s="12">
        <f>(Summary!$C$8*[3]Sheet1!$C11+Summary!$C$9*[4]Sheet1!$C11)*$U11</f>
        <v>0</v>
      </c>
      <c r="Z11" s="12">
        <f>(Summary!$C$8*[3]Sheet1!$D11+Summary!$C$9*[4]Sheet1!$D11)*$U11</f>
        <v>-226790.39999999999</v>
      </c>
      <c r="AA11" s="12">
        <f>IF($A11&lt;Summary!$C$5,[3]Inputs!$K29*U11,"")</f>
        <v>-1028116.4800000001</v>
      </c>
      <c r="AB11" s="12">
        <f>IF($A11&lt;Summary!$C$5,[3]Inputs!$M29*U11,"")</f>
        <v>0</v>
      </c>
      <c r="AC11" s="12">
        <f t="shared" si="2"/>
        <v>-1028116.4800000001</v>
      </c>
      <c r="AD11" s="12">
        <f>IF($A11&lt;Summary!$C$5,[4]Inputs!$K29*U11,"")</f>
        <v>-574535.68000000005</v>
      </c>
      <c r="AE11" s="12">
        <f>IF($A11&lt;Summary!$C$5,[4]Inputs!$M29*U11,"")</f>
        <v>-30238.720000000001</v>
      </c>
      <c r="AF11" s="12">
        <f t="shared" si="3"/>
        <v>-604774.40000000002</v>
      </c>
      <c r="AG11" s="12">
        <f>(Summary!$C$8*[3]Sheet1!$E11+Summary!$C$9*[4]Sheet1!$E11)*$U11</f>
        <v>-846684.16000000003</v>
      </c>
      <c r="AH11" s="12">
        <f>(Summary!$C$8*[3]Sheet1!$F11+Summary!$C$9*[4]Sheet1!$F11)*$U11</f>
        <v>-12095.487999999999</v>
      </c>
      <c r="AI11" s="12">
        <f>(Summary!$C$8*[3]Sheet1!$G11+Summary!$C$9*[4]Sheet1!$G11)*$U11</f>
        <v>-858779.64800000004</v>
      </c>
      <c r="AJ11" s="12">
        <f>(Summary!$C$8*[3]Sheet1!$H11+Summary!$C$9*[4]Sheet1!$H11)*$U11</f>
        <v>631989.24800000002</v>
      </c>
      <c r="AK11" s="12">
        <f>(Summary!$C$8*[3]Sheet1!$I11+Summary!$C$9*[4]Sheet1!$I11)*$U11</f>
        <v>1084058.112</v>
      </c>
      <c r="AL11" s="12">
        <f>(Summary!$C$8*[3]Sheet1!$J11+Summary!$C$9*[4]Sheet1!$J11)*$U11</f>
        <v>93860.986879999997</v>
      </c>
      <c r="AM11" s="12">
        <f>(Summary!$C$8*[3]Sheet1!$K11+Summary!$C$9*[4]Sheet1!$K11)*$U11</f>
        <v>319275.97870080004</v>
      </c>
      <c r="AN11" s="12">
        <f>(Summary!$C$8*[3]Sheet1!$L11+Summary!$C$9*[4]Sheet1!$L11)*$U11</f>
        <v>1497195.0775808</v>
      </c>
      <c r="AO11" s="12">
        <f>(Summary!$C$8*[3]Sheet1!$M11+Summary!$C$9*[4]Sheet1!$M11)*$U11</f>
        <v>-865205.82958080014</v>
      </c>
      <c r="AP11" s="9"/>
      <c r="AQ11" s="2"/>
      <c r="AR11" s="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">
      <c r="A12" s="9">
        <f>[1]Sheet1!$A12</f>
        <v>37561</v>
      </c>
      <c r="B12" s="9"/>
      <c r="C12" s="7">
        <f>(IF($A12&lt;Summary!$C$5,0.5*SUM([1]Sheet1!$B12)+0.5*SUM([2]Sheet1!$B12),""))*$U12</f>
        <v>-29184.18</v>
      </c>
      <c r="D12" s="7">
        <f>(IF($A12&lt;Summary!$C$5,0.5*SUM([1]Sheet1!$C12)+0.5*SUM([2]Sheet1!$C12),""))*$U12</f>
        <v>58368.36</v>
      </c>
      <c r="E12" s="7">
        <f>(IF($A12&lt;Summary!$C$5,0.5*SUM([1]Sheet1!$D12)+0.5*SUM([2]Sheet1!$D12),""))*U12</f>
        <v>29184.18</v>
      </c>
      <c r="F12" s="7">
        <f>IF($A12&lt;Summary!$C$5,[1]Inputs!$K30*U12,"")</f>
        <v>-656644.05000000005</v>
      </c>
      <c r="G12" s="7">
        <f>IF($A12&lt;Summary!$C$5,[1]Inputs!$M30*U12,"")</f>
        <v>0</v>
      </c>
      <c r="H12" s="7">
        <f t="shared" si="0"/>
        <v>-656644.05000000005</v>
      </c>
      <c r="I12" s="7">
        <f>IF($A12&lt;Summary!$C$5,[2]Inputs!$K30*U12,"")</f>
        <v>-488835.01500000001</v>
      </c>
      <c r="J12" s="7">
        <f>IF($A12&lt;Summary!$C$5,[2]Inputs!$M30*U12,"")</f>
        <v>0</v>
      </c>
      <c r="K12" s="7">
        <f t="shared" si="1"/>
        <v>-488835.01500000001</v>
      </c>
      <c r="L12" s="7">
        <f>(IF($A12&lt;Summary!$C$5,0.5*SUM([1]Sheet1!$E12)+0.5*SUM([2]Sheet1!$E12),""))*$U12</f>
        <v>-572739.53249999997</v>
      </c>
      <c r="M12" s="7">
        <f>(IF($A12&lt;Summary!$C$5,0.5*SUM([1]Sheet1!$F12)+0.5*SUM([2]Sheet1!$F12),""))*$U12</f>
        <v>0</v>
      </c>
      <c r="N12" s="7">
        <f>(IF($A12&lt;Summary!$C$5,0.5*SUM([1]Sheet1!$G12)+0.5*SUM([2]Sheet1!$G12),""))*U12</f>
        <v>-572739.53249999997</v>
      </c>
      <c r="O12" s="7">
        <f>(IF($A12&lt;Summary!$C$5,0.5*SUM([1]Sheet1!$H12)+0.5*SUM([2]Sheet1!$H12),""))*U12</f>
        <v>601923.71250000002</v>
      </c>
      <c r="P12" s="7">
        <f>(IF($A12&lt;Summary!$C$5,0.5*SUM([1]Sheet1!$I12)+0.5*SUM([2]Sheet1!$I12),""))*$U12</f>
        <v>1046179.89255</v>
      </c>
      <c r="Q12" s="7">
        <f>(IF($A12&lt;Summary!$C$5,0.5*SUM([1]Sheet1!$J12)+0.5*SUM([2]Sheet1!$J12),""))*$U12</f>
        <v>95724.11039999999</v>
      </c>
      <c r="R12" s="7">
        <f>(IF($A12&lt;Summary!$C$5,0.5*SUM([1]Sheet1!$K12)+0.5*SUM([2]Sheet1!$K12),""))*$U12</f>
        <v>336664.07478746999</v>
      </c>
      <c r="S12" s="7">
        <f>(IF($A12&lt;Summary!$C$5,0.5*SUM([1]Sheet1!$L12)+0.5*SUM([2]Sheet1!$L12),""))*U12</f>
        <v>1478568.0777374702</v>
      </c>
      <c r="T12" s="7">
        <f>(IF($A12&lt;Summary!$C$5,0.5*SUM([1]Sheet1!$M12)+0.5*SUM([2]Sheet1!$M12),""))*U12</f>
        <v>-876644.36523747002</v>
      </c>
      <c r="U12" s="3">
        <f>ROUND(IF($A12&lt;Summary!$C$5,SUM([1]Sheet1!$N12)+SUM([2]Sheet1!$N12),""),0)</f>
        <v>2918418</v>
      </c>
      <c r="V12" s="2"/>
      <c r="W12" s="9">
        <f>[3]Sheet1!$A12</f>
        <v>37561</v>
      </c>
      <c r="X12" s="12">
        <f>(Summary!$C$8*[3]Sheet1!$B12+Summary!$C$9*[4]Sheet1!$B12)*$U12</f>
        <v>-29184.18</v>
      </c>
      <c r="Y12" s="12">
        <f>(Summary!$C$8*[3]Sheet1!$C12+Summary!$C$9*[4]Sheet1!$C12)*$U12</f>
        <v>58368.36</v>
      </c>
      <c r="Z12" s="12">
        <f>(Summary!$C$8*[3]Sheet1!$D12+Summary!$C$9*[4]Sheet1!$D12)*$U12</f>
        <v>29184.18</v>
      </c>
      <c r="AA12" s="12">
        <f>IF($A12&lt;Summary!$C$5,[3]Inputs!$K30*U12,"")</f>
        <v>-656644.05000000005</v>
      </c>
      <c r="AB12" s="12">
        <f>IF($A12&lt;Summary!$C$5,[3]Inputs!$M30*U12,"")</f>
        <v>0</v>
      </c>
      <c r="AC12" s="12">
        <f t="shared" si="2"/>
        <v>-656644.05000000005</v>
      </c>
      <c r="AD12" s="12">
        <f>IF($A12&lt;Summary!$C$5,[4]Inputs!$K30*U12,"")</f>
        <v>-488835.01500000001</v>
      </c>
      <c r="AE12" s="12">
        <f>IF($A12&lt;Summary!$C$5,[4]Inputs!$M30*U12,"")</f>
        <v>0</v>
      </c>
      <c r="AF12" s="12">
        <f t="shared" si="3"/>
        <v>-488835.01500000001</v>
      </c>
      <c r="AG12" s="12">
        <f>(Summary!$C$8*[3]Sheet1!$E12+Summary!$C$9*[4]Sheet1!$E12)*$U12</f>
        <v>-589520.43599999999</v>
      </c>
      <c r="AH12" s="12">
        <f>(Summary!$C$8*[3]Sheet1!$F12+Summary!$C$9*[4]Sheet1!$F12)*$U12</f>
        <v>0</v>
      </c>
      <c r="AI12" s="12">
        <f>(Summary!$C$8*[3]Sheet1!$G12+Summary!$C$9*[4]Sheet1!$G12)*$U12</f>
        <v>-589520.43599999999</v>
      </c>
      <c r="AJ12" s="12">
        <f>(Summary!$C$8*[3]Sheet1!$H12+Summary!$C$9*[4]Sheet1!$H12)*$U12</f>
        <v>618704.61600000004</v>
      </c>
      <c r="AK12" s="12">
        <f>(Summary!$C$8*[3]Sheet1!$I12+Summary!$C$9*[4]Sheet1!$I12)*$U12</f>
        <v>1046252.853</v>
      </c>
      <c r="AL12" s="12">
        <f>(Summary!$C$8*[3]Sheet1!$J12+Summary!$C$9*[4]Sheet1!$J12)*$U12</f>
        <v>90587.69472</v>
      </c>
      <c r="AM12" s="12">
        <f>(Summary!$C$8*[3]Sheet1!$K12+Summary!$C$9*[4]Sheet1!$K12)*$U12</f>
        <v>336154.47522840003</v>
      </c>
      <c r="AN12" s="12">
        <f>(Summary!$C$8*[3]Sheet1!$L12+Summary!$C$9*[4]Sheet1!$L12)*$U12</f>
        <v>1472995.0229484001</v>
      </c>
      <c r="AO12" s="12">
        <f>(Summary!$C$8*[3]Sheet1!$M12+Summary!$C$9*[4]Sheet1!$M12)*$U12</f>
        <v>-854290.40694839996</v>
      </c>
      <c r="AP12" s="9"/>
      <c r="AQ12" s="2"/>
      <c r="AR12" s="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">
      <c r="A13" s="9">
        <f>[1]Sheet1!$A13</f>
        <v>37591</v>
      </c>
      <c r="B13" s="9"/>
      <c r="C13" s="7">
        <f>(IF($A13&lt;Summary!$C$5,0.5*SUM([1]Sheet1!$B13)+0.5*SUM([2]Sheet1!$B13),""))*$U13</f>
        <v>330749.53999999998</v>
      </c>
      <c r="D13" s="7">
        <f>(IF($A13&lt;Summary!$C$5,0.5*SUM([1]Sheet1!$C13)+0.5*SUM([2]Sheet1!$C13),""))*$U13</f>
        <v>60136.28</v>
      </c>
      <c r="E13" s="7">
        <f>(IF($A13&lt;Summary!$C$5,0.5*SUM([1]Sheet1!$D13)+0.5*SUM([2]Sheet1!$D13),""))*U13</f>
        <v>390885.82</v>
      </c>
      <c r="F13" s="7">
        <f>IF($A13&lt;Summary!$C$5,[1]Inputs!$K31*U13,"")</f>
        <v>-676533.15</v>
      </c>
      <c r="G13" s="7">
        <f>IF($A13&lt;Summary!$C$5,[1]Inputs!$M31*U13,"")</f>
        <v>0</v>
      </c>
      <c r="H13" s="7">
        <f t="shared" si="0"/>
        <v>-676533.15</v>
      </c>
      <c r="I13" s="7">
        <f>IF($A13&lt;Summary!$C$5,[2]Inputs!$K31*U13,"")</f>
        <v>-503641.34500000003</v>
      </c>
      <c r="J13" s="7">
        <f>IF($A13&lt;Summary!$C$5,[2]Inputs!$M31*U13,"")</f>
        <v>0</v>
      </c>
      <c r="K13" s="7">
        <f t="shared" si="1"/>
        <v>-503641.34500000003</v>
      </c>
      <c r="L13" s="7">
        <f>(IF($A13&lt;Summary!$C$5,0.5*SUM([1]Sheet1!$E13)+0.5*SUM([2]Sheet1!$E13),""))*$U13</f>
        <v>-590087.24750000006</v>
      </c>
      <c r="M13" s="7">
        <f>(IF($A13&lt;Summary!$C$5,0.5*SUM([1]Sheet1!$F13)+0.5*SUM([2]Sheet1!$F13),""))*$U13</f>
        <v>0</v>
      </c>
      <c r="N13" s="7">
        <f>(IF($A13&lt;Summary!$C$5,0.5*SUM([1]Sheet1!$G13)+0.5*SUM([2]Sheet1!$G13),""))*U13</f>
        <v>-590087.24750000006</v>
      </c>
      <c r="O13" s="7">
        <f>(IF($A13&lt;Summary!$C$5,0.5*SUM([1]Sheet1!$H13)+0.5*SUM([2]Sheet1!$H13),""))*U13</f>
        <v>980973.0675</v>
      </c>
      <c r="P13" s="7">
        <f>(IF($A13&lt;Summary!$C$5,0.5*SUM([1]Sheet1!$I13)+0.5*SUM([2]Sheet1!$I13),""))*$U13</f>
        <v>1077867.6486499999</v>
      </c>
      <c r="Q13" s="7">
        <f>(IF($A13&lt;Summary!$C$5,0.5*SUM([1]Sheet1!$J13)+0.5*SUM([2]Sheet1!$J13),""))*$U13</f>
        <v>98623.499199999991</v>
      </c>
      <c r="R13" s="7">
        <f>(IF($A13&lt;Summary!$C$5,0.5*SUM([1]Sheet1!$K13)+0.5*SUM([2]Sheet1!$K13),""))*$U13</f>
        <v>366853.30284441001</v>
      </c>
      <c r="S13" s="7">
        <f>(IF($A13&lt;Summary!$C$5,0.5*SUM([1]Sheet1!$L13)+0.5*SUM([2]Sheet1!$L13),""))*U13</f>
        <v>1543344.4506944099</v>
      </c>
      <c r="T13" s="7">
        <f>(IF($A13&lt;Summary!$C$5,0.5*SUM([1]Sheet1!$M13)+0.5*SUM([2]Sheet1!$M13),""))*U13</f>
        <v>-562371.38319441001</v>
      </c>
      <c r="U13" s="3">
        <f>ROUND(IF($A13&lt;Summary!$C$5,SUM([1]Sheet1!$N13)+SUM([2]Sheet1!$N13),""),0)</f>
        <v>3006814</v>
      </c>
      <c r="V13" s="2"/>
      <c r="W13" s="9">
        <f>[3]Sheet1!$A13</f>
        <v>37591</v>
      </c>
      <c r="X13" s="12">
        <f>(Summary!$C$8*[3]Sheet1!$B13+Summary!$C$9*[4]Sheet1!$B13)*$U13</f>
        <v>330749.54000000004</v>
      </c>
      <c r="Y13" s="12">
        <f>(Summary!$C$8*[3]Sheet1!$C13+Summary!$C$9*[4]Sheet1!$C13)*$U13</f>
        <v>60136.28</v>
      </c>
      <c r="Z13" s="12">
        <f>(Summary!$C$8*[3]Sheet1!$D13+Summary!$C$9*[4]Sheet1!$D13)*$U13</f>
        <v>390885.82</v>
      </c>
      <c r="AA13" s="12">
        <f>IF($A13&lt;Summary!$C$5,[3]Inputs!$K31*U13,"")</f>
        <v>-676533.15</v>
      </c>
      <c r="AB13" s="12">
        <f>IF($A13&lt;Summary!$C$5,[3]Inputs!$M31*U13,"")</f>
        <v>0</v>
      </c>
      <c r="AC13" s="12">
        <f t="shared" si="2"/>
        <v>-676533.15</v>
      </c>
      <c r="AD13" s="12">
        <f>IF($A13&lt;Summary!$C$5,[4]Inputs!$K31*U13,"")</f>
        <v>-503641.34500000003</v>
      </c>
      <c r="AE13" s="12">
        <f>IF($A13&lt;Summary!$C$5,[4]Inputs!$M31*U13,"")</f>
        <v>0</v>
      </c>
      <c r="AF13" s="12">
        <f t="shared" si="3"/>
        <v>-503641.34500000003</v>
      </c>
      <c r="AG13" s="12">
        <f>(Summary!$C$8*[3]Sheet1!$E13+Summary!$C$9*[4]Sheet1!$E13)*$U13</f>
        <v>-607376.42800000007</v>
      </c>
      <c r="AH13" s="12">
        <f>(Summary!$C$8*[3]Sheet1!$F13+Summary!$C$9*[4]Sheet1!$F13)*$U13</f>
        <v>0</v>
      </c>
      <c r="AI13" s="12">
        <f>(Summary!$C$8*[3]Sheet1!$G13+Summary!$C$9*[4]Sheet1!$G13)*$U13</f>
        <v>-607376.42800000007</v>
      </c>
      <c r="AJ13" s="12">
        <f>(Summary!$C$8*[3]Sheet1!$H13+Summary!$C$9*[4]Sheet1!$H13)*$U13</f>
        <v>998262.24799999991</v>
      </c>
      <c r="AK13" s="12">
        <f>(Summary!$C$8*[3]Sheet1!$I13+Summary!$C$9*[4]Sheet1!$I13)*$U13</f>
        <v>1077942.8189999999</v>
      </c>
      <c r="AL13" s="12">
        <f>(Summary!$C$8*[3]Sheet1!$J13+Summary!$C$9*[4]Sheet1!$J13)*$U13</f>
        <v>93331.506559999994</v>
      </c>
      <c r="AM13" s="12">
        <f>(Summary!$C$8*[3]Sheet1!$K13+Summary!$C$9*[4]Sheet1!$K13)*$U13</f>
        <v>366333.83062370005</v>
      </c>
      <c r="AN13" s="12">
        <f>(Summary!$C$8*[3]Sheet1!$L13+Summary!$C$9*[4]Sheet1!$L13)*$U13</f>
        <v>1537608.1561836998</v>
      </c>
      <c r="AO13" s="12">
        <f>(Summary!$C$8*[3]Sheet1!$M13+Summary!$C$9*[4]Sheet1!$M13)*$U13</f>
        <v>-539345.90818370006</v>
      </c>
      <c r="AP13" s="9"/>
      <c r="AQ13" s="2"/>
      <c r="AR13" s="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">
      <c r="A14" s="9">
        <f>[1]Sheet1!$A14</f>
        <v>37622</v>
      </c>
      <c r="B14" s="9"/>
      <c r="C14" s="7">
        <f>(IF($A14&lt;Summary!$C$5,0.5*SUM([1]Sheet1!$B14)+0.5*SUM([2]Sheet1!$B14),""))*$U14</f>
        <v>689409.36</v>
      </c>
      <c r="D14" s="7">
        <f>(IF($A14&lt;Summary!$C$5,0.5*SUM([1]Sheet1!$C14)+0.5*SUM([2]Sheet1!$C14),""))*$U14</f>
        <v>59948.639999999999</v>
      </c>
      <c r="E14" s="7">
        <f>(IF($A14&lt;Summary!$C$5,0.5*SUM([1]Sheet1!$D14)+0.5*SUM([2]Sheet1!$D14),""))*U14</f>
        <v>749358</v>
      </c>
      <c r="F14" s="7">
        <f>IF($A14&lt;Summary!$C$5,[1]Inputs!$K32*U14,"")</f>
        <v>-674422.20000000007</v>
      </c>
      <c r="G14" s="7">
        <f>IF($A14&lt;Summary!$C$5,[1]Inputs!$M32*U14,"")</f>
        <v>0</v>
      </c>
      <c r="H14" s="7">
        <f t="shared" si="0"/>
        <v>-674422.20000000007</v>
      </c>
      <c r="I14" s="7">
        <f>IF($A14&lt;Summary!$C$5,[2]Inputs!$K32*U14,"")</f>
        <v>-494576.28</v>
      </c>
      <c r="J14" s="7">
        <f>IF($A14&lt;Summary!$C$5,[2]Inputs!$M32*U14,"")</f>
        <v>0</v>
      </c>
      <c r="K14" s="7">
        <f t="shared" si="1"/>
        <v>-494576.28</v>
      </c>
      <c r="L14" s="7">
        <f>(IF($A14&lt;Summary!$C$5,0.5*SUM([1]Sheet1!$E14)+0.5*SUM([2]Sheet1!$E14),""))*$U14</f>
        <v>-584499.24</v>
      </c>
      <c r="M14" s="7">
        <f>(IF($A14&lt;Summary!$C$5,0.5*SUM([1]Sheet1!$F14)+0.5*SUM([2]Sheet1!$F14),""))*$U14</f>
        <v>0</v>
      </c>
      <c r="N14" s="7">
        <f>(IF($A14&lt;Summary!$C$5,0.5*SUM([1]Sheet1!$G14)+0.5*SUM([2]Sheet1!$G14),""))*U14</f>
        <v>-584499.24</v>
      </c>
      <c r="O14" s="7">
        <f>(IF($A14&lt;Summary!$C$5,0.5*SUM([1]Sheet1!$H14)+0.5*SUM([2]Sheet1!$H14),""))*U14</f>
        <v>1333857.24</v>
      </c>
      <c r="P14" s="7">
        <f>(IF($A14&lt;Summary!$C$5,0.5*SUM([1]Sheet1!$I14)+0.5*SUM([2]Sheet1!$I14),""))*$U14</f>
        <v>1073410.3735199999</v>
      </c>
      <c r="Q14" s="7">
        <f>(IF($A14&lt;Summary!$C$5,0.5*SUM([1]Sheet1!$J14)+0.5*SUM([2]Sheet1!$J14),""))*$U14</f>
        <v>95318.337599999984</v>
      </c>
      <c r="R14" s="7">
        <f>(IF($A14&lt;Summary!$C$5,0.5*SUM([1]Sheet1!$K14)+0.5*SUM([2]Sheet1!$K14),""))*$U14</f>
        <v>377693.33751647995</v>
      </c>
      <c r="S14" s="7">
        <f>(IF($A14&lt;Summary!$C$5,0.5*SUM([1]Sheet1!$L14)+0.5*SUM([2]Sheet1!$L14),""))*U14</f>
        <v>1546422.04863648</v>
      </c>
      <c r="T14" s="7">
        <f>(IF($A14&lt;Summary!$C$5,0.5*SUM([1]Sheet1!$M14)+0.5*SUM([2]Sheet1!$M14),""))*U14</f>
        <v>-212564.80863647984</v>
      </c>
      <c r="U14" s="3">
        <f>ROUND(IF($A14&lt;Summary!$C$5,SUM([1]Sheet1!$N14)+SUM([2]Sheet1!$N14),""),0)</f>
        <v>2997432</v>
      </c>
      <c r="V14" s="2"/>
      <c r="W14" s="9">
        <f>[3]Sheet1!$A14</f>
        <v>37622</v>
      </c>
      <c r="X14" s="12">
        <f>(Summary!$C$8*[3]Sheet1!$B14+Summary!$C$9*[4]Sheet1!$B14)*$U14</f>
        <v>689409.3600000001</v>
      </c>
      <c r="Y14" s="12">
        <f>(Summary!$C$8*[3]Sheet1!$C14+Summary!$C$9*[4]Sheet1!$C14)*$U14</f>
        <v>59948.639999999999</v>
      </c>
      <c r="Z14" s="12">
        <f>(Summary!$C$8*[3]Sheet1!$D14+Summary!$C$9*[4]Sheet1!$D14)*$U14</f>
        <v>749358</v>
      </c>
      <c r="AA14" s="12">
        <f>IF($A14&lt;Summary!$C$5,[3]Inputs!$K32*U14,"")</f>
        <v>-674422.20000000007</v>
      </c>
      <c r="AB14" s="12">
        <f>IF($A14&lt;Summary!$C$5,[3]Inputs!$M32*U14,"")</f>
        <v>0</v>
      </c>
      <c r="AC14" s="12">
        <f t="shared" si="2"/>
        <v>-674422.20000000007</v>
      </c>
      <c r="AD14" s="12">
        <f>IF($A14&lt;Summary!$C$5,[4]Inputs!$K32*U14,"")</f>
        <v>-494576.28</v>
      </c>
      <c r="AE14" s="12">
        <f>IF($A14&lt;Summary!$C$5,[4]Inputs!$M32*U14,"")</f>
        <v>0</v>
      </c>
      <c r="AF14" s="12">
        <f t="shared" si="3"/>
        <v>-494576.28</v>
      </c>
      <c r="AG14" s="12">
        <f>(Summary!$C$8*[3]Sheet1!$E14+Summary!$C$9*[4]Sheet1!$E14)*$U14</f>
        <v>-602483.83200000005</v>
      </c>
      <c r="AH14" s="12">
        <f>(Summary!$C$8*[3]Sheet1!$F14+Summary!$C$9*[4]Sheet1!$F14)*$U14</f>
        <v>0</v>
      </c>
      <c r="AI14" s="12">
        <f>(Summary!$C$8*[3]Sheet1!$G14+Summary!$C$9*[4]Sheet1!$G14)*$U14</f>
        <v>-602483.83200000005</v>
      </c>
      <c r="AJ14" s="12">
        <f>(Summary!$C$8*[3]Sheet1!$H14+Summary!$C$9*[4]Sheet1!$H14)*$U14</f>
        <v>1351841.8319999999</v>
      </c>
      <c r="AK14" s="12">
        <f>(Summary!$C$8*[3]Sheet1!$I14+Summary!$C$9*[4]Sheet1!$I14)*$U14</f>
        <v>1073380.3991999999</v>
      </c>
      <c r="AL14" s="12">
        <f>(Summary!$C$8*[3]Sheet1!$J14+Summary!$C$9*[4]Sheet1!$J14)*$U14</f>
        <v>90042.857279999997</v>
      </c>
      <c r="AM14" s="12">
        <f>(Summary!$C$8*[3]Sheet1!$K14+Summary!$C$9*[4]Sheet1!$K14)*$U14</f>
        <v>377151.88139999995</v>
      </c>
      <c r="AN14" s="12">
        <f>(Summary!$C$8*[3]Sheet1!$L14+Summary!$C$9*[4]Sheet1!$L14)*$U14</f>
        <v>1540575.1378800001</v>
      </c>
      <c r="AO14" s="12">
        <f>(Summary!$C$8*[3]Sheet1!$M14+Summary!$C$9*[4]Sheet1!$M14)*$U14</f>
        <v>-188733.30587999994</v>
      </c>
      <c r="AP14" s="9"/>
      <c r="AQ14" s="2"/>
      <c r="AR14" s="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">
      <c r="A15" s="9">
        <f>[1]Sheet1!$A15</f>
        <v>37653</v>
      </c>
      <c r="B15" s="9"/>
      <c r="C15" s="7">
        <f>(IF($A15&lt;Summary!$C$5,0.5*SUM([1]Sheet1!$B15)+0.5*SUM([2]Sheet1!$B15),""))*$U15</f>
        <v>350926.94</v>
      </c>
      <c r="D15" s="7">
        <f>(IF($A15&lt;Summary!$C$5,0.5*SUM([1]Sheet1!$C15)+0.5*SUM([2]Sheet1!$C15),""))*$U15</f>
        <v>53988.76</v>
      </c>
      <c r="E15" s="7">
        <f>(IF($A15&lt;Summary!$C$5,0.5*SUM([1]Sheet1!$D15)+0.5*SUM([2]Sheet1!$D15),""))*U15</f>
        <v>404915.7</v>
      </c>
      <c r="F15" s="7">
        <f>IF($A15&lt;Summary!$C$5,[1]Inputs!$K33*U15,"")</f>
        <v>-607373.55000000005</v>
      </c>
      <c r="G15" s="7">
        <f>IF($A15&lt;Summary!$C$5,[1]Inputs!$M33*U15,"")</f>
        <v>0</v>
      </c>
      <c r="H15" s="7">
        <f t="shared" si="0"/>
        <v>-607373.55000000005</v>
      </c>
      <c r="I15" s="7">
        <f>IF($A15&lt;Summary!$C$5,[2]Inputs!$K33*U15,"")</f>
        <v>-445407.27</v>
      </c>
      <c r="J15" s="7">
        <f>IF($A15&lt;Summary!$C$5,[2]Inputs!$M33*U15,"")</f>
        <v>0</v>
      </c>
      <c r="K15" s="7">
        <f t="shared" si="1"/>
        <v>-445407.27</v>
      </c>
      <c r="L15" s="7">
        <f>(IF($A15&lt;Summary!$C$5,0.5*SUM([1]Sheet1!$E15)+0.5*SUM([2]Sheet1!$E15),""))*$U15</f>
        <v>-526390.41</v>
      </c>
      <c r="M15" s="7">
        <f>(IF($A15&lt;Summary!$C$5,0.5*SUM([1]Sheet1!$F15)+0.5*SUM([2]Sheet1!$F15),""))*$U15</f>
        <v>0</v>
      </c>
      <c r="N15" s="7">
        <f>(IF($A15&lt;Summary!$C$5,0.5*SUM([1]Sheet1!$G15)+0.5*SUM([2]Sheet1!$G15),""))*U15</f>
        <v>-526390.41</v>
      </c>
      <c r="O15" s="7">
        <f>(IF($A15&lt;Summary!$C$5,0.5*SUM([1]Sheet1!$H15)+0.5*SUM([2]Sheet1!$H15),""))*U15</f>
        <v>931306.11</v>
      </c>
      <c r="P15" s="7">
        <f>(IF($A15&lt;Summary!$C$5,0.5*SUM([1]Sheet1!$I15)+0.5*SUM([2]Sheet1!$I15),""))*$U15</f>
        <v>966695.74217999994</v>
      </c>
      <c r="Q15" s="7">
        <f>(IF($A15&lt;Summary!$C$5,0.5*SUM([1]Sheet1!$J15)+0.5*SUM([2]Sheet1!$J15),""))*$U15</f>
        <v>85842.128399999987</v>
      </c>
      <c r="R15" s="7">
        <f>(IF($A15&lt;Summary!$C$5,0.5*SUM([1]Sheet1!$K15)+0.5*SUM([2]Sheet1!$K15),""))*$U15</f>
        <v>333159.13110647997</v>
      </c>
      <c r="S15" s="7">
        <f>(IF($A15&lt;Summary!$C$5,0.5*SUM([1]Sheet1!$L15)+0.5*SUM([2]Sheet1!$L15),""))*U15</f>
        <v>1385697.0016864801</v>
      </c>
      <c r="T15" s="7">
        <f>(IF($A15&lt;Summary!$C$5,0.5*SUM([1]Sheet1!$M15)+0.5*SUM([2]Sheet1!$M15),""))*U15</f>
        <v>-454390.89168647991</v>
      </c>
      <c r="U15" s="3">
        <f>ROUND(IF($A15&lt;Summary!$C$5,SUM([1]Sheet1!$N15)+SUM([2]Sheet1!$N15),""),0)</f>
        <v>2699438</v>
      </c>
      <c r="V15" s="2"/>
      <c r="W15" s="9">
        <f>[3]Sheet1!$A15</f>
        <v>37653</v>
      </c>
      <c r="X15" s="12">
        <f>(Summary!$C$8*[3]Sheet1!$B15+Summary!$C$9*[4]Sheet1!$B15)*$U15</f>
        <v>350926.94</v>
      </c>
      <c r="Y15" s="12">
        <f>(Summary!$C$8*[3]Sheet1!$C15+Summary!$C$9*[4]Sheet1!$C15)*$U15</f>
        <v>53988.76</v>
      </c>
      <c r="Z15" s="12">
        <f>(Summary!$C$8*[3]Sheet1!$D15+Summary!$C$9*[4]Sheet1!$D15)*$U15</f>
        <v>404915.7</v>
      </c>
      <c r="AA15" s="12">
        <f>IF($A15&lt;Summary!$C$5,[3]Inputs!$K33*U15,"")</f>
        <v>-607373.55000000005</v>
      </c>
      <c r="AB15" s="12">
        <f>IF($A15&lt;Summary!$C$5,[3]Inputs!$M33*U15,"")</f>
        <v>0</v>
      </c>
      <c r="AC15" s="12">
        <f t="shared" si="2"/>
        <v>-607373.55000000005</v>
      </c>
      <c r="AD15" s="12">
        <f>IF($A15&lt;Summary!$C$5,[4]Inputs!$K33*U15,"")</f>
        <v>-445407.27</v>
      </c>
      <c r="AE15" s="12">
        <f>IF($A15&lt;Summary!$C$5,[4]Inputs!$M33*U15,"")</f>
        <v>0</v>
      </c>
      <c r="AF15" s="12">
        <f t="shared" si="3"/>
        <v>-445407.27</v>
      </c>
      <c r="AG15" s="12">
        <f>(Summary!$C$8*[3]Sheet1!$E15+Summary!$C$9*[4]Sheet1!$E15)*$U15</f>
        <v>-542587.03800000006</v>
      </c>
      <c r="AH15" s="12">
        <f>(Summary!$C$8*[3]Sheet1!$F15+Summary!$C$9*[4]Sheet1!$F15)*$U15</f>
        <v>0</v>
      </c>
      <c r="AI15" s="12">
        <f>(Summary!$C$8*[3]Sheet1!$G15+Summary!$C$9*[4]Sheet1!$G15)*$U15</f>
        <v>-542587.03800000006</v>
      </c>
      <c r="AJ15" s="12">
        <f>(Summary!$C$8*[3]Sheet1!$H15+Summary!$C$9*[4]Sheet1!$H15)*$U15</f>
        <v>947502.7379999999</v>
      </c>
      <c r="AK15" s="12">
        <f>(Summary!$C$8*[3]Sheet1!$I15+Summary!$C$9*[4]Sheet1!$I15)*$U15</f>
        <v>966668.7477999999</v>
      </c>
      <c r="AL15" s="12">
        <f>(Summary!$C$8*[3]Sheet1!$J15+Summary!$C$9*[4]Sheet1!$J15)*$U15</f>
        <v>81091.11752</v>
      </c>
      <c r="AM15" s="12">
        <f>(Summary!$C$8*[3]Sheet1!$K15+Summary!$C$9*[4]Sheet1!$K15)*$U15</f>
        <v>332669.56103079999</v>
      </c>
      <c r="AN15" s="12">
        <f>(Summary!$C$8*[3]Sheet1!$L15+Summary!$C$9*[4]Sheet1!$L15)*$U15</f>
        <v>1380429.4263507999</v>
      </c>
      <c r="AO15" s="12">
        <f>(Summary!$C$8*[3]Sheet1!$M15+Summary!$C$9*[4]Sheet1!$M15)*$U15</f>
        <v>-432926.68835079978</v>
      </c>
      <c r="AP15" s="9"/>
      <c r="AQ15" s="2"/>
      <c r="AR15" s="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">
      <c r="A16" s="9">
        <f>[1]Sheet1!$A16</f>
        <v>37681</v>
      </c>
      <c r="B16" s="9"/>
      <c r="C16" s="7">
        <f>(IF($A16&lt;Summary!$C$5,0.5*SUM([1]Sheet1!$B16)+0.5*SUM([2]Sheet1!$B16),""))*$U16</f>
        <v>0</v>
      </c>
      <c r="D16" s="7">
        <f>(IF($A16&lt;Summary!$C$5,0.5*SUM([1]Sheet1!$C16)+0.5*SUM([2]Sheet1!$C16),""))*$U16</f>
        <v>59572.160000000003</v>
      </c>
      <c r="E16" s="7">
        <f>(IF($A16&lt;Summary!$C$5,0.5*SUM([1]Sheet1!$D16)+0.5*SUM([2]Sheet1!$D16),""))*U16</f>
        <v>59572.160000000003</v>
      </c>
      <c r="F16" s="7">
        <f>IF($A16&lt;Summary!$C$5,[1]Inputs!$K34*U16,"")</f>
        <v>-670186.80000000005</v>
      </c>
      <c r="G16" s="7">
        <f>IF($A16&lt;Summary!$C$5,[1]Inputs!$M34*U16,"")</f>
        <v>0</v>
      </c>
      <c r="H16" s="7">
        <f t="shared" si="0"/>
        <v>-670186.80000000005</v>
      </c>
      <c r="I16" s="7">
        <f>IF($A16&lt;Summary!$C$5,[2]Inputs!$K34*U16,"")</f>
        <v>-491470.32</v>
      </c>
      <c r="J16" s="7">
        <f>IF($A16&lt;Summary!$C$5,[2]Inputs!$M34*U16,"")</f>
        <v>0</v>
      </c>
      <c r="K16" s="7">
        <f t="shared" si="1"/>
        <v>-491470.32</v>
      </c>
      <c r="L16" s="7">
        <f>(IF($A16&lt;Summary!$C$5,0.5*SUM([1]Sheet1!$E16)+0.5*SUM([2]Sheet1!$E16),""))*$U16</f>
        <v>-580828.56000000006</v>
      </c>
      <c r="M16" s="7">
        <f>(IF($A16&lt;Summary!$C$5,0.5*SUM([1]Sheet1!$F16)+0.5*SUM([2]Sheet1!$F16),""))*$U16</f>
        <v>0</v>
      </c>
      <c r="N16" s="7">
        <f>(IF($A16&lt;Summary!$C$5,0.5*SUM([1]Sheet1!$G16)+0.5*SUM([2]Sheet1!$G16),""))*U16</f>
        <v>-580828.56000000006</v>
      </c>
      <c r="O16" s="7">
        <f>(IF($A16&lt;Summary!$C$5,0.5*SUM([1]Sheet1!$H16)+0.5*SUM([2]Sheet1!$H16),""))*U16</f>
        <v>640400.72</v>
      </c>
      <c r="P16" s="7">
        <f>(IF($A16&lt;Summary!$C$5,0.5*SUM([1]Sheet1!$I16)+0.5*SUM([2]Sheet1!$I16),""))*$U16</f>
        <v>1066669.31088</v>
      </c>
      <c r="Q16" s="7">
        <f>(IF($A16&lt;Summary!$C$5,0.5*SUM([1]Sheet1!$J16)+0.5*SUM([2]Sheet1!$J16),""))*$U16</f>
        <v>94719.734399999987</v>
      </c>
      <c r="R16" s="7">
        <f>(IF($A16&lt;Summary!$C$5,0.5*SUM([1]Sheet1!$K16)+0.5*SUM([2]Sheet1!$K16),""))*$U16</f>
        <v>355838.0941324801</v>
      </c>
      <c r="S16" s="7">
        <f>(IF($A16&lt;Summary!$C$5,0.5*SUM([1]Sheet1!$L16)+0.5*SUM([2]Sheet1!$L16),""))*U16</f>
        <v>1517227.1394124797</v>
      </c>
      <c r="T16" s="7">
        <f>(IF($A16&lt;Summary!$C$5,0.5*SUM([1]Sheet1!$M16)+0.5*SUM([2]Sheet1!$M16),""))*U16</f>
        <v>-876826.41941247985</v>
      </c>
      <c r="U16" s="3">
        <f>ROUND(IF($A16&lt;Summary!$C$5,SUM([1]Sheet1!$N16)+SUM([2]Sheet1!$N16),""),0)</f>
        <v>2978608</v>
      </c>
      <c r="V16" s="2"/>
      <c r="W16" s="9">
        <f>[3]Sheet1!$A16</f>
        <v>37681</v>
      </c>
      <c r="X16" s="12">
        <f>(Summary!$C$8*[3]Sheet1!$B16+Summary!$C$9*[4]Sheet1!$B16)*$U16</f>
        <v>0</v>
      </c>
      <c r="Y16" s="12">
        <f>(Summary!$C$8*[3]Sheet1!$C16+Summary!$C$9*[4]Sheet1!$C16)*$U16</f>
        <v>59572.160000000003</v>
      </c>
      <c r="Z16" s="12">
        <f>(Summary!$C$8*[3]Sheet1!$D16+Summary!$C$9*[4]Sheet1!$D16)*$U16</f>
        <v>59572.160000000003</v>
      </c>
      <c r="AA16" s="12">
        <f>IF($A16&lt;Summary!$C$5,[3]Inputs!$K34*U16,"")</f>
        <v>-670186.80000000005</v>
      </c>
      <c r="AB16" s="12">
        <f>IF($A16&lt;Summary!$C$5,[3]Inputs!$M34*U16,"")</f>
        <v>0</v>
      </c>
      <c r="AC16" s="12">
        <f t="shared" si="2"/>
        <v>-670186.80000000005</v>
      </c>
      <c r="AD16" s="12">
        <f>IF($A16&lt;Summary!$C$5,[4]Inputs!$K34*U16,"")</f>
        <v>-491470.32</v>
      </c>
      <c r="AE16" s="12">
        <f>IF($A16&lt;Summary!$C$5,[4]Inputs!$M34*U16,"")</f>
        <v>0</v>
      </c>
      <c r="AF16" s="12">
        <f t="shared" si="3"/>
        <v>-491470.32</v>
      </c>
      <c r="AG16" s="12">
        <f>(Summary!$C$8*[3]Sheet1!$E16+Summary!$C$9*[4]Sheet1!$E16)*$U16</f>
        <v>-598700.20799999998</v>
      </c>
      <c r="AH16" s="12">
        <f>(Summary!$C$8*[3]Sheet1!$F16+Summary!$C$9*[4]Sheet1!$F16)*$U16</f>
        <v>0</v>
      </c>
      <c r="AI16" s="12">
        <f>(Summary!$C$8*[3]Sheet1!$G16+Summary!$C$9*[4]Sheet1!$G16)*$U16</f>
        <v>-598700.20799999998</v>
      </c>
      <c r="AJ16" s="12">
        <f>(Summary!$C$8*[3]Sheet1!$H16+Summary!$C$9*[4]Sheet1!$H16)*$U16</f>
        <v>658272.3679999999</v>
      </c>
      <c r="AK16" s="12">
        <f>(Summary!$C$8*[3]Sheet1!$I16+Summary!$C$9*[4]Sheet1!$I16)*$U16</f>
        <v>1066639.5248</v>
      </c>
      <c r="AL16" s="12">
        <f>(Summary!$C$8*[3]Sheet1!$J16+Summary!$C$9*[4]Sheet1!$J16)*$U16</f>
        <v>89477.384319999997</v>
      </c>
      <c r="AM16" s="12">
        <f>(Summary!$C$8*[3]Sheet1!$K16+Summary!$C$9*[4]Sheet1!$K16)*$U16</f>
        <v>355294.6173168</v>
      </c>
      <c r="AN16" s="12">
        <f>(Summary!$C$8*[3]Sheet1!$L16+Summary!$C$9*[4]Sheet1!$L16)*$U16</f>
        <v>1511411.5264367999</v>
      </c>
      <c r="AO16" s="12">
        <f>(Summary!$C$8*[3]Sheet1!$M16+Summary!$C$9*[4]Sheet1!$M16)*$U16</f>
        <v>-853139.15843679989</v>
      </c>
      <c r="AP16" s="9"/>
      <c r="AQ16" s="2"/>
      <c r="AR16" s="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">
      <c r="A17" s="9">
        <f>[1]Sheet1!$A17</f>
        <v>37712</v>
      </c>
      <c r="B17" s="9"/>
      <c r="C17" s="7">
        <f>(IF($A17&lt;Summary!$C$5,0.5*SUM([1]Sheet1!$B17)+0.5*SUM([2]Sheet1!$B17),""))*$U17</f>
        <v>660746.30000000005</v>
      </c>
      <c r="D17" s="7">
        <f>(IF($A17&lt;Summary!$C$5,0.5*SUM([1]Sheet1!$C17)+0.5*SUM([2]Sheet1!$C17),""))*$U17</f>
        <v>28728.100000000002</v>
      </c>
      <c r="E17" s="7">
        <f>(IF($A17&lt;Summary!$C$5,0.5*SUM([1]Sheet1!$D17)+0.5*SUM([2]Sheet1!$D17),""))*U17</f>
        <v>689474.4</v>
      </c>
      <c r="F17" s="7">
        <f>IF($A17&lt;Summary!$C$5,[1]Inputs!$K35*U17,"")</f>
        <v>-818750.85</v>
      </c>
      <c r="G17" s="7">
        <f>IF($A17&lt;Summary!$C$5,[1]Inputs!$M35*U17,"")</f>
        <v>7182.0250000000005</v>
      </c>
      <c r="H17" s="7">
        <f t="shared" si="0"/>
        <v>-811568.82499999995</v>
      </c>
      <c r="I17" s="7">
        <f>IF($A17&lt;Summary!$C$5,[2]Inputs!$K35*U17,"")</f>
        <v>-351919.22499999998</v>
      </c>
      <c r="J17" s="7">
        <f>IF($A17&lt;Summary!$C$5,[2]Inputs!$M35*U17,"")</f>
        <v>14364.050000000001</v>
      </c>
      <c r="K17" s="7">
        <f t="shared" si="1"/>
        <v>-337555.17499999999</v>
      </c>
      <c r="L17" s="7">
        <f>(IF($A17&lt;Summary!$C$5,0.5*SUM([1]Sheet1!$E17)+0.5*SUM([2]Sheet1!$E17),""))*$U17</f>
        <v>-585335.03749999998</v>
      </c>
      <c r="M17" s="7">
        <f>(IF($A17&lt;Summary!$C$5,0.5*SUM([1]Sheet1!$F17)+0.5*SUM([2]Sheet1!$F17),""))*$U17</f>
        <v>10773.0375</v>
      </c>
      <c r="N17" s="7">
        <f>(IF($A17&lt;Summary!$C$5,0.5*SUM([1]Sheet1!$G17)+0.5*SUM([2]Sheet1!$G17),""))*U17</f>
        <v>-574562</v>
      </c>
      <c r="O17" s="7">
        <f>(IF($A17&lt;Summary!$C$5,0.5*SUM([1]Sheet1!$H17)+0.5*SUM([2]Sheet1!$H17),""))*U17</f>
        <v>1264036.3999999999</v>
      </c>
      <c r="P17" s="7">
        <f>(IF($A17&lt;Summary!$C$5,0.5*SUM([1]Sheet1!$I17)+0.5*SUM([2]Sheet1!$I17),""))*$U17</f>
        <v>1028781.9891</v>
      </c>
      <c r="Q17" s="7">
        <f>(IF($A17&lt;Summary!$C$5,0.5*SUM([1]Sheet1!$J17)+0.5*SUM([2]Sheet1!$J17),""))*$U17</f>
        <v>91355.357999999978</v>
      </c>
      <c r="R17" s="7">
        <f>(IF($A17&lt;Summary!$C$5,0.5*SUM([1]Sheet1!$K17)+0.5*SUM([2]Sheet1!$K17),""))*$U17</f>
        <v>331325.37160259997</v>
      </c>
      <c r="S17" s="7">
        <f>(IF($A17&lt;Summary!$C$5,0.5*SUM([1]Sheet1!$L17)+0.5*SUM([2]Sheet1!$L17),""))*U17</f>
        <v>1451462.7187025999</v>
      </c>
      <c r="T17" s="7">
        <f>(IF($A17&lt;Summary!$C$5,0.5*SUM([1]Sheet1!$M17)+0.5*SUM([2]Sheet1!$M17),""))*U17</f>
        <v>-187426.31870259985</v>
      </c>
      <c r="U17" s="3">
        <f>ROUND(IF($A17&lt;Summary!$C$5,SUM([1]Sheet1!$N17)+SUM([2]Sheet1!$N17),""),0)</f>
        <v>2872810</v>
      </c>
      <c r="V17" s="2"/>
      <c r="W17" s="9">
        <f>[3]Sheet1!$A17</f>
        <v>37712</v>
      </c>
      <c r="X17" s="12">
        <f>(Summary!$C$8*[3]Sheet1!$B17+Summary!$C$9*[4]Sheet1!$B17)*$U17</f>
        <v>660746.30000000016</v>
      </c>
      <c r="Y17" s="12">
        <f>(Summary!$C$8*[3]Sheet1!$C17+Summary!$C$9*[4]Sheet1!$C17)*$U17</f>
        <v>28728.100000000002</v>
      </c>
      <c r="Z17" s="12">
        <f>(Summary!$C$8*[3]Sheet1!$D17+Summary!$C$9*[4]Sheet1!$D17)*$U17</f>
        <v>689474.40000000014</v>
      </c>
      <c r="AA17" s="12">
        <f>IF($A17&lt;Summary!$C$5,[3]Inputs!$K35*U17,"")</f>
        <v>-818750.85</v>
      </c>
      <c r="AB17" s="12">
        <f>IF($A17&lt;Summary!$C$5,[3]Inputs!$M35*U17,"")</f>
        <v>7182.0250000000005</v>
      </c>
      <c r="AC17" s="12">
        <f t="shared" si="2"/>
        <v>-811568.82499999995</v>
      </c>
      <c r="AD17" s="12">
        <f>IF($A17&lt;Summary!$C$5,[4]Inputs!$K35*U17,"")</f>
        <v>-351919.22499999998</v>
      </c>
      <c r="AE17" s="12">
        <f>IF($A17&lt;Summary!$C$5,[4]Inputs!$M35*U17,"")</f>
        <v>14364.050000000001</v>
      </c>
      <c r="AF17" s="12">
        <f t="shared" si="3"/>
        <v>-337555.17499999999</v>
      </c>
      <c r="AG17" s="12">
        <f>(Summary!$C$8*[3]Sheet1!$E17+Summary!$C$9*[4]Sheet1!$E17)*$U17</f>
        <v>-632018.19999999995</v>
      </c>
      <c r="AH17" s="12">
        <f>(Summary!$C$8*[3]Sheet1!$F17+Summary!$C$9*[4]Sheet1!$F17)*$U17</f>
        <v>10054.835000000001</v>
      </c>
      <c r="AI17" s="12">
        <f>(Summary!$C$8*[3]Sheet1!$G17+Summary!$C$9*[4]Sheet1!$G17)*$U17</f>
        <v>-621963.36499999987</v>
      </c>
      <c r="AJ17" s="12">
        <f>(Summary!$C$8*[3]Sheet1!$H17+Summary!$C$9*[4]Sheet1!$H17)*$U17</f>
        <v>1311437.7649999999</v>
      </c>
      <c r="AK17" s="12">
        <f>(Summary!$C$8*[3]Sheet1!$I17+Summary!$C$9*[4]Sheet1!$I17)*$U17</f>
        <v>1028753.2609999999</v>
      </c>
      <c r="AL17" s="12">
        <f>(Summary!$C$8*[3]Sheet1!$J17+Summary!$C$9*[4]Sheet1!$J17)*$U17</f>
        <v>86299.212400000004</v>
      </c>
      <c r="AM17" s="12">
        <f>(Summary!$C$8*[3]Sheet1!$K17+Summary!$C$9*[4]Sheet1!$K17)*$U17</f>
        <v>329713.48100374994</v>
      </c>
      <c r="AN17" s="12">
        <f>(Summary!$C$8*[3]Sheet1!$L17+Summary!$C$9*[4]Sheet1!$L17)*$U17</f>
        <v>1444765.9544037497</v>
      </c>
      <c r="AO17" s="12">
        <f>(Summary!$C$8*[3]Sheet1!$M17+Summary!$C$9*[4]Sheet1!$M17)*$U17</f>
        <v>-133328.18940374989</v>
      </c>
      <c r="AP17" s="9"/>
      <c r="AQ17" s="2"/>
      <c r="AR17" s="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">
      <c r="A18" s="9">
        <f>[1]Sheet1!$A18</f>
        <v>37742</v>
      </c>
      <c r="B18" s="9"/>
      <c r="C18" s="7">
        <f>(IF($A18&lt;Summary!$C$5,0.5*SUM([1]Sheet1!$B18)+0.5*SUM([2]Sheet1!$B18),""))*$U18</f>
        <v>680311.02</v>
      </c>
      <c r="D18" s="7">
        <f>(IF($A18&lt;Summary!$C$5,0.5*SUM([1]Sheet1!$C18)+0.5*SUM([2]Sheet1!$C18),""))*$U18</f>
        <v>29578.74</v>
      </c>
      <c r="E18" s="7">
        <f>(IF($A18&lt;Summary!$C$5,0.5*SUM([1]Sheet1!$D18)+0.5*SUM([2]Sheet1!$D18),""))*U18</f>
        <v>709889.76</v>
      </c>
      <c r="F18" s="7">
        <f>IF($A18&lt;Summary!$C$5,[1]Inputs!$K36*U18,"")</f>
        <v>-842994.09</v>
      </c>
      <c r="G18" s="7">
        <f>IF($A18&lt;Summary!$C$5,[1]Inputs!$M36*U18,"")</f>
        <v>7394.6850000000004</v>
      </c>
      <c r="H18" s="7">
        <f t="shared" si="0"/>
        <v>-835599.40499999991</v>
      </c>
      <c r="I18" s="7">
        <f>IF($A18&lt;Summary!$C$5,[2]Inputs!$K36*U18,"")</f>
        <v>-361600.09649999999</v>
      </c>
      <c r="J18" s="7">
        <f>IF($A18&lt;Summary!$C$5,[2]Inputs!$M36*U18,"")</f>
        <v>14789.37</v>
      </c>
      <c r="K18" s="7">
        <f t="shared" si="1"/>
        <v>-346810.72649999999</v>
      </c>
      <c r="L18" s="7">
        <f>(IF($A18&lt;Summary!$C$5,0.5*SUM([1]Sheet1!$E18)+0.5*SUM([2]Sheet1!$E18),""))*$U18</f>
        <v>-602297.09325000003</v>
      </c>
      <c r="M18" s="7">
        <f>(IF($A18&lt;Summary!$C$5,0.5*SUM([1]Sheet1!$F18)+0.5*SUM([2]Sheet1!$F18),""))*$U18</f>
        <v>11092.0275</v>
      </c>
      <c r="N18" s="7">
        <f>(IF($A18&lt;Summary!$C$5,0.5*SUM([1]Sheet1!$G18)+0.5*SUM([2]Sheet1!$G18),""))*U18</f>
        <v>-591205.06574999995</v>
      </c>
      <c r="O18" s="7">
        <f>(IF($A18&lt;Summary!$C$5,0.5*SUM([1]Sheet1!$H18)+0.5*SUM([2]Sheet1!$H18),""))*U18</f>
        <v>1301094.8257500001</v>
      </c>
      <c r="P18" s="7">
        <f>(IF($A18&lt;Summary!$C$5,0.5*SUM([1]Sheet1!$I18)+0.5*SUM([2]Sheet1!$I18),""))*$U18</f>
        <v>1059244.25814</v>
      </c>
      <c r="Q18" s="7">
        <f>(IF($A18&lt;Summary!$C$5,0.5*SUM([1]Sheet1!$J18)+0.5*SUM([2]Sheet1!$J18),""))*$U18</f>
        <v>94060.393199999991</v>
      </c>
      <c r="R18" s="7">
        <f>(IF($A18&lt;Summary!$C$5,0.5*SUM([1]Sheet1!$K18)+0.5*SUM([2]Sheet1!$K18),""))*$U18</f>
        <v>341149.21516498504</v>
      </c>
      <c r="S18" s="7">
        <f>(IF($A18&lt;Summary!$C$5,0.5*SUM([1]Sheet1!$L18)+0.5*SUM([2]Sheet1!$L18),""))*U18</f>
        <v>1494453.8665049847</v>
      </c>
      <c r="T18" s="7">
        <f>(IF($A18&lt;Summary!$C$5,0.5*SUM([1]Sheet1!$M18)+0.5*SUM([2]Sheet1!$M18),""))*U18</f>
        <v>-193359.04075498498</v>
      </c>
      <c r="U18" s="3">
        <f>ROUND(IF($A18&lt;Summary!$C$5,SUM([1]Sheet1!$N18)+SUM([2]Sheet1!$N18),""),0)</f>
        <v>2957874</v>
      </c>
      <c r="V18" s="2"/>
      <c r="W18" s="9">
        <f>[3]Sheet1!$A18</f>
        <v>37742</v>
      </c>
      <c r="X18" s="12">
        <f>(Summary!$C$8*[3]Sheet1!$B18+Summary!$C$9*[4]Sheet1!$B18)*$U18</f>
        <v>680311.02000000014</v>
      </c>
      <c r="Y18" s="12">
        <f>(Summary!$C$8*[3]Sheet1!$C18+Summary!$C$9*[4]Sheet1!$C18)*$U18</f>
        <v>29578.74</v>
      </c>
      <c r="Z18" s="12">
        <f>(Summary!$C$8*[3]Sheet1!$D18+Summary!$C$9*[4]Sheet1!$D18)*$U18</f>
        <v>709889.76000000013</v>
      </c>
      <c r="AA18" s="12">
        <f>IF($A18&lt;Summary!$C$5,[3]Inputs!$K36*U18,"")</f>
        <v>-842994.09</v>
      </c>
      <c r="AB18" s="12">
        <f>IF($A18&lt;Summary!$C$5,[3]Inputs!$M36*U18,"")</f>
        <v>7394.6850000000004</v>
      </c>
      <c r="AC18" s="12">
        <f t="shared" si="2"/>
        <v>-835599.40499999991</v>
      </c>
      <c r="AD18" s="12">
        <f>IF($A18&lt;Summary!$C$5,[4]Inputs!$K36*U18,"")</f>
        <v>-361600.09649999999</v>
      </c>
      <c r="AE18" s="12">
        <f>IF($A18&lt;Summary!$C$5,[4]Inputs!$M36*U18,"")</f>
        <v>14789.37</v>
      </c>
      <c r="AF18" s="12">
        <f t="shared" si="3"/>
        <v>-346810.72649999999</v>
      </c>
      <c r="AG18" s="12">
        <f>(Summary!$C$8*[3]Sheet1!$E18+Summary!$C$9*[4]Sheet1!$E18)*$U18</f>
        <v>-650436.4926</v>
      </c>
      <c r="AH18" s="12">
        <f>(Summary!$C$8*[3]Sheet1!$F18+Summary!$C$9*[4]Sheet1!$F18)*$U18</f>
        <v>10352.559000000001</v>
      </c>
      <c r="AI18" s="12">
        <f>(Summary!$C$8*[3]Sheet1!$G18+Summary!$C$9*[4]Sheet1!$G18)*$U18</f>
        <v>-640083.93359999999</v>
      </c>
      <c r="AJ18" s="12">
        <f>(Summary!$C$8*[3]Sheet1!$H18+Summary!$C$9*[4]Sheet1!$H18)*$U18</f>
        <v>1349973.6935999996</v>
      </c>
      <c r="AK18" s="12">
        <f>(Summary!$C$8*[3]Sheet1!$I18+Summary!$C$9*[4]Sheet1!$I18)*$U18</f>
        <v>1059214.6794</v>
      </c>
      <c r="AL18" s="12">
        <f>(Summary!$C$8*[3]Sheet1!$J18+Summary!$C$9*[4]Sheet1!$J18)*$U18</f>
        <v>88854.534960000005</v>
      </c>
      <c r="AM18" s="12">
        <f>(Summary!$C$8*[3]Sheet1!$K18+Summary!$C$9*[4]Sheet1!$K18)*$U18</f>
        <v>339486.94173977996</v>
      </c>
      <c r="AN18" s="12">
        <f>(Summary!$C$8*[3]Sheet1!$L18+Summary!$C$9*[4]Sheet1!$L18)*$U18</f>
        <v>1487556.1560997798</v>
      </c>
      <c r="AO18" s="12">
        <f>(Summary!$C$8*[3]Sheet1!$M18+Summary!$C$9*[4]Sheet1!$M18)*$U18</f>
        <v>-137582.46249977991</v>
      </c>
      <c r="AP18" s="9"/>
      <c r="AQ18" s="2"/>
      <c r="AR18" s="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">
      <c r="A19" s="9">
        <f>[1]Sheet1!$A19</f>
        <v>37773</v>
      </c>
      <c r="B19" s="9"/>
      <c r="C19" s="7">
        <f>(IF($A19&lt;Summary!$C$5,0.5*SUM([1]Sheet1!$B19)+0.5*SUM([2]Sheet1!$B19),""))*$U19</f>
        <v>655997.26</v>
      </c>
      <c r="D19" s="7">
        <f>(IF($A19&lt;Summary!$C$5,0.5*SUM([1]Sheet1!$C19)+0.5*SUM([2]Sheet1!$C19),""))*$U19</f>
        <v>28521.62</v>
      </c>
      <c r="E19" s="7">
        <f>(IF($A19&lt;Summary!$C$5,0.5*SUM([1]Sheet1!$D19)+0.5*SUM([2]Sheet1!$D19),""))*U19</f>
        <v>684518.88</v>
      </c>
      <c r="F19" s="7">
        <f>IF($A19&lt;Summary!$C$5,[1]Inputs!$K37*U19,"")</f>
        <v>-812866.16999999993</v>
      </c>
      <c r="G19" s="7">
        <f>IF($A19&lt;Summary!$C$5,[1]Inputs!$M37*U19,"")</f>
        <v>7130.4049999999997</v>
      </c>
      <c r="H19" s="7">
        <f t="shared" si="0"/>
        <v>-805735.7649999999</v>
      </c>
      <c r="I19" s="7">
        <f>IF($A19&lt;Summary!$C$5,[2]Inputs!$K37*U19,"")</f>
        <v>-348676.80449999997</v>
      </c>
      <c r="J19" s="7">
        <f>IF($A19&lt;Summary!$C$5,[2]Inputs!$M37*U19,"")</f>
        <v>14260.81</v>
      </c>
      <c r="K19" s="7">
        <f t="shared" si="1"/>
        <v>-334415.99449999997</v>
      </c>
      <c r="L19" s="7">
        <f>(IF($A19&lt;Summary!$C$5,0.5*SUM([1]Sheet1!$E19)+0.5*SUM([2]Sheet1!$E19),""))*$U19</f>
        <v>-580771.48725000001</v>
      </c>
      <c r="M19" s="7">
        <f>(IF($A19&lt;Summary!$C$5,0.5*SUM([1]Sheet1!$F19)+0.5*SUM([2]Sheet1!$F19),""))*$U19</f>
        <v>10695.6075</v>
      </c>
      <c r="N19" s="7">
        <f>(IF($A19&lt;Summary!$C$5,0.5*SUM([1]Sheet1!$G19)+0.5*SUM([2]Sheet1!$G19),""))*U19</f>
        <v>-570075.87974999996</v>
      </c>
      <c r="O19" s="7">
        <f>(IF($A19&lt;Summary!$C$5,0.5*SUM([1]Sheet1!$H19)+0.5*SUM([2]Sheet1!$H19),""))*U19</f>
        <v>1254594.75975</v>
      </c>
      <c r="P19" s="7">
        <f>(IF($A19&lt;Summary!$C$5,0.5*SUM([1]Sheet1!$I19)+0.5*SUM([2]Sheet1!$I19),""))*$U19</f>
        <v>1021387.73382</v>
      </c>
      <c r="Q19" s="7">
        <f>(IF($A19&lt;Summary!$C$5,0.5*SUM([1]Sheet1!$J19)+0.5*SUM([2]Sheet1!$J19),""))*$U19</f>
        <v>90698.751599999989</v>
      </c>
      <c r="R19" s="7">
        <f>(IF($A19&lt;Summary!$C$5,0.5*SUM([1]Sheet1!$K19)+0.5*SUM([2]Sheet1!$K19),""))*$U19</f>
        <v>331724.501915865</v>
      </c>
      <c r="S19" s="7">
        <f>(IF($A19&lt;Summary!$C$5,0.5*SUM([1]Sheet1!$L19)+0.5*SUM([2]Sheet1!$L19),""))*U19</f>
        <v>1443810.9873358649</v>
      </c>
      <c r="T19" s="7">
        <f>(IF($A19&lt;Summary!$C$5,0.5*SUM([1]Sheet1!$M19)+0.5*SUM([2]Sheet1!$M19),""))*U19</f>
        <v>-189216.22758586498</v>
      </c>
      <c r="U19" s="3">
        <f>ROUND(IF($A19&lt;Summary!$C$5,SUM([1]Sheet1!$N19)+SUM([2]Sheet1!$N19),""),0)</f>
        <v>2852162</v>
      </c>
      <c r="V19" s="2"/>
      <c r="W19" s="9">
        <f>[3]Sheet1!$A19</f>
        <v>37773</v>
      </c>
      <c r="X19" s="12">
        <f>(Summary!$C$8*[3]Sheet1!$B19+Summary!$C$9*[4]Sheet1!$B19)*$U19</f>
        <v>655997.26000000013</v>
      </c>
      <c r="Y19" s="12">
        <f>(Summary!$C$8*[3]Sheet1!$C19+Summary!$C$9*[4]Sheet1!$C19)*$U19</f>
        <v>28521.62</v>
      </c>
      <c r="Z19" s="12">
        <f>(Summary!$C$8*[3]Sheet1!$D19+Summary!$C$9*[4]Sheet1!$D19)*$U19</f>
        <v>684518.88000000012</v>
      </c>
      <c r="AA19" s="12">
        <f>IF($A19&lt;Summary!$C$5,[3]Inputs!$K37*U19,"")</f>
        <v>-812866.16999999993</v>
      </c>
      <c r="AB19" s="12">
        <f>IF($A19&lt;Summary!$C$5,[3]Inputs!$M37*U19,"")</f>
        <v>7130.4049999999997</v>
      </c>
      <c r="AC19" s="12">
        <f t="shared" si="2"/>
        <v>-805735.7649999999</v>
      </c>
      <c r="AD19" s="12">
        <f>IF($A19&lt;Summary!$C$5,[4]Inputs!$K37*U19,"")</f>
        <v>-348676.80449999997</v>
      </c>
      <c r="AE19" s="12">
        <f>IF($A19&lt;Summary!$C$5,[4]Inputs!$M37*U19,"")</f>
        <v>14260.81</v>
      </c>
      <c r="AF19" s="12">
        <f t="shared" si="3"/>
        <v>-334415.99449999997</v>
      </c>
      <c r="AG19" s="12">
        <f>(Summary!$C$8*[3]Sheet1!$E19+Summary!$C$9*[4]Sheet1!$E19)*$U19</f>
        <v>-627190.42379999999</v>
      </c>
      <c r="AH19" s="12">
        <f>(Summary!$C$8*[3]Sheet1!$F19+Summary!$C$9*[4]Sheet1!$F19)*$U19</f>
        <v>9982.5670000000009</v>
      </c>
      <c r="AI19" s="12">
        <f>(Summary!$C$8*[3]Sheet1!$G19+Summary!$C$9*[4]Sheet1!$G19)*$U19</f>
        <v>-617207.85679999995</v>
      </c>
      <c r="AJ19" s="12">
        <f>(Summary!$C$8*[3]Sheet1!$H19+Summary!$C$9*[4]Sheet1!$H19)*$U19</f>
        <v>1301726.7367999998</v>
      </c>
      <c r="AK19" s="12">
        <f>(Summary!$C$8*[3]Sheet1!$I19+Summary!$C$9*[4]Sheet1!$I19)*$U19</f>
        <v>1021359.2122</v>
      </c>
      <c r="AL19" s="12">
        <f>(Summary!$C$8*[3]Sheet1!$J19+Summary!$C$9*[4]Sheet1!$J19)*$U19</f>
        <v>85678.946479999999</v>
      </c>
      <c r="AM19" s="12">
        <f>(Summary!$C$8*[3]Sheet1!$K19+Summary!$C$9*[4]Sheet1!$K19)*$U19</f>
        <v>330122.40686843992</v>
      </c>
      <c r="AN19" s="12">
        <f>(Summary!$C$8*[3]Sheet1!$L19+Summary!$C$9*[4]Sheet1!$L19)*$U19</f>
        <v>1437160.56554844</v>
      </c>
      <c r="AO19" s="12">
        <f>(Summary!$C$8*[3]Sheet1!$M19+Summary!$C$9*[4]Sheet1!$M19)*$U19</f>
        <v>-135433.82874843993</v>
      </c>
      <c r="AP19" s="9"/>
      <c r="AQ19" s="2"/>
      <c r="AR19" s="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">
      <c r="A20" s="9">
        <f>[1]Sheet1!$A20</f>
        <v>37803</v>
      </c>
      <c r="B20" s="9"/>
      <c r="C20" s="7">
        <f>(IF($A20&lt;Summary!$C$5,0.5*SUM([1]Sheet1!$B20)+0.5*SUM([2]Sheet1!$B20),""))*$U20</f>
        <v>675271.72</v>
      </c>
      <c r="D20" s="7">
        <f>(IF($A20&lt;Summary!$C$5,0.5*SUM([1]Sheet1!$C20)+0.5*SUM([2]Sheet1!$C20),""))*$U20</f>
        <v>29359.64</v>
      </c>
      <c r="E20" s="7">
        <f>(IF($A20&lt;Summary!$C$5,0.5*SUM([1]Sheet1!$D20)+0.5*SUM([2]Sheet1!$D20),""))*U20</f>
        <v>704631.3600000001</v>
      </c>
      <c r="F20" s="7">
        <f>IF($A20&lt;Summary!$C$5,[1]Inputs!$K38*U20,"")</f>
        <v>-836749.73999999987</v>
      </c>
      <c r="G20" s="7">
        <f>IF($A20&lt;Summary!$C$5,[1]Inputs!$M38*U20,"")</f>
        <v>7339.91</v>
      </c>
      <c r="H20" s="7">
        <f t="shared" si="0"/>
        <v>-829409.82999999984</v>
      </c>
      <c r="I20" s="7">
        <f>IF($A20&lt;Summary!$C$5,[2]Inputs!$K38*U20,"")</f>
        <v>-352315.68</v>
      </c>
      <c r="J20" s="7">
        <f>IF($A20&lt;Summary!$C$5,[2]Inputs!$M38*U20,"")</f>
        <v>14679.82</v>
      </c>
      <c r="K20" s="7">
        <f t="shared" si="1"/>
        <v>-337635.86</v>
      </c>
      <c r="L20" s="7">
        <f>(IF($A20&lt;Summary!$C$5,0.5*SUM([1]Sheet1!$E20)+0.5*SUM([2]Sheet1!$E20),""))*$U20</f>
        <v>-594532.71</v>
      </c>
      <c r="M20" s="7">
        <f>(IF($A20&lt;Summary!$C$5,0.5*SUM([1]Sheet1!$F20)+0.5*SUM([2]Sheet1!$F20),""))*$U20</f>
        <v>11009.865</v>
      </c>
      <c r="N20" s="7">
        <f>(IF($A20&lt;Summary!$C$5,0.5*SUM([1]Sheet1!$G20)+0.5*SUM([2]Sheet1!$G20),""))*U20</f>
        <v>-583522.84499999997</v>
      </c>
      <c r="O20" s="7">
        <f>(IF($A20&lt;Summary!$C$5,0.5*SUM([1]Sheet1!$H20)+0.5*SUM([2]Sheet1!$H20),""))*U20</f>
        <v>1288154.2049999998</v>
      </c>
      <c r="P20" s="7">
        <f>(IF($A20&lt;Summary!$C$5,0.5*SUM([1]Sheet1!$I20)+0.5*SUM([2]Sheet1!$I20),""))*$U20</f>
        <v>1051398.06804</v>
      </c>
      <c r="Q20" s="7">
        <f>(IF($A20&lt;Summary!$C$5,0.5*SUM([1]Sheet1!$J20)+0.5*SUM([2]Sheet1!$J20),""))*$U20</f>
        <v>93363.655199999979</v>
      </c>
      <c r="R20" s="7">
        <f>(IF($A20&lt;Summary!$C$5,0.5*SUM([1]Sheet1!$K20)+0.5*SUM([2]Sheet1!$K20),""))*$U20</f>
        <v>344966.50703357998</v>
      </c>
      <c r="S20" s="7">
        <f>(IF($A20&lt;Summary!$C$5,0.5*SUM([1]Sheet1!$L20)+0.5*SUM([2]Sheet1!$L20),""))*U20</f>
        <v>1489728.2302735799</v>
      </c>
      <c r="T20" s="7">
        <f>(IF($A20&lt;Summary!$C$5,0.5*SUM([1]Sheet1!$M20)+0.5*SUM([2]Sheet1!$M20),""))*U20</f>
        <v>-201574.02527358008</v>
      </c>
      <c r="U20" s="3">
        <f>ROUND(IF($A20&lt;Summary!$C$5,SUM([1]Sheet1!$N20)+SUM([2]Sheet1!$N20),""),0)</f>
        <v>2935964</v>
      </c>
      <c r="V20" s="2"/>
      <c r="W20" s="9">
        <f>[3]Sheet1!$A20</f>
        <v>37803</v>
      </c>
      <c r="X20" s="12">
        <f>(Summary!$C$8*[3]Sheet1!$B20+Summary!$C$9*[4]Sheet1!$B20)*$U20</f>
        <v>675271.72000000009</v>
      </c>
      <c r="Y20" s="12">
        <f>(Summary!$C$8*[3]Sheet1!$C20+Summary!$C$9*[4]Sheet1!$C20)*$U20</f>
        <v>29359.64</v>
      </c>
      <c r="Z20" s="12">
        <f>(Summary!$C$8*[3]Sheet1!$D20+Summary!$C$9*[4]Sheet1!$D20)*$U20</f>
        <v>704631.3600000001</v>
      </c>
      <c r="AA20" s="12">
        <f>IF($A20&lt;Summary!$C$5,[3]Inputs!$K38*U20,"")</f>
        <v>-836749.73999999987</v>
      </c>
      <c r="AB20" s="12">
        <f>IF($A20&lt;Summary!$C$5,[3]Inputs!$M38*U20,"")</f>
        <v>7339.91</v>
      </c>
      <c r="AC20" s="12">
        <f t="shared" si="2"/>
        <v>-829409.82999999984</v>
      </c>
      <c r="AD20" s="12">
        <f>IF($A20&lt;Summary!$C$5,[4]Inputs!$K38*U20,"")</f>
        <v>-352315.68</v>
      </c>
      <c r="AE20" s="12">
        <f>IF($A20&lt;Summary!$C$5,[4]Inputs!$M38*U20,"")</f>
        <v>14679.82</v>
      </c>
      <c r="AF20" s="12">
        <f t="shared" si="3"/>
        <v>-337635.86</v>
      </c>
      <c r="AG20" s="12">
        <f>(Summary!$C$8*[3]Sheet1!$E20+Summary!$C$9*[4]Sheet1!$E20)*$U20</f>
        <v>-642976.11599999992</v>
      </c>
      <c r="AH20" s="12">
        <f>(Summary!$C$8*[3]Sheet1!$F20+Summary!$C$9*[4]Sheet1!$F20)*$U20</f>
        <v>10275.874</v>
      </c>
      <c r="AI20" s="12">
        <f>(Summary!$C$8*[3]Sheet1!$G20+Summary!$C$9*[4]Sheet1!$G20)*$U20</f>
        <v>-632700.24199999985</v>
      </c>
      <c r="AJ20" s="12">
        <f>(Summary!$C$8*[3]Sheet1!$H20+Summary!$C$9*[4]Sheet1!$H20)*$U20</f>
        <v>1337331.6019999997</v>
      </c>
      <c r="AK20" s="12">
        <f>(Summary!$C$8*[3]Sheet1!$I20+Summary!$C$9*[4]Sheet1!$I20)*$U20</f>
        <v>1051368.7083999999</v>
      </c>
      <c r="AL20" s="12">
        <f>(Summary!$C$8*[3]Sheet1!$J20+Summary!$C$9*[4]Sheet1!$J20)*$U20</f>
        <v>88196.358560000008</v>
      </c>
      <c r="AM20" s="12">
        <f>(Summary!$C$8*[3]Sheet1!$K20+Summary!$C$9*[4]Sheet1!$K20)*$U20</f>
        <v>343294.56361449999</v>
      </c>
      <c r="AN20" s="12">
        <f>(Summary!$C$8*[3]Sheet1!$L20+Summary!$C$9*[4]Sheet1!$L20)*$U20</f>
        <v>1482859.6305744997</v>
      </c>
      <c r="AO20" s="12">
        <f>(Summary!$C$8*[3]Sheet1!$M20+Summary!$C$9*[4]Sheet1!$M20)*$U20</f>
        <v>-145528.02857449994</v>
      </c>
      <c r="AP20" s="9"/>
      <c r="AQ20" s="2"/>
      <c r="AR20" s="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">
      <c r="A21" s="9">
        <f>[1]Sheet1!$A21</f>
        <v>37834</v>
      </c>
      <c r="B21" s="9"/>
      <c r="C21" s="7">
        <f>(IF($A21&lt;Summary!$C$5,0.5*SUM([1]Sheet1!$B21)+0.5*SUM([2]Sheet1!$B21),""))*$U21</f>
        <v>672606.94000000006</v>
      </c>
      <c r="D21" s="7">
        <f>(IF($A21&lt;Summary!$C$5,0.5*SUM([1]Sheet1!$C21)+0.5*SUM([2]Sheet1!$C21),""))*$U21</f>
        <v>29243.78</v>
      </c>
      <c r="E21" s="7">
        <f>(IF($A21&lt;Summary!$C$5,0.5*SUM([1]Sheet1!$D21)+0.5*SUM([2]Sheet1!$D21),""))*U21</f>
        <v>701850.72000000009</v>
      </c>
      <c r="F21" s="7">
        <f>IF($A21&lt;Summary!$C$5,[1]Inputs!$K39*U21,"")</f>
        <v>-833447.73</v>
      </c>
      <c r="G21" s="7">
        <f>IF($A21&lt;Summary!$C$5,[1]Inputs!$M39*U21,"")</f>
        <v>7310.9449999999997</v>
      </c>
      <c r="H21" s="7">
        <f t="shared" si="0"/>
        <v>-826136.78500000003</v>
      </c>
      <c r="I21" s="7">
        <f>IF($A21&lt;Summary!$C$5,[2]Inputs!$K39*U21,"")</f>
        <v>-350925.36</v>
      </c>
      <c r="J21" s="7">
        <f>IF($A21&lt;Summary!$C$5,[2]Inputs!$M39*U21,"")</f>
        <v>14621.89</v>
      </c>
      <c r="K21" s="7">
        <f t="shared" si="1"/>
        <v>-336303.47</v>
      </c>
      <c r="L21" s="7">
        <f>(IF($A21&lt;Summary!$C$5,0.5*SUM([1]Sheet1!$E21)+0.5*SUM([2]Sheet1!$E21),""))*$U21</f>
        <v>-592186.54499999993</v>
      </c>
      <c r="M21" s="7">
        <f>(IF($A21&lt;Summary!$C$5,0.5*SUM([1]Sheet1!$F21)+0.5*SUM([2]Sheet1!$F21),""))*$U21</f>
        <v>10966.4175</v>
      </c>
      <c r="N21" s="7">
        <f>(IF($A21&lt;Summary!$C$5,0.5*SUM([1]Sheet1!$G21)+0.5*SUM([2]Sheet1!$G21),""))*U21</f>
        <v>-581220.12749999994</v>
      </c>
      <c r="O21" s="7">
        <f>(IF($A21&lt;Summary!$C$5,0.5*SUM([1]Sheet1!$H21)+0.5*SUM([2]Sheet1!$H21),""))*U21</f>
        <v>1283070.8474999999</v>
      </c>
      <c r="P21" s="7">
        <f>(IF($A21&lt;Summary!$C$5,0.5*SUM([1]Sheet1!$I21)+0.5*SUM([2]Sheet1!$I21),""))*$U21</f>
        <v>1047249.00558</v>
      </c>
      <c r="Q21" s="7">
        <f>(IF($A21&lt;Summary!$C$5,0.5*SUM([1]Sheet1!$J21)+0.5*SUM([2]Sheet1!$J21),""))*$U21</f>
        <v>92995.220399999991</v>
      </c>
      <c r="R21" s="7">
        <f>(IF($A21&lt;Summary!$C$5,0.5*SUM([1]Sheet1!$K21)+0.5*SUM([2]Sheet1!$K21),""))*$U21</f>
        <v>346968.45723764994</v>
      </c>
      <c r="S21" s="7">
        <f>(IF($A21&lt;Summary!$C$5,0.5*SUM([1]Sheet1!$L21)+0.5*SUM([2]Sheet1!$L21),""))*U21</f>
        <v>1487212.6832176498</v>
      </c>
      <c r="T21" s="7">
        <f>(IF($A21&lt;Summary!$C$5,0.5*SUM([1]Sheet1!$M21)+0.5*SUM([2]Sheet1!$M21),""))*U21</f>
        <v>-204141.8357176499</v>
      </c>
      <c r="U21" s="3">
        <f>ROUND(IF($A21&lt;Summary!$C$5,SUM([1]Sheet1!$N21)+SUM([2]Sheet1!$N21),""),0)</f>
        <v>2924378</v>
      </c>
      <c r="V21" s="2"/>
      <c r="W21" s="9">
        <f>[3]Sheet1!$A21</f>
        <v>37834</v>
      </c>
      <c r="X21" s="12">
        <f>(Summary!$C$8*[3]Sheet1!$B21+Summary!$C$9*[4]Sheet1!$B21)*$U21</f>
        <v>672606.94000000006</v>
      </c>
      <c r="Y21" s="12">
        <f>(Summary!$C$8*[3]Sheet1!$C21+Summary!$C$9*[4]Sheet1!$C21)*$U21</f>
        <v>29243.78</v>
      </c>
      <c r="Z21" s="12">
        <f>(Summary!$C$8*[3]Sheet1!$D21+Summary!$C$9*[4]Sheet1!$D21)*$U21</f>
        <v>701850.72000000009</v>
      </c>
      <c r="AA21" s="12">
        <f>IF($A21&lt;Summary!$C$5,[3]Inputs!$K39*U21,"")</f>
        <v>-833447.73</v>
      </c>
      <c r="AB21" s="12">
        <f>IF($A21&lt;Summary!$C$5,[3]Inputs!$M39*U21,"")</f>
        <v>7310.9449999999997</v>
      </c>
      <c r="AC21" s="12">
        <f t="shared" si="2"/>
        <v>-826136.78500000003</v>
      </c>
      <c r="AD21" s="12">
        <f>IF($A21&lt;Summary!$C$5,[4]Inputs!$K39*U21,"")</f>
        <v>-350925.36</v>
      </c>
      <c r="AE21" s="12">
        <f>IF($A21&lt;Summary!$C$5,[4]Inputs!$M39*U21,"")</f>
        <v>14621.89</v>
      </c>
      <c r="AF21" s="12">
        <f t="shared" si="3"/>
        <v>-336303.47</v>
      </c>
      <c r="AG21" s="12">
        <f>(Summary!$C$8*[3]Sheet1!$E21+Summary!$C$9*[4]Sheet1!$E21)*$U21</f>
        <v>-640438.78199999989</v>
      </c>
      <c r="AH21" s="12">
        <f>(Summary!$C$8*[3]Sheet1!$F21+Summary!$C$9*[4]Sheet1!$F21)*$U21</f>
        <v>10235.323</v>
      </c>
      <c r="AI21" s="12">
        <f>(Summary!$C$8*[3]Sheet1!$G21+Summary!$C$9*[4]Sheet1!$G21)*$U21</f>
        <v>-630203.45899999992</v>
      </c>
      <c r="AJ21" s="12">
        <f>(Summary!$C$8*[3]Sheet1!$H21+Summary!$C$9*[4]Sheet1!$H21)*$U21</f>
        <v>1332054.1789999998</v>
      </c>
      <c r="AK21" s="12">
        <f>(Summary!$C$8*[3]Sheet1!$I21+Summary!$C$9*[4]Sheet1!$I21)*$U21</f>
        <v>1047219.7618</v>
      </c>
      <c r="AL21" s="12">
        <f>(Summary!$C$8*[3]Sheet1!$J21+Summary!$C$9*[4]Sheet1!$J21)*$U21</f>
        <v>87848.315119999999</v>
      </c>
      <c r="AM21" s="12">
        <f>(Summary!$C$8*[3]Sheet1!$K21+Summary!$C$9*[4]Sheet1!$K21)*$U21</f>
        <v>345304.04749894998</v>
      </c>
      <c r="AN21" s="12">
        <f>(Summary!$C$8*[3]Sheet1!$L21+Summary!$C$9*[4]Sheet1!$L21)*$U21</f>
        <v>1480372.1244189499</v>
      </c>
      <c r="AO21" s="12">
        <f>(Summary!$C$8*[3]Sheet1!$M21+Summary!$C$9*[4]Sheet1!$M21)*$U21</f>
        <v>-148317.94541895005</v>
      </c>
      <c r="AP21" s="9"/>
      <c r="AQ21" s="2"/>
      <c r="AR21" s="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">
      <c r="A22" s="9">
        <f>[1]Sheet1!$A22</f>
        <v>37865</v>
      </c>
      <c r="B22" s="9"/>
      <c r="C22" s="7">
        <f>(IF($A22&lt;Summary!$C$5,0.5*SUM([1]Sheet1!$B22)+0.5*SUM([2]Sheet1!$B22),""))*$U22</f>
        <v>648368.62</v>
      </c>
      <c r="D22" s="7">
        <f>(IF($A22&lt;Summary!$C$5,0.5*SUM([1]Sheet1!$C22)+0.5*SUM([2]Sheet1!$C22),""))*$U22</f>
        <v>28189.940000000002</v>
      </c>
      <c r="E22" s="7">
        <f>(IF($A22&lt;Summary!$C$5,0.5*SUM([1]Sheet1!$D22)+0.5*SUM([2]Sheet1!$D22),""))*U22</f>
        <v>676558.56</v>
      </c>
      <c r="F22" s="7">
        <f>IF($A22&lt;Summary!$C$5,[1]Inputs!$K40*U22,"")</f>
        <v>-803413.28999999992</v>
      </c>
      <c r="G22" s="7">
        <f>IF($A22&lt;Summary!$C$5,[1]Inputs!$M40*U22,"")</f>
        <v>7047.4850000000006</v>
      </c>
      <c r="H22" s="7">
        <f t="shared" si="0"/>
        <v>-796365.80499999993</v>
      </c>
      <c r="I22" s="7">
        <f>IF($A22&lt;Summary!$C$5,[2]Inputs!$K40*U22,"")</f>
        <v>-338279.27999999997</v>
      </c>
      <c r="J22" s="7">
        <f>IF($A22&lt;Summary!$C$5,[2]Inputs!$M40*U22,"")</f>
        <v>14094.970000000001</v>
      </c>
      <c r="K22" s="7">
        <f t="shared" si="1"/>
        <v>-324184.30999999994</v>
      </c>
      <c r="L22" s="7">
        <f>(IF($A22&lt;Summary!$C$5,0.5*SUM([1]Sheet1!$E22)+0.5*SUM([2]Sheet1!$E22),""))*$U22</f>
        <v>-570846.28499999992</v>
      </c>
      <c r="M22" s="7">
        <f>(IF($A22&lt;Summary!$C$5,0.5*SUM([1]Sheet1!$F22)+0.5*SUM([2]Sheet1!$F22),""))*$U22</f>
        <v>10571.227499999999</v>
      </c>
      <c r="N22" s="7">
        <f>(IF($A22&lt;Summary!$C$5,0.5*SUM([1]Sheet1!$G22)+0.5*SUM([2]Sheet1!$G22),""))*U22</f>
        <v>-560275.0575</v>
      </c>
      <c r="O22" s="7">
        <f>(IF($A22&lt;Summary!$C$5,0.5*SUM([1]Sheet1!$H22)+0.5*SUM([2]Sheet1!$H22),""))*U22</f>
        <v>1236833.6174999999</v>
      </c>
      <c r="P22" s="7">
        <f>(IF($A22&lt;Summary!$C$5,0.5*SUM([1]Sheet1!$I22)+0.5*SUM([2]Sheet1!$I22),""))*$U22</f>
        <v>1009509.9413399999</v>
      </c>
      <c r="Q22" s="7">
        <f>(IF($A22&lt;Summary!$C$5,0.5*SUM([1]Sheet1!$J22)+0.5*SUM([2]Sheet1!$J22),""))*$U22</f>
        <v>89644.009199999986</v>
      </c>
      <c r="R22" s="7">
        <f>(IF($A22&lt;Summary!$C$5,0.5*SUM([1]Sheet1!$K22)+0.5*SUM([2]Sheet1!$K22),""))*$U22</f>
        <v>334464.96969344997</v>
      </c>
      <c r="S22" s="7">
        <f>(IF($A22&lt;Summary!$C$5,0.5*SUM([1]Sheet1!$L22)+0.5*SUM([2]Sheet1!$L22),""))*U22</f>
        <v>1433618.9202334499</v>
      </c>
      <c r="T22" s="7">
        <f>(IF($A22&lt;Summary!$C$5,0.5*SUM([1]Sheet1!$M22)+0.5*SUM([2]Sheet1!$M22),""))*U22</f>
        <v>-196785.30273344991</v>
      </c>
      <c r="U22" s="3">
        <f>ROUND(IF($A22&lt;Summary!$C$5,SUM([1]Sheet1!$N22)+SUM([2]Sheet1!$N22),""),0)</f>
        <v>2818994</v>
      </c>
      <c r="V22" s="2"/>
      <c r="W22" s="9">
        <f>[3]Sheet1!$A22</f>
        <v>37865</v>
      </c>
      <c r="X22" s="12">
        <f>(Summary!$C$8*[3]Sheet1!$B22+Summary!$C$9*[4]Sheet1!$B22)*$U22</f>
        <v>648368.62000000011</v>
      </c>
      <c r="Y22" s="12">
        <f>(Summary!$C$8*[3]Sheet1!$C22+Summary!$C$9*[4]Sheet1!$C22)*$U22</f>
        <v>28189.940000000002</v>
      </c>
      <c r="Z22" s="12">
        <f>(Summary!$C$8*[3]Sheet1!$D22+Summary!$C$9*[4]Sheet1!$D22)*$U22</f>
        <v>676558.56000000017</v>
      </c>
      <c r="AA22" s="12">
        <f>IF($A22&lt;Summary!$C$5,[3]Inputs!$K40*U22,"")</f>
        <v>-803413.28999999992</v>
      </c>
      <c r="AB22" s="12">
        <f>IF($A22&lt;Summary!$C$5,[3]Inputs!$M40*U22,"")</f>
        <v>7047.4850000000006</v>
      </c>
      <c r="AC22" s="12">
        <f t="shared" si="2"/>
        <v>-796365.80499999993</v>
      </c>
      <c r="AD22" s="12">
        <f>IF($A22&lt;Summary!$C$5,[4]Inputs!$K40*U22,"")</f>
        <v>-338279.27999999997</v>
      </c>
      <c r="AE22" s="12">
        <f>IF($A22&lt;Summary!$C$5,[4]Inputs!$M40*U22,"")</f>
        <v>14094.970000000001</v>
      </c>
      <c r="AF22" s="12">
        <f t="shared" si="3"/>
        <v>-324184.30999999994</v>
      </c>
      <c r="AG22" s="12">
        <f>(Summary!$C$8*[3]Sheet1!$E22+Summary!$C$9*[4]Sheet1!$E22)*$U22</f>
        <v>-617359.68599999987</v>
      </c>
      <c r="AH22" s="12">
        <f>(Summary!$C$8*[3]Sheet1!$F22+Summary!$C$9*[4]Sheet1!$F22)*$U22</f>
        <v>9866.4789999999994</v>
      </c>
      <c r="AI22" s="12">
        <f>(Summary!$C$8*[3]Sheet1!$G22+Summary!$C$9*[4]Sheet1!$G22)*$U22</f>
        <v>-607493.20699999994</v>
      </c>
      <c r="AJ22" s="12">
        <f>(Summary!$C$8*[3]Sheet1!$H22+Summary!$C$9*[4]Sheet1!$H22)*$U22</f>
        <v>1284051.7669999998</v>
      </c>
      <c r="AK22" s="12">
        <f>(Summary!$C$8*[3]Sheet1!$I22+Summary!$C$9*[4]Sheet1!$I22)*$U22</f>
        <v>1009481.7514</v>
      </c>
      <c r="AL22" s="12">
        <f>(Summary!$C$8*[3]Sheet1!$J22+Summary!$C$9*[4]Sheet1!$J22)*$U22</f>
        <v>84682.579760000008</v>
      </c>
      <c r="AM22" s="12">
        <f>(Summary!$C$8*[3]Sheet1!$K22+Summary!$C$9*[4]Sheet1!$K22)*$U22</f>
        <v>332860.53925834998</v>
      </c>
      <c r="AN22" s="12">
        <f>(Summary!$C$8*[3]Sheet1!$L22+Summary!$C$9*[4]Sheet1!$L22)*$U22</f>
        <v>1427024.8704183497</v>
      </c>
      <c r="AO22" s="12">
        <f>(Summary!$C$8*[3]Sheet1!$M22+Summary!$C$9*[4]Sheet1!$M22)*$U22</f>
        <v>-142973.10341834993</v>
      </c>
      <c r="AP22" s="9"/>
      <c r="AQ22" s="2"/>
      <c r="AR22" s="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">
      <c r="A23" s="9">
        <f>[1]Sheet1!$A23</f>
        <v>37895</v>
      </c>
      <c r="B23" s="9"/>
      <c r="C23" s="7">
        <f>(IF($A23&lt;Summary!$C$5,0.5*SUM([1]Sheet1!$B23)+0.5*SUM([2]Sheet1!$B23),""))*$U23</f>
        <v>667227.24</v>
      </c>
      <c r="D23" s="7">
        <f>(IF($A23&lt;Summary!$C$5,0.5*SUM([1]Sheet1!$C23)+0.5*SUM([2]Sheet1!$C23),""))*$U23</f>
        <v>29009.88</v>
      </c>
      <c r="E23" s="7">
        <f>(IF($A23&lt;Summary!$C$5,0.5*SUM([1]Sheet1!$D23)+0.5*SUM([2]Sheet1!$D23),""))*U23</f>
        <v>696237.12000000011</v>
      </c>
      <c r="F23" s="7">
        <f>IF($A23&lt;Summary!$C$5,[1]Inputs!$K41*U23,"")</f>
        <v>-826781.58</v>
      </c>
      <c r="G23" s="7">
        <f>IF($A23&lt;Summary!$C$5,[1]Inputs!$M41*U23,"")</f>
        <v>7252.47</v>
      </c>
      <c r="H23" s="7">
        <f t="shared" si="0"/>
        <v>-819529.11</v>
      </c>
      <c r="I23" s="7">
        <f>IF($A23&lt;Summary!$C$5,[2]Inputs!$K41*U23,"")</f>
        <v>-348118.56</v>
      </c>
      <c r="J23" s="7">
        <f>IF($A23&lt;Summary!$C$5,[2]Inputs!$M41*U23,"")</f>
        <v>14504.94</v>
      </c>
      <c r="K23" s="7">
        <f t="shared" si="1"/>
        <v>-333613.62</v>
      </c>
      <c r="L23" s="7">
        <f>(IF($A23&lt;Summary!$C$5,0.5*SUM([1]Sheet1!$E23)+0.5*SUM([2]Sheet1!$E23),""))*$U23</f>
        <v>-587450.06999999995</v>
      </c>
      <c r="M23" s="7">
        <f>(IF($A23&lt;Summary!$C$5,0.5*SUM([1]Sheet1!$F23)+0.5*SUM([2]Sheet1!$F23),""))*$U23</f>
        <v>10878.705</v>
      </c>
      <c r="N23" s="7">
        <f>(IF($A23&lt;Summary!$C$5,0.5*SUM([1]Sheet1!$G23)+0.5*SUM([2]Sheet1!$G23),""))*U23</f>
        <v>-576571.36499999999</v>
      </c>
      <c r="O23" s="7">
        <f>(IF($A23&lt;Summary!$C$5,0.5*SUM([1]Sheet1!$H23)+0.5*SUM([2]Sheet1!$H23),""))*U23</f>
        <v>1272808.4849999999</v>
      </c>
      <c r="P23" s="7">
        <f>(IF($A23&lt;Summary!$C$5,0.5*SUM([1]Sheet1!$I23)+0.5*SUM([2]Sheet1!$I23),""))*$U23</f>
        <v>1038872.81268</v>
      </c>
      <c r="Q23" s="7">
        <f>(IF($A23&lt;Summary!$C$5,0.5*SUM([1]Sheet1!$J23)+0.5*SUM([2]Sheet1!$J23),""))*$U23</f>
        <v>92251.41839999998</v>
      </c>
      <c r="R23" s="7">
        <f>(IF($A23&lt;Summary!$C$5,0.5*SUM([1]Sheet1!$K23)+0.5*SUM([2]Sheet1!$K23),""))*$U23</f>
        <v>347842.45846710005</v>
      </c>
      <c r="S23" s="7">
        <f>(IF($A23&lt;Summary!$C$5,0.5*SUM([1]Sheet1!$L23)+0.5*SUM([2]Sheet1!$L23),""))*U23</f>
        <v>1478966.6895470999</v>
      </c>
      <c r="T23" s="7">
        <f>(IF($A23&lt;Summary!$C$5,0.5*SUM([1]Sheet1!$M23)+0.5*SUM([2]Sheet1!$M23),""))*U23</f>
        <v>-206158.2045471</v>
      </c>
      <c r="U23" s="3">
        <f>ROUND(IF($A23&lt;Summary!$C$5,SUM([1]Sheet1!$N23)+SUM([2]Sheet1!$N23),""),0)</f>
        <v>2900988</v>
      </c>
      <c r="V23" s="2"/>
      <c r="W23" s="9">
        <f>[3]Sheet1!$A23</f>
        <v>37895</v>
      </c>
      <c r="X23" s="12">
        <f>(Summary!$C$8*[3]Sheet1!$B23+Summary!$C$9*[4]Sheet1!$B23)*$U23</f>
        <v>667227.24000000011</v>
      </c>
      <c r="Y23" s="12">
        <f>(Summary!$C$8*[3]Sheet1!$C23+Summary!$C$9*[4]Sheet1!$C23)*$U23</f>
        <v>29009.88</v>
      </c>
      <c r="Z23" s="12">
        <f>(Summary!$C$8*[3]Sheet1!$D23+Summary!$C$9*[4]Sheet1!$D23)*$U23</f>
        <v>696237.12000000011</v>
      </c>
      <c r="AA23" s="12">
        <f>IF($A23&lt;Summary!$C$5,[3]Inputs!$K41*U23,"")</f>
        <v>-826781.58</v>
      </c>
      <c r="AB23" s="12">
        <f>IF($A23&lt;Summary!$C$5,[3]Inputs!$M41*U23,"")</f>
        <v>7252.47</v>
      </c>
      <c r="AC23" s="12">
        <f t="shared" si="2"/>
        <v>-819529.11</v>
      </c>
      <c r="AD23" s="12">
        <f>IF($A23&lt;Summary!$C$5,[4]Inputs!$K41*U23,"")</f>
        <v>-348118.56</v>
      </c>
      <c r="AE23" s="12">
        <f>IF($A23&lt;Summary!$C$5,[4]Inputs!$M41*U23,"")</f>
        <v>14504.94</v>
      </c>
      <c r="AF23" s="12">
        <f t="shared" si="3"/>
        <v>-333613.62</v>
      </c>
      <c r="AG23" s="12">
        <f>(Summary!$C$8*[3]Sheet1!$E23+Summary!$C$9*[4]Sheet1!$E23)*$U23</f>
        <v>-635316.37199999997</v>
      </c>
      <c r="AH23" s="12">
        <f>(Summary!$C$8*[3]Sheet1!$F23+Summary!$C$9*[4]Sheet1!$F23)*$U23</f>
        <v>10153.458000000001</v>
      </c>
      <c r="AI23" s="12">
        <f>(Summary!$C$8*[3]Sheet1!$G23+Summary!$C$9*[4]Sheet1!$G23)*$U23</f>
        <v>-625162.91399999987</v>
      </c>
      <c r="AJ23" s="12">
        <f>(Summary!$C$8*[3]Sheet1!$H23+Summary!$C$9*[4]Sheet1!$H23)*$U23</f>
        <v>1321400.0339999998</v>
      </c>
      <c r="AK23" s="12">
        <f>(Summary!$C$8*[3]Sheet1!$I23+Summary!$C$9*[4]Sheet1!$I23)*$U23</f>
        <v>1038843.8027999999</v>
      </c>
      <c r="AL23" s="12">
        <f>(Summary!$C$8*[3]Sheet1!$J23+Summary!$C$9*[4]Sheet1!$J23)*$U23</f>
        <v>87145.679520000005</v>
      </c>
      <c r="AM23" s="12">
        <f>(Summary!$C$8*[3]Sheet1!$K23+Summary!$C$9*[4]Sheet1!$K23)*$U23</f>
        <v>346192.37649270002</v>
      </c>
      <c r="AN23" s="12">
        <f>(Summary!$C$8*[3]Sheet1!$L23+Summary!$C$9*[4]Sheet1!$L23)*$U23</f>
        <v>1472181.8588127</v>
      </c>
      <c r="AO23" s="12">
        <f>(Summary!$C$8*[3]Sheet1!$M23+Summary!$C$9*[4]Sheet1!$M23)*$U23</f>
        <v>-150781.82481270013</v>
      </c>
      <c r="AP23" s="9"/>
      <c r="AQ23" s="2"/>
      <c r="AR23" s="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">
      <c r="A24" s="9">
        <f>[1]Sheet1!$A24</f>
        <v>37926</v>
      </c>
      <c r="B24" s="9"/>
      <c r="C24" s="7">
        <f>(IF($A24&lt;Summary!$C$5,0.5*SUM([1]Sheet1!$B24)+0.5*SUM([2]Sheet1!$B24),""))*$U24</f>
        <v>838779</v>
      </c>
      <c r="D24" s="7">
        <f>(IF($A24&lt;Summary!$C$5,0.5*SUM([1]Sheet1!$C24)+0.5*SUM([2]Sheet1!$C24),""))*$U24</f>
        <v>27959.3</v>
      </c>
      <c r="E24" s="7">
        <f>(IF($A24&lt;Summary!$C$5,0.5*SUM([1]Sheet1!$D24)+0.5*SUM([2]Sheet1!$D24),""))*U24</f>
        <v>866738.3</v>
      </c>
      <c r="F24" s="7">
        <f>IF($A24&lt;Summary!$C$5,[1]Inputs!$K42*U24,"")</f>
        <v>-433369.15</v>
      </c>
      <c r="G24" s="7">
        <f>IF($A24&lt;Summary!$C$5,[1]Inputs!$M42*U24,"")</f>
        <v>13979.65</v>
      </c>
      <c r="H24" s="7">
        <f t="shared" si="0"/>
        <v>-419389.5</v>
      </c>
      <c r="I24" s="7">
        <f>IF($A24&lt;Summary!$C$5,[2]Inputs!$K42*U24,"")</f>
        <v>-307552.3</v>
      </c>
      <c r="J24" s="7">
        <f>IF($A24&lt;Summary!$C$5,[2]Inputs!$M42*U24,"")</f>
        <v>13979.65</v>
      </c>
      <c r="K24" s="7">
        <f t="shared" si="1"/>
        <v>-293572.64999999997</v>
      </c>
      <c r="L24" s="7">
        <f>(IF($A24&lt;Summary!$C$5,0.5*SUM([1]Sheet1!$E24)+0.5*SUM([2]Sheet1!$E24),""))*$U24</f>
        <v>-370460.72500000003</v>
      </c>
      <c r="M24" s="7">
        <f>(IF($A24&lt;Summary!$C$5,0.5*SUM([1]Sheet1!$F24)+0.5*SUM([2]Sheet1!$F24),""))*$U24</f>
        <v>13979.65</v>
      </c>
      <c r="N24" s="7">
        <f>(IF($A24&lt;Summary!$C$5,0.5*SUM([1]Sheet1!$G24)+0.5*SUM([2]Sheet1!$G24),""))*U24</f>
        <v>-356481.07500000001</v>
      </c>
      <c r="O24" s="7">
        <f>(IF($A24&lt;Summary!$C$5,0.5*SUM([1]Sheet1!$H24)+0.5*SUM([2]Sheet1!$H24),""))*U24</f>
        <v>1223219.375</v>
      </c>
      <c r="P24" s="7">
        <f>(IF($A24&lt;Summary!$C$5,0.5*SUM([1]Sheet1!$I24)+0.5*SUM([2]Sheet1!$I24),""))*$U24</f>
        <v>1001250.4922999999</v>
      </c>
      <c r="Q24" s="7">
        <f>(IF($A24&lt;Summary!$C$5,0.5*SUM([1]Sheet1!$J24)+0.5*SUM([2]Sheet1!$J24),""))*$U24</f>
        <v>88910.573999999979</v>
      </c>
      <c r="R24" s="7">
        <f>(IF($A24&lt;Summary!$C$5,0.5*SUM([1]Sheet1!$K24)+0.5*SUM([2]Sheet1!$K24),""))*$U24</f>
        <v>356975.53522050008</v>
      </c>
      <c r="S24" s="7">
        <f>(IF($A24&lt;Summary!$C$5,0.5*SUM([1]Sheet1!$L24)+0.5*SUM([2]Sheet1!$L24),""))*U24</f>
        <v>1447136.6015205001</v>
      </c>
      <c r="T24" s="7">
        <f>(IF($A24&lt;Summary!$C$5,0.5*SUM([1]Sheet1!$M24)+0.5*SUM([2]Sheet1!$M24),""))*U24</f>
        <v>-223917.2265205002</v>
      </c>
      <c r="U24" s="3">
        <f>ROUND(IF($A24&lt;Summary!$C$5,SUM([1]Sheet1!$N24)+SUM([2]Sheet1!$N24),""),0)</f>
        <v>2795930</v>
      </c>
      <c r="V24" s="2"/>
      <c r="W24" s="9">
        <f>[3]Sheet1!$A24</f>
        <v>37926</v>
      </c>
      <c r="X24" s="12">
        <f>(Summary!$C$8*[3]Sheet1!$B24+Summary!$C$9*[4]Sheet1!$B24)*$U24</f>
        <v>838779</v>
      </c>
      <c r="Y24" s="12">
        <f>(Summary!$C$8*[3]Sheet1!$C24+Summary!$C$9*[4]Sheet1!$C24)*$U24</f>
        <v>27959.3</v>
      </c>
      <c r="Z24" s="12">
        <f>(Summary!$C$8*[3]Sheet1!$D24+Summary!$C$9*[4]Sheet1!$D24)*$U24</f>
        <v>866738.3</v>
      </c>
      <c r="AA24" s="12">
        <f>IF($A24&lt;Summary!$C$5,[3]Inputs!$K42*U24,"")</f>
        <v>-433369.15</v>
      </c>
      <c r="AB24" s="12">
        <f>IF($A24&lt;Summary!$C$5,[3]Inputs!$M42*U24,"")</f>
        <v>13979.65</v>
      </c>
      <c r="AC24" s="12">
        <f t="shared" si="2"/>
        <v>-419389.5</v>
      </c>
      <c r="AD24" s="12">
        <f>IF($A24&lt;Summary!$C$5,[4]Inputs!$K42*U24,"")</f>
        <v>-307552.3</v>
      </c>
      <c r="AE24" s="12">
        <f>IF($A24&lt;Summary!$C$5,[4]Inputs!$M42*U24,"")</f>
        <v>13979.65</v>
      </c>
      <c r="AF24" s="12">
        <f t="shared" si="3"/>
        <v>-293572.64999999997</v>
      </c>
      <c r="AG24" s="12">
        <f>(Summary!$C$8*[3]Sheet1!$E24+Summary!$C$9*[4]Sheet1!$E24)*$U24</f>
        <v>-383042.41000000003</v>
      </c>
      <c r="AH24" s="12">
        <f>(Summary!$C$8*[3]Sheet1!$F24+Summary!$C$9*[4]Sheet1!$F24)*$U24</f>
        <v>13979.65</v>
      </c>
      <c r="AI24" s="12">
        <f>(Summary!$C$8*[3]Sheet1!$G24+Summary!$C$9*[4]Sheet1!$G24)*$U24</f>
        <v>-369062.76</v>
      </c>
      <c r="AJ24" s="12">
        <f>(Summary!$C$8*[3]Sheet1!$H24+Summary!$C$9*[4]Sheet1!$H24)*$U24</f>
        <v>1235801.0599999998</v>
      </c>
      <c r="AK24" s="12">
        <f>(Summary!$C$8*[3]Sheet1!$I24+Summary!$C$9*[4]Sheet1!$I24)*$U24</f>
        <v>1001222.5329999999</v>
      </c>
      <c r="AL24" s="12">
        <f>(Summary!$C$8*[3]Sheet1!$J24+Summary!$C$9*[4]Sheet1!$J24)*$U24</f>
        <v>83989.737200000003</v>
      </c>
      <c r="AM24" s="12">
        <f>(Summary!$C$8*[3]Sheet1!$K24+Summary!$C$9*[4]Sheet1!$K24)*$U24</f>
        <v>356622.54905800003</v>
      </c>
      <c r="AN24" s="12">
        <f>(Summary!$C$8*[3]Sheet1!$L24+Summary!$C$9*[4]Sheet1!$L24)*$U24</f>
        <v>1441834.819258</v>
      </c>
      <c r="AO24" s="12">
        <f>(Summary!$C$8*[3]Sheet1!$M24+Summary!$C$9*[4]Sheet1!$M24)*$U24</f>
        <v>-206033.75925800015</v>
      </c>
      <c r="AP24" s="9"/>
      <c r="AQ24" s="2"/>
      <c r="AR24" s="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">
      <c r="A25" s="9">
        <f>[1]Sheet1!$A25</f>
        <v>37956</v>
      </c>
      <c r="B25" s="9"/>
      <c r="C25" s="7">
        <f>(IF($A25&lt;Summary!$C$5,0.5*SUM([1]Sheet1!$B25)+0.5*SUM([2]Sheet1!$B25),""))*$U25</f>
        <v>1006828.2</v>
      </c>
      <c r="D25" s="7">
        <f>(IF($A25&lt;Summary!$C$5,0.5*SUM([1]Sheet1!$C25)+0.5*SUM([2]Sheet1!$C25),""))*$U25</f>
        <v>28766.52</v>
      </c>
      <c r="E25" s="7">
        <f>(IF($A25&lt;Summary!$C$5,0.5*SUM([1]Sheet1!$D25)+0.5*SUM([2]Sheet1!$D25),""))*U25</f>
        <v>1035594.72</v>
      </c>
      <c r="F25" s="7">
        <f>IF($A25&lt;Summary!$C$5,[1]Inputs!$K43*U25,"")</f>
        <v>-445881.06</v>
      </c>
      <c r="G25" s="7">
        <f>IF($A25&lt;Summary!$C$5,[1]Inputs!$M43*U25,"")</f>
        <v>14383.26</v>
      </c>
      <c r="H25" s="7">
        <f t="shared" si="0"/>
        <v>-431497.8</v>
      </c>
      <c r="I25" s="7">
        <f>IF($A25&lt;Summary!$C$5,[2]Inputs!$K43*U25,"")</f>
        <v>-316431.72000000003</v>
      </c>
      <c r="J25" s="7">
        <f>IF($A25&lt;Summary!$C$5,[2]Inputs!$M43*U25,"")</f>
        <v>14383.26</v>
      </c>
      <c r="K25" s="7">
        <f t="shared" si="1"/>
        <v>-302048.46000000002</v>
      </c>
      <c r="L25" s="7">
        <f>(IF($A25&lt;Summary!$C$5,0.5*SUM([1]Sheet1!$E25)+0.5*SUM([2]Sheet1!$E25),""))*$U25</f>
        <v>-381156.39</v>
      </c>
      <c r="M25" s="7">
        <f>(IF($A25&lt;Summary!$C$5,0.5*SUM([1]Sheet1!$F25)+0.5*SUM([2]Sheet1!$F25),""))*$U25</f>
        <v>14383.26</v>
      </c>
      <c r="N25" s="7">
        <f>(IF($A25&lt;Summary!$C$5,0.5*SUM([1]Sheet1!$G25)+0.5*SUM([2]Sheet1!$G25),""))*U25</f>
        <v>-366773.13</v>
      </c>
      <c r="O25" s="7">
        <f>(IF($A25&lt;Summary!$C$5,0.5*SUM([1]Sheet1!$H25)+0.5*SUM([2]Sheet1!$H25),""))*U25</f>
        <v>1402367.8499999999</v>
      </c>
      <c r="P25" s="7">
        <f>(IF($A25&lt;Summary!$C$5,0.5*SUM([1]Sheet1!$I25)+0.5*SUM([2]Sheet1!$I25),""))*$U25</f>
        <v>1030157.84772</v>
      </c>
      <c r="Q25" s="7">
        <f>(IF($A25&lt;Summary!$C$5,0.5*SUM([1]Sheet1!$J25)+0.5*SUM([2]Sheet1!$J25),""))*$U25</f>
        <v>91477.533599999981</v>
      </c>
      <c r="R25" s="7">
        <f>(IF($A25&lt;Summary!$C$5,0.5*SUM([1]Sheet1!$K25)+0.5*SUM([2]Sheet1!$K25),""))*$U25</f>
        <v>383306.83120259998</v>
      </c>
      <c r="S25" s="7">
        <f>(IF($A25&lt;Summary!$C$5,0.5*SUM([1]Sheet1!$L25)+0.5*SUM([2]Sheet1!$L25),""))*U25</f>
        <v>1504942.2125225998</v>
      </c>
      <c r="T25" s="7">
        <f>(IF($A25&lt;Summary!$C$5,0.5*SUM([1]Sheet1!$M25)+0.5*SUM([2]Sheet1!$M25),""))*U25</f>
        <v>-102574.36252259994</v>
      </c>
      <c r="U25" s="3">
        <f>ROUND(IF($A25&lt;Summary!$C$5,SUM([1]Sheet1!$N25)+SUM([2]Sheet1!$N25),""),0)</f>
        <v>2876652</v>
      </c>
      <c r="V25" s="2"/>
      <c r="W25" s="9">
        <f>[3]Sheet1!$A25</f>
        <v>37956</v>
      </c>
      <c r="X25" s="12">
        <f>(Summary!$C$8*[3]Sheet1!$B25+Summary!$C$9*[4]Sheet1!$B25)*$U25</f>
        <v>1006828.2</v>
      </c>
      <c r="Y25" s="12">
        <f>(Summary!$C$8*[3]Sheet1!$C25+Summary!$C$9*[4]Sheet1!$C25)*$U25</f>
        <v>28766.52</v>
      </c>
      <c r="Z25" s="12">
        <f>(Summary!$C$8*[3]Sheet1!$D25+Summary!$C$9*[4]Sheet1!$D25)*$U25</f>
        <v>1035594.72</v>
      </c>
      <c r="AA25" s="12">
        <f>IF($A25&lt;Summary!$C$5,[3]Inputs!$K43*U25,"")</f>
        <v>-445881.06</v>
      </c>
      <c r="AB25" s="12">
        <f>IF($A25&lt;Summary!$C$5,[3]Inputs!$M43*U25,"")</f>
        <v>14383.26</v>
      </c>
      <c r="AC25" s="12">
        <f t="shared" si="2"/>
        <v>-431497.8</v>
      </c>
      <c r="AD25" s="12">
        <f>IF($A25&lt;Summary!$C$5,[4]Inputs!$K43*U25,"")</f>
        <v>-316431.72000000003</v>
      </c>
      <c r="AE25" s="12">
        <f>IF($A25&lt;Summary!$C$5,[4]Inputs!$M43*U25,"")</f>
        <v>14383.26</v>
      </c>
      <c r="AF25" s="12">
        <f t="shared" si="3"/>
        <v>-302048.46000000002</v>
      </c>
      <c r="AG25" s="12">
        <f>(Summary!$C$8*[3]Sheet1!$E25+Summary!$C$9*[4]Sheet1!$E25)*$U25</f>
        <v>-394101.32400000002</v>
      </c>
      <c r="AH25" s="12">
        <f>(Summary!$C$8*[3]Sheet1!$F25+Summary!$C$9*[4]Sheet1!$F25)*$U25</f>
        <v>14383.26</v>
      </c>
      <c r="AI25" s="12">
        <f>(Summary!$C$8*[3]Sheet1!$G25+Summary!$C$9*[4]Sheet1!$G25)*$U25</f>
        <v>-379718.06400000001</v>
      </c>
      <c r="AJ25" s="12">
        <f>(Summary!$C$8*[3]Sheet1!$H25+Summary!$C$9*[4]Sheet1!$H25)*$U25</f>
        <v>1415312.784</v>
      </c>
      <c r="AK25" s="12">
        <f>(Summary!$C$8*[3]Sheet1!$I25+Summary!$C$9*[4]Sheet1!$I25)*$U25</f>
        <v>1030129.0811999999</v>
      </c>
      <c r="AL25" s="12">
        <f>(Summary!$C$8*[3]Sheet1!$J25+Summary!$C$9*[4]Sheet1!$J25)*$U25</f>
        <v>86414.626080000002</v>
      </c>
      <c r="AM25" s="12">
        <f>(Summary!$C$8*[3]Sheet1!$K25+Summary!$C$9*[4]Sheet1!$K25)*$U25</f>
        <v>382948.11269820004</v>
      </c>
      <c r="AN25" s="12">
        <f>(Summary!$C$8*[3]Sheet1!$L25+Summary!$C$9*[4]Sheet1!$L25)*$U25</f>
        <v>1499491.8199781999</v>
      </c>
      <c r="AO25" s="12">
        <f>(Summary!$C$8*[3]Sheet1!$M25+Summary!$C$9*[4]Sheet1!$M25)*$U25</f>
        <v>-84179.035978199929</v>
      </c>
      <c r="AP25" s="9"/>
      <c r="AQ25" s="2"/>
      <c r="AR25" s="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">
      <c r="A26" s="9">
        <f>[1]Sheet1!$A26</f>
        <v>37987</v>
      </c>
      <c r="B26" s="9"/>
      <c r="C26" s="7">
        <f>(IF($A26&lt;Summary!$C$5,0.5*SUM([1]Sheet1!$B26)+0.5*SUM([2]Sheet1!$B26),""))*$U26</f>
        <v>1031026.32</v>
      </c>
      <c r="D26" s="7">
        <f>(IF($A26&lt;Summary!$C$5,0.5*SUM([1]Sheet1!$C26)+0.5*SUM([2]Sheet1!$C26),""))*$U26</f>
        <v>28639.62</v>
      </c>
      <c r="E26" s="7">
        <f>(IF($A26&lt;Summary!$C$5,0.5*SUM([1]Sheet1!$D26)+0.5*SUM([2]Sheet1!$D26),""))*U26</f>
        <v>1059665.94</v>
      </c>
      <c r="F26" s="7">
        <f>IF($A26&lt;Summary!$C$5,[1]Inputs!$K44*U26,"")</f>
        <v>-443914.11</v>
      </c>
      <c r="G26" s="7">
        <f>IF($A26&lt;Summary!$C$5,[1]Inputs!$M44*U26,"")</f>
        <v>14319.81</v>
      </c>
      <c r="H26" s="7">
        <f t="shared" si="0"/>
        <v>-429594.3</v>
      </c>
      <c r="I26" s="7">
        <f>IF($A26&lt;Summary!$C$5,[2]Inputs!$K44*U26,"")</f>
        <v>-315035.82</v>
      </c>
      <c r="J26" s="7">
        <f>IF($A26&lt;Summary!$C$5,[2]Inputs!$M44*U26,"")</f>
        <v>14319.81</v>
      </c>
      <c r="K26" s="7">
        <f t="shared" si="1"/>
        <v>-300716.01</v>
      </c>
      <c r="L26" s="7">
        <f>(IF($A26&lt;Summary!$C$5,0.5*SUM([1]Sheet1!$E26)+0.5*SUM([2]Sheet1!$E26),""))*$U26</f>
        <v>-379474.96500000003</v>
      </c>
      <c r="M26" s="7">
        <f>(IF($A26&lt;Summary!$C$5,0.5*SUM([1]Sheet1!$F26)+0.5*SUM([2]Sheet1!$F26),""))*$U26</f>
        <v>14319.81</v>
      </c>
      <c r="N26" s="7">
        <f>(IF($A26&lt;Summary!$C$5,0.5*SUM([1]Sheet1!$G26)+0.5*SUM([2]Sheet1!$G26),""))*U26</f>
        <v>-365155.15500000003</v>
      </c>
      <c r="O26" s="7">
        <f>(IF($A26&lt;Summary!$C$5,0.5*SUM([1]Sheet1!$H26)+0.5*SUM([2]Sheet1!$H26),""))*U26</f>
        <v>1424821.095</v>
      </c>
      <c r="P26" s="7">
        <f>(IF($A26&lt;Summary!$C$5,0.5*SUM([1]Sheet1!$I26)+0.5*SUM([2]Sheet1!$I26),""))*$U26</f>
        <v>856582.39457999985</v>
      </c>
      <c r="Q26" s="7">
        <f>(IF($A26&lt;Summary!$C$5,0.5*SUM([1]Sheet1!$J26)+0.5*SUM([2]Sheet1!$J26),""))*$U26</f>
        <v>79618.143599999996</v>
      </c>
      <c r="R26" s="7">
        <f>(IF($A26&lt;Summary!$C$5,0.5*SUM([1]Sheet1!$K26)+0.5*SUM([2]Sheet1!$K26),""))*$U26</f>
        <v>387277.1134785001</v>
      </c>
      <c r="S26" s="7">
        <f>(IF($A26&lt;Summary!$C$5,0.5*SUM([1]Sheet1!$L26)+0.5*SUM([2]Sheet1!$L26),""))*U26</f>
        <v>1323477.6516585001</v>
      </c>
      <c r="T26" s="7">
        <f>(IF($A26&lt;Summary!$C$5,0.5*SUM([1]Sheet1!$M26)+0.5*SUM([2]Sheet1!$M26),""))*U26</f>
        <v>101343.44334149982</v>
      </c>
      <c r="U26" s="3">
        <f>ROUND(IF($A26&lt;Summary!$C$5,SUM([1]Sheet1!$N26)+SUM([2]Sheet1!$N26),""),0)</f>
        <v>2863962</v>
      </c>
      <c r="V26" s="2"/>
      <c r="W26" s="9">
        <f>[3]Sheet1!$A26</f>
        <v>37987</v>
      </c>
      <c r="X26" s="12">
        <f>(Summary!$C$8*[3]Sheet1!$B26+Summary!$C$9*[4]Sheet1!$B26)*$U26</f>
        <v>1031026.32</v>
      </c>
      <c r="Y26" s="12">
        <f>(Summary!$C$8*[3]Sheet1!$C26+Summary!$C$9*[4]Sheet1!$C26)*$U26</f>
        <v>28639.62</v>
      </c>
      <c r="Z26" s="12">
        <f>(Summary!$C$8*[3]Sheet1!$D26+Summary!$C$9*[4]Sheet1!$D26)*$U26</f>
        <v>1059665.94</v>
      </c>
      <c r="AA26" s="12">
        <f>IF($A26&lt;Summary!$C$5,[3]Inputs!$K44*U26,"")</f>
        <v>-443914.11</v>
      </c>
      <c r="AB26" s="12">
        <f>IF($A26&lt;Summary!$C$5,[3]Inputs!$M44*U26,"")</f>
        <v>14319.81</v>
      </c>
      <c r="AC26" s="12">
        <f t="shared" si="2"/>
        <v>-429594.3</v>
      </c>
      <c r="AD26" s="12">
        <f>IF($A26&lt;Summary!$C$5,[4]Inputs!$K44*U26,"")</f>
        <v>-315035.82</v>
      </c>
      <c r="AE26" s="12">
        <f>IF($A26&lt;Summary!$C$5,[4]Inputs!$M44*U26,"")</f>
        <v>14319.81</v>
      </c>
      <c r="AF26" s="12">
        <f t="shared" si="3"/>
        <v>-300716.01</v>
      </c>
      <c r="AG26" s="12">
        <f>(Summary!$C$8*[3]Sheet1!$E26+Summary!$C$9*[4]Sheet1!$E26)*$U26</f>
        <v>-392362.79400000005</v>
      </c>
      <c r="AH26" s="12">
        <f>(Summary!$C$8*[3]Sheet1!$F26+Summary!$C$9*[4]Sheet1!$F26)*$U26</f>
        <v>14319.81</v>
      </c>
      <c r="AI26" s="12">
        <f>(Summary!$C$8*[3]Sheet1!$G26+Summary!$C$9*[4]Sheet1!$G26)*$U26</f>
        <v>-378042.984</v>
      </c>
      <c r="AJ26" s="12">
        <f>(Summary!$C$8*[3]Sheet1!$H26+Summary!$C$9*[4]Sheet1!$H26)*$U26</f>
        <v>1437708.9240000001</v>
      </c>
      <c r="AK26" s="12">
        <f>(Summary!$C$8*[3]Sheet1!$I26+Summary!$C$9*[4]Sheet1!$I26)*$U26</f>
        <v>856611.03419999988</v>
      </c>
      <c r="AL26" s="12">
        <f>(Summary!$C$8*[3]Sheet1!$J26+Summary!$C$9*[4]Sheet1!$J26)*$U26</f>
        <v>74577.570479999995</v>
      </c>
      <c r="AM26" s="12">
        <f>(Summary!$C$8*[3]Sheet1!$K26+Summary!$C$9*[4]Sheet1!$K26)*$U26</f>
        <v>386921.55259620002</v>
      </c>
      <c r="AN26" s="12">
        <f>(Summary!$C$8*[3]Sheet1!$L26+Summary!$C$9*[4]Sheet1!$L26)*$U26</f>
        <v>1318110.1572762001</v>
      </c>
      <c r="AO26" s="12">
        <f>(Summary!$C$8*[3]Sheet1!$M26+Summary!$C$9*[4]Sheet1!$M26)*$U26</f>
        <v>119598.76672380001</v>
      </c>
      <c r="AP26" s="9"/>
      <c r="AQ26" s="2"/>
      <c r="AR26" s="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">
      <c r="A27" s="9">
        <f>[1]Sheet1!$A27</f>
        <v>38018</v>
      </c>
      <c r="B27" s="9"/>
      <c r="C27" s="7">
        <f>(IF($A27&lt;Summary!$C$5,0.5*SUM([1]Sheet1!$B27)+0.5*SUM([2]Sheet1!$B27),""))*$U27</f>
        <v>853715.84</v>
      </c>
      <c r="D27" s="7">
        <f>(IF($A27&lt;Summary!$C$5,0.5*SUM([1]Sheet1!$C27)+0.5*SUM([2]Sheet1!$C27),""))*$U27</f>
        <v>26678.62</v>
      </c>
      <c r="E27" s="7">
        <f>(IF($A27&lt;Summary!$C$5,0.5*SUM([1]Sheet1!$D27)+0.5*SUM([2]Sheet1!$D27),""))*U27</f>
        <v>880394.46000000008</v>
      </c>
      <c r="F27" s="7">
        <f>IF($A27&lt;Summary!$C$5,[1]Inputs!$K45*U27,"")</f>
        <v>-413518.61</v>
      </c>
      <c r="G27" s="7">
        <f>IF($A27&lt;Summary!$C$5,[1]Inputs!$M45*U27,"")</f>
        <v>13339.31</v>
      </c>
      <c r="H27" s="7">
        <f t="shared" si="0"/>
        <v>-400179.3</v>
      </c>
      <c r="I27" s="7">
        <f>IF($A27&lt;Summary!$C$5,[2]Inputs!$K45*U27,"")</f>
        <v>-293464.82</v>
      </c>
      <c r="J27" s="7">
        <f>IF($A27&lt;Summary!$C$5,[2]Inputs!$M45*U27,"")</f>
        <v>13339.31</v>
      </c>
      <c r="K27" s="7">
        <f t="shared" si="1"/>
        <v>-280125.51</v>
      </c>
      <c r="L27" s="7">
        <f>(IF($A27&lt;Summary!$C$5,0.5*SUM([1]Sheet1!$E27)+0.5*SUM([2]Sheet1!$E27),""))*$U27</f>
        <v>-353491.71500000003</v>
      </c>
      <c r="M27" s="7">
        <f>(IF($A27&lt;Summary!$C$5,0.5*SUM([1]Sheet1!$F27)+0.5*SUM([2]Sheet1!$F27),""))*$U27</f>
        <v>13339.31</v>
      </c>
      <c r="N27" s="7">
        <f>(IF($A27&lt;Summary!$C$5,0.5*SUM([1]Sheet1!$G27)+0.5*SUM([2]Sheet1!$G27),""))*U27</f>
        <v>-340152.40500000003</v>
      </c>
      <c r="O27" s="7">
        <f>(IF($A27&lt;Summary!$C$5,0.5*SUM([1]Sheet1!$H27)+0.5*SUM([2]Sheet1!$H27),""))*U27</f>
        <v>1220546.865</v>
      </c>
      <c r="P27" s="7">
        <f>(IF($A27&lt;Summary!$C$5,0.5*SUM([1]Sheet1!$I27)+0.5*SUM([2]Sheet1!$I27),""))*$U27</f>
        <v>797930.84557999996</v>
      </c>
      <c r="Q27" s="7">
        <f>(IF($A27&lt;Summary!$C$5,0.5*SUM([1]Sheet1!$J27)+0.5*SUM([2]Sheet1!$J27),""))*$U27</f>
        <v>74166.563599999994</v>
      </c>
      <c r="R27" s="7">
        <f>(IF($A27&lt;Summary!$C$5,0.5*SUM([1]Sheet1!$K27)+0.5*SUM([2]Sheet1!$K27),""))*$U27</f>
        <v>352705.46938998002</v>
      </c>
      <c r="S27" s="7">
        <f>(IF($A27&lt;Summary!$C$5,0.5*SUM([1]Sheet1!$L27)+0.5*SUM([2]Sheet1!$L27),""))*U27</f>
        <v>1224802.8785699802</v>
      </c>
      <c r="T27" s="7">
        <f>(IF($A27&lt;Summary!$C$5,0.5*SUM([1]Sheet1!$M27)+0.5*SUM([2]Sheet1!$M27),""))*U27</f>
        <v>-4256.0135699800721</v>
      </c>
      <c r="U27" s="3">
        <f>ROUND(IF($A27&lt;Summary!$C$5,SUM([1]Sheet1!$N27)+SUM([2]Sheet1!$N27),""),0)</f>
        <v>2667862</v>
      </c>
      <c r="V27" s="2"/>
      <c r="W27" s="9">
        <f>[3]Sheet1!$A27</f>
        <v>38018</v>
      </c>
      <c r="X27" s="12">
        <f>(Summary!$C$8*[3]Sheet1!$B27+Summary!$C$9*[4]Sheet1!$B27)*$U27</f>
        <v>853715.84</v>
      </c>
      <c r="Y27" s="12">
        <f>(Summary!$C$8*[3]Sheet1!$C27+Summary!$C$9*[4]Sheet1!$C27)*$U27</f>
        <v>26678.62</v>
      </c>
      <c r="Z27" s="12">
        <f>(Summary!$C$8*[3]Sheet1!$D27+Summary!$C$9*[4]Sheet1!$D27)*$U27</f>
        <v>880394.46000000008</v>
      </c>
      <c r="AA27" s="12">
        <f>IF($A27&lt;Summary!$C$5,[3]Inputs!$K45*U27,"")</f>
        <v>-413518.61</v>
      </c>
      <c r="AB27" s="12">
        <f>IF($A27&lt;Summary!$C$5,[3]Inputs!$M45*U27,"")</f>
        <v>13339.31</v>
      </c>
      <c r="AC27" s="12">
        <f t="shared" si="2"/>
        <v>-400179.3</v>
      </c>
      <c r="AD27" s="12">
        <f>IF($A27&lt;Summary!$C$5,[4]Inputs!$K45*U27,"")</f>
        <v>-293464.82</v>
      </c>
      <c r="AE27" s="12">
        <f>IF($A27&lt;Summary!$C$5,[4]Inputs!$M45*U27,"")</f>
        <v>13339.31</v>
      </c>
      <c r="AF27" s="12">
        <f t="shared" si="3"/>
        <v>-280125.51</v>
      </c>
      <c r="AG27" s="12">
        <f>(Summary!$C$8*[3]Sheet1!$E27+Summary!$C$9*[4]Sheet1!$E27)*$U27</f>
        <v>-365497.09400000004</v>
      </c>
      <c r="AH27" s="12">
        <f>(Summary!$C$8*[3]Sheet1!$F27+Summary!$C$9*[4]Sheet1!$F27)*$U27</f>
        <v>13339.31</v>
      </c>
      <c r="AI27" s="12">
        <f>(Summary!$C$8*[3]Sheet1!$G27+Summary!$C$9*[4]Sheet1!$G27)*$U27</f>
        <v>-352157.78400000004</v>
      </c>
      <c r="AJ27" s="12">
        <f>(Summary!$C$8*[3]Sheet1!$H27+Summary!$C$9*[4]Sheet1!$H27)*$U27</f>
        <v>1232552.2439999999</v>
      </c>
      <c r="AK27" s="12">
        <f>(Summary!$C$8*[3]Sheet1!$I27+Summary!$C$9*[4]Sheet1!$I27)*$U27</f>
        <v>797957.52419999999</v>
      </c>
      <c r="AL27" s="12">
        <f>(Summary!$C$8*[3]Sheet1!$J27+Summary!$C$9*[4]Sheet1!$J27)*$U27</f>
        <v>69471.126480000006</v>
      </c>
      <c r="AM27" s="12">
        <f>(Summary!$C$8*[3]Sheet1!$K27+Summary!$C$9*[4]Sheet1!$K27)*$U27</f>
        <v>352372.01331859996</v>
      </c>
      <c r="AN27" s="12">
        <f>(Summary!$C$8*[3]Sheet1!$L27+Summary!$C$9*[4]Sheet1!$L27)*$U27</f>
        <v>1219800.6639985999</v>
      </c>
      <c r="AO27" s="12">
        <f>(Summary!$C$8*[3]Sheet1!$M27+Summary!$C$9*[4]Sheet1!$M27)*$U27</f>
        <v>12751.580001400018</v>
      </c>
      <c r="AP27" s="9"/>
      <c r="AQ27" s="2"/>
      <c r="AR27" s="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">
      <c r="A28" s="9">
        <f>[1]Sheet1!$A28</f>
        <v>38047</v>
      </c>
      <c r="B28" s="9"/>
      <c r="C28" s="7">
        <f>(IF($A28&lt;Summary!$C$5,0.5*SUM([1]Sheet1!$B28)+0.5*SUM([2]Sheet1!$B28),""))*$U28</f>
        <v>567782</v>
      </c>
      <c r="D28" s="7">
        <f>(IF($A28&lt;Summary!$C$5,0.5*SUM([1]Sheet1!$C28)+0.5*SUM([2]Sheet1!$C28),""))*$U28</f>
        <v>28389.100000000002</v>
      </c>
      <c r="E28" s="7">
        <f>(IF($A28&lt;Summary!$C$5,0.5*SUM([1]Sheet1!$D28)+0.5*SUM([2]Sheet1!$D28),""))*U28</f>
        <v>596171.10000000009</v>
      </c>
      <c r="F28" s="7">
        <f>IF($A28&lt;Summary!$C$5,[1]Inputs!$K46*U28,"")</f>
        <v>-440031.05</v>
      </c>
      <c r="G28" s="7">
        <f>IF($A28&lt;Summary!$C$5,[1]Inputs!$M46*U28,"")</f>
        <v>14194.550000000001</v>
      </c>
      <c r="H28" s="7">
        <f t="shared" si="0"/>
        <v>-425836.5</v>
      </c>
      <c r="I28" s="7">
        <f>IF($A28&lt;Summary!$C$5,[2]Inputs!$K46*U28,"")</f>
        <v>-312280.09999999998</v>
      </c>
      <c r="J28" s="7">
        <f>IF($A28&lt;Summary!$C$5,[2]Inputs!$M46*U28,"")</f>
        <v>14194.550000000001</v>
      </c>
      <c r="K28" s="7">
        <f t="shared" si="1"/>
        <v>-298085.55</v>
      </c>
      <c r="L28" s="7">
        <f>(IF($A28&lt;Summary!$C$5,0.5*SUM([1]Sheet1!$E28)+0.5*SUM([2]Sheet1!$E28),""))*$U28</f>
        <v>-376155.57500000001</v>
      </c>
      <c r="M28" s="7">
        <f>(IF($A28&lt;Summary!$C$5,0.5*SUM([1]Sheet1!$F28)+0.5*SUM([2]Sheet1!$F28),""))*$U28</f>
        <v>14194.550000000001</v>
      </c>
      <c r="N28" s="7">
        <f>(IF($A28&lt;Summary!$C$5,0.5*SUM([1]Sheet1!$G28)+0.5*SUM([2]Sheet1!$G28),""))*U28</f>
        <v>-361961.02500000002</v>
      </c>
      <c r="O28" s="7">
        <f>(IF($A28&lt;Summary!$C$5,0.5*SUM([1]Sheet1!$H28)+0.5*SUM([2]Sheet1!$H28),""))*U28</f>
        <v>958132.12500000012</v>
      </c>
      <c r="P28" s="7">
        <f>(IF($A28&lt;Summary!$C$5,0.5*SUM([1]Sheet1!$I28)+0.5*SUM([2]Sheet1!$I28),""))*$U28</f>
        <v>849089.59189999988</v>
      </c>
      <c r="Q28" s="7">
        <f>(IF($A28&lt;Summary!$C$5,0.5*SUM([1]Sheet1!$J28)+0.5*SUM([2]Sheet1!$J28),""))*$U28</f>
        <v>78921.697999999989</v>
      </c>
      <c r="R28" s="7">
        <f>(IF($A28&lt;Summary!$C$5,0.5*SUM([1]Sheet1!$K28)+0.5*SUM([2]Sheet1!$K28),""))*$U28</f>
        <v>361544.81240490003</v>
      </c>
      <c r="S28" s="7">
        <f>(IF($A28&lt;Summary!$C$5,0.5*SUM([1]Sheet1!$L28)+0.5*SUM([2]Sheet1!$L28),""))*U28</f>
        <v>1289556.1023049001</v>
      </c>
      <c r="T28" s="7">
        <f>(IF($A28&lt;Summary!$C$5,0.5*SUM([1]Sheet1!$M28)+0.5*SUM([2]Sheet1!$M28),""))*U28</f>
        <v>-331423.97730490007</v>
      </c>
      <c r="U28" s="3">
        <f>ROUND(IF($A28&lt;Summary!$C$5,SUM([1]Sheet1!$N28)+SUM([2]Sheet1!$N28),""),0)</f>
        <v>2838910</v>
      </c>
      <c r="V28" s="2"/>
      <c r="W28" s="9">
        <f>[3]Sheet1!$A28</f>
        <v>38047</v>
      </c>
      <c r="X28" s="12">
        <f>(Summary!$C$8*[3]Sheet1!$B28+Summary!$C$9*[4]Sheet1!$B28)*$U28</f>
        <v>567782</v>
      </c>
      <c r="Y28" s="12">
        <f>(Summary!$C$8*[3]Sheet1!$C28+Summary!$C$9*[4]Sheet1!$C28)*$U28</f>
        <v>28389.100000000002</v>
      </c>
      <c r="Z28" s="12">
        <f>(Summary!$C$8*[3]Sheet1!$D28+Summary!$C$9*[4]Sheet1!$D28)*$U28</f>
        <v>596171.10000000009</v>
      </c>
      <c r="AA28" s="12">
        <f>IF($A28&lt;Summary!$C$5,[3]Inputs!$K46*U28,"")</f>
        <v>-440031.05</v>
      </c>
      <c r="AB28" s="12">
        <f>IF($A28&lt;Summary!$C$5,[3]Inputs!$M46*U28,"")</f>
        <v>14194.550000000001</v>
      </c>
      <c r="AC28" s="12">
        <f t="shared" si="2"/>
        <v>-425836.5</v>
      </c>
      <c r="AD28" s="12">
        <f>IF($A28&lt;Summary!$C$5,[4]Inputs!$K46*U28,"")</f>
        <v>-312280.09999999998</v>
      </c>
      <c r="AE28" s="12">
        <f>IF($A28&lt;Summary!$C$5,[4]Inputs!$M46*U28,"")</f>
        <v>14194.550000000001</v>
      </c>
      <c r="AF28" s="12">
        <f t="shared" si="3"/>
        <v>-298085.55</v>
      </c>
      <c r="AG28" s="12">
        <f>(Summary!$C$8*[3]Sheet1!$E28+Summary!$C$9*[4]Sheet1!$E28)*$U28</f>
        <v>-388930.67000000004</v>
      </c>
      <c r="AH28" s="12">
        <f>(Summary!$C$8*[3]Sheet1!$F28+Summary!$C$9*[4]Sheet1!$F28)*$U28</f>
        <v>14194.550000000001</v>
      </c>
      <c r="AI28" s="12">
        <f>(Summary!$C$8*[3]Sheet1!$G28+Summary!$C$9*[4]Sheet1!$G28)*$U28</f>
        <v>-374736.12</v>
      </c>
      <c r="AJ28" s="12">
        <f>(Summary!$C$8*[3]Sheet1!$H28+Summary!$C$9*[4]Sheet1!$H28)*$U28</f>
        <v>970907.22</v>
      </c>
      <c r="AK28" s="12">
        <f>(Summary!$C$8*[3]Sheet1!$I28+Summary!$C$9*[4]Sheet1!$I28)*$U28</f>
        <v>849117.98099999991</v>
      </c>
      <c r="AL28" s="12">
        <f>(Summary!$C$8*[3]Sheet1!$J28+Summary!$C$9*[4]Sheet1!$J28)*$U28</f>
        <v>73925.216400000005</v>
      </c>
      <c r="AM28" s="12">
        <f>(Summary!$C$8*[3]Sheet1!$K28+Summary!$C$9*[4]Sheet1!$K28)*$U28</f>
        <v>361186.14451549994</v>
      </c>
      <c r="AN28" s="12">
        <f>(Summary!$C$8*[3]Sheet1!$L28+Summary!$C$9*[4]Sheet1!$L28)*$U28</f>
        <v>1284229.3419154999</v>
      </c>
      <c r="AO28" s="12">
        <f>(Summary!$C$8*[3]Sheet1!$M28+Summary!$C$9*[4]Sheet1!$M28)*$U28</f>
        <v>-313322.12191549997</v>
      </c>
      <c r="AP28" s="9"/>
      <c r="AQ28" s="2"/>
      <c r="AR28" s="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">
      <c r="A29" s="9">
        <f>[1]Sheet1!$A29</f>
        <v>38078</v>
      </c>
      <c r="B29" s="9"/>
      <c r="C29" s="7">
        <f>(IF($A29&lt;Summary!$C$5,0.5*SUM([1]Sheet1!$B29)+0.5*SUM([2]Sheet1!$B29),""))*$U29</f>
        <v>752194.3</v>
      </c>
      <c r="D29" s="7">
        <f>(IF($A29&lt;Summary!$C$5,0.5*SUM([1]Sheet1!$C29)+0.5*SUM([2]Sheet1!$C29),""))*$U29</f>
        <v>0</v>
      </c>
      <c r="E29" s="7">
        <f>(IF($A29&lt;Summary!$C$5,0.5*SUM([1]Sheet1!$D29)+0.5*SUM([2]Sheet1!$D29),""))*U29</f>
        <v>752194.3</v>
      </c>
      <c r="F29" s="7">
        <f>IF($A29&lt;Summary!$C$5,[1]Inputs!$K47*U29,"")</f>
        <v>-601755.44000000006</v>
      </c>
      <c r="G29" s="7">
        <f>IF($A29&lt;Summary!$C$5,[1]Inputs!$M47*U29,"")</f>
        <v>6838.13</v>
      </c>
      <c r="H29" s="7">
        <f t="shared" si="0"/>
        <v>-594917.31000000006</v>
      </c>
      <c r="I29" s="7">
        <f>IF($A29&lt;Summary!$C$5,[2]Inputs!$K47*U29,"")</f>
        <v>-280363.32999999996</v>
      </c>
      <c r="J29" s="7">
        <f>IF($A29&lt;Summary!$C$5,[2]Inputs!$M47*U29,"")</f>
        <v>13676.26</v>
      </c>
      <c r="K29" s="7">
        <f t="shared" si="1"/>
        <v>-266687.06999999995</v>
      </c>
      <c r="L29" s="7">
        <f>(IF($A29&lt;Summary!$C$5,0.5*SUM([1]Sheet1!$E29)+0.5*SUM([2]Sheet1!$E29),""))*$U29</f>
        <v>-441059.38500000001</v>
      </c>
      <c r="M29" s="7">
        <f>(IF($A29&lt;Summary!$C$5,0.5*SUM([1]Sheet1!$F29)+0.5*SUM([2]Sheet1!$F29),""))*$U29</f>
        <v>10257.195</v>
      </c>
      <c r="N29" s="7">
        <f>(IF($A29&lt;Summary!$C$5,0.5*SUM([1]Sheet1!$G29)+0.5*SUM([2]Sheet1!$G29),""))*U29</f>
        <v>-430802.19</v>
      </c>
      <c r="O29" s="7">
        <f>(IF($A29&lt;Summary!$C$5,0.5*SUM([1]Sheet1!$H29)+0.5*SUM([2]Sheet1!$H29),""))*U29</f>
        <v>1182996.49</v>
      </c>
      <c r="P29" s="7">
        <f>(IF($A29&lt;Summary!$C$5,0.5*SUM([1]Sheet1!$I29)+0.5*SUM([2]Sheet1!$I29),""))*$U29</f>
        <v>818086.52067999996</v>
      </c>
      <c r="Q29" s="7">
        <f>(IF($A29&lt;Summary!$C$5,0.5*SUM([1]Sheet1!$J29)+0.5*SUM([2]Sheet1!$J29),""))*$U29</f>
        <v>76040.005599999989</v>
      </c>
      <c r="R29" s="7">
        <f>(IF($A29&lt;Summary!$C$5,0.5*SUM([1]Sheet1!$K29)+0.5*SUM([2]Sheet1!$K29),""))*$U29</f>
        <v>328191.09854387998</v>
      </c>
      <c r="S29" s="7">
        <f>(IF($A29&lt;Summary!$C$5,0.5*SUM([1]Sheet1!$L29)+0.5*SUM([2]Sheet1!$L29),""))*U29</f>
        <v>1222317.6248238799</v>
      </c>
      <c r="T29" s="7">
        <f>(IF($A29&lt;Summary!$C$5,0.5*SUM([1]Sheet1!$M29)+0.5*SUM([2]Sheet1!$M29),""))*U29</f>
        <v>-39321.134823879911</v>
      </c>
      <c r="U29" s="3">
        <f>ROUND(IF($A29&lt;Summary!$C$5,SUM([1]Sheet1!$N29)+SUM([2]Sheet1!$N29),""),0)</f>
        <v>2735252</v>
      </c>
      <c r="V29" s="2"/>
      <c r="W29" s="9">
        <f>[3]Sheet1!$A29</f>
        <v>38078</v>
      </c>
      <c r="X29" s="12">
        <f>(Summary!$C$8*[3]Sheet1!$B29+Summary!$C$9*[4]Sheet1!$B29)*$U29</f>
        <v>752194.3</v>
      </c>
      <c r="Y29" s="12">
        <f>(Summary!$C$8*[3]Sheet1!$C29+Summary!$C$9*[4]Sheet1!$C29)*$U29</f>
        <v>0</v>
      </c>
      <c r="Z29" s="12">
        <f>(Summary!$C$8*[3]Sheet1!$D29+Summary!$C$9*[4]Sheet1!$D29)*$U29</f>
        <v>752194.3</v>
      </c>
      <c r="AA29" s="12">
        <f>IF($A29&lt;Summary!$C$5,[3]Inputs!$K47*U29,"")</f>
        <v>-601755.44000000006</v>
      </c>
      <c r="AB29" s="12">
        <f>IF($A29&lt;Summary!$C$5,[3]Inputs!$M47*U29,"")</f>
        <v>6838.13</v>
      </c>
      <c r="AC29" s="12">
        <f t="shared" si="2"/>
        <v>-594917.31000000006</v>
      </c>
      <c r="AD29" s="12">
        <f>IF($A29&lt;Summary!$C$5,[4]Inputs!$K47*U29,"")</f>
        <v>-280363.32999999996</v>
      </c>
      <c r="AE29" s="12">
        <f>IF($A29&lt;Summary!$C$5,[4]Inputs!$M47*U29,"")</f>
        <v>13676.26</v>
      </c>
      <c r="AF29" s="12">
        <f t="shared" si="3"/>
        <v>-266687.06999999995</v>
      </c>
      <c r="AG29" s="12">
        <f>(Summary!$C$8*[3]Sheet1!$E29+Summary!$C$9*[4]Sheet1!$E29)*$U29</f>
        <v>-473198.59600000002</v>
      </c>
      <c r="AH29" s="12">
        <f>(Summary!$C$8*[3]Sheet1!$F29+Summary!$C$9*[4]Sheet1!$F29)*$U29</f>
        <v>9573.3819999999996</v>
      </c>
      <c r="AI29" s="12">
        <f>(Summary!$C$8*[3]Sheet1!$G29+Summary!$C$9*[4]Sheet1!$G29)*$U29</f>
        <v>-463625.21400000004</v>
      </c>
      <c r="AJ29" s="12">
        <f>(Summary!$C$8*[3]Sheet1!$H29+Summary!$C$9*[4]Sheet1!$H29)*$U29</f>
        <v>1215819.514</v>
      </c>
      <c r="AK29" s="12">
        <f>(Summary!$C$8*[3]Sheet1!$I29+Summary!$C$9*[4]Sheet1!$I29)*$U29</f>
        <v>818113.87319999991</v>
      </c>
      <c r="AL29" s="12">
        <f>(Summary!$C$8*[3]Sheet1!$J29+Summary!$C$9*[4]Sheet1!$J29)*$U29</f>
        <v>71225.962079999998</v>
      </c>
      <c r="AM29" s="12">
        <f>(Summary!$C$8*[3]Sheet1!$K29+Summary!$C$9*[4]Sheet1!$K29)*$U29</f>
        <v>327102.42721910001</v>
      </c>
      <c r="AN29" s="12">
        <f>(Summary!$C$8*[3]Sheet1!$L29+Summary!$C$9*[4]Sheet1!$L29)*$U29</f>
        <v>1216442.2624991001</v>
      </c>
      <c r="AO29" s="12">
        <f>(Summary!$C$8*[3]Sheet1!$M29+Summary!$C$9*[4]Sheet1!$M29)*$U29</f>
        <v>-622.74849909993384</v>
      </c>
      <c r="AP29" s="9"/>
      <c r="AQ29" s="2"/>
      <c r="AR29" s="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">
      <c r="A30" s="9">
        <f>[1]Sheet1!$A30</f>
        <v>38108</v>
      </c>
      <c r="B30" s="9"/>
      <c r="C30" s="7">
        <f>(IF($A30&lt;Summary!$C$5,0.5*SUM([1]Sheet1!$B30)+0.5*SUM([2]Sheet1!$B30),""))*$U30</f>
        <v>773660.25000000012</v>
      </c>
      <c r="D30" s="7">
        <f>(IF($A30&lt;Summary!$C$5,0.5*SUM([1]Sheet1!$C30)+0.5*SUM([2]Sheet1!$C30),""))*$U30</f>
        <v>0</v>
      </c>
      <c r="E30" s="7">
        <f>(IF($A30&lt;Summary!$C$5,0.5*SUM([1]Sheet1!$D30)+0.5*SUM([2]Sheet1!$D30),""))*U30</f>
        <v>773660.25000000012</v>
      </c>
      <c r="F30" s="7">
        <f>IF($A30&lt;Summary!$C$5,[1]Inputs!$K48*U30,"")</f>
        <v>-618928.19999999995</v>
      </c>
      <c r="G30" s="7">
        <f>IF($A30&lt;Summary!$C$5,[1]Inputs!$M48*U30,"")</f>
        <v>7033.2750000000005</v>
      </c>
      <c r="H30" s="7">
        <f t="shared" si="0"/>
        <v>-611894.92499999993</v>
      </c>
      <c r="I30" s="7">
        <f>IF($A30&lt;Summary!$C$5,[2]Inputs!$K48*U30,"")</f>
        <v>-288364.27499999997</v>
      </c>
      <c r="J30" s="7">
        <f>IF($A30&lt;Summary!$C$5,[2]Inputs!$M48*U30,"")</f>
        <v>14066.550000000001</v>
      </c>
      <c r="K30" s="7">
        <f t="shared" si="1"/>
        <v>-274297.72499999998</v>
      </c>
      <c r="L30" s="7">
        <f>(IF($A30&lt;Summary!$C$5,0.5*SUM([1]Sheet1!$E30)+0.5*SUM([2]Sheet1!$E30),""))*$U30</f>
        <v>-453646.23749999999</v>
      </c>
      <c r="M30" s="7">
        <f>(IF($A30&lt;Summary!$C$5,0.5*SUM([1]Sheet1!$F30)+0.5*SUM([2]Sheet1!$F30),""))*$U30</f>
        <v>10549.9125</v>
      </c>
      <c r="N30" s="7">
        <f>(IF($A30&lt;Summary!$C$5,0.5*SUM([1]Sheet1!$G30)+0.5*SUM([2]Sheet1!$G30),""))*U30</f>
        <v>-443096.32500000001</v>
      </c>
      <c r="O30" s="7">
        <f>(IF($A30&lt;Summary!$C$5,0.5*SUM([1]Sheet1!$H30)+0.5*SUM([2]Sheet1!$H30),""))*U30</f>
        <v>1216756.575</v>
      </c>
      <c r="P30" s="7">
        <f>(IF($A30&lt;Summary!$C$5,0.5*SUM([1]Sheet1!$I30)+0.5*SUM([2]Sheet1!$I30),""))*$U30</f>
        <v>841432.88789999986</v>
      </c>
      <c r="Q30" s="7">
        <f>(IF($A30&lt;Summary!$C$5,0.5*SUM([1]Sheet1!$J30)+0.5*SUM([2]Sheet1!$J30),""))*$U30</f>
        <v>78210.017999999996</v>
      </c>
      <c r="R30" s="7">
        <f>(IF($A30&lt;Summary!$C$5,0.5*SUM([1]Sheet1!$K30)+0.5*SUM([2]Sheet1!$K30),""))*$U30</f>
        <v>337961.38297949999</v>
      </c>
      <c r="S30" s="7">
        <f>(IF($A30&lt;Summary!$C$5,0.5*SUM([1]Sheet1!$L30)+0.5*SUM([2]Sheet1!$L30),""))*U30</f>
        <v>1257604.2888795</v>
      </c>
      <c r="T30" s="7">
        <f>(IF($A30&lt;Summary!$C$5,0.5*SUM([1]Sheet1!$M30)+0.5*SUM([2]Sheet1!$M30),""))*U30</f>
        <v>-40847.71387949997</v>
      </c>
      <c r="U30" s="3">
        <f>ROUND(IF($A30&lt;Summary!$C$5,SUM([1]Sheet1!$N30)+SUM([2]Sheet1!$N30),""),0)</f>
        <v>2813310</v>
      </c>
      <c r="V30" s="2"/>
      <c r="W30" s="9">
        <f>[3]Sheet1!$A30</f>
        <v>38108</v>
      </c>
      <c r="X30" s="12">
        <f>(Summary!$C$8*[3]Sheet1!$B30+Summary!$C$9*[4]Sheet1!$B30)*$U30</f>
        <v>773660.25000000012</v>
      </c>
      <c r="Y30" s="12">
        <f>(Summary!$C$8*[3]Sheet1!$C30+Summary!$C$9*[4]Sheet1!$C30)*$U30</f>
        <v>0</v>
      </c>
      <c r="Z30" s="12">
        <f>(Summary!$C$8*[3]Sheet1!$D30+Summary!$C$9*[4]Sheet1!$D30)*$U30</f>
        <v>773660.25000000012</v>
      </c>
      <c r="AA30" s="12">
        <f>IF($A30&lt;Summary!$C$5,[3]Inputs!$K48*U30,"")</f>
        <v>-618928.19999999995</v>
      </c>
      <c r="AB30" s="12">
        <f>IF($A30&lt;Summary!$C$5,[3]Inputs!$M48*U30,"")</f>
        <v>7033.2750000000005</v>
      </c>
      <c r="AC30" s="12">
        <f t="shared" si="2"/>
        <v>-611894.92499999993</v>
      </c>
      <c r="AD30" s="12">
        <f>IF($A30&lt;Summary!$C$5,[4]Inputs!$K48*U30,"")</f>
        <v>-288364.27499999997</v>
      </c>
      <c r="AE30" s="12">
        <f>IF($A30&lt;Summary!$C$5,[4]Inputs!$M48*U30,"")</f>
        <v>14066.550000000001</v>
      </c>
      <c r="AF30" s="12">
        <f t="shared" si="3"/>
        <v>-274297.72499999998</v>
      </c>
      <c r="AG30" s="12">
        <f>(Summary!$C$8*[3]Sheet1!$E30+Summary!$C$9*[4]Sheet1!$E30)*$U30</f>
        <v>-486702.63000000006</v>
      </c>
      <c r="AH30" s="12">
        <f>(Summary!$C$8*[3]Sheet1!$F30+Summary!$C$9*[4]Sheet1!$F30)*$U30</f>
        <v>9846.5850000000009</v>
      </c>
      <c r="AI30" s="12">
        <f>(Summary!$C$8*[3]Sheet1!$G30+Summary!$C$9*[4]Sheet1!$G30)*$U30</f>
        <v>-476856.04500000004</v>
      </c>
      <c r="AJ30" s="12">
        <f>(Summary!$C$8*[3]Sheet1!$H30+Summary!$C$9*[4]Sheet1!$H30)*$U30</f>
        <v>1250516.2949999999</v>
      </c>
      <c r="AK30" s="12">
        <f>(Summary!$C$8*[3]Sheet1!$I30+Summary!$C$9*[4]Sheet1!$I30)*$U30</f>
        <v>841461.02099999995</v>
      </c>
      <c r="AL30" s="12">
        <f>(Summary!$C$8*[3]Sheet1!$J30+Summary!$C$9*[4]Sheet1!$J30)*$U30</f>
        <v>73258.592400000009</v>
      </c>
      <c r="AM30" s="12">
        <f>(Summary!$C$8*[3]Sheet1!$K30+Summary!$C$9*[4]Sheet1!$K30)*$U30</f>
        <v>336841.75593225</v>
      </c>
      <c r="AN30" s="12">
        <f>(Summary!$C$8*[3]Sheet1!$L30+Summary!$C$9*[4]Sheet1!$L30)*$U30</f>
        <v>1251561.36933225</v>
      </c>
      <c r="AO30" s="12">
        <f>(Summary!$C$8*[3]Sheet1!$M30+Summary!$C$9*[4]Sheet1!$M30)*$U30</f>
        <v>-1045.0743322498524</v>
      </c>
      <c r="AP30" s="9"/>
      <c r="AQ30" s="2"/>
      <c r="AR30" s="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">
      <c r="A31" s="9">
        <f>[1]Sheet1!$A31</f>
        <v>38139</v>
      </c>
      <c r="B31" s="9"/>
      <c r="C31" s="7">
        <f>(IF($A31&lt;Summary!$C$5,0.5*SUM([1]Sheet1!$B31)+0.5*SUM([2]Sheet1!$B31),""))*$U31</f>
        <v>745316.00000000012</v>
      </c>
      <c r="D31" s="7">
        <f>(IF($A31&lt;Summary!$C$5,0.5*SUM([1]Sheet1!$C31)+0.5*SUM([2]Sheet1!$C31),""))*$U31</f>
        <v>0</v>
      </c>
      <c r="E31" s="7">
        <f>(IF($A31&lt;Summary!$C$5,0.5*SUM([1]Sheet1!$D31)+0.5*SUM([2]Sheet1!$D31),""))*U31</f>
        <v>745316.00000000012</v>
      </c>
      <c r="F31" s="7">
        <f>IF($A31&lt;Summary!$C$5,[1]Inputs!$K49*U31,"")</f>
        <v>-596252.80000000005</v>
      </c>
      <c r="G31" s="7">
        <f>IF($A31&lt;Summary!$C$5,[1]Inputs!$M49*U31,"")</f>
        <v>6775.6</v>
      </c>
      <c r="H31" s="7">
        <f t="shared" si="0"/>
        <v>-589477.20000000007</v>
      </c>
      <c r="I31" s="7">
        <f>IF($A31&lt;Summary!$C$5,[2]Inputs!$K49*U31,"")</f>
        <v>-277799.59999999998</v>
      </c>
      <c r="J31" s="7">
        <f>IF($A31&lt;Summary!$C$5,[2]Inputs!$M49*U31,"")</f>
        <v>13551.2</v>
      </c>
      <c r="K31" s="7">
        <f t="shared" si="1"/>
        <v>-264248.39999999997</v>
      </c>
      <c r="L31" s="7">
        <f>(IF($A31&lt;Summary!$C$5,0.5*SUM([1]Sheet1!$E31)+0.5*SUM([2]Sheet1!$E31),""))*$U31</f>
        <v>-437026.2</v>
      </c>
      <c r="M31" s="7">
        <f>(IF($A31&lt;Summary!$C$5,0.5*SUM([1]Sheet1!$F31)+0.5*SUM([2]Sheet1!$F31),""))*$U31</f>
        <v>10163.4</v>
      </c>
      <c r="N31" s="7">
        <f>(IF($A31&lt;Summary!$C$5,0.5*SUM([1]Sheet1!$G31)+0.5*SUM([2]Sheet1!$G31),""))*U31</f>
        <v>-426862.8</v>
      </c>
      <c r="O31" s="7">
        <f>(IF($A31&lt;Summary!$C$5,0.5*SUM([1]Sheet1!$H31)+0.5*SUM([2]Sheet1!$H31),""))*U31</f>
        <v>1172178.8</v>
      </c>
      <c r="P31" s="7">
        <f>(IF($A31&lt;Summary!$C$5,0.5*SUM([1]Sheet1!$I31)+0.5*SUM([2]Sheet1!$I31),""))*$U31</f>
        <v>810605.68159999989</v>
      </c>
      <c r="Q31" s="7">
        <f>(IF($A31&lt;Summary!$C$5,0.5*SUM([1]Sheet1!$J31)+0.5*SUM([2]Sheet1!$J31),""))*$U31</f>
        <v>75344.671999999991</v>
      </c>
      <c r="R31" s="7">
        <f>(IF($A31&lt;Summary!$C$5,0.5*SUM([1]Sheet1!$K31)+0.5*SUM([2]Sheet1!$K31),""))*$U31</f>
        <v>329475.88159200002</v>
      </c>
      <c r="S31" s="7">
        <f>(IF($A31&lt;Summary!$C$5,0.5*SUM([1]Sheet1!$L31)+0.5*SUM([2]Sheet1!$L31),""))*U31</f>
        <v>1215426.2351920002</v>
      </c>
      <c r="T31" s="7">
        <f>(IF($A31&lt;Summary!$C$5,0.5*SUM([1]Sheet1!$M31)+0.5*SUM([2]Sheet1!$M31),""))*U31</f>
        <v>-43247.435192000004</v>
      </c>
      <c r="U31" s="3">
        <f>ROUND(IF($A31&lt;Summary!$C$5,SUM([1]Sheet1!$N31)+SUM([2]Sheet1!$N31),""),0)</f>
        <v>2710240</v>
      </c>
      <c r="V31" s="2"/>
      <c r="W31" s="9">
        <f>[3]Sheet1!$A31</f>
        <v>38139</v>
      </c>
      <c r="X31" s="12">
        <f>(Summary!$C$8*[3]Sheet1!$B31+Summary!$C$9*[4]Sheet1!$B31)*$U31</f>
        <v>745316.00000000012</v>
      </c>
      <c r="Y31" s="12">
        <f>(Summary!$C$8*[3]Sheet1!$C31+Summary!$C$9*[4]Sheet1!$C31)*$U31</f>
        <v>0</v>
      </c>
      <c r="Z31" s="12">
        <f>(Summary!$C$8*[3]Sheet1!$D31+Summary!$C$9*[4]Sheet1!$D31)*$U31</f>
        <v>745316.00000000012</v>
      </c>
      <c r="AA31" s="12">
        <f>IF($A31&lt;Summary!$C$5,[3]Inputs!$K49*U31,"")</f>
        <v>-596252.80000000005</v>
      </c>
      <c r="AB31" s="12">
        <f>IF($A31&lt;Summary!$C$5,[3]Inputs!$M49*U31,"")</f>
        <v>6775.6</v>
      </c>
      <c r="AC31" s="12">
        <f t="shared" si="2"/>
        <v>-589477.20000000007</v>
      </c>
      <c r="AD31" s="12">
        <f>IF($A31&lt;Summary!$C$5,[4]Inputs!$K49*U31,"")</f>
        <v>-277799.59999999998</v>
      </c>
      <c r="AE31" s="12">
        <f>IF($A31&lt;Summary!$C$5,[4]Inputs!$M49*U31,"")</f>
        <v>13551.2</v>
      </c>
      <c r="AF31" s="12">
        <f t="shared" si="3"/>
        <v>-264248.39999999997</v>
      </c>
      <c r="AG31" s="12">
        <f>(Summary!$C$8*[3]Sheet1!$E31+Summary!$C$9*[4]Sheet1!$E31)*$U31</f>
        <v>-468871.52</v>
      </c>
      <c r="AH31" s="12">
        <f>(Summary!$C$8*[3]Sheet1!$F31+Summary!$C$9*[4]Sheet1!$F31)*$U31</f>
        <v>9485.84</v>
      </c>
      <c r="AI31" s="12">
        <f>(Summary!$C$8*[3]Sheet1!$G31+Summary!$C$9*[4]Sheet1!$G31)*$U31</f>
        <v>-459385.68000000005</v>
      </c>
      <c r="AJ31" s="12">
        <f>(Summary!$C$8*[3]Sheet1!$H31+Summary!$C$9*[4]Sheet1!$H31)*$U31</f>
        <v>1204701.68</v>
      </c>
      <c r="AK31" s="12">
        <f>(Summary!$C$8*[3]Sheet1!$I31+Summary!$C$9*[4]Sheet1!$I31)*$U31</f>
        <v>810632.78399999999</v>
      </c>
      <c r="AL31" s="12">
        <f>(Summary!$C$8*[3]Sheet1!$J31+Summary!$C$9*[4]Sheet1!$J31)*$U31</f>
        <v>70574.649600000004</v>
      </c>
      <c r="AM31" s="12">
        <f>(Summary!$C$8*[3]Sheet1!$K31+Summary!$C$9*[4]Sheet1!$K31)*$U31</f>
        <v>328398.35792400001</v>
      </c>
      <c r="AN31" s="12">
        <f>(Summary!$C$8*[3]Sheet1!$L31+Summary!$C$9*[4]Sheet1!$L31)*$U31</f>
        <v>1209605.791524</v>
      </c>
      <c r="AO31" s="12">
        <f>(Summary!$C$8*[3]Sheet1!$M31+Summary!$C$9*[4]Sheet1!$M31)*$U31</f>
        <v>-4904.1115239999754</v>
      </c>
      <c r="AP31" s="9"/>
      <c r="AQ31" s="2"/>
      <c r="AR31" s="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">
      <c r="A32" s="9">
        <f>[1]Sheet1!$A32</f>
        <v>38169</v>
      </c>
      <c r="B32" s="9"/>
      <c r="C32" s="7">
        <f>(IF($A32&lt;Summary!$C$5,0.5*SUM([1]Sheet1!$B32)+0.5*SUM([2]Sheet1!$B32),""))*$U32</f>
        <v>766539.95000000007</v>
      </c>
      <c r="D32" s="7">
        <f>(IF($A32&lt;Summary!$C$5,0.5*SUM([1]Sheet1!$C32)+0.5*SUM([2]Sheet1!$C32),""))*$U32</f>
        <v>0</v>
      </c>
      <c r="E32" s="7">
        <f>(IF($A32&lt;Summary!$C$5,0.5*SUM([1]Sheet1!$D32)+0.5*SUM([2]Sheet1!$D32),""))*U32</f>
        <v>766539.95000000007</v>
      </c>
      <c r="F32" s="7">
        <f>IF($A32&lt;Summary!$C$5,[1]Inputs!$K50*U32,"")</f>
        <v>-613231.96</v>
      </c>
      <c r="G32" s="7">
        <f>IF($A32&lt;Summary!$C$5,[1]Inputs!$M50*U32,"")</f>
        <v>6968.5450000000001</v>
      </c>
      <c r="H32" s="7">
        <f t="shared" si="0"/>
        <v>-606263.41499999992</v>
      </c>
      <c r="I32" s="7">
        <f>IF($A32&lt;Summary!$C$5,[2]Inputs!$K50*U32,"")</f>
        <v>-285710.34499999997</v>
      </c>
      <c r="J32" s="7">
        <f>IF($A32&lt;Summary!$C$5,[2]Inputs!$M50*U32,"")</f>
        <v>13937.09</v>
      </c>
      <c r="K32" s="7">
        <f t="shared" si="1"/>
        <v>-271773.25499999995</v>
      </c>
      <c r="L32" s="7">
        <f>(IF($A32&lt;Summary!$C$5,0.5*SUM([1]Sheet1!$E32)+0.5*SUM([2]Sheet1!$E32),""))*$U32</f>
        <v>-449471.15250000003</v>
      </c>
      <c r="M32" s="7">
        <f>(IF($A32&lt;Summary!$C$5,0.5*SUM([1]Sheet1!$F32)+0.5*SUM([2]Sheet1!$F32),""))*$U32</f>
        <v>10452.817499999999</v>
      </c>
      <c r="N32" s="7">
        <f>(IF($A32&lt;Summary!$C$5,0.5*SUM([1]Sheet1!$G32)+0.5*SUM([2]Sheet1!$G32),""))*U32</f>
        <v>-439018.33500000002</v>
      </c>
      <c r="O32" s="7">
        <f>(IF($A32&lt;Summary!$C$5,0.5*SUM([1]Sheet1!$H32)+0.5*SUM([2]Sheet1!$H32),""))*U32</f>
        <v>1205558.2849999999</v>
      </c>
      <c r="P32" s="7">
        <f>(IF($A32&lt;Summary!$C$5,0.5*SUM([1]Sheet1!$I32)+0.5*SUM([2]Sheet1!$I32),""))*$U32</f>
        <v>833688.84961999988</v>
      </c>
      <c r="Q32" s="7">
        <f>(IF($A32&lt;Summary!$C$5,0.5*SUM([1]Sheet1!$J32)+0.5*SUM([2]Sheet1!$J32),""))*$U32</f>
        <v>77490.220399999991</v>
      </c>
      <c r="R32" s="7">
        <f>(IF($A32&lt;Summary!$C$5,0.5*SUM([1]Sheet1!$K32)+0.5*SUM([2]Sheet1!$K32),""))*$U32</f>
        <v>343065.73509953992</v>
      </c>
      <c r="S32" s="7">
        <f>(IF($A32&lt;Summary!$C$5,0.5*SUM([1]Sheet1!$L32)+0.5*SUM([2]Sheet1!$L32),""))*U32</f>
        <v>1254244.8051195398</v>
      </c>
      <c r="T32" s="7">
        <f>(IF($A32&lt;Summary!$C$5,0.5*SUM([1]Sheet1!$M32)+0.5*SUM([2]Sheet1!$M32),""))*U32</f>
        <v>-48686.520119539869</v>
      </c>
      <c r="U32" s="3">
        <f>ROUND(IF($A32&lt;Summary!$C$5,SUM([1]Sheet1!$N32)+SUM([2]Sheet1!$N32),""),0)</f>
        <v>2787418</v>
      </c>
      <c r="V32" s="2"/>
      <c r="W32" s="9">
        <f>[3]Sheet1!$A32</f>
        <v>38169</v>
      </c>
      <c r="X32" s="12">
        <f>(Summary!$C$8*[3]Sheet1!$B32+Summary!$C$9*[4]Sheet1!$B32)*$U32</f>
        <v>766539.95000000007</v>
      </c>
      <c r="Y32" s="12">
        <f>(Summary!$C$8*[3]Sheet1!$C32+Summary!$C$9*[4]Sheet1!$C32)*$U32</f>
        <v>0</v>
      </c>
      <c r="Z32" s="12">
        <f>(Summary!$C$8*[3]Sheet1!$D32+Summary!$C$9*[4]Sheet1!$D32)*$U32</f>
        <v>766539.95000000007</v>
      </c>
      <c r="AA32" s="12">
        <f>IF($A32&lt;Summary!$C$5,[3]Inputs!$K50*U32,"")</f>
        <v>-613231.96</v>
      </c>
      <c r="AB32" s="12">
        <f>IF($A32&lt;Summary!$C$5,[3]Inputs!$M50*U32,"")</f>
        <v>6968.5450000000001</v>
      </c>
      <c r="AC32" s="12">
        <f t="shared" si="2"/>
        <v>-606263.41499999992</v>
      </c>
      <c r="AD32" s="12">
        <f>IF($A32&lt;Summary!$C$5,[4]Inputs!$K50*U32,"")</f>
        <v>-285710.34499999997</v>
      </c>
      <c r="AE32" s="12">
        <f>IF($A32&lt;Summary!$C$5,[4]Inputs!$M50*U32,"")</f>
        <v>13937.09</v>
      </c>
      <c r="AF32" s="12">
        <f t="shared" si="3"/>
        <v>-271773.25499999995</v>
      </c>
      <c r="AG32" s="12">
        <f>(Summary!$C$8*[3]Sheet1!$E32+Summary!$C$9*[4]Sheet1!$E32)*$U32</f>
        <v>-482223.31400000001</v>
      </c>
      <c r="AH32" s="12">
        <f>(Summary!$C$8*[3]Sheet1!$F32+Summary!$C$9*[4]Sheet1!$F32)*$U32</f>
        <v>9755.9629999999997</v>
      </c>
      <c r="AI32" s="12">
        <f>(Summary!$C$8*[3]Sheet1!$G32+Summary!$C$9*[4]Sheet1!$G32)*$U32</f>
        <v>-472467.35100000002</v>
      </c>
      <c r="AJ32" s="12">
        <f>(Summary!$C$8*[3]Sheet1!$H32+Summary!$C$9*[4]Sheet1!$H32)*$U32</f>
        <v>1239007.301</v>
      </c>
      <c r="AK32" s="12">
        <f>(Summary!$C$8*[3]Sheet1!$I32+Summary!$C$9*[4]Sheet1!$I32)*$U32</f>
        <v>833716.72379999992</v>
      </c>
      <c r="AL32" s="12">
        <f>(Summary!$C$8*[3]Sheet1!$J32+Summary!$C$9*[4]Sheet1!$J32)*$U32</f>
        <v>72584.364719999998</v>
      </c>
      <c r="AM32" s="12">
        <f>(Summary!$C$8*[3]Sheet1!$K32+Summary!$C$9*[4]Sheet1!$K32)*$U32</f>
        <v>341958.69810375001</v>
      </c>
      <c r="AN32" s="12">
        <f>(Summary!$C$8*[3]Sheet1!$L32+Summary!$C$9*[4]Sheet1!$L32)*$U32</f>
        <v>1248259.7866237501</v>
      </c>
      <c r="AO32" s="12">
        <f>(Summary!$C$8*[3]Sheet1!$M32+Summary!$C$9*[4]Sheet1!$M32)*$U32</f>
        <v>-9252.4856237498625</v>
      </c>
      <c r="AP32" s="9"/>
      <c r="AQ32" s="2"/>
      <c r="AR32" s="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">
      <c r="A33" s="9">
        <f>[1]Sheet1!$A33</f>
        <v>38200</v>
      </c>
      <c r="B33" s="9"/>
      <c r="C33" s="7">
        <f>(IF($A33&lt;Summary!$C$5,0.5*SUM([1]Sheet1!$B33)+0.5*SUM([2]Sheet1!$B33),""))*$U33</f>
        <v>762867.60000000009</v>
      </c>
      <c r="D33" s="7">
        <f>(IF($A33&lt;Summary!$C$5,0.5*SUM([1]Sheet1!$C33)+0.5*SUM([2]Sheet1!$C33),""))*$U33</f>
        <v>0</v>
      </c>
      <c r="E33" s="7">
        <f>(IF($A33&lt;Summary!$C$5,0.5*SUM([1]Sheet1!$D33)+0.5*SUM([2]Sheet1!$D33),""))*U33</f>
        <v>762867.60000000009</v>
      </c>
      <c r="F33" s="7">
        <f>IF($A33&lt;Summary!$C$5,[1]Inputs!$K51*U33,"")</f>
        <v>-610294.07999999996</v>
      </c>
      <c r="G33" s="7">
        <f>IF($A33&lt;Summary!$C$5,[1]Inputs!$M51*U33,"")</f>
        <v>6935.16</v>
      </c>
      <c r="H33" s="7">
        <f t="shared" si="0"/>
        <v>-603358.91999999993</v>
      </c>
      <c r="I33" s="7">
        <f>IF($A33&lt;Summary!$C$5,[2]Inputs!$K51*U33,"")</f>
        <v>-284341.56</v>
      </c>
      <c r="J33" s="7">
        <f>IF($A33&lt;Summary!$C$5,[2]Inputs!$M51*U33,"")</f>
        <v>13870.32</v>
      </c>
      <c r="K33" s="7">
        <f t="shared" si="1"/>
        <v>-270471.24</v>
      </c>
      <c r="L33" s="7">
        <f>(IF($A33&lt;Summary!$C$5,0.5*SUM([1]Sheet1!$E33)+0.5*SUM([2]Sheet1!$E33),""))*$U33</f>
        <v>-447317.82</v>
      </c>
      <c r="M33" s="7">
        <f>(IF($A33&lt;Summary!$C$5,0.5*SUM([1]Sheet1!$F33)+0.5*SUM([2]Sheet1!$F33),""))*$U33</f>
        <v>10402.74</v>
      </c>
      <c r="N33" s="7">
        <f>(IF($A33&lt;Summary!$C$5,0.5*SUM([1]Sheet1!$G33)+0.5*SUM([2]Sheet1!$G33),""))*U33</f>
        <v>-436915.08</v>
      </c>
      <c r="O33" s="7">
        <f>(IF($A33&lt;Summary!$C$5,0.5*SUM([1]Sheet1!$H33)+0.5*SUM([2]Sheet1!$H33),""))*U33</f>
        <v>1199782.68</v>
      </c>
      <c r="P33" s="7">
        <f>(IF($A33&lt;Summary!$C$5,0.5*SUM([1]Sheet1!$I33)+0.5*SUM([2]Sheet1!$I33),""))*$U33</f>
        <v>829694.80175999994</v>
      </c>
      <c r="Q33" s="7">
        <f>(IF($A33&lt;Summary!$C$5,0.5*SUM([1]Sheet1!$J33)+0.5*SUM([2]Sheet1!$J33),""))*$U33</f>
        <v>77118.979200000002</v>
      </c>
      <c r="R33" s="7">
        <f>(IF($A33&lt;Summary!$C$5,0.5*SUM([1]Sheet1!$K33)+0.5*SUM([2]Sheet1!$K33),""))*$U33</f>
        <v>345111.06594384008</v>
      </c>
      <c r="S33" s="7">
        <f>(IF($A33&lt;Summary!$C$5,0.5*SUM([1]Sheet1!$L33)+0.5*SUM([2]Sheet1!$L33),""))*U33</f>
        <v>1251924.8469038401</v>
      </c>
      <c r="T33" s="7">
        <f>(IF($A33&lt;Summary!$C$5,0.5*SUM([1]Sheet1!$M33)+0.5*SUM([2]Sheet1!$M33),""))*U33</f>
        <v>-52142.166903840029</v>
      </c>
      <c r="U33" s="3">
        <f>ROUND(IF($A33&lt;Summary!$C$5,SUM([1]Sheet1!$N33)+SUM([2]Sheet1!$N33),""),0)</f>
        <v>2774064</v>
      </c>
      <c r="V33" s="2"/>
      <c r="W33" s="9">
        <f>[3]Sheet1!$A33</f>
        <v>38200</v>
      </c>
      <c r="X33" s="12">
        <f>(Summary!$C$8*[3]Sheet1!$B33+Summary!$C$9*[4]Sheet1!$B33)*$U33</f>
        <v>762867.60000000009</v>
      </c>
      <c r="Y33" s="12">
        <f>(Summary!$C$8*[3]Sheet1!$C33+Summary!$C$9*[4]Sheet1!$C33)*$U33</f>
        <v>0</v>
      </c>
      <c r="Z33" s="12">
        <f>(Summary!$C$8*[3]Sheet1!$D33+Summary!$C$9*[4]Sheet1!$D33)*$U33</f>
        <v>762867.60000000009</v>
      </c>
      <c r="AA33" s="12">
        <f>IF($A33&lt;Summary!$C$5,[3]Inputs!$K51*U33,"")</f>
        <v>-610294.07999999996</v>
      </c>
      <c r="AB33" s="12">
        <f>IF($A33&lt;Summary!$C$5,[3]Inputs!$M51*U33,"")</f>
        <v>6935.16</v>
      </c>
      <c r="AC33" s="12">
        <f t="shared" si="2"/>
        <v>-603358.91999999993</v>
      </c>
      <c r="AD33" s="12">
        <f>IF($A33&lt;Summary!$C$5,[4]Inputs!$K51*U33,"")</f>
        <v>-284341.56</v>
      </c>
      <c r="AE33" s="12">
        <f>IF($A33&lt;Summary!$C$5,[4]Inputs!$M51*U33,"")</f>
        <v>13870.32</v>
      </c>
      <c r="AF33" s="12">
        <f t="shared" si="3"/>
        <v>-270471.24</v>
      </c>
      <c r="AG33" s="12">
        <f>(Summary!$C$8*[3]Sheet1!$E33+Summary!$C$9*[4]Sheet1!$E33)*$U33</f>
        <v>-479913.07200000004</v>
      </c>
      <c r="AH33" s="12">
        <f>(Summary!$C$8*[3]Sheet1!$F33+Summary!$C$9*[4]Sheet1!$F33)*$U33</f>
        <v>9709.2240000000002</v>
      </c>
      <c r="AI33" s="12">
        <f>(Summary!$C$8*[3]Sheet1!$G33+Summary!$C$9*[4]Sheet1!$G33)*$U33</f>
        <v>-470203.84800000006</v>
      </c>
      <c r="AJ33" s="12">
        <f>(Summary!$C$8*[3]Sheet1!$H33+Summary!$C$9*[4]Sheet1!$H33)*$U33</f>
        <v>1233071.4480000001</v>
      </c>
      <c r="AK33" s="12">
        <f>(Summary!$C$8*[3]Sheet1!$I33+Summary!$C$9*[4]Sheet1!$I33)*$U33</f>
        <v>829722.54239999992</v>
      </c>
      <c r="AL33" s="12">
        <f>(Summary!$C$8*[3]Sheet1!$J33+Summary!$C$9*[4]Sheet1!$J33)*$U33</f>
        <v>72236.626560000004</v>
      </c>
      <c r="AM33" s="12">
        <f>(Summary!$C$8*[3]Sheet1!$K33+Summary!$C$9*[4]Sheet1!$K33)*$U33</f>
        <v>344010.35895959992</v>
      </c>
      <c r="AN33" s="12">
        <f>(Summary!$C$8*[3]Sheet1!$L33+Summary!$C$9*[4]Sheet1!$L33)*$U33</f>
        <v>1245969.5279196</v>
      </c>
      <c r="AO33" s="12">
        <f>(Summary!$C$8*[3]Sheet1!$M33+Summary!$C$9*[4]Sheet1!$M33)*$U33</f>
        <v>-12898.079919599946</v>
      </c>
      <c r="AP33" s="9"/>
      <c r="AQ33" s="2"/>
      <c r="AR33" s="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">
      <c r="A34" s="9">
        <f>[1]Sheet1!$A34</f>
        <v>38231</v>
      </c>
      <c r="B34" s="9"/>
      <c r="C34" s="7">
        <f>(IF($A34&lt;Summary!$C$5,0.5*SUM([1]Sheet1!$B34)+0.5*SUM([2]Sheet1!$B34),""))*$U34</f>
        <v>734822.00000000012</v>
      </c>
      <c r="D34" s="7">
        <f>(IF($A34&lt;Summary!$C$5,0.5*SUM([1]Sheet1!$C34)+0.5*SUM([2]Sheet1!$C34),""))*$U34</f>
        <v>0</v>
      </c>
      <c r="E34" s="7">
        <f>(IF($A34&lt;Summary!$C$5,0.5*SUM([1]Sheet1!$D34)+0.5*SUM([2]Sheet1!$D34),""))*U34</f>
        <v>734822.00000000012</v>
      </c>
      <c r="F34" s="7">
        <f>IF($A34&lt;Summary!$C$5,[1]Inputs!$K52*U34,"")</f>
        <v>-587857.6</v>
      </c>
      <c r="G34" s="7">
        <f>IF($A34&lt;Summary!$C$5,[1]Inputs!$M52*U34,"")</f>
        <v>6680.2</v>
      </c>
      <c r="H34" s="7">
        <f t="shared" si="0"/>
        <v>-581177.4</v>
      </c>
      <c r="I34" s="7">
        <f>IF($A34&lt;Summary!$C$5,[2]Inputs!$K52*U34,"")</f>
        <v>-273888.2</v>
      </c>
      <c r="J34" s="7">
        <f>IF($A34&lt;Summary!$C$5,[2]Inputs!$M52*U34,"")</f>
        <v>13360.4</v>
      </c>
      <c r="K34" s="7">
        <f t="shared" si="1"/>
        <v>-260527.80000000002</v>
      </c>
      <c r="L34" s="7">
        <f>(IF($A34&lt;Summary!$C$5,0.5*SUM([1]Sheet1!$E34)+0.5*SUM([2]Sheet1!$E34),""))*$U34</f>
        <v>-430872.9</v>
      </c>
      <c r="M34" s="7">
        <f>(IF($A34&lt;Summary!$C$5,0.5*SUM([1]Sheet1!$F34)+0.5*SUM([2]Sheet1!$F34),""))*$U34</f>
        <v>10020.299999999999</v>
      </c>
      <c r="N34" s="7">
        <f>(IF($A34&lt;Summary!$C$5,0.5*SUM([1]Sheet1!$G34)+0.5*SUM([2]Sheet1!$G34),""))*U34</f>
        <v>-420852.6</v>
      </c>
      <c r="O34" s="7">
        <f>(IF($A34&lt;Summary!$C$5,0.5*SUM([1]Sheet1!$H34)+0.5*SUM([2]Sheet1!$H34),""))*U34</f>
        <v>1155674.6000000001</v>
      </c>
      <c r="P34" s="7">
        <f>(IF($A34&lt;Summary!$C$5,0.5*SUM([1]Sheet1!$I34)+0.5*SUM([2]Sheet1!$I34),""))*$U34</f>
        <v>799192.4071999999</v>
      </c>
      <c r="Q34" s="7">
        <f>(IF($A34&lt;Summary!$C$5,0.5*SUM([1]Sheet1!$J34)+0.5*SUM([2]Sheet1!$J34),""))*$U34</f>
        <v>74283.823999999993</v>
      </c>
      <c r="R34" s="7">
        <f>(IF($A34&lt;Summary!$C$5,0.5*SUM([1]Sheet1!$K34)+0.5*SUM([2]Sheet1!$K34),""))*$U34</f>
        <v>330791.02538639994</v>
      </c>
      <c r="S34" s="7">
        <f>(IF($A34&lt;Summary!$C$5,0.5*SUM([1]Sheet1!$L34)+0.5*SUM([2]Sheet1!$L34),""))*U34</f>
        <v>1204267.2565864001</v>
      </c>
      <c r="T34" s="7">
        <f>(IF($A34&lt;Summary!$C$5,0.5*SUM([1]Sheet1!$M34)+0.5*SUM([2]Sheet1!$M34),""))*U34</f>
        <v>-48592.656586399928</v>
      </c>
      <c r="U34" s="3">
        <f>ROUND(IF($A34&lt;Summary!$C$5,SUM([1]Sheet1!$N34)+SUM([2]Sheet1!$N34),""),0)</f>
        <v>2672080</v>
      </c>
      <c r="V34" s="2"/>
      <c r="W34" s="9">
        <f>[3]Sheet1!$A34</f>
        <v>38231</v>
      </c>
      <c r="X34" s="12">
        <f>(Summary!$C$8*[3]Sheet1!$B34+Summary!$C$9*[4]Sheet1!$B34)*$U34</f>
        <v>734822.00000000012</v>
      </c>
      <c r="Y34" s="12">
        <f>(Summary!$C$8*[3]Sheet1!$C34+Summary!$C$9*[4]Sheet1!$C34)*$U34</f>
        <v>0</v>
      </c>
      <c r="Z34" s="12">
        <f>(Summary!$C$8*[3]Sheet1!$D34+Summary!$C$9*[4]Sheet1!$D34)*$U34</f>
        <v>734822.00000000012</v>
      </c>
      <c r="AA34" s="12">
        <f>IF($A34&lt;Summary!$C$5,[3]Inputs!$K52*U34,"")</f>
        <v>-587857.6</v>
      </c>
      <c r="AB34" s="12">
        <f>IF($A34&lt;Summary!$C$5,[3]Inputs!$M52*U34,"")</f>
        <v>6680.2</v>
      </c>
      <c r="AC34" s="12">
        <f t="shared" si="2"/>
        <v>-581177.4</v>
      </c>
      <c r="AD34" s="12">
        <f>IF($A34&lt;Summary!$C$5,[4]Inputs!$K52*U34,"")</f>
        <v>-273888.2</v>
      </c>
      <c r="AE34" s="12">
        <f>IF($A34&lt;Summary!$C$5,[4]Inputs!$M52*U34,"")</f>
        <v>13360.4</v>
      </c>
      <c r="AF34" s="12">
        <f t="shared" si="3"/>
        <v>-260527.80000000002</v>
      </c>
      <c r="AG34" s="12">
        <f>(Summary!$C$8*[3]Sheet1!$E34+Summary!$C$9*[4]Sheet1!$E34)*$U34</f>
        <v>-462269.84</v>
      </c>
      <c r="AH34" s="12">
        <f>(Summary!$C$8*[3]Sheet1!$F34+Summary!$C$9*[4]Sheet1!$F34)*$U34</f>
        <v>9352.2800000000007</v>
      </c>
      <c r="AI34" s="12">
        <f>(Summary!$C$8*[3]Sheet1!$G34+Summary!$C$9*[4]Sheet1!$G34)*$U34</f>
        <v>-452917.56000000006</v>
      </c>
      <c r="AJ34" s="12">
        <f>(Summary!$C$8*[3]Sheet1!$H34+Summary!$C$9*[4]Sheet1!$H34)*$U34</f>
        <v>1187739.56</v>
      </c>
      <c r="AK34" s="12">
        <f>(Summary!$C$8*[3]Sheet1!$I34+Summary!$C$9*[4]Sheet1!$I34)*$U34</f>
        <v>799219.12799999991</v>
      </c>
      <c r="AL34" s="12">
        <f>(Summary!$C$8*[3]Sheet1!$J34+Summary!$C$9*[4]Sheet1!$J34)*$U34</f>
        <v>69580.963199999998</v>
      </c>
      <c r="AM34" s="12">
        <f>(Summary!$C$8*[3]Sheet1!$K34+Summary!$C$9*[4]Sheet1!$K34)*$U34</f>
        <v>329730.32986999996</v>
      </c>
      <c r="AN34" s="12">
        <f>(Summary!$C$8*[3]Sheet1!$L34+Summary!$C$9*[4]Sheet1!$L34)*$U34</f>
        <v>1198530.4210699999</v>
      </c>
      <c r="AO34" s="12">
        <f>(Summary!$C$8*[3]Sheet1!$M34+Summary!$C$9*[4]Sheet1!$M34)*$U34</f>
        <v>-10790.861069999843</v>
      </c>
      <c r="AP34" s="9"/>
      <c r="AQ34" s="2"/>
      <c r="AR34" s="3">
        <f t="shared" si="4"/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si="5"/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si="6"/>
        <v>734822.00000000012</v>
      </c>
      <c r="AY34">
        <f t="shared" si="7"/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si="8"/>
        <v>602958.9402824</v>
      </c>
      <c r="BD34">
        <f t="shared" si="9"/>
        <v>11619.459717599791</v>
      </c>
    </row>
    <row r="35" spans="1:56" x14ac:dyDescent="0.2">
      <c r="A35" s="9">
        <f>[1]Sheet1!$A35</f>
        <v>38261</v>
      </c>
      <c r="B35" s="9"/>
      <c r="C35" s="7">
        <f>(IF($A35&lt;Summary!$C$5,0.5*SUM([1]Sheet1!$B35)+0.5*SUM([2]Sheet1!$B35),""))*$U35</f>
        <v>755649.95000000007</v>
      </c>
      <c r="D35" s="7">
        <f>(IF($A35&lt;Summary!$C$5,0.5*SUM([1]Sheet1!$C35)+0.5*SUM([2]Sheet1!$C35),""))*$U35</f>
        <v>0</v>
      </c>
      <c r="E35" s="7">
        <f>(IF($A35&lt;Summary!$C$5,0.5*SUM([1]Sheet1!$D35)+0.5*SUM([2]Sheet1!$D35),""))*U35</f>
        <v>755649.95000000007</v>
      </c>
      <c r="F35" s="7">
        <f>IF($A35&lt;Summary!$C$5,[1]Inputs!$K53*U35,"")</f>
        <v>-604519.96</v>
      </c>
      <c r="G35" s="7">
        <f>IF($A35&lt;Summary!$C$5,[1]Inputs!$M53*U35,"")</f>
        <v>6869.5450000000001</v>
      </c>
      <c r="H35" s="7">
        <f t="shared" si="0"/>
        <v>-597650.41499999992</v>
      </c>
      <c r="I35" s="7">
        <f>IF($A35&lt;Summary!$C$5,[2]Inputs!$K53*U35,"")</f>
        <v>-281651.34499999997</v>
      </c>
      <c r="J35" s="7">
        <f>IF($A35&lt;Summary!$C$5,[2]Inputs!$M53*U35,"")</f>
        <v>13739.09</v>
      </c>
      <c r="K35" s="7">
        <f t="shared" si="1"/>
        <v>-267912.25499999995</v>
      </c>
      <c r="L35" s="7">
        <f>(IF($A35&lt;Summary!$C$5,0.5*SUM([1]Sheet1!$E35)+0.5*SUM([2]Sheet1!$E35),""))*$U35</f>
        <v>-443085.65250000003</v>
      </c>
      <c r="M35" s="7">
        <f>(IF($A35&lt;Summary!$C$5,0.5*SUM([1]Sheet1!$F35)+0.5*SUM([2]Sheet1!$F35),""))*$U35</f>
        <v>10304.317499999999</v>
      </c>
      <c r="N35" s="7">
        <f>(IF($A35&lt;Summary!$C$5,0.5*SUM([1]Sheet1!$G35)+0.5*SUM([2]Sheet1!$G35),""))*U35</f>
        <v>-432781.33500000002</v>
      </c>
      <c r="O35" s="7">
        <f>(IF($A35&lt;Summary!$C$5,0.5*SUM([1]Sheet1!$H35)+0.5*SUM([2]Sheet1!$H35),""))*U35</f>
        <v>1188431.2849999999</v>
      </c>
      <c r="P35" s="7">
        <f>(IF($A35&lt;Summary!$C$5,0.5*SUM([1]Sheet1!$I35)+0.5*SUM([2]Sheet1!$I35),""))*$U35</f>
        <v>821844.88561999996</v>
      </c>
      <c r="Q35" s="7">
        <f>(IF($A35&lt;Summary!$C$5,0.5*SUM([1]Sheet1!$J35)+0.5*SUM([2]Sheet1!$J35),""))*$U35</f>
        <v>76389.340400000001</v>
      </c>
      <c r="R35" s="7">
        <f>(IF($A35&lt;Summary!$C$5,0.5*SUM([1]Sheet1!$K35)+0.5*SUM([2]Sheet1!$K35),""))*$U35</f>
        <v>341450.87161590002</v>
      </c>
      <c r="S35" s="7">
        <f>(IF($A35&lt;Summary!$C$5,0.5*SUM([1]Sheet1!$L35)+0.5*SUM([2]Sheet1!$L35),""))*U35</f>
        <v>1239685.0976358999</v>
      </c>
      <c r="T35" s="7">
        <f>(IF($A35&lt;Summary!$C$5,0.5*SUM([1]Sheet1!$M35)+0.5*SUM([2]Sheet1!$M35),""))*U35</f>
        <v>-51253.812635899973</v>
      </c>
      <c r="U35" s="3">
        <f>ROUND(IF($A35&lt;Summary!$C$5,SUM([1]Sheet1!$N35)+SUM([2]Sheet1!$N35),""),0)</f>
        <v>2747818</v>
      </c>
      <c r="V35" s="2"/>
      <c r="W35" s="9">
        <f>[3]Sheet1!$A35</f>
        <v>38261</v>
      </c>
      <c r="X35" s="12">
        <f>(Summary!$C$8*[3]Sheet1!$B35+Summary!$C$9*[4]Sheet1!$B35)*$U35</f>
        <v>755649.95000000007</v>
      </c>
      <c r="Y35" s="12">
        <f>(Summary!$C$8*[3]Sheet1!$C35+Summary!$C$9*[4]Sheet1!$C35)*$U35</f>
        <v>0</v>
      </c>
      <c r="Z35" s="12">
        <f>(Summary!$C$8*[3]Sheet1!$D35+Summary!$C$9*[4]Sheet1!$D35)*$U35</f>
        <v>755649.95000000007</v>
      </c>
      <c r="AA35" s="12">
        <f>IF($A35&lt;Summary!$C$5,[3]Inputs!$K53*U35,"")</f>
        <v>-604519.96</v>
      </c>
      <c r="AB35" s="12">
        <f>IF($A35&lt;Summary!$C$5,[3]Inputs!$M53*U35,"")</f>
        <v>6869.5450000000001</v>
      </c>
      <c r="AC35" s="12">
        <f t="shared" si="2"/>
        <v>-597650.41499999992</v>
      </c>
      <c r="AD35" s="12">
        <f>IF($A35&lt;Summary!$C$5,[4]Inputs!$K53*U35,"")</f>
        <v>-281651.34499999997</v>
      </c>
      <c r="AE35" s="12">
        <f>IF($A35&lt;Summary!$C$5,[4]Inputs!$M53*U35,"")</f>
        <v>13739.09</v>
      </c>
      <c r="AF35" s="12">
        <f t="shared" si="3"/>
        <v>-267912.25499999995</v>
      </c>
      <c r="AG35" s="12">
        <f>(Summary!$C$8*[3]Sheet1!$E35+Summary!$C$9*[4]Sheet1!$E35)*$U35</f>
        <v>-475372.51400000002</v>
      </c>
      <c r="AH35" s="12">
        <f>(Summary!$C$8*[3]Sheet1!$F35+Summary!$C$9*[4]Sheet1!$F35)*$U35</f>
        <v>9617.3629999999994</v>
      </c>
      <c r="AI35" s="12">
        <f>(Summary!$C$8*[3]Sheet1!$G35+Summary!$C$9*[4]Sheet1!$G35)*$U35</f>
        <v>-465755.15100000001</v>
      </c>
      <c r="AJ35" s="12">
        <f>(Summary!$C$8*[3]Sheet1!$H35+Summary!$C$9*[4]Sheet1!$H35)*$U35</f>
        <v>1221405.101</v>
      </c>
      <c r="AK35" s="12">
        <f>(Summary!$C$8*[3]Sheet1!$I35+Summary!$C$9*[4]Sheet1!$I35)*$U35</f>
        <v>821872.36379999993</v>
      </c>
      <c r="AL35" s="12">
        <f>(Summary!$C$8*[3]Sheet1!$J35+Summary!$C$9*[4]Sheet1!$J35)*$U35</f>
        <v>71553.180720000004</v>
      </c>
      <c r="AM35" s="12">
        <f>(Summary!$C$8*[3]Sheet1!$K35+Summary!$C$9*[4]Sheet1!$K35)*$U35</f>
        <v>340360.46873805003</v>
      </c>
      <c r="AN35" s="12">
        <f>(Summary!$C$8*[3]Sheet1!$L35+Summary!$C$9*[4]Sheet1!$L35)*$U35</f>
        <v>1233786.01325805</v>
      </c>
      <c r="AO35" s="12">
        <f>(Summary!$C$8*[3]Sheet1!$M35+Summary!$C$9*[4]Sheet1!$M35)*$U35</f>
        <v>-12380.91225804993</v>
      </c>
      <c r="AP35" s="9"/>
      <c r="AQ35" s="2"/>
      <c r="AR35" s="3">
        <f t="shared" si="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6"/>
        <v>755649.95000000007</v>
      </c>
      <c r="AY35">
        <f t="shared" si="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8"/>
        <v>620545.50935780001</v>
      </c>
      <c r="BD35">
        <f t="shared" si="9"/>
        <v>11452.630642200005</v>
      </c>
    </row>
    <row r="36" spans="1:56" x14ac:dyDescent="0.2">
      <c r="A36" s="9">
        <f>[1]Sheet1!$A36</f>
        <v>38292</v>
      </c>
      <c r="B36" s="9"/>
      <c r="C36" s="7">
        <f>(IF($A36&lt;Summary!$C$5,0.5*SUM([1]Sheet1!$B36)+0.5*SUM([2]Sheet1!$B36),""))*$U36</f>
        <v>793962.6</v>
      </c>
      <c r="D36" s="7">
        <f>(IF($A36&lt;Summary!$C$5,0.5*SUM([1]Sheet1!$C36)+0.5*SUM([2]Sheet1!$C36),""))*$U36</f>
        <v>0</v>
      </c>
      <c r="E36" s="7">
        <f>(IF($A36&lt;Summary!$C$5,0.5*SUM([1]Sheet1!$D36)+0.5*SUM([2]Sheet1!$D36),""))*U36</f>
        <v>793962.6</v>
      </c>
      <c r="F36" s="7">
        <f>IF($A36&lt;Summary!$C$5,[1]Inputs!$K54*U36,"")</f>
        <v>-357283.17000000004</v>
      </c>
      <c r="G36" s="7">
        <f>IF($A36&lt;Summary!$C$5,[1]Inputs!$M54*U36,"")</f>
        <v>13232.710000000001</v>
      </c>
      <c r="H36" s="7">
        <f t="shared" si="0"/>
        <v>-344050.46</v>
      </c>
      <c r="I36" s="7">
        <f>IF($A36&lt;Summary!$C$5,[2]Inputs!$K54*U36,"")</f>
        <v>-258037.845</v>
      </c>
      <c r="J36" s="7">
        <f>IF($A36&lt;Summary!$C$5,[2]Inputs!$M54*U36,"")</f>
        <v>13232.710000000001</v>
      </c>
      <c r="K36" s="7">
        <f t="shared" si="1"/>
        <v>-244805.13500000001</v>
      </c>
      <c r="L36" s="7">
        <f>(IF($A36&lt;Summary!$C$5,0.5*SUM([1]Sheet1!$E36)+0.5*SUM([2]Sheet1!$E36),""))*$U36</f>
        <v>-307660.50750000001</v>
      </c>
      <c r="M36" s="7">
        <f>(IF($A36&lt;Summary!$C$5,0.5*SUM([1]Sheet1!$F36)+0.5*SUM([2]Sheet1!$F36),""))*$U36</f>
        <v>13232.710000000001</v>
      </c>
      <c r="N36" s="7">
        <f>(IF($A36&lt;Summary!$C$5,0.5*SUM([1]Sheet1!$G36)+0.5*SUM([2]Sheet1!$G36),""))*U36</f>
        <v>-294427.79749999999</v>
      </c>
      <c r="O36" s="7">
        <f>(IF($A36&lt;Summary!$C$5,0.5*SUM([1]Sheet1!$H36)+0.5*SUM([2]Sheet1!$H36),""))*U36</f>
        <v>1088390.3975</v>
      </c>
      <c r="P36" s="7">
        <f>(IF($A36&lt;Summary!$C$5,0.5*SUM([1]Sheet1!$I36)+0.5*SUM([2]Sheet1!$I36),""))*$U36</f>
        <v>791554.24677999993</v>
      </c>
      <c r="Q36" s="7">
        <f>(IF($A36&lt;Summary!$C$5,0.5*SUM([1]Sheet1!$J36)+0.5*SUM([2]Sheet1!$J36),""))*$U36</f>
        <v>73573.867599999998</v>
      </c>
      <c r="R36" s="7">
        <f>(IF($A36&lt;Summary!$C$5,0.5*SUM([1]Sheet1!$K36)+0.5*SUM([2]Sheet1!$K36),""))*$U36</f>
        <v>348008.29739745002</v>
      </c>
      <c r="S36" s="7">
        <f>(IF($A36&lt;Summary!$C$5,0.5*SUM([1]Sheet1!$L36)+0.5*SUM([2]Sheet1!$L36),""))*U36</f>
        <v>1213136.41177745</v>
      </c>
      <c r="T36" s="7">
        <f>(IF($A36&lt;Summary!$C$5,0.5*SUM([1]Sheet1!$M36)+0.5*SUM([2]Sheet1!$M36),""))*U36</f>
        <v>-124746.01427745017</v>
      </c>
      <c r="U36" s="3">
        <f>ROUND(IF($A36&lt;Summary!$C$5,SUM([1]Sheet1!$N36)+SUM([2]Sheet1!$N36),""),0)</f>
        <v>2646542</v>
      </c>
      <c r="V36" s="2"/>
      <c r="W36" s="9">
        <f>[3]Sheet1!$A36</f>
        <v>38292</v>
      </c>
      <c r="X36" s="12">
        <f>(Summary!$C$8*[3]Sheet1!$B36+Summary!$C$9*[4]Sheet1!$B36)*$U36</f>
        <v>793962.6</v>
      </c>
      <c r="Y36" s="12">
        <f>(Summary!$C$8*[3]Sheet1!$C36+Summary!$C$9*[4]Sheet1!$C36)*$U36</f>
        <v>0</v>
      </c>
      <c r="Z36" s="12">
        <f>(Summary!$C$8*[3]Sheet1!$D36+Summary!$C$9*[4]Sheet1!$D36)*$U36</f>
        <v>793962.6</v>
      </c>
      <c r="AA36" s="12">
        <f>IF($A36&lt;Summary!$C$5,[3]Inputs!$K54*U36,"")</f>
        <v>-357283.17000000004</v>
      </c>
      <c r="AB36" s="12">
        <f>IF($A36&lt;Summary!$C$5,[3]Inputs!$M54*U36,"")</f>
        <v>13232.710000000001</v>
      </c>
      <c r="AC36" s="12">
        <f t="shared" si="2"/>
        <v>-344050.46</v>
      </c>
      <c r="AD36" s="12">
        <f>IF($A36&lt;Summary!$C$5,[4]Inputs!$K54*U36,"")</f>
        <v>-258037.845</v>
      </c>
      <c r="AE36" s="12">
        <f>IF($A36&lt;Summary!$C$5,[4]Inputs!$M54*U36,"")</f>
        <v>13232.710000000001</v>
      </c>
      <c r="AF36" s="12">
        <f t="shared" si="3"/>
        <v>-244805.13500000001</v>
      </c>
      <c r="AG36" s="12">
        <f>(Summary!$C$8*[3]Sheet1!$E36+Summary!$C$9*[4]Sheet1!$E36)*$U36</f>
        <v>-317585.04000000004</v>
      </c>
      <c r="AH36" s="12">
        <f>(Summary!$C$8*[3]Sheet1!$F36+Summary!$C$9*[4]Sheet1!$F36)*$U36</f>
        <v>13232.710000000001</v>
      </c>
      <c r="AI36" s="12">
        <f>(Summary!$C$8*[3]Sheet1!$G36+Summary!$C$9*[4]Sheet1!$G36)*$U36</f>
        <v>-304352.32999999996</v>
      </c>
      <c r="AJ36" s="12">
        <f>(Summary!$C$8*[3]Sheet1!$H36+Summary!$C$9*[4]Sheet1!$H36)*$U36</f>
        <v>1098314.9300000002</v>
      </c>
      <c r="AK36" s="12">
        <f>(Summary!$C$8*[3]Sheet1!$I36+Summary!$C$9*[4]Sheet1!$I36)*$U36</f>
        <v>791580.71219999995</v>
      </c>
      <c r="AL36" s="12">
        <f>(Summary!$C$8*[3]Sheet1!$J36+Summary!$C$9*[4]Sheet1!$J36)*$U36</f>
        <v>68915.953680000006</v>
      </c>
      <c r="AM36" s="12">
        <f>(Summary!$C$8*[3]Sheet1!$K36+Summary!$C$9*[4]Sheet1!$K36)*$U36</f>
        <v>347748.34080949996</v>
      </c>
      <c r="AN36" s="12">
        <f>(Summary!$C$8*[3]Sheet1!$L36+Summary!$C$9*[4]Sheet1!$L36)*$U36</f>
        <v>1208245.0066895001</v>
      </c>
      <c r="AO36" s="12">
        <f>(Summary!$C$8*[3]Sheet1!$M36+Summary!$C$9*[4]Sheet1!$M36)*$U36</f>
        <v>-109930.07668950001</v>
      </c>
      <c r="AP36" s="9"/>
      <c r="AQ36" s="2"/>
      <c r="AR36" s="3">
        <f t="shared" si="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6"/>
        <v>793962.6</v>
      </c>
      <c r="AY36">
        <f t="shared" si="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8"/>
        <v>604291.0219066001</v>
      </c>
      <c r="BD36">
        <f t="shared" si="9"/>
        <v>4413.6380933999317</v>
      </c>
    </row>
    <row r="37" spans="1:56" x14ac:dyDescent="0.2">
      <c r="A37" s="9">
        <f>[1]Sheet1!$A37</f>
        <v>38322</v>
      </c>
      <c r="B37" s="9"/>
      <c r="C37" s="7">
        <f>(IF($A37&lt;Summary!$C$5,0.5*SUM([1]Sheet1!$B37)+0.5*SUM([2]Sheet1!$B37),""))*$U37</f>
        <v>1006858.7999999999</v>
      </c>
      <c r="D37" s="7">
        <f>(IF($A37&lt;Summary!$C$5,0.5*SUM([1]Sheet1!$C37)+0.5*SUM([2]Sheet1!$C37),""))*$U37</f>
        <v>0</v>
      </c>
      <c r="E37" s="7">
        <f>(IF($A37&lt;Summary!$C$5,0.5*SUM([1]Sheet1!$D37)+0.5*SUM([2]Sheet1!$D37),""))*U37</f>
        <v>1006858.7999999999</v>
      </c>
      <c r="F37" s="7">
        <f>IF($A37&lt;Summary!$C$5,[1]Inputs!$K55*U37,"")</f>
        <v>-367367.4</v>
      </c>
      <c r="G37" s="7">
        <f>IF($A37&lt;Summary!$C$5,[1]Inputs!$M55*U37,"")</f>
        <v>13606.2</v>
      </c>
      <c r="H37" s="7">
        <f t="shared" si="0"/>
        <v>-353761.2</v>
      </c>
      <c r="I37" s="7">
        <f>IF($A37&lt;Summary!$C$5,[2]Inputs!$K55*U37,"")</f>
        <v>-265320.90000000002</v>
      </c>
      <c r="J37" s="7">
        <f>IF($A37&lt;Summary!$C$5,[2]Inputs!$M55*U37,"")</f>
        <v>13606.2</v>
      </c>
      <c r="K37" s="7">
        <f t="shared" si="1"/>
        <v>-251714.7</v>
      </c>
      <c r="L37" s="7">
        <f>(IF($A37&lt;Summary!$C$5,0.5*SUM([1]Sheet1!$E37)+0.5*SUM([2]Sheet1!$E37),""))*$U37</f>
        <v>-316344.15000000002</v>
      </c>
      <c r="M37" s="7">
        <f>(IF($A37&lt;Summary!$C$5,0.5*SUM([1]Sheet1!$F37)+0.5*SUM([2]Sheet1!$F37),""))*$U37</f>
        <v>13606.2</v>
      </c>
      <c r="N37" s="7">
        <f>(IF($A37&lt;Summary!$C$5,0.5*SUM([1]Sheet1!$G37)+0.5*SUM([2]Sheet1!$G37),""))*U37</f>
        <v>-302737.95</v>
      </c>
      <c r="O37" s="7">
        <f>(IF($A37&lt;Summary!$C$5,0.5*SUM([1]Sheet1!$H37)+0.5*SUM([2]Sheet1!$H37),""))*U37</f>
        <v>1309596.75</v>
      </c>
      <c r="P37" s="7">
        <f>(IF($A37&lt;Summary!$C$5,0.5*SUM([1]Sheet1!$I37)+0.5*SUM([2]Sheet1!$I37),""))*$U37</f>
        <v>813895.67159999989</v>
      </c>
      <c r="Q37" s="7">
        <f>(IF($A37&lt;Summary!$C$5,0.5*SUM([1]Sheet1!$J37)+0.5*SUM([2]Sheet1!$J37),""))*$U37</f>
        <v>75650.471999999994</v>
      </c>
      <c r="R37" s="7">
        <f>(IF($A37&lt;Summary!$C$5,0.5*SUM([1]Sheet1!$K37)+0.5*SUM([2]Sheet1!$K37),""))*$U37</f>
        <v>373478.96488499996</v>
      </c>
      <c r="S37" s="7">
        <f>(IF($A37&lt;Summary!$C$5,0.5*SUM([1]Sheet1!$L37)+0.5*SUM([2]Sheet1!$L37),""))*U37</f>
        <v>1263025.108485</v>
      </c>
      <c r="T37" s="7">
        <f>(IF($A37&lt;Summary!$C$5,0.5*SUM([1]Sheet1!$M37)+0.5*SUM([2]Sheet1!$M37),""))*U37</f>
        <v>46571.641515000098</v>
      </c>
      <c r="U37" s="3">
        <f>ROUND(IF($A37&lt;Summary!$C$5,SUM([1]Sheet1!$N37)+SUM([2]Sheet1!$N37),""),0)</f>
        <v>2721240</v>
      </c>
      <c r="V37" s="2"/>
      <c r="W37" s="9">
        <f>[3]Sheet1!$A37</f>
        <v>38322</v>
      </c>
      <c r="X37" s="12">
        <f>(Summary!$C$8*[3]Sheet1!$B37+Summary!$C$9*[4]Sheet1!$B37)*$U37</f>
        <v>1006858.7999999999</v>
      </c>
      <c r="Y37" s="12">
        <f>(Summary!$C$8*[3]Sheet1!$C37+Summary!$C$9*[4]Sheet1!$C37)*$U37</f>
        <v>0</v>
      </c>
      <c r="Z37" s="12">
        <f>(Summary!$C$8*[3]Sheet1!$D37+Summary!$C$9*[4]Sheet1!$D37)*$U37</f>
        <v>1006858.7999999999</v>
      </c>
      <c r="AA37" s="12">
        <f>IF($A37&lt;Summary!$C$5,[3]Inputs!$K55*U37,"")</f>
        <v>-367367.4</v>
      </c>
      <c r="AB37" s="12">
        <f>IF($A37&lt;Summary!$C$5,[3]Inputs!$M55*U37,"")</f>
        <v>13606.2</v>
      </c>
      <c r="AC37" s="12">
        <f t="shared" si="2"/>
        <v>-353761.2</v>
      </c>
      <c r="AD37" s="12">
        <f>IF($A37&lt;Summary!$C$5,[4]Inputs!$K55*U37,"")</f>
        <v>-265320.90000000002</v>
      </c>
      <c r="AE37" s="12">
        <f>IF($A37&lt;Summary!$C$5,[4]Inputs!$M55*U37,"")</f>
        <v>13606.2</v>
      </c>
      <c r="AF37" s="12">
        <f t="shared" si="3"/>
        <v>-251714.7</v>
      </c>
      <c r="AG37" s="12">
        <f>(Summary!$C$8*[3]Sheet1!$E37+Summary!$C$9*[4]Sheet1!$E37)*$U37</f>
        <v>-326548.80000000005</v>
      </c>
      <c r="AH37" s="12">
        <f>(Summary!$C$8*[3]Sheet1!$F37+Summary!$C$9*[4]Sheet1!$F37)*$U37</f>
        <v>13606.2</v>
      </c>
      <c r="AI37" s="12">
        <f>(Summary!$C$8*[3]Sheet1!$G37+Summary!$C$9*[4]Sheet1!$G37)*$U37</f>
        <v>-312942.59999999998</v>
      </c>
      <c r="AJ37" s="12">
        <f>(Summary!$C$8*[3]Sheet1!$H37+Summary!$C$9*[4]Sheet1!$H37)*$U37</f>
        <v>1319801.3999999999</v>
      </c>
      <c r="AK37" s="12">
        <f>(Summary!$C$8*[3]Sheet1!$I37+Summary!$C$9*[4]Sheet1!$I37)*$U37</f>
        <v>813922.88399999996</v>
      </c>
      <c r="AL37" s="12">
        <f>(Summary!$C$8*[3]Sheet1!$J37+Summary!$C$9*[4]Sheet1!$J37)*$U37</f>
        <v>70861.089600000007</v>
      </c>
      <c r="AM37" s="12">
        <f>(Summary!$C$8*[3]Sheet1!$K37+Summary!$C$9*[4]Sheet1!$K37)*$U37</f>
        <v>373216.02506999992</v>
      </c>
      <c r="AN37" s="12">
        <f>(Summary!$C$8*[3]Sheet1!$L37+Summary!$C$9*[4]Sheet1!$L37)*$U37</f>
        <v>1257999.9986699999</v>
      </c>
      <c r="AO37" s="12">
        <f>(Summary!$C$8*[3]Sheet1!$M37+Summary!$C$9*[4]Sheet1!$M37)*$U37</f>
        <v>61801.401330000124</v>
      </c>
      <c r="AP37" s="9"/>
      <c r="AQ37" s="2"/>
      <c r="AR37" s="3">
        <f t="shared" si="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6"/>
        <v>1006858.7999999999</v>
      </c>
      <c r="AY37">
        <f t="shared" si="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8"/>
        <v>630040.53347999998</v>
      </c>
      <c r="BD37">
        <f t="shared" si="9"/>
        <v>-4155.3334800001467</v>
      </c>
    </row>
    <row r="38" spans="1:56" x14ac:dyDescent="0.2">
      <c r="A38" s="9">
        <f>[1]Sheet1!$A38</f>
        <v>38353</v>
      </c>
      <c r="B38" s="9"/>
      <c r="C38" s="7">
        <f>(IF($A38&lt;Summary!$C$5,0.5*SUM([1]Sheet1!$B38)+0.5*SUM([2]Sheet1!$B38),""))*$U38</f>
        <v>1001841.6</v>
      </c>
      <c r="D38" s="7">
        <f>(IF($A38&lt;Summary!$C$5,0.5*SUM([1]Sheet1!$C38)+0.5*SUM([2]Sheet1!$C38),""))*$U38</f>
        <v>0</v>
      </c>
      <c r="E38" s="7">
        <f>(IF($A38&lt;Summary!$C$5,0.5*SUM([1]Sheet1!$D38)+0.5*SUM([2]Sheet1!$D38),""))*U38</f>
        <v>1001841.6</v>
      </c>
      <c r="F38" s="7">
        <f>IF($A38&lt;Summary!$C$5,[1]Inputs!$K56*U38,"")</f>
        <v>-365536.80000000005</v>
      </c>
      <c r="G38" s="7">
        <f>IF($A38&lt;Summary!$C$5,[1]Inputs!$M56*U38,"")</f>
        <v>13538.4</v>
      </c>
      <c r="H38" s="7">
        <f t="shared" si="0"/>
        <v>-351998.4</v>
      </c>
      <c r="I38" s="7">
        <f>IF($A38&lt;Summary!$C$5,[2]Inputs!$K56*U38,"")</f>
        <v>-236921.99999999997</v>
      </c>
      <c r="J38" s="7">
        <f>IF($A38&lt;Summary!$C$5,[2]Inputs!$M56*U38,"")</f>
        <v>13538.4</v>
      </c>
      <c r="K38" s="7">
        <f t="shared" si="1"/>
        <v>-223383.59999999998</v>
      </c>
      <c r="L38" s="7">
        <f>(IF($A38&lt;Summary!$C$5,0.5*SUM([1]Sheet1!$E38)+0.5*SUM([2]Sheet1!$E38),""))*$U38</f>
        <v>-301229.40000000002</v>
      </c>
      <c r="M38" s="7">
        <f>(IF($A38&lt;Summary!$C$5,0.5*SUM([1]Sheet1!$F38)+0.5*SUM([2]Sheet1!$F38),""))*$U38</f>
        <v>13538.4</v>
      </c>
      <c r="N38" s="7">
        <f>(IF($A38&lt;Summary!$C$5,0.5*SUM([1]Sheet1!$G38)+0.5*SUM([2]Sheet1!$G38),""))*U38</f>
        <v>-287691</v>
      </c>
      <c r="O38" s="7">
        <f>(IF($A38&lt;Summary!$C$5,0.5*SUM([1]Sheet1!$H38)+0.5*SUM([2]Sheet1!$H38),""))*U38</f>
        <v>1289532.6000000001</v>
      </c>
      <c r="P38" s="7">
        <f>(IF($A38&lt;Summary!$C$5,0.5*SUM([1]Sheet1!$I38)+0.5*SUM([2]Sheet1!$I38),""))*$U38</f>
        <v>809840.01119999995</v>
      </c>
      <c r="Q38" s="7">
        <f>(IF($A38&lt;Summary!$C$5,0.5*SUM([1]Sheet1!$J38)+0.5*SUM([2]Sheet1!$J38),""))*$U38</f>
        <v>75273.504000000001</v>
      </c>
      <c r="R38" s="7">
        <f>(IF($A38&lt;Summary!$C$5,0.5*SUM([1]Sheet1!$K38)+0.5*SUM([2]Sheet1!$K38),""))*$U38</f>
        <v>375510.47158800007</v>
      </c>
      <c r="S38" s="7">
        <f>(IF($A38&lt;Summary!$C$5,0.5*SUM([1]Sheet1!$L38)+0.5*SUM([2]Sheet1!$L38),""))*U38</f>
        <v>1260623.986788</v>
      </c>
      <c r="T38" s="7">
        <f>(IF($A38&lt;Summary!$C$5,0.5*SUM([1]Sheet1!$M38)+0.5*SUM([2]Sheet1!$M38),""))*U38</f>
        <v>28908.613211999978</v>
      </c>
      <c r="U38" s="3">
        <f>ROUND(IF($A38&lt;Summary!$C$5,SUM([1]Sheet1!$N38)+SUM([2]Sheet1!$N38),""),0)</f>
        <v>2707680</v>
      </c>
      <c r="V38" s="2"/>
      <c r="W38" s="9">
        <f>[3]Sheet1!$A38</f>
        <v>38353</v>
      </c>
      <c r="X38" s="12">
        <f>(Summary!$C$8*[3]Sheet1!$B38+Summary!$C$9*[4]Sheet1!$B38)*$U38</f>
        <v>1001841.6</v>
      </c>
      <c r="Y38" s="12">
        <f>(Summary!$C$8*[3]Sheet1!$C38+Summary!$C$9*[4]Sheet1!$C38)*$U38</f>
        <v>0</v>
      </c>
      <c r="Z38" s="12">
        <f>(Summary!$C$8*[3]Sheet1!$D38+Summary!$C$9*[4]Sheet1!$D38)*$U38</f>
        <v>1001841.6</v>
      </c>
      <c r="AA38" s="12">
        <f>IF($A38&lt;Summary!$C$5,[3]Inputs!$K56*U38,"")</f>
        <v>-365536.80000000005</v>
      </c>
      <c r="AB38" s="12">
        <f>IF($A38&lt;Summary!$C$5,[3]Inputs!$M56*U38,"")</f>
        <v>13538.4</v>
      </c>
      <c r="AC38" s="12">
        <f t="shared" si="2"/>
        <v>-351998.4</v>
      </c>
      <c r="AD38" s="12">
        <f>IF($A38&lt;Summary!$C$5,[4]Inputs!$K56*U38,"")</f>
        <v>-236921.99999999997</v>
      </c>
      <c r="AE38" s="12">
        <f>IF($A38&lt;Summary!$C$5,[4]Inputs!$M56*U38,"")</f>
        <v>13538.4</v>
      </c>
      <c r="AF38" s="12">
        <f t="shared" si="3"/>
        <v>-223383.59999999998</v>
      </c>
      <c r="AG38" s="12">
        <f>(Summary!$C$8*[3]Sheet1!$E38+Summary!$C$9*[4]Sheet1!$E38)*$U38</f>
        <v>-314090.88</v>
      </c>
      <c r="AH38" s="12">
        <f>(Summary!$C$8*[3]Sheet1!$F38+Summary!$C$9*[4]Sheet1!$F38)*$U38</f>
        <v>13538.4</v>
      </c>
      <c r="AI38" s="12">
        <f>(Summary!$C$8*[3]Sheet1!$G38+Summary!$C$9*[4]Sheet1!$G38)*$U38</f>
        <v>-300552.48</v>
      </c>
      <c r="AJ38" s="12">
        <f>(Summary!$C$8*[3]Sheet1!$H38+Summary!$C$9*[4]Sheet1!$H38)*$U38</f>
        <v>1302394.0799999998</v>
      </c>
      <c r="AK38" s="12">
        <f>(Summary!$C$8*[3]Sheet1!$I38+Summary!$C$9*[4]Sheet1!$I38)*$U38</f>
        <v>809867.08799999999</v>
      </c>
      <c r="AL38" s="12">
        <f>(Summary!$C$8*[3]Sheet1!$J38+Summary!$C$9*[4]Sheet1!$J38)*$U38</f>
        <v>70507.987200000003</v>
      </c>
      <c r="AM38" s="12">
        <f>(Summary!$C$8*[3]Sheet1!$K38+Summary!$C$9*[4]Sheet1!$K38)*$U38</f>
        <v>375152.58398399997</v>
      </c>
      <c r="AN38" s="12">
        <f>(Summary!$C$8*[3]Sheet1!$L38+Summary!$C$9*[4]Sheet1!$L38)*$U38</f>
        <v>1255527.659184</v>
      </c>
      <c r="AO38" s="12">
        <f>(Summary!$C$8*[3]Sheet1!$M38+Summary!$C$9*[4]Sheet1!$M38)*$U38</f>
        <v>46866.420816000049</v>
      </c>
      <c r="AP38" s="9"/>
      <c r="AQ38" s="2"/>
      <c r="AR38" s="3">
        <f t="shared" si="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6"/>
        <v>1001841.6</v>
      </c>
      <c r="AY38">
        <f t="shared" si="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8"/>
        <v>628217.36599200009</v>
      </c>
      <c r="BD38">
        <f t="shared" si="9"/>
        <v>-5450.9659920003032</v>
      </c>
    </row>
    <row r="39" spans="1:56" x14ac:dyDescent="0.2">
      <c r="A39" s="9">
        <f>[1]Sheet1!$A39</f>
        <v>38384</v>
      </c>
      <c r="B39" s="9"/>
      <c r="C39" s="7">
        <f>(IF($A39&lt;Summary!$C$5,0.5*SUM([1]Sheet1!$B39)+0.5*SUM([2]Sheet1!$B39),""))*$U39</f>
        <v>900754.64</v>
      </c>
      <c r="D39" s="7">
        <f>(IF($A39&lt;Summary!$C$5,0.5*SUM([1]Sheet1!$C39)+0.5*SUM([2]Sheet1!$C39),""))*$U39</f>
        <v>0</v>
      </c>
      <c r="E39" s="7">
        <f>(IF($A39&lt;Summary!$C$5,0.5*SUM([1]Sheet1!$D39)+0.5*SUM([2]Sheet1!$D39),""))*U39</f>
        <v>900754.64</v>
      </c>
      <c r="F39" s="7">
        <f>IF($A39&lt;Summary!$C$5,[1]Inputs!$K57*U39,"")</f>
        <v>-328653.72000000003</v>
      </c>
      <c r="G39" s="7">
        <f>IF($A39&lt;Summary!$C$5,[1]Inputs!$M57*U39,"")</f>
        <v>12172.36</v>
      </c>
      <c r="H39" s="7">
        <f t="shared" si="0"/>
        <v>-316481.36000000004</v>
      </c>
      <c r="I39" s="7">
        <f>IF($A39&lt;Summary!$C$5,[2]Inputs!$K57*U39,"")</f>
        <v>-213016.3</v>
      </c>
      <c r="J39" s="7">
        <f>IF($A39&lt;Summary!$C$5,[2]Inputs!$M57*U39,"")</f>
        <v>12172.36</v>
      </c>
      <c r="K39" s="7">
        <f t="shared" si="1"/>
        <v>-200843.94</v>
      </c>
      <c r="L39" s="7">
        <f>(IF($A39&lt;Summary!$C$5,0.5*SUM([1]Sheet1!$E39)+0.5*SUM([2]Sheet1!$E39),""))*$U39</f>
        <v>-270835.01</v>
      </c>
      <c r="M39" s="7">
        <f>(IF($A39&lt;Summary!$C$5,0.5*SUM([1]Sheet1!$F39)+0.5*SUM([2]Sheet1!$F39),""))*$U39</f>
        <v>12172.36</v>
      </c>
      <c r="N39" s="7">
        <f>(IF($A39&lt;Summary!$C$5,0.5*SUM([1]Sheet1!$G39)+0.5*SUM([2]Sheet1!$G39),""))*U39</f>
        <v>-258662.65</v>
      </c>
      <c r="O39" s="7">
        <f>(IF($A39&lt;Summary!$C$5,0.5*SUM([1]Sheet1!$H39)+0.5*SUM([2]Sheet1!$H39),""))*U39</f>
        <v>1159417.29</v>
      </c>
      <c r="P39" s="7">
        <f>(IF($A39&lt;Summary!$C$5,0.5*SUM([1]Sheet1!$I39)+0.5*SUM([2]Sheet1!$I39),""))*$U39</f>
        <v>728126.23047999991</v>
      </c>
      <c r="Q39" s="7">
        <f>(IF($A39&lt;Summary!$C$5,0.5*SUM([1]Sheet1!$J39)+0.5*SUM([2]Sheet1!$J39),""))*$U39</f>
        <v>67678.321599999996</v>
      </c>
      <c r="R39" s="7">
        <f>(IF($A39&lt;Summary!$C$5,0.5*SUM([1]Sheet1!$K39)+0.5*SUM([2]Sheet1!$K39),""))*$U39</f>
        <v>330271.46316107997</v>
      </c>
      <c r="S39" s="7">
        <f>(IF($A39&lt;Summary!$C$5,0.5*SUM([1]Sheet1!$L39)+0.5*SUM([2]Sheet1!$L39),""))*U39</f>
        <v>1126076.01524108</v>
      </c>
      <c r="T39" s="7">
        <f>(IF($A39&lt;Summary!$C$5,0.5*SUM([1]Sheet1!$M39)+0.5*SUM([2]Sheet1!$M39),""))*U39</f>
        <v>33341.274758920015</v>
      </c>
      <c r="U39" s="3">
        <f>ROUND(IF($A39&lt;Summary!$C$5,SUM([1]Sheet1!$N39)+SUM([2]Sheet1!$N39),""),0)</f>
        <v>2434472</v>
      </c>
      <c r="V39" s="2"/>
      <c r="W39" s="9">
        <f>[3]Sheet1!$A39</f>
        <v>38384</v>
      </c>
      <c r="X39" s="12">
        <f>(Summary!$C$8*[3]Sheet1!$B39+Summary!$C$9*[4]Sheet1!$B39)*$U39</f>
        <v>900754.64</v>
      </c>
      <c r="Y39" s="12">
        <f>(Summary!$C$8*[3]Sheet1!$C39+Summary!$C$9*[4]Sheet1!$C39)*$U39</f>
        <v>0</v>
      </c>
      <c r="Z39" s="12">
        <f>(Summary!$C$8*[3]Sheet1!$D39+Summary!$C$9*[4]Sheet1!$D39)*$U39</f>
        <v>900754.64</v>
      </c>
      <c r="AA39" s="12">
        <f>IF($A39&lt;Summary!$C$5,[3]Inputs!$K57*U39,"")</f>
        <v>-328653.72000000003</v>
      </c>
      <c r="AB39" s="12">
        <f>IF($A39&lt;Summary!$C$5,[3]Inputs!$M57*U39,"")</f>
        <v>12172.36</v>
      </c>
      <c r="AC39" s="12">
        <f t="shared" si="2"/>
        <v>-316481.36000000004</v>
      </c>
      <c r="AD39" s="12">
        <f>IF($A39&lt;Summary!$C$5,[4]Inputs!$K57*U39,"")</f>
        <v>-213016.3</v>
      </c>
      <c r="AE39" s="12">
        <f>IF($A39&lt;Summary!$C$5,[4]Inputs!$M57*U39,"")</f>
        <v>12172.36</v>
      </c>
      <c r="AF39" s="12">
        <f t="shared" si="3"/>
        <v>-200843.94</v>
      </c>
      <c r="AG39" s="12">
        <f>(Summary!$C$8*[3]Sheet1!$E39+Summary!$C$9*[4]Sheet1!$E39)*$U39</f>
        <v>-282398.75199999998</v>
      </c>
      <c r="AH39" s="12">
        <f>(Summary!$C$8*[3]Sheet1!$F39+Summary!$C$9*[4]Sheet1!$F39)*$U39</f>
        <v>12172.36</v>
      </c>
      <c r="AI39" s="12">
        <f>(Summary!$C$8*[3]Sheet1!$G39+Summary!$C$9*[4]Sheet1!$G39)*$U39</f>
        <v>-270226.39199999999</v>
      </c>
      <c r="AJ39" s="12">
        <f>(Summary!$C$8*[3]Sheet1!$H39+Summary!$C$9*[4]Sheet1!$H39)*$U39</f>
        <v>1170981.0319999999</v>
      </c>
      <c r="AK39" s="12">
        <f>(Summary!$C$8*[3]Sheet1!$I39+Summary!$C$9*[4]Sheet1!$I39)*$U39</f>
        <v>728150.57519999996</v>
      </c>
      <c r="AL39" s="12">
        <f>(Summary!$C$8*[3]Sheet1!$J39+Summary!$C$9*[4]Sheet1!$J39)*$U39</f>
        <v>63393.650880000001</v>
      </c>
      <c r="AM39" s="12">
        <f>(Summary!$C$8*[3]Sheet1!$K39+Summary!$C$9*[4]Sheet1!$K39)*$U39</f>
        <v>329947.64186799992</v>
      </c>
      <c r="AN39" s="12">
        <f>(Summary!$C$8*[3]Sheet1!$L39+Summary!$C$9*[4]Sheet1!$L39)*$U39</f>
        <v>1121491.8679479999</v>
      </c>
      <c r="AO39" s="12">
        <f>(Summary!$C$8*[3]Sheet1!$M39+Summary!$C$9*[4]Sheet1!$M39)*$U39</f>
        <v>49489.16405200008</v>
      </c>
      <c r="AP39" s="9"/>
      <c r="AQ39" s="2"/>
      <c r="AR39" s="3">
        <f t="shared" si="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6"/>
        <v>900754.64</v>
      </c>
      <c r="AY39">
        <f t="shared" si="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8"/>
        <v>561989.07275607996</v>
      </c>
      <c r="BD39">
        <f t="shared" si="9"/>
        <v>-2060.5127560802503</v>
      </c>
    </row>
    <row r="40" spans="1:56" x14ac:dyDescent="0.2">
      <c r="A40" s="9">
        <f>[1]Sheet1!$A40</f>
        <v>38412</v>
      </c>
      <c r="B40" s="9"/>
      <c r="C40" s="7">
        <f>(IF($A40&lt;Summary!$C$5,0.5*SUM([1]Sheet1!$B40)+0.5*SUM([2]Sheet1!$B40),""))*$U40</f>
        <v>992249.72</v>
      </c>
      <c r="D40" s="7">
        <f>(IF($A40&lt;Summary!$C$5,0.5*SUM([1]Sheet1!$C40)+0.5*SUM([2]Sheet1!$C40),""))*$U40</f>
        <v>0</v>
      </c>
      <c r="E40" s="7">
        <f>(IF($A40&lt;Summary!$C$5,0.5*SUM([1]Sheet1!$D40)+0.5*SUM([2]Sheet1!$D40),""))*U40</f>
        <v>992249.72</v>
      </c>
      <c r="F40" s="7">
        <f>IF($A40&lt;Summary!$C$5,[1]Inputs!$K58*U40,"")</f>
        <v>-362037.06</v>
      </c>
      <c r="G40" s="7">
        <f>IF($A40&lt;Summary!$C$5,[1]Inputs!$M58*U40,"")</f>
        <v>13408.78</v>
      </c>
      <c r="H40" s="7">
        <f t="shared" si="0"/>
        <v>-348628.27999999997</v>
      </c>
      <c r="I40" s="7">
        <f>IF($A40&lt;Summary!$C$5,[2]Inputs!$K58*U40,"")</f>
        <v>-234653.65</v>
      </c>
      <c r="J40" s="7">
        <f>IF($A40&lt;Summary!$C$5,[2]Inputs!$M58*U40,"")</f>
        <v>13408.78</v>
      </c>
      <c r="K40" s="7">
        <f t="shared" si="1"/>
        <v>-221244.87</v>
      </c>
      <c r="L40" s="7">
        <f>(IF($A40&lt;Summary!$C$5,0.5*SUM([1]Sheet1!$E40)+0.5*SUM([2]Sheet1!$E40),""))*$U40</f>
        <v>-298345.35499999998</v>
      </c>
      <c r="M40" s="7">
        <f>(IF($A40&lt;Summary!$C$5,0.5*SUM([1]Sheet1!$F40)+0.5*SUM([2]Sheet1!$F40),""))*$U40</f>
        <v>13408.78</v>
      </c>
      <c r="N40" s="7">
        <f>(IF($A40&lt;Summary!$C$5,0.5*SUM([1]Sheet1!$G40)+0.5*SUM([2]Sheet1!$G40),""))*U40</f>
        <v>-284936.57500000001</v>
      </c>
      <c r="O40" s="7">
        <f>(IF($A40&lt;Summary!$C$5,0.5*SUM([1]Sheet1!$H40)+0.5*SUM([2]Sheet1!$H40),""))*U40</f>
        <v>1277186.2949999999</v>
      </c>
      <c r="P40" s="7">
        <f>(IF($A40&lt;Summary!$C$5,0.5*SUM([1]Sheet1!$I40)+0.5*SUM([2]Sheet1!$I40),""))*$U40</f>
        <v>802086.40203999996</v>
      </c>
      <c r="Q40" s="7">
        <f>(IF($A40&lt;Summary!$C$5,0.5*SUM([1]Sheet1!$J40)+0.5*SUM([2]Sheet1!$J40),""))*$U40</f>
        <v>74552.816800000001</v>
      </c>
      <c r="R40" s="7">
        <f>(IF($A40&lt;Summary!$C$5,0.5*SUM([1]Sheet1!$K40)+0.5*SUM([2]Sheet1!$K40),""))*$U40</f>
        <v>350807.51515194005</v>
      </c>
      <c r="S40" s="7">
        <f>(IF($A40&lt;Summary!$C$5,0.5*SUM([1]Sheet1!$L40)+0.5*SUM([2]Sheet1!$L40),""))*U40</f>
        <v>1227446.73399194</v>
      </c>
      <c r="T40" s="7">
        <f>(IF($A40&lt;Summary!$C$5,0.5*SUM([1]Sheet1!$M40)+0.5*SUM([2]Sheet1!$M40),""))*U40</f>
        <v>49739.561008060002</v>
      </c>
      <c r="U40" s="3">
        <f>ROUND(IF($A40&lt;Summary!$C$5,SUM([1]Sheet1!$N40)+SUM([2]Sheet1!$N40),""),0)</f>
        <v>2681756</v>
      </c>
      <c r="V40" s="2"/>
      <c r="W40" s="9">
        <f>[3]Sheet1!$A40</f>
        <v>38412</v>
      </c>
      <c r="X40" s="12">
        <f>(Summary!$C$8*[3]Sheet1!$B40+Summary!$C$9*[4]Sheet1!$B40)*$U40</f>
        <v>992249.72</v>
      </c>
      <c r="Y40" s="12">
        <f>(Summary!$C$8*[3]Sheet1!$C40+Summary!$C$9*[4]Sheet1!$C40)*$U40</f>
        <v>0</v>
      </c>
      <c r="Z40" s="12">
        <f>(Summary!$C$8*[3]Sheet1!$D40+Summary!$C$9*[4]Sheet1!$D40)*$U40</f>
        <v>992249.72</v>
      </c>
      <c r="AA40" s="12">
        <f>IF($A40&lt;Summary!$C$5,[3]Inputs!$K58*U40,"")</f>
        <v>-362037.06</v>
      </c>
      <c r="AB40" s="12">
        <f>IF($A40&lt;Summary!$C$5,[3]Inputs!$M58*U40,"")</f>
        <v>13408.78</v>
      </c>
      <c r="AC40" s="12">
        <f t="shared" si="2"/>
        <v>-348628.27999999997</v>
      </c>
      <c r="AD40" s="12">
        <f>IF($A40&lt;Summary!$C$5,[4]Inputs!$K58*U40,"")</f>
        <v>-234653.65</v>
      </c>
      <c r="AE40" s="12">
        <f>IF($A40&lt;Summary!$C$5,[4]Inputs!$M58*U40,"")</f>
        <v>13408.78</v>
      </c>
      <c r="AF40" s="12">
        <f t="shared" si="3"/>
        <v>-221244.87</v>
      </c>
      <c r="AG40" s="12">
        <f>(Summary!$C$8*[3]Sheet1!$E40+Summary!$C$9*[4]Sheet1!$E40)*$U40</f>
        <v>-311083.696</v>
      </c>
      <c r="AH40" s="12">
        <f>(Summary!$C$8*[3]Sheet1!$F40+Summary!$C$9*[4]Sheet1!$F40)*$U40</f>
        <v>13408.78</v>
      </c>
      <c r="AI40" s="12">
        <f>(Summary!$C$8*[3]Sheet1!$G40+Summary!$C$9*[4]Sheet1!$G40)*$U40</f>
        <v>-297674.91599999997</v>
      </c>
      <c r="AJ40" s="12">
        <f>(Summary!$C$8*[3]Sheet1!$H40+Summary!$C$9*[4]Sheet1!$H40)*$U40</f>
        <v>1289924.6359999999</v>
      </c>
      <c r="AK40" s="12">
        <f>(Summary!$C$8*[3]Sheet1!$I40+Summary!$C$9*[4]Sheet1!$I40)*$U40</f>
        <v>802113.21959999995</v>
      </c>
      <c r="AL40" s="12">
        <f>(Summary!$C$8*[3]Sheet1!$J40+Summary!$C$9*[4]Sheet1!$J40)*$U40</f>
        <v>69832.926240000001</v>
      </c>
      <c r="AM40" s="12">
        <f>(Summary!$C$8*[3]Sheet1!$K40+Summary!$C$9*[4]Sheet1!$K40)*$U40</f>
        <v>350447.18100699998</v>
      </c>
      <c r="AN40" s="12">
        <f>(Summary!$C$8*[3]Sheet1!$L40+Summary!$C$9*[4]Sheet1!$L40)*$U40</f>
        <v>1222393.326847</v>
      </c>
      <c r="AO40" s="12">
        <f>(Summary!$C$8*[3]Sheet1!$M40+Summary!$C$9*[4]Sheet1!$M40)*$U40</f>
        <v>67531.309153000009</v>
      </c>
      <c r="AP40" s="9"/>
      <c r="AQ40" s="2"/>
      <c r="AR40" s="3">
        <f t="shared" si="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6"/>
        <v>992249.72</v>
      </c>
      <c r="AY40">
        <f t="shared" si="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8"/>
        <v>614044.99669744004</v>
      </c>
      <c r="BD40">
        <f t="shared" si="9"/>
        <v>2758.8833025598433</v>
      </c>
    </row>
    <row r="41" spans="1:56" x14ac:dyDescent="0.2">
      <c r="A41" s="9">
        <f>[1]Sheet1!$A41</f>
        <v>38443</v>
      </c>
      <c r="B41" s="9"/>
      <c r="C41" s="7">
        <f>(IF($A41&lt;Summary!$C$5,0.5*SUM([1]Sheet1!$B41)+0.5*SUM([2]Sheet1!$B41),""))*$U41</f>
        <v>710236.45000000007</v>
      </c>
      <c r="D41" s="7">
        <f>(IF($A41&lt;Summary!$C$5,0.5*SUM([1]Sheet1!$C41)+0.5*SUM([2]Sheet1!$C41),""))*$U41</f>
        <v>0</v>
      </c>
      <c r="E41" s="7">
        <f>(IF($A41&lt;Summary!$C$5,0.5*SUM([1]Sheet1!$D41)+0.5*SUM([2]Sheet1!$D41),""))*U41</f>
        <v>710236.45000000007</v>
      </c>
      <c r="F41" s="7">
        <f>IF($A41&lt;Summary!$C$5,[1]Inputs!$K59*U41,"")</f>
        <v>-516535.60000000003</v>
      </c>
      <c r="G41" s="7">
        <f>IF($A41&lt;Summary!$C$5,[1]Inputs!$M59*U41,"")</f>
        <v>6456.6949999999997</v>
      </c>
      <c r="H41" s="7">
        <f t="shared" si="0"/>
        <v>-510078.90500000003</v>
      </c>
      <c r="I41" s="7">
        <f>IF($A41&lt;Summary!$C$5,[2]Inputs!$K59*U41,"")</f>
        <v>-225984.32499999998</v>
      </c>
      <c r="J41" s="7">
        <f>IF($A41&lt;Summary!$C$5,[2]Inputs!$M59*U41,"")</f>
        <v>12913.39</v>
      </c>
      <c r="K41" s="7">
        <f t="shared" si="1"/>
        <v>-213070.935</v>
      </c>
      <c r="L41" s="7">
        <f>(IF($A41&lt;Summary!$C$5,0.5*SUM([1]Sheet1!$E41)+0.5*SUM([2]Sheet1!$E41),""))*$U41</f>
        <v>-371259.96249999997</v>
      </c>
      <c r="M41" s="7">
        <f>(IF($A41&lt;Summary!$C$5,0.5*SUM([1]Sheet1!$F41)+0.5*SUM([2]Sheet1!$F41),""))*$U41</f>
        <v>9685.0424999999996</v>
      </c>
      <c r="N41" s="7">
        <f>(IF($A41&lt;Summary!$C$5,0.5*SUM([1]Sheet1!$G41)+0.5*SUM([2]Sheet1!$G41),""))*U41</f>
        <v>-361574.92000000004</v>
      </c>
      <c r="O41" s="7">
        <f>(IF($A41&lt;Summary!$C$5,0.5*SUM([1]Sheet1!$H41)+0.5*SUM([2]Sheet1!$H41),""))*U41</f>
        <v>1071811.3700000001</v>
      </c>
      <c r="P41" s="7">
        <f>(IF($A41&lt;Summary!$C$5,0.5*SUM([1]Sheet1!$I41)+0.5*SUM([2]Sheet1!$I41),""))*$U41</f>
        <v>772453.16301999986</v>
      </c>
      <c r="Q41" s="7">
        <f>(IF($A41&lt;Summary!$C$5,0.5*SUM([1]Sheet1!$J41)+0.5*SUM([2]Sheet1!$J41),""))*$U41</f>
        <v>71798.448399999994</v>
      </c>
      <c r="R41" s="7">
        <f>(IF($A41&lt;Summary!$C$5,0.5*SUM([1]Sheet1!$K41)+0.5*SUM([2]Sheet1!$K41),""))*$U41</f>
        <v>318470.38575492008</v>
      </c>
      <c r="S41" s="7">
        <f>(IF($A41&lt;Summary!$C$5,0.5*SUM([1]Sheet1!$L41)+0.5*SUM([2]Sheet1!$L41),""))*U41</f>
        <v>1162721.99717492</v>
      </c>
      <c r="T41" s="7">
        <f>(IF($A41&lt;Summary!$C$5,0.5*SUM([1]Sheet1!$M41)+0.5*SUM([2]Sheet1!$M41),""))*U41</f>
        <v>-90910.62717491998</v>
      </c>
      <c r="U41" s="3">
        <f>ROUND(IF($A41&lt;Summary!$C$5,SUM([1]Sheet1!$N41)+SUM([2]Sheet1!$N41),""),0)</f>
        <v>2582678</v>
      </c>
      <c r="V41" s="2"/>
      <c r="W41" s="9">
        <f>[3]Sheet1!$A41</f>
        <v>38443</v>
      </c>
      <c r="X41" s="12">
        <f>(Summary!$C$8*[3]Sheet1!$B41+Summary!$C$9*[4]Sheet1!$B41)*$U41</f>
        <v>710236.45000000007</v>
      </c>
      <c r="Y41" s="12">
        <f>(Summary!$C$8*[3]Sheet1!$C41+Summary!$C$9*[4]Sheet1!$C41)*$U41</f>
        <v>0</v>
      </c>
      <c r="Z41" s="12">
        <f>(Summary!$C$8*[3]Sheet1!$D41+Summary!$C$9*[4]Sheet1!$D41)*$U41</f>
        <v>710236.45000000007</v>
      </c>
      <c r="AA41" s="12">
        <f>IF($A41&lt;Summary!$C$5,[3]Inputs!$K59*U41,"")</f>
        <v>-516535.60000000003</v>
      </c>
      <c r="AB41" s="12">
        <f>IF($A41&lt;Summary!$C$5,[3]Inputs!$M59*U41,"")</f>
        <v>6456.6949999999997</v>
      </c>
      <c r="AC41" s="12">
        <f t="shared" si="2"/>
        <v>-510078.90500000003</v>
      </c>
      <c r="AD41" s="12">
        <f>IF($A41&lt;Summary!$C$5,[4]Inputs!$K59*U41,"")</f>
        <v>-225984.32499999998</v>
      </c>
      <c r="AE41" s="12">
        <f>IF($A41&lt;Summary!$C$5,[4]Inputs!$M59*U41,"")</f>
        <v>12913.39</v>
      </c>
      <c r="AF41" s="12">
        <f t="shared" si="3"/>
        <v>-213070.935</v>
      </c>
      <c r="AG41" s="12">
        <f>(Summary!$C$8*[3]Sheet1!$E41+Summary!$C$9*[4]Sheet1!$E41)*$U41</f>
        <v>-400315.09</v>
      </c>
      <c r="AH41" s="12">
        <f>(Summary!$C$8*[3]Sheet1!$F41+Summary!$C$9*[4]Sheet1!$F41)*$U41</f>
        <v>9039.3729999999996</v>
      </c>
      <c r="AI41" s="12">
        <f>(Summary!$C$8*[3]Sheet1!$G41+Summary!$C$9*[4]Sheet1!$G41)*$U41</f>
        <v>-391275.717</v>
      </c>
      <c r="AJ41" s="12">
        <f>(Summary!$C$8*[3]Sheet1!$H41+Summary!$C$9*[4]Sheet1!$H41)*$U41</f>
        <v>1101512.1670000001</v>
      </c>
      <c r="AK41" s="12">
        <f>(Summary!$C$8*[3]Sheet1!$I41+Summary!$C$9*[4]Sheet1!$I41)*$U41</f>
        <v>772478.98979999998</v>
      </c>
      <c r="AL41" s="12">
        <f>(Summary!$C$8*[3]Sheet1!$J41+Summary!$C$9*[4]Sheet1!$J41)*$U41</f>
        <v>67252.935119999995</v>
      </c>
      <c r="AM41" s="12">
        <f>(Summary!$C$8*[3]Sheet1!$K41+Summary!$C$9*[4]Sheet1!$K41)*$U41</f>
        <v>317491.25378494995</v>
      </c>
      <c r="AN41" s="12">
        <f>(Summary!$C$8*[3]Sheet1!$L41+Summary!$C$9*[4]Sheet1!$L41)*$U41</f>
        <v>1157223.1787049498</v>
      </c>
      <c r="AO41" s="12">
        <f>(Summary!$C$8*[3]Sheet1!$M41+Summary!$C$9*[4]Sheet1!$M41)*$U41</f>
        <v>-55711.011704949793</v>
      </c>
      <c r="AP41" s="9"/>
      <c r="AQ41" s="2"/>
      <c r="AR41" s="3">
        <f t="shared" si="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6"/>
        <v>710236.45000000007</v>
      </c>
      <c r="AY41">
        <f t="shared" si="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8"/>
        <v>581673.16687732004</v>
      </c>
      <c r="BD41">
        <f t="shared" si="9"/>
        <v>12342.773122680024</v>
      </c>
    </row>
    <row r="42" spans="1:56" x14ac:dyDescent="0.2">
      <c r="A42" s="9">
        <f>[1]Sheet1!$A42</f>
        <v>38473</v>
      </c>
      <c r="B42" s="9"/>
      <c r="C42" s="7">
        <f>(IF($A42&lt;Summary!$C$5,0.5*SUM([1]Sheet1!$B42)+0.5*SUM([2]Sheet1!$B42),""))*$U42</f>
        <v>730189.35000000009</v>
      </c>
      <c r="D42" s="7">
        <f>(IF($A42&lt;Summary!$C$5,0.5*SUM([1]Sheet1!$C42)+0.5*SUM([2]Sheet1!$C42),""))*$U42</f>
        <v>0</v>
      </c>
      <c r="E42" s="7">
        <f>(IF($A42&lt;Summary!$C$5,0.5*SUM([1]Sheet1!$D42)+0.5*SUM([2]Sheet1!$D42),""))*U42</f>
        <v>730189.35000000009</v>
      </c>
      <c r="F42" s="7">
        <f>IF($A42&lt;Summary!$C$5,[1]Inputs!$K60*U42,"")</f>
        <v>-531046.80000000005</v>
      </c>
      <c r="G42" s="7">
        <f>IF($A42&lt;Summary!$C$5,[1]Inputs!$M60*U42,"")</f>
        <v>6638.085</v>
      </c>
      <c r="H42" s="7">
        <f t="shared" si="0"/>
        <v>-524408.71500000008</v>
      </c>
      <c r="I42" s="7">
        <f>IF($A42&lt;Summary!$C$5,[2]Inputs!$K60*U42,"")</f>
        <v>-232332.97499999998</v>
      </c>
      <c r="J42" s="7">
        <f>IF($A42&lt;Summary!$C$5,[2]Inputs!$M60*U42,"")</f>
        <v>13276.17</v>
      </c>
      <c r="K42" s="7">
        <f t="shared" si="1"/>
        <v>-219056.80499999996</v>
      </c>
      <c r="L42" s="7">
        <f>(IF($A42&lt;Summary!$C$5,0.5*SUM([1]Sheet1!$E42)+0.5*SUM([2]Sheet1!$E42),""))*$U42</f>
        <v>-381689.88749999995</v>
      </c>
      <c r="M42" s="7">
        <f>(IF($A42&lt;Summary!$C$5,0.5*SUM([1]Sheet1!$F42)+0.5*SUM([2]Sheet1!$F42),""))*$U42</f>
        <v>9957.1275000000005</v>
      </c>
      <c r="N42" s="7">
        <f>(IF($A42&lt;Summary!$C$5,0.5*SUM([1]Sheet1!$G42)+0.5*SUM([2]Sheet1!$G42),""))*U42</f>
        <v>-371732.76</v>
      </c>
      <c r="O42" s="7">
        <f>(IF($A42&lt;Summary!$C$5,0.5*SUM([1]Sheet1!$H42)+0.5*SUM([2]Sheet1!$H42),""))*U42</f>
        <v>1101922.1100000001</v>
      </c>
      <c r="P42" s="7">
        <f>(IF($A42&lt;Summary!$C$5,0.5*SUM([1]Sheet1!$I42)+0.5*SUM([2]Sheet1!$I42),""))*$U42</f>
        <v>794153.93705999991</v>
      </c>
      <c r="Q42" s="7">
        <f>(IF($A42&lt;Summary!$C$5,0.5*SUM([1]Sheet1!$J42)+0.5*SUM([2]Sheet1!$J42),""))*$U42</f>
        <v>73815.5052</v>
      </c>
      <c r="R42" s="7">
        <f>(IF($A42&lt;Summary!$C$5,0.5*SUM([1]Sheet1!$K42)+0.5*SUM([2]Sheet1!$K42),""))*$U42</f>
        <v>327798.99271260004</v>
      </c>
      <c r="S42" s="7">
        <f>(IF($A42&lt;Summary!$C$5,0.5*SUM([1]Sheet1!$L42)+0.5*SUM([2]Sheet1!$L42),""))*U42</f>
        <v>1195768.4349726001</v>
      </c>
      <c r="T42" s="7">
        <f>(IF($A42&lt;Summary!$C$5,0.5*SUM([1]Sheet1!$M42)+0.5*SUM([2]Sheet1!$M42),""))*U42</f>
        <v>-93846.324972599963</v>
      </c>
      <c r="U42" s="3">
        <f>ROUND(IF($A42&lt;Summary!$C$5,SUM([1]Sheet1!$N42)+SUM([2]Sheet1!$N42),""),0)</f>
        <v>2655234</v>
      </c>
      <c r="V42" s="2"/>
      <c r="W42" s="9">
        <f>[3]Sheet1!$A42</f>
        <v>38473</v>
      </c>
      <c r="X42" s="12">
        <f>(Summary!$C$8*[3]Sheet1!$B42+Summary!$C$9*[4]Sheet1!$B42)*$U42</f>
        <v>730189.35000000009</v>
      </c>
      <c r="Y42" s="12">
        <f>(Summary!$C$8*[3]Sheet1!$C42+Summary!$C$9*[4]Sheet1!$C42)*$U42</f>
        <v>0</v>
      </c>
      <c r="Z42" s="12">
        <f>(Summary!$C$8*[3]Sheet1!$D42+Summary!$C$9*[4]Sheet1!$D42)*$U42</f>
        <v>730189.35000000009</v>
      </c>
      <c r="AA42" s="12">
        <f>IF($A42&lt;Summary!$C$5,[3]Inputs!$K60*U42,"")</f>
        <v>-531046.80000000005</v>
      </c>
      <c r="AB42" s="12">
        <f>IF($A42&lt;Summary!$C$5,[3]Inputs!$M60*U42,"")</f>
        <v>6638.085</v>
      </c>
      <c r="AC42" s="12">
        <f t="shared" si="2"/>
        <v>-524408.71500000008</v>
      </c>
      <c r="AD42" s="12">
        <f>IF($A42&lt;Summary!$C$5,[4]Inputs!$K60*U42,"")</f>
        <v>-232332.97499999998</v>
      </c>
      <c r="AE42" s="12">
        <f>IF($A42&lt;Summary!$C$5,[4]Inputs!$M60*U42,"")</f>
        <v>13276.17</v>
      </c>
      <c r="AF42" s="12">
        <f t="shared" si="3"/>
        <v>-219056.80499999996</v>
      </c>
      <c r="AG42" s="12">
        <f>(Summary!$C$8*[3]Sheet1!$E42+Summary!$C$9*[4]Sheet1!$E42)*$U42</f>
        <v>-411561.27</v>
      </c>
      <c r="AH42" s="12">
        <f>(Summary!$C$8*[3]Sheet1!$F42+Summary!$C$9*[4]Sheet1!$F42)*$U42</f>
        <v>9293.3189999999995</v>
      </c>
      <c r="AI42" s="12">
        <f>(Summary!$C$8*[3]Sheet1!$G42+Summary!$C$9*[4]Sheet1!$G42)*$U42</f>
        <v>-402267.951</v>
      </c>
      <c r="AJ42" s="12">
        <f>(Summary!$C$8*[3]Sheet1!$H42+Summary!$C$9*[4]Sheet1!$H42)*$U42</f>
        <v>1132457.3010000002</v>
      </c>
      <c r="AK42" s="12">
        <f>(Summary!$C$8*[3]Sheet1!$I42+Summary!$C$9*[4]Sheet1!$I42)*$U42</f>
        <v>794180.48939999996</v>
      </c>
      <c r="AL42" s="12">
        <f>(Summary!$C$8*[3]Sheet1!$J42+Summary!$C$9*[4]Sheet1!$J42)*$U42</f>
        <v>69142.293359999996</v>
      </c>
      <c r="AM42" s="12">
        <f>(Summary!$C$8*[3]Sheet1!$K42+Summary!$C$9*[4]Sheet1!$K42)*$U42</f>
        <v>326792.45988405001</v>
      </c>
      <c r="AN42" s="12">
        <f>(Summary!$C$8*[3]Sheet1!$L42+Summary!$C$9*[4]Sheet1!$L42)*$U42</f>
        <v>1190115.2426440502</v>
      </c>
      <c r="AO42" s="12">
        <f>(Summary!$C$8*[3]Sheet1!$M42+Summary!$C$9*[4]Sheet1!$M42)*$U42</f>
        <v>-57657.941644049955</v>
      </c>
      <c r="AP42" s="9"/>
      <c r="AQ42" s="2"/>
      <c r="AR42" s="3">
        <f t="shared" si="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6"/>
        <v>730189.35000000009</v>
      </c>
      <c r="AY42">
        <f t="shared" si="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8"/>
        <v>598161.82220100006</v>
      </c>
      <c r="BD42">
        <f t="shared" si="9"/>
        <v>12541.997798999771</v>
      </c>
    </row>
    <row r="43" spans="1:56" x14ac:dyDescent="0.2">
      <c r="A43" s="9">
        <f>[1]Sheet1!$A43</f>
        <v>38504</v>
      </c>
      <c r="B43" s="9"/>
      <c r="C43" s="7">
        <f>(IF($A43&lt;Summary!$C$5,0.5*SUM([1]Sheet1!$B43)+0.5*SUM([2]Sheet1!$B43),""))*$U43</f>
        <v>703166.20000000007</v>
      </c>
      <c r="D43" s="7">
        <f>(IF($A43&lt;Summary!$C$5,0.5*SUM([1]Sheet1!$C43)+0.5*SUM([2]Sheet1!$C43),""))*$U43</f>
        <v>0</v>
      </c>
      <c r="E43" s="7">
        <f>(IF($A43&lt;Summary!$C$5,0.5*SUM([1]Sheet1!$D43)+0.5*SUM([2]Sheet1!$D43),""))*U43</f>
        <v>703166.20000000007</v>
      </c>
      <c r="F43" s="7">
        <f>IF($A43&lt;Summary!$C$5,[1]Inputs!$K61*U43,"")</f>
        <v>-511393.60000000003</v>
      </c>
      <c r="G43" s="7">
        <f>IF($A43&lt;Summary!$C$5,[1]Inputs!$M61*U43,"")</f>
        <v>6392.42</v>
      </c>
      <c r="H43" s="7">
        <f t="shared" si="0"/>
        <v>-505001.18000000005</v>
      </c>
      <c r="I43" s="7">
        <f>IF($A43&lt;Summary!$C$5,[2]Inputs!$K61*U43,"")</f>
        <v>-223734.69999999998</v>
      </c>
      <c r="J43" s="7">
        <f>IF($A43&lt;Summary!$C$5,[2]Inputs!$M61*U43,"")</f>
        <v>12784.84</v>
      </c>
      <c r="K43" s="7">
        <f t="shared" si="1"/>
        <v>-210949.86</v>
      </c>
      <c r="L43" s="7">
        <f>(IF($A43&lt;Summary!$C$5,0.5*SUM([1]Sheet1!$E43)+0.5*SUM([2]Sheet1!$E43),""))*$U43</f>
        <v>-367564.14999999997</v>
      </c>
      <c r="M43" s="7">
        <f>(IF($A43&lt;Summary!$C$5,0.5*SUM([1]Sheet1!$F43)+0.5*SUM([2]Sheet1!$F43),""))*$U43</f>
        <v>9588.6299999999992</v>
      </c>
      <c r="N43" s="7">
        <f>(IF($A43&lt;Summary!$C$5,0.5*SUM([1]Sheet1!$G43)+0.5*SUM([2]Sheet1!$G43),""))*U43</f>
        <v>-357975.52</v>
      </c>
      <c r="O43" s="7">
        <f>(IF($A43&lt;Summary!$C$5,0.5*SUM([1]Sheet1!$H43)+0.5*SUM([2]Sheet1!$H43),""))*U43</f>
        <v>1061141.7200000002</v>
      </c>
      <c r="P43" s="7">
        <f>(IF($A43&lt;Summary!$C$5,0.5*SUM([1]Sheet1!$I43)+0.5*SUM([2]Sheet1!$I43),""))*$U43</f>
        <v>764763.55911999987</v>
      </c>
      <c r="Q43" s="7">
        <f>(IF($A43&lt;Summary!$C$5,0.5*SUM([1]Sheet1!$J43)+0.5*SUM([2]Sheet1!$J43),""))*$U43</f>
        <v>71083.710399999996</v>
      </c>
      <c r="R43" s="7">
        <f>(IF($A43&lt;Summary!$C$5,0.5*SUM([1]Sheet1!$K43)+0.5*SUM([2]Sheet1!$K43),""))*$U43</f>
        <v>319343.56897200004</v>
      </c>
      <c r="S43" s="7">
        <f>(IF($A43&lt;Summary!$C$5,0.5*SUM([1]Sheet1!$L43)+0.5*SUM([2]Sheet1!$L43),""))*U43</f>
        <v>1155190.838492</v>
      </c>
      <c r="T43" s="7">
        <f>(IF($A43&lt;Summary!$C$5,0.5*SUM([1]Sheet1!$M43)+0.5*SUM([2]Sheet1!$M43),""))*U43</f>
        <v>-94049.118491999921</v>
      </c>
      <c r="U43" s="3">
        <f>ROUND(IF($A43&lt;Summary!$C$5,SUM([1]Sheet1!$N43)+SUM([2]Sheet1!$N43),""),0)</f>
        <v>2556968</v>
      </c>
      <c r="V43" s="2"/>
      <c r="W43" s="9">
        <f>[3]Sheet1!$A43</f>
        <v>38504</v>
      </c>
      <c r="X43" s="12">
        <f>(Summary!$C$8*[3]Sheet1!$B43+Summary!$C$9*[4]Sheet1!$B43)*$U43</f>
        <v>703166.20000000007</v>
      </c>
      <c r="Y43" s="12">
        <f>(Summary!$C$8*[3]Sheet1!$C43+Summary!$C$9*[4]Sheet1!$C43)*$U43</f>
        <v>0</v>
      </c>
      <c r="Z43" s="12">
        <f>(Summary!$C$8*[3]Sheet1!$D43+Summary!$C$9*[4]Sheet1!$D43)*$U43</f>
        <v>703166.20000000007</v>
      </c>
      <c r="AA43" s="12">
        <f>IF($A43&lt;Summary!$C$5,[3]Inputs!$K61*U43,"")</f>
        <v>-511393.60000000003</v>
      </c>
      <c r="AB43" s="12">
        <f>IF($A43&lt;Summary!$C$5,[3]Inputs!$M61*U43,"")</f>
        <v>6392.42</v>
      </c>
      <c r="AC43" s="12">
        <f t="shared" si="2"/>
        <v>-505001.18000000005</v>
      </c>
      <c r="AD43" s="12">
        <f>IF($A43&lt;Summary!$C$5,[4]Inputs!$K61*U43,"")</f>
        <v>-223734.69999999998</v>
      </c>
      <c r="AE43" s="12">
        <f>IF($A43&lt;Summary!$C$5,[4]Inputs!$M61*U43,"")</f>
        <v>12784.84</v>
      </c>
      <c r="AF43" s="12">
        <f t="shared" si="3"/>
        <v>-210949.86</v>
      </c>
      <c r="AG43" s="12">
        <f>(Summary!$C$8*[3]Sheet1!$E43+Summary!$C$9*[4]Sheet1!$E43)*$U43</f>
        <v>-396330.04</v>
      </c>
      <c r="AH43" s="12">
        <f>(Summary!$C$8*[3]Sheet1!$F43+Summary!$C$9*[4]Sheet1!$F43)*$U43</f>
        <v>8949.3880000000008</v>
      </c>
      <c r="AI43" s="12">
        <f>(Summary!$C$8*[3]Sheet1!$G43+Summary!$C$9*[4]Sheet1!$G43)*$U43</f>
        <v>-387380.652</v>
      </c>
      <c r="AJ43" s="12">
        <f>(Summary!$C$8*[3]Sheet1!$H43+Summary!$C$9*[4]Sheet1!$H43)*$U43</f>
        <v>1090546.8520000002</v>
      </c>
      <c r="AK43" s="12">
        <f>(Summary!$C$8*[3]Sheet1!$I43+Summary!$C$9*[4]Sheet1!$I43)*$U43</f>
        <v>764789.12879999995</v>
      </c>
      <c r="AL43" s="12">
        <f>(Summary!$C$8*[3]Sheet1!$J43+Summary!$C$9*[4]Sheet1!$J43)*$U43</f>
        <v>66583.446720000007</v>
      </c>
      <c r="AM43" s="12">
        <f>(Summary!$C$8*[3]Sheet1!$K43+Summary!$C$9*[4]Sheet1!$K43)*$U43</f>
        <v>318375.30911460007</v>
      </c>
      <c r="AN43" s="12">
        <f>(Summary!$C$8*[3]Sheet1!$L43+Summary!$C$9*[4]Sheet1!$L43)*$U43</f>
        <v>1149747.8846346</v>
      </c>
      <c r="AO43" s="12">
        <f>(Summary!$C$8*[3]Sheet1!$M43+Summary!$C$9*[4]Sheet1!$M43)*$U43</f>
        <v>-59201.032634599891</v>
      </c>
      <c r="AP43" s="9"/>
      <c r="AQ43" s="2"/>
      <c r="AR43" s="3">
        <f t="shared" si="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6"/>
        <v>703166.20000000007</v>
      </c>
      <c r="AY43">
        <f t="shared" si="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8"/>
        <v>577445.45307280007</v>
      </c>
      <c r="BD43">
        <f t="shared" si="9"/>
        <v>10657.186927199946</v>
      </c>
    </row>
    <row r="44" spans="1:56" x14ac:dyDescent="0.2">
      <c r="A44" s="9">
        <f>[1]Sheet1!$A44</f>
        <v>38534</v>
      </c>
      <c r="B44" s="9"/>
      <c r="C44" s="7">
        <f>(IF($A44&lt;Summary!$C$5,0.5*SUM([1]Sheet1!$B44)+0.5*SUM([2]Sheet1!$B44),""))*$U44</f>
        <v>722919.45000000007</v>
      </c>
      <c r="D44" s="7">
        <f>(IF($A44&lt;Summary!$C$5,0.5*SUM([1]Sheet1!$C44)+0.5*SUM([2]Sheet1!$C44),""))*$U44</f>
        <v>0</v>
      </c>
      <c r="E44" s="7">
        <f>(IF($A44&lt;Summary!$C$5,0.5*SUM([1]Sheet1!$D44)+0.5*SUM([2]Sheet1!$D44),""))*U44</f>
        <v>722919.45000000007</v>
      </c>
      <c r="F44" s="7">
        <f>IF($A44&lt;Summary!$C$5,[1]Inputs!$K62*U44,"")</f>
        <v>-525759.6</v>
      </c>
      <c r="G44" s="7">
        <f>IF($A44&lt;Summary!$C$5,[1]Inputs!$M62*U44,"")</f>
        <v>6571.9949999999999</v>
      </c>
      <c r="H44" s="7">
        <f t="shared" si="0"/>
        <v>-519187.60499999998</v>
      </c>
      <c r="I44" s="7">
        <f>IF($A44&lt;Summary!$C$5,[2]Inputs!$K62*U44,"")</f>
        <v>-230019.82499999998</v>
      </c>
      <c r="J44" s="7">
        <f>IF($A44&lt;Summary!$C$5,[2]Inputs!$M62*U44,"")</f>
        <v>13143.99</v>
      </c>
      <c r="K44" s="7">
        <f t="shared" si="1"/>
        <v>-216875.83499999999</v>
      </c>
      <c r="L44" s="7">
        <f>(IF($A44&lt;Summary!$C$5,0.5*SUM([1]Sheet1!$E44)+0.5*SUM([2]Sheet1!$E44),""))*$U44</f>
        <v>-377889.71249999997</v>
      </c>
      <c r="M44" s="7">
        <f>(IF($A44&lt;Summary!$C$5,0.5*SUM([1]Sheet1!$F44)+0.5*SUM([2]Sheet1!$F44),""))*$U44</f>
        <v>9857.9925000000003</v>
      </c>
      <c r="N44" s="7">
        <f>(IF($A44&lt;Summary!$C$5,0.5*SUM([1]Sheet1!$G44)+0.5*SUM([2]Sheet1!$G44),""))*U44</f>
        <v>-368031.72000000003</v>
      </c>
      <c r="O44" s="7">
        <f>(IF($A44&lt;Summary!$C$5,0.5*SUM([1]Sheet1!$H44)+0.5*SUM([2]Sheet1!$H44),""))*U44</f>
        <v>1090951.1700000002</v>
      </c>
      <c r="P44" s="7">
        <f>(IF($A44&lt;Summary!$C$5,0.5*SUM([1]Sheet1!$I44)+0.5*SUM([2]Sheet1!$I44),""))*$U44</f>
        <v>786247.19381999993</v>
      </c>
      <c r="Q44" s="7">
        <f>(IF($A44&lt;Summary!$C$5,0.5*SUM([1]Sheet1!$J44)+0.5*SUM([2]Sheet1!$J44),""))*$U44</f>
        <v>73080.584399999992</v>
      </c>
      <c r="R44" s="7">
        <f>(IF($A44&lt;Summary!$C$5,0.5*SUM([1]Sheet1!$K44)+0.5*SUM([2]Sheet1!$K44),""))*$U44</f>
        <v>332282.64342204004</v>
      </c>
      <c r="S44" s="7">
        <f>(IF($A44&lt;Summary!$C$5,0.5*SUM([1]Sheet1!$L44)+0.5*SUM([2]Sheet1!$L44),""))*U44</f>
        <v>1191610.4216420401</v>
      </c>
      <c r="T44" s="7">
        <f>(IF($A44&lt;Summary!$C$5,0.5*SUM([1]Sheet1!$M44)+0.5*SUM([2]Sheet1!$M44),""))*U44</f>
        <v>-100659.25164204001</v>
      </c>
      <c r="U44" s="3">
        <f>ROUND(IF($A44&lt;Summary!$C$5,SUM([1]Sheet1!$N44)+SUM([2]Sheet1!$N44),""),0)</f>
        <v>2628798</v>
      </c>
      <c r="V44" s="2"/>
      <c r="W44" s="9">
        <f>[3]Sheet1!$A44</f>
        <v>38534</v>
      </c>
      <c r="X44" s="12">
        <f>(Summary!$C$8*[3]Sheet1!$B44+Summary!$C$9*[4]Sheet1!$B44)*$U44</f>
        <v>722919.45000000007</v>
      </c>
      <c r="Y44" s="12">
        <f>(Summary!$C$8*[3]Sheet1!$C44+Summary!$C$9*[4]Sheet1!$C44)*$U44</f>
        <v>0</v>
      </c>
      <c r="Z44" s="12">
        <f>(Summary!$C$8*[3]Sheet1!$D44+Summary!$C$9*[4]Sheet1!$D44)*$U44</f>
        <v>722919.45000000007</v>
      </c>
      <c r="AA44" s="12">
        <f>IF($A44&lt;Summary!$C$5,[3]Inputs!$K62*U44,"")</f>
        <v>-525759.6</v>
      </c>
      <c r="AB44" s="12">
        <f>IF($A44&lt;Summary!$C$5,[3]Inputs!$M62*U44,"")</f>
        <v>6571.9949999999999</v>
      </c>
      <c r="AC44" s="12">
        <f t="shared" si="2"/>
        <v>-519187.60499999998</v>
      </c>
      <c r="AD44" s="12">
        <f>IF($A44&lt;Summary!$C$5,[4]Inputs!$K62*U44,"")</f>
        <v>-230019.82499999998</v>
      </c>
      <c r="AE44" s="12">
        <f>IF($A44&lt;Summary!$C$5,[4]Inputs!$M62*U44,"")</f>
        <v>13143.99</v>
      </c>
      <c r="AF44" s="12">
        <f t="shared" si="3"/>
        <v>-216875.83499999999</v>
      </c>
      <c r="AG44" s="12">
        <f>(Summary!$C$8*[3]Sheet1!$E44+Summary!$C$9*[4]Sheet1!$E44)*$U44</f>
        <v>-407463.69</v>
      </c>
      <c r="AH44" s="12">
        <f>(Summary!$C$8*[3]Sheet1!$F44+Summary!$C$9*[4]Sheet1!$F44)*$U44</f>
        <v>9200.7929999999997</v>
      </c>
      <c r="AI44" s="12">
        <f>(Summary!$C$8*[3]Sheet1!$G44+Summary!$C$9*[4]Sheet1!$G44)*$U44</f>
        <v>-398262.897</v>
      </c>
      <c r="AJ44" s="12">
        <f>(Summary!$C$8*[3]Sheet1!$H44+Summary!$C$9*[4]Sheet1!$H44)*$U44</f>
        <v>1121182.3470000001</v>
      </c>
      <c r="AK44" s="12">
        <f>(Summary!$C$8*[3]Sheet1!$I44+Summary!$C$9*[4]Sheet1!$I44)*$U44</f>
        <v>786273.48179999995</v>
      </c>
      <c r="AL44" s="12">
        <f>(Summary!$C$8*[3]Sheet1!$J44+Summary!$C$9*[4]Sheet1!$J44)*$U44</f>
        <v>68453.899919999996</v>
      </c>
      <c r="AM44" s="12">
        <f>(Summary!$C$8*[3]Sheet1!$K44+Summary!$C$9*[4]Sheet1!$K44)*$U44</f>
        <v>331288.28743455</v>
      </c>
      <c r="AN44" s="12">
        <f>(Summary!$C$8*[3]Sheet1!$L44+Summary!$C$9*[4]Sheet1!$L44)*$U44</f>
        <v>1186015.6691545499</v>
      </c>
      <c r="AO44" s="12">
        <f>(Summary!$C$8*[3]Sheet1!$M44+Summary!$C$9*[4]Sheet1!$M44)*$U44</f>
        <v>-64833.322154549984</v>
      </c>
      <c r="AP44" s="9"/>
      <c r="AQ44" s="2"/>
      <c r="AR44" s="3">
        <f t="shared" si="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6"/>
        <v>722919.45000000007</v>
      </c>
      <c r="AY44">
        <f t="shared" si="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8"/>
        <v>595200.56099303998</v>
      </c>
      <c r="BD44">
        <f t="shared" si="9"/>
        <v>9422.9790069599403</v>
      </c>
    </row>
    <row r="45" spans="1:56" x14ac:dyDescent="0.2">
      <c r="A45" s="9">
        <f>[1]Sheet1!$A45</f>
        <v>38565</v>
      </c>
      <c r="B45" s="9"/>
      <c r="C45" s="7">
        <f>(IF($A45&lt;Summary!$C$5,0.5*SUM([1]Sheet1!$B45)+0.5*SUM([2]Sheet1!$B45),""))*$U45</f>
        <v>719207.5</v>
      </c>
      <c r="D45" s="7">
        <f>(IF($A45&lt;Summary!$C$5,0.5*SUM([1]Sheet1!$C45)+0.5*SUM([2]Sheet1!$C45),""))*$U45</f>
        <v>0</v>
      </c>
      <c r="E45" s="7">
        <f>(IF($A45&lt;Summary!$C$5,0.5*SUM([1]Sheet1!$D45)+0.5*SUM([2]Sheet1!$D45),""))*U45</f>
        <v>719207.5</v>
      </c>
      <c r="F45" s="7">
        <f>IF($A45&lt;Summary!$C$5,[1]Inputs!$K63*U45,"")</f>
        <v>-523060</v>
      </c>
      <c r="G45" s="7">
        <f>IF($A45&lt;Summary!$C$5,[1]Inputs!$M63*U45,"")</f>
        <v>6538.25</v>
      </c>
      <c r="H45" s="7">
        <f t="shared" si="0"/>
        <v>-516521.75</v>
      </c>
      <c r="I45" s="7">
        <f>IF($A45&lt;Summary!$C$5,[2]Inputs!$K63*U45,"")</f>
        <v>-228838.75</v>
      </c>
      <c r="J45" s="7">
        <f>IF($A45&lt;Summary!$C$5,[2]Inputs!$M63*U45,"")</f>
        <v>13076.5</v>
      </c>
      <c r="K45" s="7">
        <f t="shared" si="1"/>
        <v>-215762.25</v>
      </c>
      <c r="L45" s="7">
        <f>(IF($A45&lt;Summary!$C$5,0.5*SUM([1]Sheet1!$E45)+0.5*SUM([2]Sheet1!$E45),""))*$U45</f>
        <v>-375949.375</v>
      </c>
      <c r="M45" s="7">
        <f>(IF($A45&lt;Summary!$C$5,0.5*SUM([1]Sheet1!$F45)+0.5*SUM([2]Sheet1!$F45),""))*$U45</f>
        <v>9807.375</v>
      </c>
      <c r="N45" s="7">
        <f>(IF($A45&lt;Summary!$C$5,0.5*SUM([1]Sheet1!$G45)+0.5*SUM([2]Sheet1!$G45),""))*U45</f>
        <v>-366142.00000000006</v>
      </c>
      <c r="O45" s="7">
        <f>(IF($A45&lt;Summary!$C$5,0.5*SUM([1]Sheet1!$H45)+0.5*SUM([2]Sheet1!$H45),""))*U45</f>
        <v>1085349.5</v>
      </c>
      <c r="P45" s="7">
        <f>(IF($A45&lt;Summary!$C$5,0.5*SUM([1]Sheet1!$I45)+0.5*SUM([2]Sheet1!$I45),""))*$U45</f>
        <v>782210.07699999993</v>
      </c>
      <c r="Q45" s="7">
        <f>(IF($A45&lt;Summary!$C$5,0.5*SUM([1]Sheet1!$J45)+0.5*SUM([2]Sheet1!$J45),""))*$U45</f>
        <v>72705.34</v>
      </c>
      <c r="R45" s="7">
        <f>(IF($A45&lt;Summary!$C$5,0.5*SUM([1]Sheet1!$K45)+0.5*SUM([2]Sheet1!$K45),""))*$U45</f>
        <v>334054.256628</v>
      </c>
      <c r="S45" s="7">
        <f>(IF($A45&lt;Summary!$C$5,0.5*SUM([1]Sheet1!$L45)+0.5*SUM([2]Sheet1!$L45),""))*U45</f>
        <v>1188969.6736280001</v>
      </c>
      <c r="T45" s="7">
        <f>(IF($A45&lt;Summary!$C$5,0.5*SUM([1]Sheet1!$M45)+0.5*SUM([2]Sheet1!$M45),""))*U45</f>
        <v>-103620.17362799995</v>
      </c>
      <c r="U45" s="3">
        <f>ROUND(IF($A45&lt;Summary!$C$5,SUM([1]Sheet1!$N45)+SUM([2]Sheet1!$N45),""),0)</f>
        <v>2615300</v>
      </c>
      <c r="V45" s="2"/>
      <c r="W45" s="9">
        <f>[3]Sheet1!$A45</f>
        <v>38565</v>
      </c>
      <c r="X45" s="12">
        <f>(Summary!$C$8*[3]Sheet1!$B45+Summary!$C$9*[4]Sheet1!$B45)*$U45</f>
        <v>719207.5</v>
      </c>
      <c r="Y45" s="12">
        <f>(Summary!$C$8*[3]Sheet1!$C45+Summary!$C$9*[4]Sheet1!$C45)*$U45</f>
        <v>0</v>
      </c>
      <c r="Z45" s="12">
        <f>(Summary!$C$8*[3]Sheet1!$D45+Summary!$C$9*[4]Sheet1!$D45)*$U45</f>
        <v>719207.5</v>
      </c>
      <c r="AA45" s="12">
        <f>IF($A45&lt;Summary!$C$5,[3]Inputs!$K63*U45,"")</f>
        <v>-523060</v>
      </c>
      <c r="AB45" s="12">
        <f>IF($A45&lt;Summary!$C$5,[3]Inputs!$M63*U45,"")</f>
        <v>6538.25</v>
      </c>
      <c r="AC45" s="12">
        <f t="shared" si="2"/>
        <v>-516521.75</v>
      </c>
      <c r="AD45" s="12">
        <f>IF($A45&lt;Summary!$C$5,[4]Inputs!$K63*U45,"")</f>
        <v>-228838.75</v>
      </c>
      <c r="AE45" s="12">
        <f>IF($A45&lt;Summary!$C$5,[4]Inputs!$M63*U45,"")</f>
        <v>13076.5</v>
      </c>
      <c r="AF45" s="12">
        <f t="shared" si="3"/>
        <v>-215762.25</v>
      </c>
      <c r="AG45" s="12">
        <f>(Summary!$C$8*[3]Sheet1!$E45+Summary!$C$9*[4]Sheet1!$E45)*$U45</f>
        <v>-405371.5</v>
      </c>
      <c r="AH45" s="12">
        <f>(Summary!$C$8*[3]Sheet1!$F45+Summary!$C$9*[4]Sheet1!$F45)*$U45</f>
        <v>9153.5500000000011</v>
      </c>
      <c r="AI45" s="12">
        <f>(Summary!$C$8*[3]Sheet1!$G45+Summary!$C$9*[4]Sheet1!$G45)*$U45</f>
        <v>-396217.95</v>
      </c>
      <c r="AJ45" s="12">
        <f>(Summary!$C$8*[3]Sheet1!$H45+Summary!$C$9*[4]Sheet1!$H45)*$U45</f>
        <v>1115425.4500000002</v>
      </c>
      <c r="AK45" s="12">
        <f>(Summary!$C$8*[3]Sheet1!$I45+Summary!$C$9*[4]Sheet1!$I45)*$U45</f>
        <v>782236.23</v>
      </c>
      <c r="AL45" s="12">
        <f>(Summary!$C$8*[3]Sheet1!$J45+Summary!$C$9*[4]Sheet1!$J45)*$U45</f>
        <v>68102.411999999997</v>
      </c>
      <c r="AM45" s="12">
        <f>(Summary!$C$8*[3]Sheet1!$K45+Summary!$C$9*[4]Sheet1!$K45)*$U45</f>
        <v>333065.97398749995</v>
      </c>
      <c r="AN45" s="12">
        <f>(Summary!$C$8*[3]Sheet1!$L45+Summary!$C$9*[4]Sheet1!$L45)*$U45</f>
        <v>1183404.6159874999</v>
      </c>
      <c r="AO45" s="12">
        <f>(Summary!$C$8*[3]Sheet1!$M45+Summary!$C$9*[4]Sheet1!$M45)*$U45</f>
        <v>-67979.165987499844</v>
      </c>
      <c r="AP45" s="9"/>
      <c r="AQ45" s="2"/>
      <c r="AR45" s="3">
        <f t="shared" si="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6"/>
        <v>719207.5</v>
      </c>
      <c r="AY45">
        <f t="shared" si="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8"/>
        <v>593488.48597300006</v>
      </c>
      <c r="BD45">
        <f t="shared" si="9"/>
        <v>8030.5140269999392</v>
      </c>
    </row>
    <row r="46" spans="1:56" x14ac:dyDescent="0.2">
      <c r="A46" s="9">
        <f>[1]Sheet1!$A46</f>
        <v>38596</v>
      </c>
      <c r="B46" s="9"/>
      <c r="C46" s="7">
        <f>(IF($A46&lt;Summary!$C$5,0.5*SUM([1]Sheet1!$B46)+0.5*SUM([2]Sheet1!$B46),""))*$U46</f>
        <v>692536.35000000009</v>
      </c>
      <c r="D46" s="7">
        <f>(IF($A46&lt;Summary!$C$5,0.5*SUM([1]Sheet1!$C46)+0.5*SUM([2]Sheet1!$C46),""))*$U46</f>
        <v>0</v>
      </c>
      <c r="E46" s="7">
        <f>(IF($A46&lt;Summary!$C$5,0.5*SUM([1]Sheet1!$D46)+0.5*SUM([2]Sheet1!$D46),""))*U46</f>
        <v>692536.35000000009</v>
      </c>
      <c r="F46" s="7">
        <f>IF($A46&lt;Summary!$C$5,[1]Inputs!$K64*U46,"")</f>
        <v>-503662.80000000005</v>
      </c>
      <c r="G46" s="7">
        <f>IF($A46&lt;Summary!$C$5,[1]Inputs!$M64*U46,"")</f>
        <v>6295.7849999999999</v>
      </c>
      <c r="H46" s="7">
        <f t="shared" si="0"/>
        <v>-497367.01500000007</v>
      </c>
      <c r="I46" s="7">
        <f>IF($A46&lt;Summary!$C$5,[2]Inputs!$K64*U46,"")</f>
        <v>-220352.47499999998</v>
      </c>
      <c r="J46" s="7">
        <f>IF($A46&lt;Summary!$C$5,[2]Inputs!$M64*U46,"")</f>
        <v>12591.57</v>
      </c>
      <c r="K46" s="7">
        <f t="shared" si="1"/>
        <v>-207760.90499999997</v>
      </c>
      <c r="L46" s="7">
        <f>(IF($A46&lt;Summary!$C$5,0.5*SUM([1]Sheet1!$E46)+0.5*SUM([2]Sheet1!$E46),""))*$U46</f>
        <v>-362007.63749999995</v>
      </c>
      <c r="M46" s="7">
        <f>(IF($A46&lt;Summary!$C$5,0.5*SUM([1]Sheet1!$F46)+0.5*SUM([2]Sheet1!$F46),""))*$U46</f>
        <v>9443.6774999999998</v>
      </c>
      <c r="N46" s="7">
        <f>(IF($A46&lt;Summary!$C$5,0.5*SUM([1]Sheet1!$G46)+0.5*SUM([2]Sheet1!$G46),""))*U46</f>
        <v>-352563.96</v>
      </c>
      <c r="O46" s="7">
        <f>(IF($A46&lt;Summary!$C$5,0.5*SUM([1]Sheet1!$H46)+0.5*SUM([2]Sheet1!$H46),""))*U46</f>
        <v>1045100.31</v>
      </c>
      <c r="P46" s="7">
        <f>(IF($A46&lt;Summary!$C$5,0.5*SUM([1]Sheet1!$I46)+0.5*SUM([2]Sheet1!$I46),""))*$U46</f>
        <v>753202.53425999987</v>
      </c>
      <c r="Q46" s="7">
        <f>(IF($A46&lt;Summary!$C$5,0.5*SUM([1]Sheet1!$J46)+0.5*SUM([2]Sheet1!$J46),""))*$U46</f>
        <v>70009.129199999996</v>
      </c>
      <c r="R46" s="7">
        <f>(IF($A46&lt;Summary!$C$5,0.5*SUM([1]Sheet1!$K46)+0.5*SUM([2]Sheet1!$K46),""))*$U46</f>
        <v>320127.52165092004</v>
      </c>
      <c r="S46" s="7">
        <f>(IF($A46&lt;Summary!$C$5,0.5*SUM([1]Sheet1!$L46)+0.5*SUM([2]Sheet1!$L46),""))*U46</f>
        <v>1143339.1851109201</v>
      </c>
      <c r="T46" s="7">
        <f>(IF($A46&lt;Summary!$C$5,0.5*SUM([1]Sheet1!$M46)+0.5*SUM([2]Sheet1!$M46),""))*U46</f>
        <v>-98238.87511091998</v>
      </c>
      <c r="U46" s="3">
        <f>ROUND(IF($A46&lt;Summary!$C$5,SUM([1]Sheet1!$N46)+SUM([2]Sheet1!$N46),""),0)</f>
        <v>2518314</v>
      </c>
      <c r="V46" s="2"/>
      <c r="W46" s="9">
        <f>[3]Sheet1!$A46</f>
        <v>38596</v>
      </c>
      <c r="X46" s="12">
        <f>(Summary!$C$8*[3]Sheet1!$B46+Summary!$C$9*[4]Sheet1!$B46)*$U46</f>
        <v>692536.35000000009</v>
      </c>
      <c r="Y46" s="12">
        <f>(Summary!$C$8*[3]Sheet1!$C46+Summary!$C$9*[4]Sheet1!$C46)*$U46</f>
        <v>0</v>
      </c>
      <c r="Z46" s="12">
        <f>(Summary!$C$8*[3]Sheet1!$D46+Summary!$C$9*[4]Sheet1!$D46)*$U46</f>
        <v>692536.35000000009</v>
      </c>
      <c r="AA46" s="12">
        <f>IF($A46&lt;Summary!$C$5,[3]Inputs!$K64*U46,"")</f>
        <v>-503662.80000000005</v>
      </c>
      <c r="AB46" s="12">
        <f>IF($A46&lt;Summary!$C$5,[3]Inputs!$M64*U46,"")</f>
        <v>6295.7849999999999</v>
      </c>
      <c r="AC46" s="12">
        <f t="shared" si="2"/>
        <v>-497367.01500000007</v>
      </c>
      <c r="AD46" s="12">
        <f>IF($A46&lt;Summary!$C$5,[4]Inputs!$K64*U46,"")</f>
        <v>-220352.47499999998</v>
      </c>
      <c r="AE46" s="12">
        <f>IF($A46&lt;Summary!$C$5,[4]Inputs!$M64*U46,"")</f>
        <v>12591.57</v>
      </c>
      <c r="AF46" s="12">
        <f t="shared" si="3"/>
        <v>-207760.90499999997</v>
      </c>
      <c r="AG46" s="12">
        <f>(Summary!$C$8*[3]Sheet1!$E46+Summary!$C$9*[4]Sheet1!$E46)*$U46</f>
        <v>-390338.67</v>
      </c>
      <c r="AH46" s="12">
        <f>(Summary!$C$8*[3]Sheet1!$F46+Summary!$C$9*[4]Sheet1!$F46)*$U46</f>
        <v>8814.0990000000002</v>
      </c>
      <c r="AI46" s="12">
        <f>(Summary!$C$8*[3]Sheet1!$G46+Summary!$C$9*[4]Sheet1!$G46)*$U46</f>
        <v>-381524.571</v>
      </c>
      <c r="AJ46" s="12">
        <f>(Summary!$C$8*[3]Sheet1!$H46+Summary!$C$9*[4]Sheet1!$H46)*$U46</f>
        <v>1074060.9210000001</v>
      </c>
      <c r="AK46" s="12">
        <f>(Summary!$C$8*[3]Sheet1!$I46+Summary!$C$9*[4]Sheet1!$I46)*$U46</f>
        <v>753227.71739999996</v>
      </c>
      <c r="AL46" s="12">
        <f>(Summary!$C$8*[3]Sheet1!$J46+Summary!$C$9*[4]Sheet1!$J46)*$U46</f>
        <v>65576.896560000008</v>
      </c>
      <c r="AM46" s="12">
        <f>(Summary!$C$8*[3]Sheet1!$K46+Summary!$C$9*[4]Sheet1!$K46)*$U46</f>
        <v>319175.46045165003</v>
      </c>
      <c r="AN46" s="12">
        <f>(Summary!$C$8*[3]Sheet1!$L46+Summary!$C$9*[4]Sheet1!$L46)*$U46</f>
        <v>1137980.07441165</v>
      </c>
      <c r="AO46" s="12">
        <f>(Summary!$C$8*[3]Sheet1!$M46+Summary!$C$9*[4]Sheet1!$M46)*$U46</f>
        <v>-63919.153411649895</v>
      </c>
      <c r="AP46" s="9"/>
      <c r="AQ46" s="2"/>
      <c r="AR46" s="3">
        <f t="shared" si="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6"/>
        <v>692536.35000000009</v>
      </c>
      <c r="AY46">
        <f t="shared" si="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8"/>
        <v>570884.86072991998</v>
      </c>
      <c r="BD46">
        <f t="shared" si="9"/>
        <v>8327.3592700797599</v>
      </c>
    </row>
    <row r="47" spans="1:56" x14ac:dyDescent="0.2">
      <c r="A47" s="9">
        <f>[1]Sheet1!$A47</f>
        <v>38626</v>
      </c>
      <c r="B47" s="9"/>
      <c r="C47" s="7">
        <f>(IF($A47&lt;Summary!$C$5,0.5*SUM([1]Sheet1!$B47)+0.5*SUM([2]Sheet1!$B47),""))*$U47</f>
        <v>711954.10000000009</v>
      </c>
      <c r="D47" s="7">
        <f>(IF($A47&lt;Summary!$C$5,0.5*SUM([1]Sheet1!$C47)+0.5*SUM([2]Sheet1!$C47),""))*$U47</f>
        <v>0</v>
      </c>
      <c r="E47" s="7">
        <f>(IF($A47&lt;Summary!$C$5,0.5*SUM([1]Sheet1!$D47)+0.5*SUM([2]Sheet1!$D47),""))*U47</f>
        <v>711954.10000000009</v>
      </c>
      <c r="F47" s="7">
        <f>IF($A47&lt;Summary!$C$5,[1]Inputs!$K65*U47,"")</f>
        <v>-517784.80000000005</v>
      </c>
      <c r="G47" s="7">
        <f>IF($A47&lt;Summary!$C$5,[1]Inputs!$M65*U47,"")</f>
        <v>6472.31</v>
      </c>
      <c r="H47" s="7">
        <f t="shared" si="0"/>
        <v>-511312.49000000005</v>
      </c>
      <c r="I47" s="7">
        <f>IF($A47&lt;Summary!$C$5,[2]Inputs!$K65*U47,"")</f>
        <v>-226530.84999999998</v>
      </c>
      <c r="J47" s="7">
        <f>IF($A47&lt;Summary!$C$5,[2]Inputs!$M65*U47,"")</f>
        <v>12944.62</v>
      </c>
      <c r="K47" s="7">
        <f t="shared" si="1"/>
        <v>-213586.22999999998</v>
      </c>
      <c r="L47" s="7">
        <f>(IF($A47&lt;Summary!$C$5,0.5*SUM([1]Sheet1!$E47)+0.5*SUM([2]Sheet1!$E47),""))*$U47</f>
        <v>-372157.82499999995</v>
      </c>
      <c r="M47" s="7">
        <f>(IF($A47&lt;Summary!$C$5,0.5*SUM([1]Sheet1!$F47)+0.5*SUM([2]Sheet1!$F47),""))*$U47</f>
        <v>9708.4650000000001</v>
      </c>
      <c r="N47" s="7">
        <f>(IF($A47&lt;Summary!$C$5,0.5*SUM([1]Sheet1!$G47)+0.5*SUM([2]Sheet1!$G47),""))*U47</f>
        <v>-362449.36000000004</v>
      </c>
      <c r="O47" s="7">
        <f>(IF($A47&lt;Summary!$C$5,0.5*SUM([1]Sheet1!$H47)+0.5*SUM([2]Sheet1!$H47),""))*U47</f>
        <v>1074403.4600000002</v>
      </c>
      <c r="P47" s="7">
        <f>(IF($A47&lt;Summary!$C$5,0.5*SUM([1]Sheet1!$I47)+0.5*SUM([2]Sheet1!$I47),""))*$U47</f>
        <v>774321.27915999992</v>
      </c>
      <c r="Q47" s="7">
        <f>(IF($A47&lt;Summary!$C$5,0.5*SUM([1]Sheet1!$J47)+0.5*SUM([2]Sheet1!$J47),""))*$U47</f>
        <v>71972.087199999994</v>
      </c>
      <c r="R47" s="7">
        <f>(IF($A47&lt;Summary!$C$5,0.5*SUM([1]Sheet1!$K47)+0.5*SUM([2]Sheet1!$K47),""))*$U47</f>
        <v>330313.0463879999</v>
      </c>
      <c r="S47" s="7">
        <f>(IF($A47&lt;Summary!$C$5,0.5*SUM([1]Sheet1!$L47)+0.5*SUM([2]Sheet1!$L47),""))*U47</f>
        <v>1176606.4127479999</v>
      </c>
      <c r="T47" s="7">
        <f>(IF($A47&lt;Summary!$C$5,0.5*SUM([1]Sheet1!$M47)+0.5*SUM([2]Sheet1!$M47),""))*U47</f>
        <v>-102202.95274799982</v>
      </c>
      <c r="U47" s="3">
        <f>ROUND(IF($A47&lt;Summary!$C$5,SUM([1]Sheet1!$N47)+SUM([2]Sheet1!$N47),""),0)</f>
        <v>2588924</v>
      </c>
      <c r="V47" s="2"/>
      <c r="W47" s="9">
        <f>[3]Sheet1!$A47</f>
        <v>38626</v>
      </c>
      <c r="X47" s="12">
        <f>(Summary!$C$8*[3]Sheet1!$B47+Summary!$C$9*[4]Sheet1!$B47)*$U47</f>
        <v>711954.10000000009</v>
      </c>
      <c r="Y47" s="12">
        <f>(Summary!$C$8*[3]Sheet1!$C47+Summary!$C$9*[4]Sheet1!$C47)*$U47</f>
        <v>0</v>
      </c>
      <c r="Z47" s="12">
        <f>(Summary!$C$8*[3]Sheet1!$D47+Summary!$C$9*[4]Sheet1!$D47)*$U47</f>
        <v>711954.10000000009</v>
      </c>
      <c r="AA47" s="12">
        <f>IF($A47&lt;Summary!$C$5,[3]Inputs!$K65*U47,"")</f>
        <v>-517784.80000000005</v>
      </c>
      <c r="AB47" s="12">
        <f>IF($A47&lt;Summary!$C$5,[3]Inputs!$M65*U47,"")</f>
        <v>6472.31</v>
      </c>
      <c r="AC47" s="12">
        <f t="shared" si="2"/>
        <v>-511312.49000000005</v>
      </c>
      <c r="AD47" s="12">
        <f>IF($A47&lt;Summary!$C$5,[4]Inputs!$K65*U47,"")</f>
        <v>-226530.84999999998</v>
      </c>
      <c r="AE47" s="12">
        <f>IF($A47&lt;Summary!$C$5,[4]Inputs!$M65*U47,"")</f>
        <v>12944.62</v>
      </c>
      <c r="AF47" s="12">
        <f t="shared" si="3"/>
        <v>-213586.22999999998</v>
      </c>
      <c r="AG47" s="12">
        <f>(Summary!$C$8*[3]Sheet1!$E47+Summary!$C$9*[4]Sheet1!$E47)*$U47</f>
        <v>-401283.22</v>
      </c>
      <c r="AH47" s="12">
        <f>(Summary!$C$8*[3]Sheet1!$F47+Summary!$C$9*[4]Sheet1!$F47)*$U47</f>
        <v>9061.2340000000004</v>
      </c>
      <c r="AI47" s="12">
        <f>(Summary!$C$8*[3]Sheet1!$G47+Summary!$C$9*[4]Sheet1!$G47)*$U47</f>
        <v>-392221.98599999998</v>
      </c>
      <c r="AJ47" s="12">
        <f>(Summary!$C$8*[3]Sheet1!$H47+Summary!$C$9*[4]Sheet1!$H47)*$U47</f>
        <v>1104176.0860000001</v>
      </c>
      <c r="AK47" s="12">
        <f>(Summary!$C$8*[3]Sheet1!$I47+Summary!$C$9*[4]Sheet1!$I47)*$U47</f>
        <v>774347.16839999997</v>
      </c>
      <c r="AL47" s="12">
        <f>(Summary!$C$8*[3]Sheet1!$J47+Summary!$C$9*[4]Sheet1!$J47)*$U47</f>
        <v>67415.580960000007</v>
      </c>
      <c r="AM47" s="12">
        <f>(Summary!$C$8*[3]Sheet1!$K47+Summary!$C$9*[4]Sheet1!$K47)*$U47</f>
        <v>329334.6272853</v>
      </c>
      <c r="AN47" s="12">
        <f>(Summary!$C$8*[3]Sheet1!$L47+Summary!$C$9*[4]Sheet1!$L47)*$U47</f>
        <v>1171097.3766453001</v>
      </c>
      <c r="AO47" s="12">
        <f>(Summary!$C$8*[3]Sheet1!$M47+Summary!$C$9*[4]Sheet1!$M47)*$U47</f>
        <v>-66921.290645299887</v>
      </c>
      <c r="AP47" s="9"/>
      <c r="AQ47" s="2"/>
      <c r="AR47" s="3">
        <f t="shared" si="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6"/>
        <v>711954.10000000009</v>
      </c>
      <c r="AY47">
        <f t="shared" si="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8"/>
        <v>587359.15523739997</v>
      </c>
      <c r="BD47">
        <f t="shared" si="9"/>
        <v>8093.3647625998128</v>
      </c>
    </row>
    <row r="48" spans="1:56" x14ac:dyDescent="0.2">
      <c r="A48" s="9">
        <f>[1]Sheet1!$A48</f>
        <v>38657</v>
      </c>
      <c r="B48" s="9"/>
      <c r="C48" s="7">
        <f>(IF($A48&lt;Summary!$C$5,0.5*SUM([1]Sheet1!$B48)+0.5*SUM([2]Sheet1!$B48),""))*$U48</f>
        <v>747855</v>
      </c>
      <c r="D48" s="7">
        <f>(IF($A48&lt;Summary!$C$5,0.5*SUM([1]Sheet1!$C48)+0.5*SUM([2]Sheet1!$C48),""))*$U48</f>
        <v>0</v>
      </c>
      <c r="E48" s="7">
        <f>(IF($A48&lt;Summary!$C$5,0.5*SUM([1]Sheet1!$D48)+0.5*SUM([2]Sheet1!$D48),""))*U48</f>
        <v>747855</v>
      </c>
      <c r="F48" s="7">
        <f>IF($A48&lt;Summary!$C$5,[1]Inputs!$K66*U48,"")</f>
        <v>-324070.5</v>
      </c>
      <c r="G48" s="7">
        <f>IF($A48&lt;Summary!$C$5,[1]Inputs!$M66*U48,"")</f>
        <v>12464.25</v>
      </c>
      <c r="H48" s="7">
        <f t="shared" si="0"/>
        <v>-311606.25</v>
      </c>
      <c r="I48" s="7">
        <f>IF($A48&lt;Summary!$C$5,[2]Inputs!$K66*U48,"")</f>
        <v>-218124.375</v>
      </c>
      <c r="J48" s="7">
        <f>IF($A48&lt;Summary!$C$5,[2]Inputs!$M66*U48,"")</f>
        <v>12464.25</v>
      </c>
      <c r="K48" s="7">
        <f t="shared" si="1"/>
        <v>-205660.125</v>
      </c>
      <c r="L48" s="7">
        <f>(IF($A48&lt;Summary!$C$5,0.5*SUM([1]Sheet1!$E48)+0.5*SUM([2]Sheet1!$E48),""))*$U48</f>
        <v>-271097.4375</v>
      </c>
      <c r="M48" s="7">
        <f>(IF($A48&lt;Summary!$C$5,0.5*SUM([1]Sheet1!$F48)+0.5*SUM([2]Sheet1!$F48),""))*$U48</f>
        <v>12464.25</v>
      </c>
      <c r="N48" s="7">
        <f>(IF($A48&lt;Summary!$C$5,0.5*SUM([1]Sheet1!$G48)+0.5*SUM([2]Sheet1!$G48),""))*U48</f>
        <v>-258633.1875</v>
      </c>
      <c r="O48" s="7">
        <f>(IF($A48&lt;Summary!$C$5,0.5*SUM([1]Sheet1!$H48)+0.5*SUM([2]Sheet1!$H48),""))*U48</f>
        <v>1006488.1874999999</v>
      </c>
      <c r="P48" s="7">
        <f>(IF($A48&lt;Summary!$C$5,0.5*SUM([1]Sheet1!$I48)+0.5*SUM([2]Sheet1!$I48),""))*$U48</f>
        <v>745586.5064999999</v>
      </c>
      <c r="Q48" s="7">
        <f>(IF($A48&lt;Summary!$C$5,0.5*SUM([1]Sheet1!$J48)+0.5*SUM([2]Sheet1!$J48),""))*$U48</f>
        <v>69301.23</v>
      </c>
      <c r="R48" s="7">
        <f>(IF($A48&lt;Summary!$C$5,0.5*SUM([1]Sheet1!$K48)+0.5*SUM([2]Sheet1!$K48),""))*$U48</f>
        <v>335189.91974624997</v>
      </c>
      <c r="S48" s="7">
        <f>(IF($A48&lt;Summary!$C$5,0.5*SUM([1]Sheet1!$L48)+0.5*SUM([2]Sheet1!$L48),""))*U48</f>
        <v>1150077.65624625</v>
      </c>
      <c r="T48" s="7">
        <f>(IF($A48&lt;Summary!$C$5,0.5*SUM([1]Sheet1!$M48)+0.5*SUM([2]Sheet1!$M48),""))*U48</f>
        <v>-143589.46874625012</v>
      </c>
      <c r="U48" s="3">
        <f>ROUND(IF($A48&lt;Summary!$C$5,SUM([1]Sheet1!$N48)+SUM([2]Sheet1!$N48),""),0)</f>
        <v>2492850</v>
      </c>
      <c r="V48" s="2"/>
      <c r="W48" s="9">
        <f>[3]Sheet1!$A48</f>
        <v>38657</v>
      </c>
      <c r="X48" s="12">
        <f>(Summary!$C$8*[3]Sheet1!$B48+Summary!$C$9*[4]Sheet1!$B48)*$U48</f>
        <v>747855</v>
      </c>
      <c r="Y48" s="12">
        <f>(Summary!$C$8*[3]Sheet1!$C48+Summary!$C$9*[4]Sheet1!$C48)*$U48</f>
        <v>0</v>
      </c>
      <c r="Z48" s="12">
        <f>(Summary!$C$8*[3]Sheet1!$D48+Summary!$C$9*[4]Sheet1!$D48)*$U48</f>
        <v>747855</v>
      </c>
      <c r="AA48" s="12">
        <f>IF($A48&lt;Summary!$C$5,[3]Inputs!$K66*U48,"")</f>
        <v>-324070.5</v>
      </c>
      <c r="AB48" s="12">
        <f>IF($A48&lt;Summary!$C$5,[3]Inputs!$M66*U48,"")</f>
        <v>12464.25</v>
      </c>
      <c r="AC48" s="12">
        <f t="shared" si="2"/>
        <v>-311606.25</v>
      </c>
      <c r="AD48" s="12">
        <f>IF($A48&lt;Summary!$C$5,[4]Inputs!$K66*U48,"")</f>
        <v>-218124.375</v>
      </c>
      <c r="AE48" s="12">
        <f>IF($A48&lt;Summary!$C$5,[4]Inputs!$M66*U48,"")</f>
        <v>12464.25</v>
      </c>
      <c r="AF48" s="12">
        <f t="shared" si="3"/>
        <v>-205660.125</v>
      </c>
      <c r="AG48" s="12">
        <f>(Summary!$C$8*[3]Sheet1!$E48+Summary!$C$9*[4]Sheet1!$E48)*$U48</f>
        <v>-281692.05</v>
      </c>
      <c r="AH48" s="12">
        <f>(Summary!$C$8*[3]Sheet1!$F48+Summary!$C$9*[4]Sheet1!$F48)*$U48</f>
        <v>12464.25</v>
      </c>
      <c r="AI48" s="12">
        <f>(Summary!$C$8*[3]Sheet1!$G48+Summary!$C$9*[4]Sheet1!$G48)*$U48</f>
        <v>-269227.8</v>
      </c>
      <c r="AJ48" s="12">
        <f>(Summary!$C$8*[3]Sheet1!$H48+Summary!$C$9*[4]Sheet1!$H48)*$U48</f>
        <v>1017082.8</v>
      </c>
      <c r="AK48" s="12">
        <f>(Summary!$C$8*[3]Sheet1!$I48+Summary!$C$9*[4]Sheet1!$I48)*$U48</f>
        <v>745611.43499999994</v>
      </c>
      <c r="AL48" s="12">
        <f>(Summary!$C$8*[3]Sheet1!$J48+Summary!$C$9*[4]Sheet1!$J48)*$U48</f>
        <v>64913.813999999998</v>
      </c>
      <c r="AM48" s="12">
        <f>(Summary!$C$8*[3]Sheet1!$K48+Summary!$C$9*[4]Sheet1!$K48)*$U48</f>
        <v>334902.30717749998</v>
      </c>
      <c r="AN48" s="12">
        <f>(Summary!$C$8*[3]Sheet1!$L48+Summary!$C$9*[4]Sheet1!$L48)*$U48</f>
        <v>1145427.5561774999</v>
      </c>
      <c r="AO48" s="12">
        <f>(Summary!$C$8*[3]Sheet1!$M48+Summary!$C$9*[4]Sheet1!$M48)*$U48</f>
        <v>-128344.75617749998</v>
      </c>
      <c r="AP48" s="9"/>
      <c r="AQ48" s="2"/>
      <c r="AR48" s="3">
        <f t="shared" si="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6"/>
        <v>747855</v>
      </c>
      <c r="AY48">
        <f t="shared" si="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8"/>
        <v>571795.10054250015</v>
      </c>
      <c r="BD48">
        <f t="shared" si="9"/>
        <v>6546.099457499804</v>
      </c>
    </row>
    <row r="49" spans="1:56" x14ac:dyDescent="0.2">
      <c r="A49" s="9">
        <f>[1]Sheet1!$A49</f>
        <v>38687</v>
      </c>
      <c r="B49" s="9"/>
      <c r="C49" s="7">
        <f>(IF($A49&lt;Summary!$C$5,0.5*SUM([1]Sheet1!$B49)+0.5*SUM([2]Sheet1!$B49),""))*$U49</f>
        <v>948233.04</v>
      </c>
      <c r="D49" s="7">
        <f>(IF($A49&lt;Summary!$C$5,0.5*SUM([1]Sheet1!$C49)+0.5*SUM([2]Sheet1!$C49),""))*$U49</f>
        <v>0</v>
      </c>
      <c r="E49" s="7">
        <f>(IF($A49&lt;Summary!$C$5,0.5*SUM([1]Sheet1!$D49)+0.5*SUM([2]Sheet1!$D49),""))*U49</f>
        <v>948233.04</v>
      </c>
      <c r="F49" s="7">
        <f>IF($A49&lt;Summary!$C$5,[1]Inputs!$K67*U49,"")</f>
        <v>-333162.96000000002</v>
      </c>
      <c r="G49" s="7">
        <f>IF($A49&lt;Summary!$C$5,[1]Inputs!$M67*U49,"")</f>
        <v>12813.960000000001</v>
      </c>
      <c r="H49" s="7">
        <f t="shared" si="0"/>
        <v>-320349</v>
      </c>
      <c r="I49" s="7">
        <f>IF($A49&lt;Summary!$C$5,[2]Inputs!$K67*U49,"")</f>
        <v>-224244.3</v>
      </c>
      <c r="J49" s="7">
        <f>IF($A49&lt;Summary!$C$5,[2]Inputs!$M67*U49,"")</f>
        <v>12813.960000000001</v>
      </c>
      <c r="K49" s="7">
        <f t="shared" si="1"/>
        <v>-211430.34</v>
      </c>
      <c r="L49" s="7">
        <f>(IF($A49&lt;Summary!$C$5,0.5*SUM([1]Sheet1!$E49)+0.5*SUM([2]Sheet1!$E49),""))*$U49</f>
        <v>-278703.63</v>
      </c>
      <c r="M49" s="7">
        <f>(IF($A49&lt;Summary!$C$5,0.5*SUM([1]Sheet1!$F49)+0.5*SUM([2]Sheet1!$F49),""))*$U49</f>
        <v>12813.960000000001</v>
      </c>
      <c r="N49" s="7">
        <f>(IF($A49&lt;Summary!$C$5,0.5*SUM([1]Sheet1!$G49)+0.5*SUM([2]Sheet1!$G49),""))*U49</f>
        <v>-265889.67</v>
      </c>
      <c r="O49" s="7">
        <f>(IF($A49&lt;Summary!$C$5,0.5*SUM([1]Sheet1!$H49)+0.5*SUM([2]Sheet1!$H49),""))*U49</f>
        <v>1214122.71</v>
      </c>
      <c r="P49" s="7">
        <f>(IF($A49&lt;Summary!$C$5,0.5*SUM([1]Sheet1!$I49)+0.5*SUM([2]Sheet1!$I49),""))*$U49</f>
        <v>766505.45927999995</v>
      </c>
      <c r="Q49" s="7">
        <f>(IF($A49&lt;Summary!$C$5,0.5*SUM([1]Sheet1!$J49)+0.5*SUM([2]Sheet1!$J49),""))*$U49</f>
        <v>71245.617599999998</v>
      </c>
      <c r="R49" s="7">
        <f>(IF($A49&lt;Summary!$C$5,0.5*SUM([1]Sheet1!$K49)+0.5*SUM([2]Sheet1!$K49),""))*$U49</f>
        <v>359331.43690259999</v>
      </c>
      <c r="S49" s="7">
        <f>(IF($A49&lt;Summary!$C$5,0.5*SUM([1]Sheet1!$L49)+0.5*SUM([2]Sheet1!$L49),""))*U49</f>
        <v>1197082.5137825999</v>
      </c>
      <c r="T49" s="7">
        <f>(IF($A49&lt;Summary!$C$5,0.5*SUM([1]Sheet1!$M49)+0.5*SUM([2]Sheet1!$M49),""))*U49</f>
        <v>17040.196217400084</v>
      </c>
      <c r="U49" s="3">
        <f>ROUND(IF($A49&lt;Summary!$C$5,SUM([1]Sheet1!$N49)+SUM([2]Sheet1!$N49),""),0)</f>
        <v>2562792</v>
      </c>
      <c r="V49" s="2"/>
      <c r="W49" s="9">
        <f>[3]Sheet1!$A49</f>
        <v>38687</v>
      </c>
      <c r="X49" s="12">
        <f>(Summary!$C$8*[3]Sheet1!$B49+Summary!$C$9*[4]Sheet1!$B49)*$U49</f>
        <v>948233.04</v>
      </c>
      <c r="Y49" s="12">
        <f>(Summary!$C$8*[3]Sheet1!$C49+Summary!$C$9*[4]Sheet1!$C49)*$U49</f>
        <v>0</v>
      </c>
      <c r="Z49" s="12">
        <f>(Summary!$C$8*[3]Sheet1!$D49+Summary!$C$9*[4]Sheet1!$D49)*$U49</f>
        <v>948233.04</v>
      </c>
      <c r="AA49" s="12">
        <f>IF($A49&lt;Summary!$C$5,[3]Inputs!$K67*U49,"")</f>
        <v>-333162.96000000002</v>
      </c>
      <c r="AB49" s="12">
        <f>IF($A49&lt;Summary!$C$5,[3]Inputs!$M67*U49,"")</f>
        <v>12813.960000000001</v>
      </c>
      <c r="AC49" s="12">
        <f t="shared" si="2"/>
        <v>-320349</v>
      </c>
      <c r="AD49" s="12">
        <f>IF($A49&lt;Summary!$C$5,[4]Inputs!$K67*U49,"")</f>
        <v>-224244.3</v>
      </c>
      <c r="AE49" s="12">
        <f>IF($A49&lt;Summary!$C$5,[4]Inputs!$M67*U49,"")</f>
        <v>12813.960000000001</v>
      </c>
      <c r="AF49" s="12">
        <f t="shared" si="3"/>
        <v>-211430.34</v>
      </c>
      <c r="AG49" s="12">
        <f>(Summary!$C$8*[3]Sheet1!$E49+Summary!$C$9*[4]Sheet1!$E49)*$U49</f>
        <v>-289595.49599999998</v>
      </c>
      <c r="AH49" s="12">
        <f>(Summary!$C$8*[3]Sheet1!$F49+Summary!$C$9*[4]Sheet1!$F49)*$U49</f>
        <v>12813.960000000001</v>
      </c>
      <c r="AI49" s="12">
        <f>(Summary!$C$8*[3]Sheet1!$G49+Summary!$C$9*[4]Sheet1!$G49)*$U49</f>
        <v>-276781.53599999996</v>
      </c>
      <c r="AJ49" s="12">
        <f>(Summary!$C$8*[3]Sheet1!$H49+Summary!$C$9*[4]Sheet1!$H49)*$U49</f>
        <v>1225014.5759999999</v>
      </c>
      <c r="AK49" s="12">
        <f>(Summary!$C$8*[3]Sheet1!$I49+Summary!$C$9*[4]Sheet1!$I49)*$U49</f>
        <v>766531.08719999995</v>
      </c>
      <c r="AL49" s="12">
        <f>(Summary!$C$8*[3]Sheet1!$J49+Summary!$C$9*[4]Sheet1!$J49)*$U49</f>
        <v>66735.10368</v>
      </c>
      <c r="AM49" s="12">
        <f>(Summary!$C$8*[3]Sheet1!$K49+Summary!$C$9*[4]Sheet1!$K49)*$U49</f>
        <v>359039.85524279991</v>
      </c>
      <c r="AN49" s="12">
        <f>(Summary!$C$8*[3]Sheet1!$L49+Summary!$C$9*[4]Sheet1!$L49)*$U49</f>
        <v>1192306.0461227999</v>
      </c>
      <c r="AO49" s="12">
        <f>(Summary!$C$8*[3]Sheet1!$M49+Summary!$C$9*[4]Sheet1!$M49)*$U49</f>
        <v>32708.529877200061</v>
      </c>
      <c r="AP49" s="9"/>
      <c r="AQ49" s="2"/>
      <c r="AR49" s="3">
        <f t="shared" si="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6"/>
        <v>948233.04</v>
      </c>
      <c r="AY49">
        <f t="shared" si="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8"/>
        <v>596025.33195000002</v>
      </c>
      <c r="BD49">
        <f t="shared" si="9"/>
        <v>-1457.5879500000738</v>
      </c>
    </row>
    <row r="50" spans="1:56" x14ac:dyDescent="0.2">
      <c r="A50" s="9">
        <f>[1]Sheet1!$A50</f>
        <v>38718</v>
      </c>
      <c r="C50" s="7">
        <f>(IF($A50&lt;Summary!$C$5,0.5*SUM([1]Sheet1!$B50)+0.5*SUM([2]Sheet1!$B50),""))*$U50</f>
        <v>943569.55999999994</v>
      </c>
      <c r="D50" s="7">
        <f>(IF($A50&lt;Summary!$C$5,0.5*SUM([1]Sheet1!$C50)+0.5*SUM([2]Sheet1!$C50),""))*$U50</f>
        <v>0</v>
      </c>
      <c r="E50" s="7">
        <f>(IF($A50&lt;Summary!$C$5,0.5*SUM([1]Sheet1!$D50)+0.5*SUM([2]Sheet1!$D50),""))*U50</f>
        <v>943569.55999999994</v>
      </c>
      <c r="F50" s="7">
        <f>IF($A50&lt;Summary!$C$5,[1]Inputs!$K68*U50,"")</f>
        <v>-331524.44</v>
      </c>
      <c r="G50" s="7">
        <f>IF($A50&lt;Summary!$C$5,[1]Inputs!$M68*U50,"")</f>
        <v>12750.94</v>
      </c>
      <c r="H50" s="7">
        <f t="shared" si="0"/>
        <v>-318773.5</v>
      </c>
      <c r="I50" s="7">
        <f>IF($A50&lt;Summary!$C$5,[2]Inputs!$K68*U50,"")</f>
        <v>-191264.1</v>
      </c>
      <c r="J50" s="7">
        <f>IF($A50&lt;Summary!$C$5,[2]Inputs!$M68*U50,"")</f>
        <v>12750.94</v>
      </c>
      <c r="K50" s="7">
        <f t="shared" si="1"/>
        <v>-178513.16</v>
      </c>
      <c r="L50" s="7">
        <f>(IF($A50&lt;Summary!$C$5,0.5*SUM([1]Sheet1!$E50)+0.5*SUM([2]Sheet1!$E50),""))*$U50</f>
        <v>-261394.27000000002</v>
      </c>
      <c r="M50" s="7">
        <f>(IF($A50&lt;Summary!$C$5,0.5*SUM([1]Sheet1!$F50)+0.5*SUM([2]Sheet1!$F50),""))*$U50</f>
        <v>12750.94</v>
      </c>
      <c r="N50" s="7">
        <f>(IF($A50&lt;Summary!$C$5,0.5*SUM([1]Sheet1!$G50)+0.5*SUM([2]Sheet1!$G50),""))*U50</f>
        <v>-248643.33000000002</v>
      </c>
      <c r="O50" s="7">
        <f>(IF($A50&lt;Summary!$C$5,0.5*SUM([1]Sheet1!$H50)+0.5*SUM([2]Sheet1!$H50),""))*U50</f>
        <v>1192212.8900000001</v>
      </c>
      <c r="P50" s="7">
        <f>(IF($A50&lt;Summary!$C$5,0.5*SUM([1]Sheet1!$I50)+0.5*SUM([2]Sheet1!$I50),""))*$U50</f>
        <v>762735.72891999991</v>
      </c>
      <c r="Q50" s="7">
        <f>(IF($A50&lt;Summary!$C$5,0.5*SUM([1]Sheet1!$J50)+0.5*SUM([2]Sheet1!$J50),""))*$U50</f>
        <v>70895.2264</v>
      </c>
      <c r="R50" s="7">
        <f>(IF($A50&lt;Summary!$C$5,0.5*SUM([1]Sheet1!$K50)+0.5*SUM([2]Sheet1!$K50),""))*$U50</f>
        <v>361574.07026040001</v>
      </c>
      <c r="S50" s="7">
        <f>(IF($A50&lt;Summary!$C$5,0.5*SUM([1]Sheet1!$L50)+0.5*SUM([2]Sheet1!$L50),""))*U50</f>
        <v>1195205.0255804001</v>
      </c>
      <c r="T50" s="7">
        <f>(IF($A50&lt;Summary!$C$5,0.5*SUM([1]Sheet1!$M50)+0.5*SUM([2]Sheet1!$M50),""))*U50</f>
        <v>-2992.1355804000409</v>
      </c>
      <c r="U50" s="3">
        <f>ROUND(IF($A50&lt;Summary!$C$5,SUM([1]Sheet1!$N50)+SUM([2]Sheet1!$N50),""),0)</f>
        <v>2550188</v>
      </c>
      <c r="V50" s="2"/>
      <c r="W50" s="9">
        <f>[3]Sheet1!$A50</f>
        <v>38718</v>
      </c>
      <c r="X50" s="12">
        <f>(Summary!$C$8*[3]Sheet1!$B50+Summary!$C$9*[4]Sheet1!$B50)*$U50</f>
        <v>943569.55999999994</v>
      </c>
      <c r="Y50" s="12">
        <f>(Summary!$C$8*[3]Sheet1!$C50+Summary!$C$9*[4]Sheet1!$C50)*$U50</f>
        <v>0</v>
      </c>
      <c r="Z50" s="12">
        <f>(Summary!$C$8*[3]Sheet1!$D50+Summary!$C$9*[4]Sheet1!$D50)*$U50</f>
        <v>943569.55999999994</v>
      </c>
      <c r="AA50" s="12">
        <f>IF($A50&lt;Summary!$C$5,[3]Inputs!$K68*U50,"")</f>
        <v>-331524.44</v>
      </c>
      <c r="AB50" s="12">
        <f>IF($A50&lt;Summary!$C$5,[3]Inputs!$M68*U50,"")</f>
        <v>12750.94</v>
      </c>
      <c r="AC50" s="12">
        <f t="shared" si="2"/>
        <v>-318773.5</v>
      </c>
      <c r="AD50" s="12">
        <f>IF($A50&lt;Summary!$C$5,[4]Inputs!$K68*U50,"")</f>
        <v>-191264.1</v>
      </c>
      <c r="AE50" s="12">
        <f>IF($A50&lt;Summary!$C$5,[4]Inputs!$M68*U50,"")</f>
        <v>12750.94</v>
      </c>
      <c r="AF50" s="12">
        <f t="shared" si="3"/>
        <v>-178513.16</v>
      </c>
      <c r="AG50" s="12">
        <f>(Summary!$C$8*[3]Sheet1!$E50+Summary!$C$9*[4]Sheet1!$E50)*$U50</f>
        <v>-275420.304</v>
      </c>
      <c r="AH50" s="12">
        <f>(Summary!$C$8*[3]Sheet1!$F50+Summary!$C$9*[4]Sheet1!$F50)*$U50</f>
        <v>12750.94</v>
      </c>
      <c r="AI50" s="12">
        <f>(Summary!$C$8*[3]Sheet1!$G50+Summary!$C$9*[4]Sheet1!$G50)*$U50</f>
        <v>-262669.364</v>
      </c>
      <c r="AJ50" s="12">
        <f>(Summary!$C$8*[3]Sheet1!$H50+Summary!$C$9*[4]Sheet1!$H50)*$U50</f>
        <v>1206238.9239999999</v>
      </c>
      <c r="AK50" s="12">
        <f>(Summary!$C$8*[3]Sheet1!$I50+Summary!$C$9*[4]Sheet1!$I50)*$U50</f>
        <v>762761.2307999999</v>
      </c>
      <c r="AL50" s="12">
        <f>(Summary!$C$8*[3]Sheet1!$J50+Summary!$C$9*[4]Sheet1!$J50)*$U50</f>
        <v>66406.895520000005</v>
      </c>
      <c r="AM50" s="12">
        <f>(Summary!$C$8*[3]Sheet1!$K50+Summary!$C$9*[4]Sheet1!$K50)*$U50</f>
        <v>361170.43925470003</v>
      </c>
      <c r="AN50" s="12">
        <f>(Summary!$C$8*[3]Sheet1!$L50+Summary!$C$9*[4]Sheet1!$L50)*$U50</f>
        <v>1190338.5655747</v>
      </c>
      <c r="AO50" s="12">
        <f>(Summary!$C$8*[3]Sheet1!$M50+Summary!$C$9*[4]Sheet1!$M50)*$U50</f>
        <v>15900.358425300075</v>
      </c>
      <c r="AP50" s="9"/>
      <c r="AQ50" s="2"/>
      <c r="AR50" s="3">
        <f t="shared" si="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6"/>
        <v>943569.55999999994</v>
      </c>
      <c r="AY50">
        <f t="shared" si="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8"/>
        <v>594422.36459950008</v>
      </c>
      <c r="BD50">
        <f t="shared" si="9"/>
        <v>-2778.7485995000461</v>
      </c>
    </row>
    <row r="51" spans="1:56" x14ac:dyDescent="0.2">
      <c r="A51" s="9">
        <f>[1]Sheet1!$A51</f>
        <v>38749</v>
      </c>
      <c r="C51" s="7">
        <f>(IF($A51&lt;Summary!$C$5,0.5*SUM([1]Sheet1!$B51)+0.5*SUM([2]Sheet1!$B51),""))*$U51</f>
        <v>848439.6</v>
      </c>
      <c r="D51" s="7">
        <f>(IF($A51&lt;Summary!$C$5,0.5*SUM([1]Sheet1!$C51)+0.5*SUM([2]Sheet1!$C51),""))*$U51</f>
        <v>0</v>
      </c>
      <c r="E51" s="7">
        <f>(IF($A51&lt;Summary!$C$5,0.5*SUM([1]Sheet1!$D51)+0.5*SUM([2]Sheet1!$D51),""))*U51</f>
        <v>848439.6</v>
      </c>
      <c r="F51" s="7">
        <f>IF($A51&lt;Summary!$C$5,[1]Inputs!$K69*U51,"")</f>
        <v>-298100.40000000002</v>
      </c>
      <c r="G51" s="7">
        <f>IF($A51&lt;Summary!$C$5,[1]Inputs!$M69*U51,"")</f>
        <v>11465.4</v>
      </c>
      <c r="H51" s="7">
        <f t="shared" si="0"/>
        <v>-286635</v>
      </c>
      <c r="I51" s="7">
        <f>IF($A51&lt;Summary!$C$5,[2]Inputs!$K69*U51,"")</f>
        <v>-171981</v>
      </c>
      <c r="J51" s="7">
        <f>IF($A51&lt;Summary!$C$5,[2]Inputs!$M69*U51,"")</f>
        <v>11465.4</v>
      </c>
      <c r="K51" s="7">
        <f t="shared" si="1"/>
        <v>-160515.6</v>
      </c>
      <c r="L51" s="7">
        <f>(IF($A51&lt;Summary!$C$5,0.5*SUM([1]Sheet1!$E51)+0.5*SUM([2]Sheet1!$E51),""))*$U51</f>
        <v>-235040.7</v>
      </c>
      <c r="M51" s="7">
        <f>(IF($A51&lt;Summary!$C$5,0.5*SUM([1]Sheet1!$F51)+0.5*SUM([2]Sheet1!$F51),""))*$U51</f>
        <v>11465.4</v>
      </c>
      <c r="N51" s="7">
        <f>(IF($A51&lt;Summary!$C$5,0.5*SUM([1]Sheet1!$G51)+0.5*SUM([2]Sheet1!$G51),""))*U51</f>
        <v>-223575.30000000002</v>
      </c>
      <c r="O51" s="7">
        <f>(IF($A51&lt;Summary!$C$5,0.5*SUM([1]Sheet1!$H51)+0.5*SUM([2]Sheet1!$H51),""))*U51</f>
        <v>1072014.9000000001</v>
      </c>
      <c r="P51" s="7">
        <f>(IF($A51&lt;Summary!$C$5,0.5*SUM([1]Sheet1!$I51)+0.5*SUM([2]Sheet1!$I51),""))*$U51</f>
        <v>685837.29719999991</v>
      </c>
      <c r="Q51" s="7">
        <f>(IF($A51&lt;Summary!$C$5,0.5*SUM([1]Sheet1!$J51)+0.5*SUM([2]Sheet1!$J51),""))*$U51</f>
        <v>63747.623999999996</v>
      </c>
      <c r="R51" s="7">
        <f>(IF($A51&lt;Summary!$C$5,0.5*SUM([1]Sheet1!$K51)+0.5*SUM([2]Sheet1!$K51),""))*$U51</f>
        <v>318197.73276719998</v>
      </c>
      <c r="S51" s="7">
        <f>(IF($A51&lt;Summary!$C$5,0.5*SUM([1]Sheet1!$L51)+0.5*SUM([2]Sheet1!$L51),""))*U51</f>
        <v>1067782.6539672001</v>
      </c>
      <c r="T51" s="7">
        <f>(IF($A51&lt;Summary!$C$5,0.5*SUM([1]Sheet1!$M51)+0.5*SUM([2]Sheet1!$M51),""))*U51</f>
        <v>4232.2460327999979</v>
      </c>
      <c r="U51" s="3">
        <f>ROUND(IF($A51&lt;Summary!$C$5,SUM([1]Sheet1!$N51)+SUM([2]Sheet1!$N51),""),0)</f>
        <v>2293080</v>
      </c>
      <c r="V51" s="2"/>
      <c r="W51" s="9">
        <f>[3]Sheet1!$A51</f>
        <v>38749</v>
      </c>
      <c r="X51" s="12">
        <f>(Summary!$C$8*[3]Sheet1!$B51+Summary!$C$9*[4]Sheet1!$B51)*$U51</f>
        <v>848439.6</v>
      </c>
      <c r="Y51" s="12">
        <f>(Summary!$C$8*[3]Sheet1!$C51+Summary!$C$9*[4]Sheet1!$C51)*$U51</f>
        <v>0</v>
      </c>
      <c r="Z51" s="12">
        <f>(Summary!$C$8*[3]Sheet1!$D51+Summary!$C$9*[4]Sheet1!$D51)*$U51</f>
        <v>848439.6</v>
      </c>
      <c r="AA51" s="12">
        <f>IF($A51&lt;Summary!$C$5,[3]Inputs!$K69*U51,"")</f>
        <v>-298100.40000000002</v>
      </c>
      <c r="AB51" s="12">
        <f>IF($A51&lt;Summary!$C$5,[3]Inputs!$M69*U51,"")</f>
        <v>11465.4</v>
      </c>
      <c r="AC51" s="12">
        <f t="shared" si="2"/>
        <v>-286635</v>
      </c>
      <c r="AD51" s="12">
        <f>IF($A51&lt;Summary!$C$5,[4]Inputs!$K69*U51,"")</f>
        <v>-171981</v>
      </c>
      <c r="AE51" s="12">
        <f>IF($A51&lt;Summary!$C$5,[4]Inputs!$M69*U51,"")</f>
        <v>11465.4</v>
      </c>
      <c r="AF51" s="12">
        <f t="shared" si="3"/>
        <v>-160515.6</v>
      </c>
      <c r="AG51" s="12">
        <f>(Summary!$C$8*[3]Sheet1!$E51+Summary!$C$9*[4]Sheet1!$E51)*$U51</f>
        <v>-247652.63999999998</v>
      </c>
      <c r="AH51" s="12">
        <f>(Summary!$C$8*[3]Sheet1!$F51+Summary!$C$9*[4]Sheet1!$F51)*$U51</f>
        <v>11465.4</v>
      </c>
      <c r="AI51" s="12">
        <f>(Summary!$C$8*[3]Sheet1!$G51+Summary!$C$9*[4]Sheet1!$G51)*$U51</f>
        <v>-236187.24</v>
      </c>
      <c r="AJ51" s="12">
        <f>(Summary!$C$8*[3]Sheet1!$H51+Summary!$C$9*[4]Sheet1!$H51)*$U51</f>
        <v>1084626.8399999999</v>
      </c>
      <c r="AK51" s="12">
        <f>(Summary!$C$8*[3]Sheet1!$I51+Summary!$C$9*[4]Sheet1!$I51)*$U51</f>
        <v>685860.228</v>
      </c>
      <c r="AL51" s="12">
        <f>(Summary!$C$8*[3]Sheet1!$J51+Summary!$C$9*[4]Sheet1!$J51)*$U51</f>
        <v>59711.803200000002</v>
      </c>
      <c r="AM51" s="12">
        <f>(Summary!$C$8*[3]Sheet1!$K51+Summary!$C$9*[4]Sheet1!$K51)*$U51</f>
        <v>317832.869343</v>
      </c>
      <c r="AN51" s="12">
        <f>(Summary!$C$8*[3]Sheet1!$L51+Summary!$C$9*[4]Sheet1!$L51)*$U51</f>
        <v>1063404.9005429999</v>
      </c>
      <c r="AO51" s="12">
        <f>(Summary!$C$8*[3]Sheet1!$M51+Summary!$C$9*[4]Sheet1!$M51)*$U51</f>
        <v>21221.939457000059</v>
      </c>
      <c r="AP51" s="9"/>
      <c r="AQ51" s="2"/>
      <c r="AR51" s="3">
        <f t="shared" si="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6"/>
        <v>848439.6</v>
      </c>
      <c r="AY51">
        <f t="shared" si="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8"/>
        <v>531817.68327420007</v>
      </c>
      <c r="BD51">
        <f t="shared" si="9"/>
        <v>176.87672579986975</v>
      </c>
    </row>
    <row r="52" spans="1:56" x14ac:dyDescent="0.2">
      <c r="A52" s="9">
        <f>[1]Sheet1!$A52</f>
        <v>38777</v>
      </c>
      <c r="C52" s="7">
        <f>(IF($A52&lt;Summary!$C$5,0.5*SUM([1]Sheet1!$B52)+0.5*SUM([2]Sheet1!$B52),""))*$U52</f>
        <v>934648.86</v>
      </c>
      <c r="D52" s="7">
        <f>(IF($A52&lt;Summary!$C$5,0.5*SUM([1]Sheet1!$C52)+0.5*SUM([2]Sheet1!$C52),""))*$U52</f>
        <v>0</v>
      </c>
      <c r="E52" s="7">
        <f>(IF($A52&lt;Summary!$C$5,0.5*SUM([1]Sheet1!$D52)+0.5*SUM([2]Sheet1!$D52),""))*U52</f>
        <v>934648.86</v>
      </c>
      <c r="F52" s="7">
        <f>IF($A52&lt;Summary!$C$5,[1]Inputs!$K70*U52,"")</f>
        <v>-328390.14</v>
      </c>
      <c r="G52" s="7">
        <f>IF($A52&lt;Summary!$C$5,[1]Inputs!$M70*U52,"")</f>
        <v>12630.39</v>
      </c>
      <c r="H52" s="7">
        <f t="shared" si="0"/>
        <v>-315759.75</v>
      </c>
      <c r="I52" s="7">
        <f>IF($A52&lt;Summary!$C$5,[2]Inputs!$K70*U52,"")</f>
        <v>-189455.85</v>
      </c>
      <c r="J52" s="7">
        <f>IF($A52&lt;Summary!$C$5,[2]Inputs!$M70*U52,"")</f>
        <v>12630.39</v>
      </c>
      <c r="K52" s="7">
        <f t="shared" si="1"/>
        <v>-176825.46000000002</v>
      </c>
      <c r="L52" s="7">
        <f>(IF($A52&lt;Summary!$C$5,0.5*SUM([1]Sheet1!$E52)+0.5*SUM([2]Sheet1!$E52),""))*$U52</f>
        <v>-258922.99500000002</v>
      </c>
      <c r="M52" s="7">
        <f>(IF($A52&lt;Summary!$C$5,0.5*SUM([1]Sheet1!$F52)+0.5*SUM([2]Sheet1!$F52),""))*$U52</f>
        <v>12630.39</v>
      </c>
      <c r="N52" s="7">
        <f>(IF($A52&lt;Summary!$C$5,0.5*SUM([1]Sheet1!$G52)+0.5*SUM([2]Sheet1!$G52),""))*U52</f>
        <v>-246292.60500000001</v>
      </c>
      <c r="O52" s="7">
        <f>(IF($A52&lt;Summary!$C$5,0.5*SUM([1]Sheet1!$H52)+0.5*SUM([2]Sheet1!$H52),""))*U52</f>
        <v>1180941.4650000001</v>
      </c>
      <c r="P52" s="7">
        <f>(IF($A52&lt;Summary!$C$5,0.5*SUM([1]Sheet1!$I52)+0.5*SUM([2]Sheet1!$I52),""))*$U52</f>
        <v>755524.66901999991</v>
      </c>
      <c r="Q52" s="7">
        <f>(IF($A52&lt;Summary!$C$5,0.5*SUM([1]Sheet1!$J52)+0.5*SUM([2]Sheet1!$J52),""))*$U52</f>
        <v>70224.968399999998</v>
      </c>
      <c r="R52" s="7">
        <f>(IF($A52&lt;Summary!$C$5,0.5*SUM([1]Sheet1!$K52)+0.5*SUM([2]Sheet1!$K52),""))*$U52</f>
        <v>338273.26861032</v>
      </c>
      <c r="S52" s="7">
        <f>(IF($A52&lt;Summary!$C$5,0.5*SUM([1]Sheet1!$L52)+0.5*SUM([2]Sheet1!$L52),""))*U52</f>
        <v>1164022.9060303201</v>
      </c>
      <c r="T52" s="7">
        <f>(IF($A52&lt;Summary!$C$5,0.5*SUM([1]Sheet1!$M52)+0.5*SUM([2]Sheet1!$M52),""))*U52</f>
        <v>16918.55896967998</v>
      </c>
      <c r="U52" s="3">
        <f>ROUND(IF($A52&lt;Summary!$C$5,SUM([1]Sheet1!$N52)+SUM([2]Sheet1!$N52),""),0)</f>
        <v>2526078</v>
      </c>
      <c r="V52" s="2"/>
      <c r="W52" s="9">
        <f>[3]Sheet1!$A52</f>
        <v>38777</v>
      </c>
      <c r="X52" s="12">
        <f>(Summary!$C$8*[3]Sheet1!$B52+Summary!$C$9*[4]Sheet1!$B52)*$U52</f>
        <v>934648.86</v>
      </c>
      <c r="Y52" s="12">
        <f>(Summary!$C$8*[3]Sheet1!$C52+Summary!$C$9*[4]Sheet1!$C52)*$U52</f>
        <v>0</v>
      </c>
      <c r="Z52" s="12">
        <f>(Summary!$C$8*[3]Sheet1!$D52+Summary!$C$9*[4]Sheet1!$D52)*$U52</f>
        <v>934648.86</v>
      </c>
      <c r="AA52" s="12">
        <f>IF($A52&lt;Summary!$C$5,[3]Inputs!$K70*U52,"")</f>
        <v>-328390.14</v>
      </c>
      <c r="AB52" s="12">
        <f>IF($A52&lt;Summary!$C$5,[3]Inputs!$M70*U52,"")</f>
        <v>12630.39</v>
      </c>
      <c r="AC52" s="12">
        <f t="shared" si="2"/>
        <v>-315759.75</v>
      </c>
      <c r="AD52" s="12">
        <f>IF($A52&lt;Summary!$C$5,[4]Inputs!$K70*U52,"")</f>
        <v>-189455.85</v>
      </c>
      <c r="AE52" s="12">
        <f>IF($A52&lt;Summary!$C$5,[4]Inputs!$M70*U52,"")</f>
        <v>12630.39</v>
      </c>
      <c r="AF52" s="12">
        <f t="shared" si="3"/>
        <v>-176825.46000000002</v>
      </c>
      <c r="AG52" s="12">
        <f>(Summary!$C$8*[3]Sheet1!$E52+Summary!$C$9*[4]Sheet1!$E52)*$U52</f>
        <v>-272816.424</v>
      </c>
      <c r="AH52" s="12">
        <f>(Summary!$C$8*[3]Sheet1!$F52+Summary!$C$9*[4]Sheet1!$F52)*$U52</f>
        <v>12630.39</v>
      </c>
      <c r="AI52" s="12">
        <f>(Summary!$C$8*[3]Sheet1!$G52+Summary!$C$9*[4]Sheet1!$G52)*$U52</f>
        <v>-260186.03399999999</v>
      </c>
      <c r="AJ52" s="12">
        <f>(Summary!$C$8*[3]Sheet1!$H52+Summary!$C$9*[4]Sheet1!$H52)*$U52</f>
        <v>1194834.8939999999</v>
      </c>
      <c r="AK52" s="12">
        <f>(Summary!$C$8*[3]Sheet1!$I52+Summary!$C$9*[4]Sheet1!$I52)*$U52</f>
        <v>755549.92979999993</v>
      </c>
      <c r="AL52" s="12">
        <f>(Summary!$C$8*[3]Sheet1!$J52+Summary!$C$9*[4]Sheet1!$J52)*$U52</f>
        <v>65779.071120000008</v>
      </c>
      <c r="AM52" s="12">
        <f>(Summary!$C$8*[3]Sheet1!$K52+Summary!$C$9*[4]Sheet1!$K52)*$U52</f>
        <v>337867.92150405009</v>
      </c>
      <c r="AN52" s="12">
        <f>(Summary!$C$8*[3]Sheet1!$L52+Summary!$C$9*[4]Sheet1!$L52)*$U52</f>
        <v>1159196.92242405</v>
      </c>
      <c r="AO52" s="12">
        <f>(Summary!$C$8*[3]Sheet1!$M52+Summary!$C$9*[4]Sheet1!$M52)*$U52</f>
        <v>35637.971575949923</v>
      </c>
      <c r="AP52" s="9"/>
      <c r="AQ52" s="2"/>
      <c r="AR52" s="3">
        <f t="shared" si="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6"/>
        <v>934648.86</v>
      </c>
      <c r="AY52">
        <f t="shared" si="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8"/>
        <v>581118.47181177</v>
      </c>
      <c r="BD52">
        <f t="shared" si="9"/>
        <v>4931.6241882300237</v>
      </c>
    </row>
    <row r="53" spans="1:56" x14ac:dyDescent="0.2">
      <c r="A53" s="9">
        <f>[1]Sheet1!$A53</f>
        <v>38808</v>
      </c>
      <c r="C53" s="7">
        <f>(IF($A53&lt;Summary!$C$5,0.5*SUM([1]Sheet1!$B53)+0.5*SUM([2]Sheet1!$B53),""))*$U53</f>
        <v>668984.25</v>
      </c>
      <c r="D53" s="7">
        <f>(IF($A53&lt;Summary!$C$5,0.5*SUM([1]Sheet1!$C53)+0.5*SUM([2]Sheet1!$C53),""))*$U53</f>
        <v>0</v>
      </c>
      <c r="E53" s="7">
        <f>(IF($A53&lt;Summary!$C$5,0.5*SUM([1]Sheet1!$D53)+0.5*SUM([2]Sheet1!$D53),""))*U53</f>
        <v>668984.25</v>
      </c>
      <c r="F53" s="7">
        <f>IF($A53&lt;Summary!$C$5,[1]Inputs!$K71*U53,"")</f>
        <v>-474370.65</v>
      </c>
      <c r="G53" s="7">
        <f>IF($A53&lt;Summary!$C$5,[1]Inputs!$M71*U53,"")</f>
        <v>6081.6750000000002</v>
      </c>
      <c r="H53" s="7">
        <f t="shared" si="0"/>
        <v>-468288.97500000003</v>
      </c>
      <c r="I53" s="7">
        <f>IF($A53&lt;Summary!$C$5,[2]Inputs!$K71*U53,"")</f>
        <v>-182450.25</v>
      </c>
      <c r="J53" s="7">
        <f>IF($A53&lt;Summary!$C$5,[2]Inputs!$M71*U53,"")</f>
        <v>12163.35</v>
      </c>
      <c r="K53" s="7">
        <f t="shared" si="1"/>
        <v>-170286.9</v>
      </c>
      <c r="L53" s="7">
        <f>(IF($A53&lt;Summary!$C$5,0.5*SUM([1]Sheet1!$E53)+0.5*SUM([2]Sheet1!$E53),""))*$U53</f>
        <v>-328410.45</v>
      </c>
      <c r="M53" s="7">
        <f>(IF($A53&lt;Summary!$C$5,0.5*SUM([1]Sheet1!$F53)+0.5*SUM([2]Sheet1!$F53),""))*$U53</f>
        <v>9122.5124999999989</v>
      </c>
      <c r="N53" s="7">
        <f>(IF($A53&lt;Summary!$C$5,0.5*SUM([1]Sheet1!$G53)+0.5*SUM([2]Sheet1!$G53),""))*U53</f>
        <v>-319287.9375</v>
      </c>
      <c r="O53" s="7">
        <f>(IF($A53&lt;Summary!$C$5,0.5*SUM([1]Sheet1!$H53)+0.5*SUM([2]Sheet1!$H53),""))*U53</f>
        <v>988272.1875</v>
      </c>
      <c r="P53" s="7">
        <f>(IF($A53&lt;Summary!$C$5,0.5*SUM([1]Sheet1!$I53)+0.5*SUM([2]Sheet1!$I53),""))*$U53</f>
        <v>727587.27029999997</v>
      </c>
      <c r="Q53" s="7">
        <f>(IF($A53&lt;Summary!$C$5,0.5*SUM([1]Sheet1!$J53)+0.5*SUM([2]Sheet1!$J53),""))*$U53</f>
        <v>67628.225999999995</v>
      </c>
      <c r="R53" s="7">
        <f>(IF($A53&lt;Summary!$C$5,0.5*SUM([1]Sheet1!$K53)+0.5*SUM([2]Sheet1!$K53),""))*$U53</f>
        <v>307513.72955654998</v>
      </c>
      <c r="S53" s="7">
        <f>(IF($A53&lt;Summary!$C$5,0.5*SUM([1]Sheet1!$L53)+0.5*SUM([2]Sheet1!$L53),""))*U53</f>
        <v>1102729.22585655</v>
      </c>
      <c r="T53" s="7">
        <f>(IF($A53&lt;Summary!$C$5,0.5*SUM([1]Sheet1!$M53)+0.5*SUM([2]Sheet1!$M53),""))*U53</f>
        <v>-114457.03835654994</v>
      </c>
      <c r="U53" s="3">
        <f>ROUND(IF($A53&lt;Summary!$C$5,SUM([1]Sheet1!$N53)+SUM([2]Sheet1!$N53),""),0)</f>
        <v>2432670</v>
      </c>
      <c r="V53" s="2"/>
      <c r="W53" s="9">
        <f>[3]Sheet1!$A53</f>
        <v>38808</v>
      </c>
      <c r="X53" s="12">
        <f>(Summary!$C$8*[3]Sheet1!$B53+Summary!$C$9*[4]Sheet1!$B53)*$U53</f>
        <v>668984.25</v>
      </c>
      <c r="Y53" s="12">
        <f>(Summary!$C$8*[3]Sheet1!$C53+Summary!$C$9*[4]Sheet1!$C53)*$U53</f>
        <v>0</v>
      </c>
      <c r="Z53" s="12">
        <f>(Summary!$C$8*[3]Sheet1!$D53+Summary!$C$9*[4]Sheet1!$D53)*$U53</f>
        <v>668984.25</v>
      </c>
      <c r="AA53" s="12">
        <f>IF($A53&lt;Summary!$C$5,[3]Inputs!$K71*U53,"")</f>
        <v>-474370.65</v>
      </c>
      <c r="AB53" s="12">
        <f>IF($A53&lt;Summary!$C$5,[3]Inputs!$M71*U53,"")</f>
        <v>6081.6750000000002</v>
      </c>
      <c r="AC53" s="12">
        <f t="shared" si="2"/>
        <v>-468288.97500000003</v>
      </c>
      <c r="AD53" s="12">
        <f>IF($A53&lt;Summary!$C$5,[4]Inputs!$K71*U53,"")</f>
        <v>-182450.25</v>
      </c>
      <c r="AE53" s="12">
        <f>IF($A53&lt;Summary!$C$5,[4]Inputs!$M71*U53,"")</f>
        <v>12163.35</v>
      </c>
      <c r="AF53" s="12">
        <f t="shared" si="3"/>
        <v>-170286.9</v>
      </c>
      <c r="AG53" s="12">
        <f>(Summary!$C$8*[3]Sheet1!$E53+Summary!$C$9*[4]Sheet1!$E53)*$U53</f>
        <v>-357602.49</v>
      </c>
      <c r="AH53" s="12">
        <f>(Summary!$C$8*[3]Sheet1!$F53+Summary!$C$9*[4]Sheet1!$F53)*$U53</f>
        <v>8514.3449999999993</v>
      </c>
      <c r="AI53" s="12">
        <f>(Summary!$C$8*[3]Sheet1!$G53+Summary!$C$9*[4]Sheet1!$G53)*$U53</f>
        <v>-349088.14499999996</v>
      </c>
      <c r="AJ53" s="12">
        <f>(Summary!$C$8*[3]Sheet1!$H53+Summary!$C$9*[4]Sheet1!$H53)*$U53</f>
        <v>1018072.3950000001</v>
      </c>
      <c r="AK53" s="12">
        <f>(Summary!$C$8*[3]Sheet1!$I53+Summary!$C$9*[4]Sheet1!$I53)*$U53</f>
        <v>727611.59699999995</v>
      </c>
      <c r="AL53" s="12">
        <f>(Summary!$C$8*[3]Sheet1!$J53+Summary!$C$9*[4]Sheet1!$J53)*$U53</f>
        <v>63346.726800000004</v>
      </c>
      <c r="AM53" s="12">
        <f>(Summary!$C$8*[3]Sheet1!$K53+Summary!$C$9*[4]Sheet1!$K53)*$U53</f>
        <v>306527.97518249991</v>
      </c>
      <c r="AN53" s="12">
        <f>(Summary!$C$8*[3]Sheet1!$L53+Summary!$C$9*[4]Sheet1!$L53)*$U53</f>
        <v>1097486.2989824999</v>
      </c>
      <c r="AO53" s="12">
        <f>(Summary!$C$8*[3]Sheet1!$M53+Summary!$C$9*[4]Sheet1!$M53)*$U53</f>
        <v>-79413.903982499804</v>
      </c>
      <c r="AP53" s="9"/>
      <c r="AQ53" s="2"/>
      <c r="AR53" s="3">
        <f t="shared" si="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6"/>
        <v>668984.25</v>
      </c>
      <c r="AY53">
        <f t="shared" si="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8"/>
        <v>550506.93254805007</v>
      </c>
      <c r="BD53">
        <f t="shared" si="9"/>
        <v>13872.507451949874</v>
      </c>
    </row>
    <row r="54" spans="1:56" x14ac:dyDescent="0.2">
      <c r="A54" s="9">
        <f>[1]Sheet1!$A54</f>
        <v>38838</v>
      </c>
      <c r="C54" s="7">
        <f>(IF($A54&lt;Summary!$C$5,0.5*SUM([1]Sheet1!$B54)+0.5*SUM([2]Sheet1!$B54),""))*$U54</f>
        <v>687771.15</v>
      </c>
      <c r="D54" s="7">
        <f>(IF($A54&lt;Summary!$C$5,0.5*SUM([1]Sheet1!$C54)+0.5*SUM([2]Sheet1!$C54),""))*$U54</f>
        <v>0</v>
      </c>
      <c r="E54" s="7">
        <f>(IF($A54&lt;Summary!$C$5,0.5*SUM([1]Sheet1!$D54)+0.5*SUM([2]Sheet1!$D54),""))*U54</f>
        <v>687771.15</v>
      </c>
      <c r="F54" s="7">
        <f>IF($A54&lt;Summary!$C$5,[1]Inputs!$K72*U54,"")</f>
        <v>-487692.27</v>
      </c>
      <c r="G54" s="7">
        <f>IF($A54&lt;Summary!$C$5,[1]Inputs!$M72*U54,"")</f>
        <v>6252.4650000000001</v>
      </c>
      <c r="H54" s="7">
        <f t="shared" si="0"/>
        <v>-481439.80499999999</v>
      </c>
      <c r="I54" s="7">
        <f>IF($A54&lt;Summary!$C$5,[2]Inputs!$K72*U54,"")</f>
        <v>-187573.94999999998</v>
      </c>
      <c r="J54" s="7">
        <f>IF($A54&lt;Summary!$C$5,[2]Inputs!$M72*U54,"")</f>
        <v>12504.93</v>
      </c>
      <c r="K54" s="7">
        <f t="shared" si="1"/>
        <v>-175069.02</v>
      </c>
      <c r="L54" s="7">
        <f>(IF($A54&lt;Summary!$C$5,0.5*SUM([1]Sheet1!$E54)+0.5*SUM([2]Sheet1!$E54),""))*$U54</f>
        <v>-337633.11000000004</v>
      </c>
      <c r="M54" s="7">
        <f>(IF($A54&lt;Summary!$C$5,0.5*SUM([1]Sheet1!$F54)+0.5*SUM([2]Sheet1!$F54),""))*$U54</f>
        <v>9378.6975000000002</v>
      </c>
      <c r="N54" s="7">
        <f>(IF($A54&lt;Summary!$C$5,0.5*SUM([1]Sheet1!$G54)+0.5*SUM([2]Sheet1!$G54),""))*U54</f>
        <v>-328254.41250000003</v>
      </c>
      <c r="O54" s="7">
        <f>(IF($A54&lt;Summary!$C$5,0.5*SUM([1]Sheet1!$H54)+0.5*SUM([2]Sheet1!$H54),""))*U54</f>
        <v>1016025.5625</v>
      </c>
      <c r="P54" s="7">
        <f>(IF($A54&lt;Summary!$C$5,0.5*SUM([1]Sheet1!$I54)+0.5*SUM([2]Sheet1!$I54),""))*$U54</f>
        <v>748019.90273999993</v>
      </c>
      <c r="Q54" s="7">
        <f>(IF($A54&lt;Summary!$C$5,0.5*SUM([1]Sheet1!$J54)+0.5*SUM([2]Sheet1!$J54),""))*$U54</f>
        <v>69527.410799999998</v>
      </c>
      <c r="R54" s="7">
        <f>(IF($A54&lt;Summary!$C$5,0.5*SUM([1]Sheet1!$K54)+0.5*SUM([2]Sheet1!$K54),""))*$U54</f>
        <v>316509.09447284992</v>
      </c>
      <c r="S54" s="7">
        <f>(IF($A54&lt;Summary!$C$5,0.5*SUM([1]Sheet1!$L54)+0.5*SUM([2]Sheet1!$L54),""))*U54</f>
        <v>1134056.40801285</v>
      </c>
      <c r="T54" s="7">
        <f>(IF($A54&lt;Summary!$C$5,0.5*SUM([1]Sheet1!$M54)+0.5*SUM([2]Sheet1!$M54),""))*U54</f>
        <v>-118030.8455128499</v>
      </c>
      <c r="U54" s="3">
        <f>ROUND(IF($A54&lt;Summary!$C$5,SUM([1]Sheet1!$N54)+SUM([2]Sheet1!$N54),""),0)</f>
        <v>2500986</v>
      </c>
      <c r="V54" s="2"/>
      <c r="W54" s="9">
        <f>[3]Sheet1!$A54</f>
        <v>38838</v>
      </c>
      <c r="X54" s="12">
        <f>(Summary!$C$8*[3]Sheet1!$B54+Summary!$C$9*[4]Sheet1!$B54)*$U54</f>
        <v>687771.15</v>
      </c>
      <c r="Y54" s="12">
        <f>(Summary!$C$8*[3]Sheet1!$C54+Summary!$C$9*[4]Sheet1!$C54)*$U54</f>
        <v>0</v>
      </c>
      <c r="Z54" s="12">
        <f>(Summary!$C$8*[3]Sheet1!$D54+Summary!$C$9*[4]Sheet1!$D54)*$U54</f>
        <v>687771.15</v>
      </c>
      <c r="AA54" s="12">
        <f>IF($A54&lt;Summary!$C$5,[3]Inputs!$K72*U54,"")</f>
        <v>-487692.27</v>
      </c>
      <c r="AB54" s="12">
        <f>IF($A54&lt;Summary!$C$5,[3]Inputs!$M72*U54,"")</f>
        <v>6252.4650000000001</v>
      </c>
      <c r="AC54" s="12">
        <f t="shared" si="2"/>
        <v>-481439.80499999999</v>
      </c>
      <c r="AD54" s="12">
        <f>IF($A54&lt;Summary!$C$5,[4]Inputs!$K72*U54,"")</f>
        <v>-187573.94999999998</v>
      </c>
      <c r="AE54" s="12">
        <f>IF($A54&lt;Summary!$C$5,[4]Inputs!$M72*U54,"")</f>
        <v>12504.93</v>
      </c>
      <c r="AF54" s="12">
        <f t="shared" si="3"/>
        <v>-175069.02</v>
      </c>
      <c r="AG54" s="12">
        <f>(Summary!$C$8*[3]Sheet1!$E54+Summary!$C$9*[4]Sheet1!$E54)*$U54</f>
        <v>-367644.94199999998</v>
      </c>
      <c r="AH54" s="12">
        <f>(Summary!$C$8*[3]Sheet1!$F54+Summary!$C$9*[4]Sheet1!$F54)*$U54</f>
        <v>8753.4510000000009</v>
      </c>
      <c r="AI54" s="12">
        <f>(Summary!$C$8*[3]Sheet1!$G54+Summary!$C$9*[4]Sheet1!$G54)*$U54</f>
        <v>-358891.49099999998</v>
      </c>
      <c r="AJ54" s="12">
        <f>(Summary!$C$8*[3]Sheet1!$H54+Summary!$C$9*[4]Sheet1!$H54)*$U54</f>
        <v>1046662.6410000001</v>
      </c>
      <c r="AK54" s="12">
        <f>(Summary!$C$8*[3]Sheet1!$I54+Summary!$C$9*[4]Sheet1!$I54)*$U54</f>
        <v>748044.91259999992</v>
      </c>
      <c r="AL54" s="12">
        <f>(Summary!$C$8*[3]Sheet1!$J54+Summary!$C$9*[4]Sheet1!$J54)*$U54</f>
        <v>65125.675439999999</v>
      </c>
      <c r="AM54" s="12">
        <f>(Summary!$C$8*[3]Sheet1!$K54+Summary!$C$9*[4]Sheet1!$K54)*$U54</f>
        <v>315495.75747030007</v>
      </c>
      <c r="AN54" s="12">
        <f>(Summary!$C$8*[3]Sheet1!$L54+Summary!$C$9*[4]Sheet1!$L54)*$U54</f>
        <v>1128666.3455103</v>
      </c>
      <c r="AO54" s="12">
        <f>(Summary!$C$8*[3]Sheet1!$M54+Summary!$C$9*[4]Sheet1!$M54)*$U54</f>
        <v>-82003.70451029994</v>
      </c>
      <c r="AP54" s="9"/>
      <c r="AQ54" s="2"/>
      <c r="AR54" s="3">
        <f t="shared" si="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6"/>
        <v>687771.15</v>
      </c>
      <c r="AY54">
        <f t="shared" si="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8"/>
        <v>566105.62153335009</v>
      </c>
      <c r="BD54">
        <f t="shared" si="9"/>
        <v>14123.130466649658</v>
      </c>
    </row>
    <row r="55" spans="1:56" x14ac:dyDescent="0.2">
      <c r="A55" s="9">
        <f>[1]Sheet1!$A55</f>
        <v>38869</v>
      </c>
      <c r="B55" s="9"/>
      <c r="C55" s="7" t="e">
        <f>(IF($A55&lt;Summary!$C$5,0.5*SUM([1]Sheet1!$B55)+0.5*SUM([2]Sheet1!$B55),""))*$U55</f>
        <v>#VALUE!</v>
      </c>
      <c r="D55" s="7" t="e">
        <f>(IF($A55&lt;Summary!$C$5,0.5*SUM([1]Sheet1!$C55)+0.5*SUM([2]Sheet1!$C55),""))*$U55</f>
        <v>#VALUE!</v>
      </c>
      <c r="E55" s="7" t="e">
        <f>(IF($A55&lt;Summary!$C$5,0.5*SUM([1]Sheet1!$D55)+0.5*SUM([2]Sheet1!$D55),""))*U55</f>
        <v>#VALUE!</v>
      </c>
      <c r="F55" s="7" t="str">
        <f>IF($A55&lt;Summary!$C$5,[1]Inputs!$K73*U55,"")</f>
        <v/>
      </c>
      <c r="G55" s="7" t="str">
        <f>IF($A55&lt;Summary!$C$5,[1]Inputs!$M73*U55,"")</f>
        <v/>
      </c>
      <c r="H55" s="7">
        <f t="shared" si="0"/>
        <v>0</v>
      </c>
      <c r="I55" s="7" t="str">
        <f>IF($A55&lt;Summary!$C$5,[2]Inputs!$K73*U55,"")</f>
        <v/>
      </c>
      <c r="J55" s="7" t="str">
        <f>IF($A55&lt;Summary!$C$5,[2]Inputs!$M73*U55,"")</f>
        <v/>
      </c>
      <c r="K55" s="7">
        <f t="shared" si="1"/>
        <v>0</v>
      </c>
      <c r="L55" s="7" t="e">
        <f>(IF($A55&lt;Summary!$C$5,0.5*SUM([1]Sheet1!$E55)+0.5*SUM([2]Sheet1!$E55),""))*$U55</f>
        <v>#VALUE!</v>
      </c>
      <c r="M55" s="7" t="e">
        <f>(IF($A55&lt;Summary!$C$5,0.5*SUM([1]Sheet1!$F55)+0.5*SUM([2]Sheet1!$F55),""))*$U55</f>
        <v>#VALUE!</v>
      </c>
      <c r="N55" s="7" t="e">
        <f>(IF($A55&lt;Summary!$C$5,0.5*SUM([1]Sheet1!$G55)+0.5*SUM([2]Sheet1!$G55),""))*U55</f>
        <v>#VALUE!</v>
      </c>
      <c r="O55" s="7" t="e">
        <f>(IF($A55&lt;Summary!$C$5,0.5*SUM([1]Sheet1!$H55)+0.5*SUM([2]Sheet1!$H55),""))*U55</f>
        <v>#VALUE!</v>
      </c>
      <c r="P55" s="7" t="e">
        <f>(IF($A55&lt;Summary!$C$5,0.5*SUM([1]Sheet1!$I55)+0.5*SUM([2]Sheet1!$I55),""))*$U55</f>
        <v>#VALUE!</v>
      </c>
      <c r="Q55" s="7" t="e">
        <f>(IF($A55&lt;Summary!$C$5,0.5*SUM([1]Sheet1!$J55)+0.5*SUM([2]Sheet1!$J55),""))*$U55</f>
        <v>#VALUE!</v>
      </c>
      <c r="R55" s="7" t="e">
        <f>(IF($A55&lt;Summary!$C$5,0.5*SUM([1]Sheet1!$K55)+0.5*SUM([2]Sheet1!$K55),""))*$U55</f>
        <v>#VALUE!</v>
      </c>
      <c r="S55" s="7" t="e">
        <f>(IF($A55&lt;Summary!$C$5,0.5*SUM([1]Sheet1!$L55)+0.5*SUM([2]Sheet1!$L55),""))*U55</f>
        <v>#VALUE!</v>
      </c>
      <c r="T55" s="7" t="e">
        <f>(IF($A55&lt;Summary!$C$5,0.5*SUM([1]Sheet1!$M55)+0.5*SUM([2]Sheet1!$M55),""))*U55</f>
        <v>#VALUE!</v>
      </c>
      <c r="U55" s="3" t="e">
        <f>ROUND(IF($A55&lt;Summary!$C$5,SUM([1]Sheet1!$N55)+SUM([2]Sheet1!$N55),""),0)</f>
        <v>#VALUE!</v>
      </c>
      <c r="V55" s="2"/>
      <c r="W55" s="9">
        <f>[3]Sheet1!$A55</f>
        <v>38869</v>
      </c>
      <c r="X55" s="12" t="e">
        <f>(Summary!$C$8*[3]Sheet1!$B55+Summary!$C$9*[4]Sheet1!$B55)*$U55</f>
        <v>#VALUE!</v>
      </c>
      <c r="Y55" s="12" t="e">
        <f>(Summary!$C$8*[3]Sheet1!$C55+Summary!$C$9*[4]Sheet1!$C55)*$U55</f>
        <v>#VALUE!</v>
      </c>
      <c r="Z55" s="12" t="e">
        <f>(Summary!$C$8*[3]Sheet1!$D55+Summary!$C$9*[4]Sheet1!$D55)*$U55</f>
        <v>#VALUE!</v>
      </c>
      <c r="AA55" s="12" t="str">
        <f>IF($A55&lt;Summary!$C$5,[3]Inputs!$K73*U55,"")</f>
        <v/>
      </c>
      <c r="AB55" s="12" t="str">
        <f>IF($A55&lt;Summary!$C$5,[3]Inputs!$M73*U55,"")</f>
        <v/>
      </c>
      <c r="AC55" s="12">
        <f t="shared" si="2"/>
        <v>0</v>
      </c>
      <c r="AD55" s="12" t="str">
        <f>IF($A55&lt;Summary!$C$5,[4]Inputs!$K73*U55,"")</f>
        <v/>
      </c>
      <c r="AE55" s="12" t="str">
        <f>IF($A55&lt;Summary!$C$5,[4]Inputs!$M73*U55,"")</f>
        <v/>
      </c>
      <c r="AF55" s="12">
        <f t="shared" si="3"/>
        <v>0</v>
      </c>
      <c r="AG55" s="12" t="e">
        <f>(Summary!$C$8*[3]Sheet1!$E55+Summary!$C$9*[4]Sheet1!$E55)*$U55</f>
        <v>#VALUE!</v>
      </c>
      <c r="AH55" s="12" t="e">
        <f>(Summary!$C$8*[3]Sheet1!$F55+Summary!$C$9*[4]Sheet1!$F55)*$U55</f>
        <v>#VALUE!</v>
      </c>
      <c r="AI55" s="12" t="e">
        <f>(Summary!$C$8*[3]Sheet1!$G55+Summary!$C$9*[4]Sheet1!$G55)*$U55</f>
        <v>#VALUE!</v>
      </c>
      <c r="AJ55" s="12" t="e">
        <f>(Summary!$C$8*[3]Sheet1!$H55+Summary!$C$9*[4]Sheet1!$H55)*$U55</f>
        <v>#VALUE!</v>
      </c>
      <c r="AK55" s="12" t="e">
        <f>(Summary!$C$8*[3]Sheet1!$I55+Summary!$C$9*[4]Sheet1!$I55)*$U55</f>
        <v>#VALUE!</v>
      </c>
      <c r="AL55" s="12" t="e">
        <f>(Summary!$C$8*[3]Sheet1!$J55+Summary!$C$9*[4]Sheet1!$J55)*$U55</f>
        <v>#VALUE!</v>
      </c>
      <c r="AM55" s="12" t="e">
        <f>(Summary!$C$8*[3]Sheet1!$K55+Summary!$C$9*[4]Sheet1!$K55)*$U55</f>
        <v>#VALUE!</v>
      </c>
      <c r="AN55" s="12" t="e">
        <f>(Summary!$C$8*[3]Sheet1!$L55+Summary!$C$9*[4]Sheet1!$L55)*$U55</f>
        <v>#VALUE!</v>
      </c>
      <c r="AO55" s="12" t="e">
        <f>(Summary!$C$8*[3]Sheet1!$M55+Summary!$C$9*[4]Sheet1!$M55)*$U55</f>
        <v>#VALUE!</v>
      </c>
      <c r="AP55" s="9"/>
      <c r="AQ55" s="2"/>
      <c r="AR55" s="3" t="e">
        <f t="shared" si="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6"/>
        <v>0</v>
      </c>
      <c r="AY55">
        <f t="shared" si="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8"/>
        <v>0</v>
      </c>
      <c r="BD55">
        <f t="shared" si="9"/>
        <v>0</v>
      </c>
    </row>
    <row r="56" spans="1:56" x14ac:dyDescent="0.2">
      <c r="A56" s="9" t="str">
        <f>[1]Sheet1!$A56</f>
        <v/>
      </c>
      <c r="B56" s="9"/>
      <c r="C56" s="7" t="e">
        <f>(IF($A56&lt;Summary!$C$5,0.5*SUM([1]Sheet1!$B56)+0.5*SUM([2]Sheet1!$B56),""))*$U56</f>
        <v>#VALUE!</v>
      </c>
      <c r="D56" s="7" t="e">
        <f>(IF($A56&lt;Summary!$C$5,0.5*SUM([1]Sheet1!$C56)+0.5*SUM([2]Sheet1!$C56),""))*$U56</f>
        <v>#VALUE!</v>
      </c>
      <c r="E56" s="7" t="e">
        <f>(IF($A56&lt;Summary!$C$5,0.5*SUM([1]Sheet1!$D56)+0.5*SUM([2]Sheet1!$D56),""))*U56</f>
        <v>#VALUE!</v>
      </c>
      <c r="F56" s="7" t="str">
        <f>IF($A56&lt;Summary!$C$5,[1]Inputs!$K74*U56,"")</f>
        <v/>
      </c>
      <c r="G56" s="7" t="str">
        <f>IF($A56&lt;Summary!$C$5,[1]Inputs!$M74*U56,"")</f>
        <v/>
      </c>
      <c r="H56" s="7">
        <f t="shared" si="0"/>
        <v>0</v>
      </c>
      <c r="I56" s="7" t="str">
        <f>IF($A56&lt;Summary!$C$5,[2]Inputs!$K74*U56,"")</f>
        <v/>
      </c>
      <c r="J56" s="7" t="str">
        <f>IF($A56&lt;Summary!$C$5,[2]Inputs!$M74*U56,"")</f>
        <v/>
      </c>
      <c r="K56" s="7">
        <f t="shared" si="1"/>
        <v>0</v>
      </c>
      <c r="L56" s="7" t="e">
        <f>(IF($A56&lt;Summary!$C$5,0.5*SUM([1]Sheet1!$E56)+0.5*SUM([2]Sheet1!$E56),""))*$U56</f>
        <v>#VALUE!</v>
      </c>
      <c r="M56" s="7" t="e">
        <f>(IF($A56&lt;Summary!$C$5,0.5*SUM([1]Sheet1!$F56)+0.5*SUM([2]Sheet1!$F56),""))*$U56</f>
        <v>#VALUE!</v>
      </c>
      <c r="N56" s="7" t="e">
        <f>(IF($A56&lt;Summary!$C$5,0.5*SUM([1]Sheet1!$G56)+0.5*SUM([2]Sheet1!$G56),""))*U56</f>
        <v>#VALUE!</v>
      </c>
      <c r="O56" s="7" t="e">
        <f>(IF($A56&lt;Summary!$C$5,0.5*SUM([1]Sheet1!$H56)+0.5*SUM([2]Sheet1!$H56),""))*U56</f>
        <v>#VALUE!</v>
      </c>
      <c r="P56" s="7" t="e">
        <f>(IF($A56&lt;Summary!$C$5,0.5*SUM([1]Sheet1!$I56)+0.5*SUM([2]Sheet1!$I56),""))*$U56</f>
        <v>#VALUE!</v>
      </c>
      <c r="Q56" s="7" t="e">
        <f>(IF($A56&lt;Summary!$C$5,0.5*SUM([1]Sheet1!$J56)+0.5*SUM([2]Sheet1!$J56),""))*$U56</f>
        <v>#VALUE!</v>
      </c>
      <c r="R56" s="7" t="e">
        <f>(IF($A56&lt;Summary!$C$5,0.5*SUM([1]Sheet1!$K56)+0.5*SUM([2]Sheet1!$K56),""))*$U56</f>
        <v>#VALUE!</v>
      </c>
      <c r="S56" s="7" t="e">
        <f>(IF($A56&lt;Summary!$C$5,0.5*SUM([1]Sheet1!$L56)+0.5*SUM([2]Sheet1!$L56),""))*U56</f>
        <v>#VALUE!</v>
      </c>
      <c r="T56" s="7" t="e">
        <f>(IF($A56&lt;Summary!$C$5,0.5*SUM([1]Sheet1!$M56)+0.5*SUM([2]Sheet1!$M56),""))*U56</f>
        <v>#VALUE!</v>
      </c>
      <c r="U56" s="3" t="e">
        <f>ROUND(IF($A56&lt;Summary!$C$5,SUM([1]Sheet1!$N56)+SUM([2]Sheet1!$N56),""),0)</f>
        <v>#VALUE!</v>
      </c>
      <c r="V56" s="2"/>
      <c r="W56" s="9">
        <f>[3]Sheet1!$A56</f>
        <v>38899</v>
      </c>
      <c r="X56" s="12" t="e">
        <f>(Summary!$C$8*[3]Sheet1!$B56+Summary!$C$9*[4]Sheet1!$B56)*$U56</f>
        <v>#VALUE!</v>
      </c>
      <c r="Y56" s="12" t="e">
        <f>(Summary!$C$8*[3]Sheet1!$C56+Summary!$C$9*[4]Sheet1!$C56)*$U56</f>
        <v>#VALUE!</v>
      </c>
      <c r="Z56" s="12" t="e">
        <f>(Summary!$C$8*[3]Sheet1!$D56+Summary!$C$9*[4]Sheet1!$D56)*$U56</f>
        <v>#VALUE!</v>
      </c>
      <c r="AA56" s="12" t="str">
        <f>IF($A56&lt;Summary!$C$5,[3]Inputs!$K74*U56,"")</f>
        <v/>
      </c>
      <c r="AB56" s="12" t="str">
        <f>IF($A56&lt;Summary!$C$5,[3]Inputs!$M74*U56,"")</f>
        <v/>
      </c>
      <c r="AC56" s="12">
        <f t="shared" si="2"/>
        <v>0</v>
      </c>
      <c r="AD56" s="12" t="str">
        <f>IF($A56&lt;Summary!$C$5,[4]Inputs!$K74*U56,"")</f>
        <v/>
      </c>
      <c r="AE56" s="12" t="str">
        <f>IF($A56&lt;Summary!$C$5,[4]Inputs!$M74*U56,"")</f>
        <v/>
      </c>
      <c r="AF56" s="12">
        <f t="shared" si="3"/>
        <v>0</v>
      </c>
      <c r="AG56" s="12" t="e">
        <f>(Summary!$C$8*[3]Sheet1!$E56+Summary!$C$9*[4]Sheet1!$E56)*$U56</f>
        <v>#VALUE!</v>
      </c>
      <c r="AH56" s="12" t="e">
        <f>(Summary!$C$8*[3]Sheet1!$F56+Summary!$C$9*[4]Sheet1!$F56)*$U56</f>
        <v>#VALUE!</v>
      </c>
      <c r="AI56" s="12" t="e">
        <f>(Summary!$C$8*[3]Sheet1!$G56+Summary!$C$9*[4]Sheet1!$G56)*$U56</f>
        <v>#VALUE!</v>
      </c>
      <c r="AJ56" s="12" t="e">
        <f>(Summary!$C$8*[3]Sheet1!$H56+Summary!$C$9*[4]Sheet1!$H56)*$U56</f>
        <v>#VALUE!</v>
      </c>
      <c r="AK56" s="12" t="e">
        <f>(Summary!$C$8*[3]Sheet1!$I56+Summary!$C$9*[4]Sheet1!$I56)*$U56</f>
        <v>#VALUE!</v>
      </c>
      <c r="AL56" s="12" t="e">
        <f>(Summary!$C$8*[3]Sheet1!$J56+Summary!$C$9*[4]Sheet1!$J56)*$U56</f>
        <v>#VALUE!</v>
      </c>
      <c r="AM56" s="12" t="e">
        <f>(Summary!$C$8*[3]Sheet1!$K56+Summary!$C$9*[4]Sheet1!$K56)*$U56</f>
        <v>#VALUE!</v>
      </c>
      <c r="AN56" s="12" t="e">
        <f>(Summary!$C$8*[3]Sheet1!$L56+Summary!$C$9*[4]Sheet1!$L56)*$U56</f>
        <v>#VALUE!</v>
      </c>
      <c r="AO56" s="12" t="e">
        <f>(Summary!$C$8*[3]Sheet1!$M56+Summary!$C$9*[4]Sheet1!$M56)*$U56</f>
        <v>#VALUE!</v>
      </c>
      <c r="AP56" s="9"/>
      <c r="AQ56" s="2"/>
      <c r="AR56" s="3" t="e">
        <f t="shared" si="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6"/>
        <v>0</v>
      </c>
      <c r="AY56">
        <f t="shared" si="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8"/>
        <v>0</v>
      </c>
      <c r="BD56">
        <f t="shared" si="9"/>
        <v>0</v>
      </c>
    </row>
    <row r="57" spans="1:56" x14ac:dyDescent="0.2">
      <c r="A57" s="9" t="str">
        <f>[1]Sheet1!$A57</f>
        <v/>
      </c>
      <c r="B57" s="9"/>
      <c r="C57" s="7" t="e">
        <f>(IF($A57&lt;Summary!$C$5,0.5*SUM([1]Sheet1!$B57)+0.5*SUM([2]Sheet1!$B57),""))*$U57</f>
        <v>#VALUE!</v>
      </c>
      <c r="D57" s="7" t="e">
        <f>(IF($A57&lt;Summary!$C$5,0.5*SUM([1]Sheet1!$C57)+0.5*SUM([2]Sheet1!$C57),""))*$U57</f>
        <v>#VALUE!</v>
      </c>
      <c r="E57" s="7" t="e">
        <f>(IF($A57&lt;Summary!$C$5,0.5*SUM([1]Sheet1!$D57)+0.5*SUM([2]Sheet1!$D57),""))*U57</f>
        <v>#VALUE!</v>
      </c>
      <c r="F57" s="7" t="str">
        <f>IF($A57&lt;Summary!$C$5,[1]Inputs!$K75*U57,"")</f>
        <v/>
      </c>
      <c r="G57" s="7" t="str">
        <f>IF($A57&lt;Summary!$C$5,[1]Inputs!$M75*U57,"")</f>
        <v/>
      </c>
      <c r="H57" s="7">
        <f t="shared" si="0"/>
        <v>0</v>
      </c>
      <c r="I57" s="7" t="str">
        <f>IF($A57&lt;Summary!$C$5,[2]Inputs!$K75*U57,"")</f>
        <v/>
      </c>
      <c r="J57" s="7" t="str">
        <f>IF($A57&lt;Summary!$C$5,[2]Inputs!$M75*U57,"")</f>
        <v/>
      </c>
      <c r="K57" s="7">
        <f t="shared" si="1"/>
        <v>0</v>
      </c>
      <c r="L57" s="7" t="e">
        <f>(IF($A57&lt;Summary!$C$5,0.5*SUM([1]Sheet1!$E57)+0.5*SUM([2]Sheet1!$E57),""))*$U57</f>
        <v>#VALUE!</v>
      </c>
      <c r="M57" s="7" t="e">
        <f>(IF($A57&lt;Summary!$C$5,0.5*SUM([1]Sheet1!$F57)+0.5*SUM([2]Sheet1!$F57),""))*$U57</f>
        <v>#VALUE!</v>
      </c>
      <c r="N57" s="7" t="e">
        <f>(IF($A57&lt;Summary!$C$5,0.5*SUM([1]Sheet1!$G57)+0.5*SUM([2]Sheet1!$G57),""))*U57</f>
        <v>#VALUE!</v>
      </c>
      <c r="O57" s="7" t="e">
        <f>(IF($A57&lt;Summary!$C$5,0.5*SUM([1]Sheet1!$H57)+0.5*SUM([2]Sheet1!$H57),""))*U57</f>
        <v>#VALUE!</v>
      </c>
      <c r="P57" s="7" t="e">
        <f>(IF($A57&lt;Summary!$C$5,0.5*SUM([1]Sheet1!$I57)+0.5*SUM([2]Sheet1!$I57),""))*$U57</f>
        <v>#VALUE!</v>
      </c>
      <c r="Q57" s="7" t="e">
        <f>(IF($A57&lt;Summary!$C$5,0.5*SUM([1]Sheet1!$J57)+0.5*SUM([2]Sheet1!$J57),""))*$U57</f>
        <v>#VALUE!</v>
      </c>
      <c r="R57" s="7" t="e">
        <f>(IF($A57&lt;Summary!$C$5,0.5*SUM([1]Sheet1!$K57)+0.5*SUM([2]Sheet1!$K57),""))*$U57</f>
        <v>#VALUE!</v>
      </c>
      <c r="S57" s="7" t="e">
        <f>(IF($A57&lt;Summary!$C$5,0.5*SUM([1]Sheet1!$L57)+0.5*SUM([2]Sheet1!$L57),""))*U57</f>
        <v>#VALUE!</v>
      </c>
      <c r="T57" s="7" t="e">
        <f>(IF($A57&lt;Summary!$C$5,0.5*SUM([1]Sheet1!$M57)+0.5*SUM([2]Sheet1!$M57),""))*U57</f>
        <v>#VALUE!</v>
      </c>
      <c r="U57" s="3" t="e">
        <f>ROUND(IF($A57&lt;Summary!$C$5,SUM([1]Sheet1!$N57)+SUM([2]Sheet1!$N57),""),0)</f>
        <v>#VALUE!</v>
      </c>
      <c r="V57" s="2"/>
      <c r="W57" s="9">
        <f>[3]Sheet1!$A57</f>
        <v>38930</v>
      </c>
      <c r="X57" s="12" t="e">
        <f>(Summary!$C$8*[3]Sheet1!$B57+Summary!$C$9*[4]Sheet1!$B57)*$U57</f>
        <v>#VALUE!</v>
      </c>
      <c r="Y57" s="12" t="e">
        <f>(Summary!$C$8*[3]Sheet1!$C57+Summary!$C$9*[4]Sheet1!$C57)*$U57</f>
        <v>#VALUE!</v>
      </c>
      <c r="Z57" s="12" t="e">
        <f>(Summary!$C$8*[3]Sheet1!$D57+Summary!$C$9*[4]Sheet1!$D57)*$U57</f>
        <v>#VALUE!</v>
      </c>
      <c r="AA57" s="12" t="str">
        <f>IF($A57&lt;Summary!$C$5,[3]Inputs!$K75*U57,"")</f>
        <v/>
      </c>
      <c r="AB57" s="12" t="str">
        <f>IF($A57&lt;Summary!$C$5,[3]Inputs!$M75*U57,"")</f>
        <v/>
      </c>
      <c r="AC57" s="12">
        <f t="shared" si="2"/>
        <v>0</v>
      </c>
      <c r="AD57" s="12" t="str">
        <f>IF($A57&lt;Summary!$C$5,[4]Inputs!$K75*U57,"")</f>
        <v/>
      </c>
      <c r="AE57" s="12" t="str">
        <f>IF($A57&lt;Summary!$C$5,[4]Inputs!$M75*U57,"")</f>
        <v/>
      </c>
      <c r="AF57" s="12">
        <f t="shared" si="3"/>
        <v>0</v>
      </c>
      <c r="AG57" s="12" t="e">
        <f>(Summary!$C$8*[3]Sheet1!$E57+Summary!$C$9*[4]Sheet1!$E57)*$U57</f>
        <v>#VALUE!</v>
      </c>
      <c r="AH57" s="12" t="e">
        <f>(Summary!$C$8*[3]Sheet1!$F57+Summary!$C$9*[4]Sheet1!$F57)*$U57</f>
        <v>#VALUE!</v>
      </c>
      <c r="AI57" s="12" t="e">
        <f>(Summary!$C$8*[3]Sheet1!$G57+Summary!$C$9*[4]Sheet1!$G57)*$U57</f>
        <v>#VALUE!</v>
      </c>
      <c r="AJ57" s="12" t="e">
        <f>(Summary!$C$8*[3]Sheet1!$H57+Summary!$C$9*[4]Sheet1!$H57)*$U57</f>
        <v>#VALUE!</v>
      </c>
      <c r="AK57" s="12" t="e">
        <f>(Summary!$C$8*[3]Sheet1!$I57+Summary!$C$9*[4]Sheet1!$I57)*$U57</f>
        <v>#VALUE!</v>
      </c>
      <c r="AL57" s="12" t="e">
        <f>(Summary!$C$8*[3]Sheet1!$J57+Summary!$C$9*[4]Sheet1!$J57)*$U57</f>
        <v>#VALUE!</v>
      </c>
      <c r="AM57" s="12" t="e">
        <f>(Summary!$C$8*[3]Sheet1!$K57+Summary!$C$9*[4]Sheet1!$K57)*$U57</f>
        <v>#VALUE!</v>
      </c>
      <c r="AN57" s="12" t="e">
        <f>(Summary!$C$8*[3]Sheet1!$L57+Summary!$C$9*[4]Sheet1!$L57)*$U57</f>
        <v>#VALUE!</v>
      </c>
      <c r="AO57" s="12" t="e">
        <f>(Summary!$C$8*[3]Sheet1!$M57+Summary!$C$9*[4]Sheet1!$M57)*$U57</f>
        <v>#VALUE!</v>
      </c>
      <c r="AP57" s="9"/>
      <c r="AQ57" s="2"/>
      <c r="AR57" s="3" t="e">
        <f t="shared" si="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6"/>
        <v>0</v>
      </c>
      <c r="AY57">
        <f t="shared" si="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8"/>
        <v>0</v>
      </c>
      <c r="BD57">
        <f t="shared" si="9"/>
        <v>0</v>
      </c>
    </row>
    <row r="58" spans="1:56" x14ac:dyDescent="0.2">
      <c r="A58" s="9" t="str">
        <f>[1]Sheet1!$A58</f>
        <v/>
      </c>
      <c r="B58" s="9"/>
      <c r="C58" s="7" t="e">
        <f>(IF($A58&lt;Summary!$C$5,0.5*SUM([1]Sheet1!$B58)+0.5*SUM([2]Sheet1!$B58),""))*$U58</f>
        <v>#VALUE!</v>
      </c>
      <c r="D58" s="7" t="e">
        <f>(IF($A58&lt;Summary!$C$5,0.5*SUM([1]Sheet1!$C58)+0.5*SUM([2]Sheet1!$C58),""))*$U58</f>
        <v>#VALUE!</v>
      </c>
      <c r="E58" s="7" t="e">
        <f>(IF($A58&lt;Summary!$C$5,0.5*SUM([1]Sheet1!$D58)+0.5*SUM([2]Sheet1!$D58),""))*U58</f>
        <v>#VALUE!</v>
      </c>
      <c r="F58" s="7" t="str">
        <f>IF($A58&lt;Summary!$C$5,[1]Inputs!$K76*U58,"")</f>
        <v/>
      </c>
      <c r="G58" s="7" t="str">
        <f>IF($A58&lt;Summary!$C$5,[1]Inputs!$M76*U58,"")</f>
        <v/>
      </c>
      <c r="H58" s="7">
        <f t="shared" si="0"/>
        <v>0</v>
      </c>
      <c r="I58" s="7" t="str">
        <f>IF($A58&lt;Summary!$C$5,[2]Inputs!$K76*U58,"")</f>
        <v/>
      </c>
      <c r="J58" s="7" t="str">
        <f>IF($A58&lt;Summary!$C$5,[2]Inputs!$M76*U58,"")</f>
        <v/>
      </c>
      <c r="K58" s="7">
        <f t="shared" si="1"/>
        <v>0</v>
      </c>
      <c r="L58" s="7" t="e">
        <f>(IF($A58&lt;Summary!$C$5,0.5*SUM([1]Sheet1!$E58)+0.5*SUM([2]Sheet1!$E58),""))*$U58</f>
        <v>#VALUE!</v>
      </c>
      <c r="M58" s="7" t="e">
        <f>(IF($A58&lt;Summary!$C$5,0.5*SUM([1]Sheet1!$F58)+0.5*SUM([2]Sheet1!$F58),""))*$U58</f>
        <v>#VALUE!</v>
      </c>
      <c r="N58" s="7" t="e">
        <f>(IF($A58&lt;Summary!$C$5,0.5*SUM([1]Sheet1!$G58)+0.5*SUM([2]Sheet1!$G58),""))*U58</f>
        <v>#VALUE!</v>
      </c>
      <c r="O58" s="7" t="e">
        <f>(IF($A58&lt;Summary!$C$5,0.5*SUM([1]Sheet1!$H58)+0.5*SUM([2]Sheet1!$H58),""))*U58</f>
        <v>#VALUE!</v>
      </c>
      <c r="P58" s="7" t="e">
        <f>(IF($A58&lt;Summary!$C$5,0.5*SUM([1]Sheet1!$I58)+0.5*SUM([2]Sheet1!$I58),""))*$U58</f>
        <v>#VALUE!</v>
      </c>
      <c r="Q58" s="7" t="e">
        <f>(IF($A58&lt;Summary!$C$5,0.5*SUM([1]Sheet1!$J58)+0.5*SUM([2]Sheet1!$J58),""))*$U58</f>
        <v>#VALUE!</v>
      </c>
      <c r="R58" s="7" t="e">
        <f>(IF($A58&lt;Summary!$C$5,0.5*SUM([1]Sheet1!$K58)+0.5*SUM([2]Sheet1!$K58),""))*$U58</f>
        <v>#VALUE!</v>
      </c>
      <c r="S58" s="7" t="e">
        <f>(IF($A58&lt;Summary!$C$5,0.5*SUM([1]Sheet1!$L58)+0.5*SUM([2]Sheet1!$L58),""))*U58</f>
        <v>#VALUE!</v>
      </c>
      <c r="T58" s="7" t="e">
        <f>(IF($A58&lt;Summary!$C$5,0.5*SUM([1]Sheet1!$M58)+0.5*SUM([2]Sheet1!$M58),""))*U58</f>
        <v>#VALUE!</v>
      </c>
      <c r="U58" s="3" t="e">
        <f>ROUND(IF($A58&lt;Summary!$C$5,SUM([1]Sheet1!$N58)+SUM([2]Sheet1!$N58),""),0)</f>
        <v>#VALUE!</v>
      </c>
      <c r="V58" s="2"/>
      <c r="W58" s="9">
        <f>[3]Sheet1!$A58</f>
        <v>38961</v>
      </c>
      <c r="X58" s="12" t="e">
        <f>(Summary!$C$8*[3]Sheet1!$B58+Summary!$C$9*[4]Sheet1!$B58)*$U58</f>
        <v>#VALUE!</v>
      </c>
      <c r="Y58" s="12" t="e">
        <f>(Summary!$C$8*[3]Sheet1!$C58+Summary!$C$9*[4]Sheet1!$C58)*$U58</f>
        <v>#VALUE!</v>
      </c>
      <c r="Z58" s="12" t="e">
        <f>(Summary!$C$8*[3]Sheet1!$D58+Summary!$C$9*[4]Sheet1!$D58)*$U58</f>
        <v>#VALUE!</v>
      </c>
      <c r="AA58" s="12" t="str">
        <f>IF($A58&lt;Summary!$C$5,[3]Inputs!$K76*U58,"")</f>
        <v/>
      </c>
      <c r="AB58" s="12" t="str">
        <f>IF($A58&lt;Summary!$C$5,[3]Inputs!$M76*U58,"")</f>
        <v/>
      </c>
      <c r="AC58" s="12">
        <f t="shared" si="2"/>
        <v>0</v>
      </c>
      <c r="AD58" s="12" t="str">
        <f>IF($A58&lt;Summary!$C$5,[4]Inputs!$K76*U58,"")</f>
        <v/>
      </c>
      <c r="AE58" s="12" t="str">
        <f>IF($A58&lt;Summary!$C$5,[4]Inputs!$M76*U58,"")</f>
        <v/>
      </c>
      <c r="AF58" s="12">
        <f t="shared" si="3"/>
        <v>0</v>
      </c>
      <c r="AG58" s="12" t="e">
        <f>(Summary!$C$8*[3]Sheet1!$E58+Summary!$C$9*[4]Sheet1!$E58)*$U58</f>
        <v>#VALUE!</v>
      </c>
      <c r="AH58" s="12" t="e">
        <f>(Summary!$C$8*[3]Sheet1!$F58+Summary!$C$9*[4]Sheet1!$F58)*$U58</f>
        <v>#VALUE!</v>
      </c>
      <c r="AI58" s="12" t="e">
        <f>(Summary!$C$8*[3]Sheet1!$G58+Summary!$C$9*[4]Sheet1!$G58)*$U58</f>
        <v>#VALUE!</v>
      </c>
      <c r="AJ58" s="12" t="e">
        <f>(Summary!$C$8*[3]Sheet1!$H58+Summary!$C$9*[4]Sheet1!$H58)*$U58</f>
        <v>#VALUE!</v>
      </c>
      <c r="AK58" s="12" t="e">
        <f>(Summary!$C$8*[3]Sheet1!$I58+Summary!$C$9*[4]Sheet1!$I58)*$U58</f>
        <v>#VALUE!</v>
      </c>
      <c r="AL58" s="12" t="e">
        <f>(Summary!$C$8*[3]Sheet1!$J58+Summary!$C$9*[4]Sheet1!$J58)*$U58</f>
        <v>#VALUE!</v>
      </c>
      <c r="AM58" s="12" t="e">
        <f>(Summary!$C$8*[3]Sheet1!$K58+Summary!$C$9*[4]Sheet1!$K58)*$U58</f>
        <v>#VALUE!</v>
      </c>
      <c r="AN58" s="12" t="e">
        <f>(Summary!$C$8*[3]Sheet1!$L58+Summary!$C$9*[4]Sheet1!$L58)*$U58</f>
        <v>#VALUE!</v>
      </c>
      <c r="AO58" s="12" t="e">
        <f>(Summary!$C$8*[3]Sheet1!$M58+Summary!$C$9*[4]Sheet1!$M58)*$U58</f>
        <v>#VALUE!</v>
      </c>
      <c r="AP58" s="9"/>
      <c r="AQ58" s="2"/>
      <c r="AR58" s="3" t="e">
        <f t="shared" si="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6"/>
        <v>0</v>
      </c>
      <c r="AY58">
        <f t="shared" si="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8"/>
        <v>0</v>
      </c>
      <c r="BD58">
        <f t="shared" si="9"/>
        <v>0</v>
      </c>
    </row>
    <row r="59" spans="1:56" x14ac:dyDescent="0.2">
      <c r="A59" s="9" t="str">
        <f>[1]Sheet1!$A59</f>
        <v/>
      </c>
      <c r="B59" s="9"/>
      <c r="C59" s="7" t="e">
        <f>(IF($A59&lt;Summary!$C$5,0.5*SUM([1]Sheet1!$B59)+0.5*SUM([2]Sheet1!$B59),""))*$U59</f>
        <v>#VALUE!</v>
      </c>
      <c r="D59" s="7" t="e">
        <f>(IF($A59&lt;Summary!$C$5,0.5*SUM([1]Sheet1!$C59)+0.5*SUM([2]Sheet1!$C59),""))*$U59</f>
        <v>#VALUE!</v>
      </c>
      <c r="E59" s="7" t="e">
        <f>(IF($A59&lt;Summary!$C$5,0.5*SUM([1]Sheet1!$D59)+0.5*SUM([2]Sheet1!$D59),""))*U59</f>
        <v>#VALUE!</v>
      </c>
      <c r="F59" s="7" t="str">
        <f>IF($A59&lt;Summary!$C$5,[1]Inputs!$K77*U59,"")</f>
        <v/>
      </c>
      <c r="G59" s="7" t="str">
        <f>IF($A59&lt;Summary!$C$5,[1]Inputs!$M77*U59,"")</f>
        <v/>
      </c>
      <c r="H59" s="7">
        <f t="shared" si="0"/>
        <v>0</v>
      </c>
      <c r="I59" s="7" t="str">
        <f>IF($A59&lt;Summary!$C$5,[2]Inputs!$K77*U59,"")</f>
        <v/>
      </c>
      <c r="J59" s="7" t="str">
        <f>IF($A59&lt;Summary!$C$5,[2]Inputs!$M77*U59,"")</f>
        <v/>
      </c>
      <c r="K59" s="7">
        <f t="shared" si="1"/>
        <v>0</v>
      </c>
      <c r="L59" s="7" t="e">
        <f>(IF($A59&lt;Summary!$C$5,0.5*SUM([1]Sheet1!$E59)+0.5*SUM([2]Sheet1!$E59),""))*$U59</f>
        <v>#VALUE!</v>
      </c>
      <c r="M59" s="7" t="e">
        <f>(IF($A59&lt;Summary!$C$5,0.5*SUM([1]Sheet1!$F59)+0.5*SUM([2]Sheet1!$F59),""))*$U59</f>
        <v>#VALUE!</v>
      </c>
      <c r="N59" s="7" t="e">
        <f>(IF($A59&lt;Summary!$C$5,0.5*SUM([1]Sheet1!$G59)+0.5*SUM([2]Sheet1!$G59),""))*U59</f>
        <v>#VALUE!</v>
      </c>
      <c r="O59" s="7" t="e">
        <f>(IF($A59&lt;Summary!$C$5,0.5*SUM([1]Sheet1!$H59)+0.5*SUM([2]Sheet1!$H59),""))*U59</f>
        <v>#VALUE!</v>
      </c>
      <c r="P59" s="7" t="e">
        <f>(IF($A59&lt;Summary!$C$5,0.5*SUM([1]Sheet1!$I59)+0.5*SUM([2]Sheet1!$I59),""))*$U59</f>
        <v>#VALUE!</v>
      </c>
      <c r="Q59" s="7" t="e">
        <f>(IF($A59&lt;Summary!$C$5,0.5*SUM([1]Sheet1!$J59)+0.5*SUM([2]Sheet1!$J59),""))*$U59</f>
        <v>#VALUE!</v>
      </c>
      <c r="R59" s="7" t="e">
        <f>(IF($A59&lt;Summary!$C$5,0.5*SUM([1]Sheet1!$K59)+0.5*SUM([2]Sheet1!$K59),""))*$U59</f>
        <v>#VALUE!</v>
      </c>
      <c r="S59" s="7" t="e">
        <f>(IF($A59&lt;Summary!$C$5,0.5*SUM([1]Sheet1!$L59)+0.5*SUM([2]Sheet1!$L59),""))*U59</f>
        <v>#VALUE!</v>
      </c>
      <c r="T59" s="7" t="e">
        <f>(IF($A59&lt;Summary!$C$5,0.5*SUM([1]Sheet1!$M59)+0.5*SUM([2]Sheet1!$M59),""))*U59</f>
        <v>#VALUE!</v>
      </c>
      <c r="U59" s="3" t="e">
        <f>ROUND(IF($A59&lt;Summary!$C$5,SUM([1]Sheet1!$N59)+SUM([2]Sheet1!$N59),""),0)</f>
        <v>#VALUE!</v>
      </c>
      <c r="V59" s="2"/>
      <c r="W59" s="9">
        <f>[3]Sheet1!$A59</f>
        <v>38991</v>
      </c>
      <c r="X59" s="12" t="e">
        <f>(Summary!$C$8*[3]Sheet1!$B59+Summary!$C$9*[4]Sheet1!$B59)*$U59</f>
        <v>#VALUE!</v>
      </c>
      <c r="Y59" s="12" t="e">
        <f>(Summary!$C$8*[3]Sheet1!$C59+Summary!$C$9*[4]Sheet1!$C59)*$U59</f>
        <v>#VALUE!</v>
      </c>
      <c r="Z59" s="12" t="e">
        <f>(Summary!$C$8*[3]Sheet1!$D59+Summary!$C$9*[4]Sheet1!$D59)*$U59</f>
        <v>#VALUE!</v>
      </c>
      <c r="AA59" s="12" t="str">
        <f>IF($A59&lt;Summary!$C$5,[3]Inputs!$K77*U59,"")</f>
        <v/>
      </c>
      <c r="AB59" s="12" t="str">
        <f>IF($A59&lt;Summary!$C$5,[3]Inputs!$M77*U59,"")</f>
        <v/>
      </c>
      <c r="AC59" s="12">
        <f t="shared" si="2"/>
        <v>0</v>
      </c>
      <c r="AD59" s="12" t="str">
        <f>IF($A59&lt;Summary!$C$5,[4]Inputs!$K77*U59,"")</f>
        <v/>
      </c>
      <c r="AE59" s="12" t="str">
        <f>IF($A59&lt;Summary!$C$5,[4]Inputs!$M77*U59,"")</f>
        <v/>
      </c>
      <c r="AF59" s="12">
        <f t="shared" si="3"/>
        <v>0</v>
      </c>
      <c r="AG59" s="12" t="e">
        <f>(Summary!$C$8*[3]Sheet1!$E59+Summary!$C$9*[4]Sheet1!$E59)*$U59</f>
        <v>#VALUE!</v>
      </c>
      <c r="AH59" s="12" t="e">
        <f>(Summary!$C$8*[3]Sheet1!$F59+Summary!$C$9*[4]Sheet1!$F59)*$U59</f>
        <v>#VALUE!</v>
      </c>
      <c r="AI59" s="12" t="e">
        <f>(Summary!$C$8*[3]Sheet1!$G59+Summary!$C$9*[4]Sheet1!$G59)*$U59</f>
        <v>#VALUE!</v>
      </c>
      <c r="AJ59" s="12" t="e">
        <f>(Summary!$C$8*[3]Sheet1!$H59+Summary!$C$9*[4]Sheet1!$H59)*$U59</f>
        <v>#VALUE!</v>
      </c>
      <c r="AK59" s="12" t="e">
        <f>(Summary!$C$8*[3]Sheet1!$I59+Summary!$C$9*[4]Sheet1!$I59)*$U59</f>
        <v>#VALUE!</v>
      </c>
      <c r="AL59" s="12" t="e">
        <f>(Summary!$C$8*[3]Sheet1!$J59+Summary!$C$9*[4]Sheet1!$J59)*$U59</f>
        <v>#VALUE!</v>
      </c>
      <c r="AM59" s="12" t="e">
        <f>(Summary!$C$8*[3]Sheet1!$K59+Summary!$C$9*[4]Sheet1!$K59)*$U59</f>
        <v>#VALUE!</v>
      </c>
      <c r="AN59" s="12" t="e">
        <f>(Summary!$C$8*[3]Sheet1!$L59+Summary!$C$9*[4]Sheet1!$L59)*$U59</f>
        <v>#VALUE!</v>
      </c>
      <c r="AO59" s="12" t="e">
        <f>(Summary!$C$8*[3]Sheet1!$M59+Summary!$C$9*[4]Sheet1!$M59)*$U59</f>
        <v>#VALUE!</v>
      </c>
      <c r="AP59" s="9"/>
      <c r="AQ59" s="2"/>
      <c r="AR59" s="3" t="e">
        <f t="shared" si="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6"/>
        <v>0</v>
      </c>
      <c r="AY59">
        <f t="shared" si="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8"/>
        <v>0</v>
      </c>
      <c r="BD59">
        <f t="shared" si="9"/>
        <v>0</v>
      </c>
    </row>
    <row r="60" spans="1:56" x14ac:dyDescent="0.2">
      <c r="A60" s="9" t="str">
        <f>[1]Sheet1!$A60</f>
        <v/>
      </c>
      <c r="B60" s="9"/>
      <c r="C60" s="7" t="e">
        <f>(IF($A60&lt;Summary!$C$5,0.5*SUM([1]Sheet1!$B60)+0.5*SUM([2]Sheet1!$B60),""))*$U60</f>
        <v>#VALUE!</v>
      </c>
      <c r="D60" s="7" t="e">
        <f>(IF($A60&lt;Summary!$C$5,0.5*SUM([1]Sheet1!$C60)+0.5*SUM([2]Sheet1!$C60),""))*$U60</f>
        <v>#VALUE!</v>
      </c>
      <c r="E60" s="7" t="e">
        <f>(IF($A60&lt;Summary!$C$5,0.5*SUM([1]Sheet1!$D60)+0.5*SUM([2]Sheet1!$D60),""))*U60</f>
        <v>#VALUE!</v>
      </c>
      <c r="F60" s="7" t="str">
        <f>IF($A60&lt;Summary!$C$5,[1]Inputs!$K78*U60,"")</f>
        <v/>
      </c>
      <c r="G60" s="7" t="str">
        <f>IF($A60&lt;Summary!$C$5,[1]Inputs!$M78*U60,"")</f>
        <v/>
      </c>
      <c r="H60" s="7">
        <f t="shared" si="0"/>
        <v>0</v>
      </c>
      <c r="I60" s="7" t="str">
        <f>IF($A60&lt;Summary!$C$5,[2]Inputs!$K78*U60,"")</f>
        <v/>
      </c>
      <c r="J60" s="7" t="str">
        <f>IF($A60&lt;Summary!$C$5,[2]Inputs!$M78*U60,"")</f>
        <v/>
      </c>
      <c r="K60" s="7">
        <f t="shared" si="1"/>
        <v>0</v>
      </c>
      <c r="L60" s="7" t="e">
        <f>(IF($A60&lt;Summary!$C$5,0.5*SUM([1]Sheet1!$E60)+0.5*SUM([2]Sheet1!$E60),""))*$U60</f>
        <v>#VALUE!</v>
      </c>
      <c r="M60" s="7" t="e">
        <f>(IF($A60&lt;Summary!$C$5,0.5*SUM([1]Sheet1!$F60)+0.5*SUM([2]Sheet1!$F60),""))*$U60</f>
        <v>#VALUE!</v>
      </c>
      <c r="N60" s="7" t="e">
        <f>(IF($A60&lt;Summary!$C$5,0.5*SUM([1]Sheet1!$G60)+0.5*SUM([2]Sheet1!$G60),""))*U60</f>
        <v>#VALUE!</v>
      </c>
      <c r="O60" s="7" t="e">
        <f>(IF($A60&lt;Summary!$C$5,0.5*SUM([1]Sheet1!$H60)+0.5*SUM([2]Sheet1!$H60),""))*U60</f>
        <v>#VALUE!</v>
      </c>
      <c r="P60" s="7" t="e">
        <f>(IF($A60&lt;Summary!$C$5,0.5*SUM([1]Sheet1!$I60)+0.5*SUM([2]Sheet1!$I60),""))*$U60</f>
        <v>#VALUE!</v>
      </c>
      <c r="Q60" s="7" t="e">
        <f>(IF($A60&lt;Summary!$C$5,0.5*SUM([1]Sheet1!$J60)+0.5*SUM([2]Sheet1!$J60),""))*$U60</f>
        <v>#VALUE!</v>
      </c>
      <c r="R60" s="7" t="e">
        <f>(IF($A60&lt;Summary!$C$5,0.5*SUM([1]Sheet1!$K60)+0.5*SUM([2]Sheet1!$K60),""))*$U60</f>
        <v>#VALUE!</v>
      </c>
      <c r="S60" s="7" t="e">
        <f>(IF($A60&lt;Summary!$C$5,0.5*SUM([1]Sheet1!$L60)+0.5*SUM([2]Sheet1!$L60),""))*U60</f>
        <v>#VALUE!</v>
      </c>
      <c r="T60" s="7" t="e">
        <f>(IF($A60&lt;Summary!$C$5,0.5*SUM([1]Sheet1!$M60)+0.5*SUM([2]Sheet1!$M60),""))*U60</f>
        <v>#VALUE!</v>
      </c>
      <c r="U60" s="3" t="e">
        <f>ROUND(IF($A60&lt;Summary!$C$5,SUM([1]Sheet1!$N60)+SUM([2]Sheet1!$N60),""),0)</f>
        <v>#VALUE!</v>
      </c>
      <c r="V60" s="2"/>
      <c r="W60" s="9">
        <f>[3]Sheet1!$A60</f>
        <v>39022</v>
      </c>
      <c r="X60" s="12" t="e">
        <f>(Summary!$C$8*[3]Sheet1!$B60+Summary!$C$9*[4]Sheet1!$B60)*$U60</f>
        <v>#VALUE!</v>
      </c>
      <c r="Y60" s="12" t="e">
        <f>(Summary!$C$8*[3]Sheet1!$C60+Summary!$C$9*[4]Sheet1!$C60)*$U60</f>
        <v>#VALUE!</v>
      </c>
      <c r="Z60" s="12" t="e">
        <f>(Summary!$C$8*[3]Sheet1!$D60+Summary!$C$9*[4]Sheet1!$D60)*$U60</f>
        <v>#VALUE!</v>
      </c>
      <c r="AA60" s="12" t="str">
        <f>IF($A60&lt;Summary!$C$5,[3]Inputs!$K78*U60,"")</f>
        <v/>
      </c>
      <c r="AB60" s="12" t="str">
        <f>IF($A60&lt;Summary!$C$5,[3]Inputs!$M78*U60,"")</f>
        <v/>
      </c>
      <c r="AC60" s="12">
        <f t="shared" si="2"/>
        <v>0</v>
      </c>
      <c r="AD60" s="12" t="str">
        <f>IF($A60&lt;Summary!$C$5,[4]Inputs!$K78*U60,"")</f>
        <v/>
      </c>
      <c r="AE60" s="12" t="str">
        <f>IF($A60&lt;Summary!$C$5,[4]Inputs!$M78*U60,"")</f>
        <v/>
      </c>
      <c r="AF60" s="12">
        <f t="shared" si="3"/>
        <v>0</v>
      </c>
      <c r="AG60" s="12" t="e">
        <f>(Summary!$C$8*[3]Sheet1!$E60+Summary!$C$9*[4]Sheet1!$E60)*$U60</f>
        <v>#VALUE!</v>
      </c>
      <c r="AH60" s="12" t="e">
        <f>(Summary!$C$8*[3]Sheet1!$F60+Summary!$C$9*[4]Sheet1!$F60)*$U60</f>
        <v>#VALUE!</v>
      </c>
      <c r="AI60" s="12" t="e">
        <f>(Summary!$C$8*[3]Sheet1!$G60+Summary!$C$9*[4]Sheet1!$G60)*$U60</f>
        <v>#VALUE!</v>
      </c>
      <c r="AJ60" s="12" t="e">
        <f>(Summary!$C$8*[3]Sheet1!$H60+Summary!$C$9*[4]Sheet1!$H60)*$U60</f>
        <v>#VALUE!</v>
      </c>
      <c r="AK60" s="12" t="e">
        <f>(Summary!$C$8*[3]Sheet1!$I60+Summary!$C$9*[4]Sheet1!$I60)*$U60</f>
        <v>#VALUE!</v>
      </c>
      <c r="AL60" s="12" t="e">
        <f>(Summary!$C$8*[3]Sheet1!$J60+Summary!$C$9*[4]Sheet1!$J60)*$U60</f>
        <v>#VALUE!</v>
      </c>
      <c r="AM60" s="12" t="e">
        <f>(Summary!$C$8*[3]Sheet1!$K60+Summary!$C$9*[4]Sheet1!$K60)*$U60</f>
        <v>#VALUE!</v>
      </c>
      <c r="AN60" s="12" t="e">
        <f>(Summary!$C$8*[3]Sheet1!$L60+Summary!$C$9*[4]Sheet1!$L60)*$U60</f>
        <v>#VALUE!</v>
      </c>
      <c r="AO60" s="12" t="e">
        <f>(Summary!$C$8*[3]Sheet1!$M60+Summary!$C$9*[4]Sheet1!$M60)*$U60</f>
        <v>#VALUE!</v>
      </c>
      <c r="AP60" s="9"/>
      <c r="AQ60" s="2"/>
      <c r="AR60" s="3" t="e">
        <f t="shared" si="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6"/>
        <v>0</v>
      </c>
      <c r="AY60">
        <f t="shared" si="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8"/>
        <v>0</v>
      </c>
      <c r="BD60">
        <f t="shared" si="9"/>
        <v>0</v>
      </c>
    </row>
    <row r="61" spans="1:56" x14ac:dyDescent="0.2">
      <c r="A61" s="9" t="str">
        <f>[1]Sheet1!$A61</f>
        <v/>
      </c>
      <c r="B61" s="9"/>
      <c r="C61" s="7" t="e">
        <f>(IF($A61&lt;Summary!$C$5,0.5*SUM([1]Sheet1!$B61)+0.5*SUM([2]Sheet1!$B61),""))*$U61</f>
        <v>#VALUE!</v>
      </c>
      <c r="D61" s="7" t="e">
        <f>(IF($A61&lt;Summary!$C$5,0.5*SUM([1]Sheet1!$C61)+0.5*SUM([2]Sheet1!$C61),""))*$U61</f>
        <v>#VALUE!</v>
      </c>
      <c r="E61" s="7" t="e">
        <f>(IF($A61&lt;Summary!$C$5,0.5*SUM([1]Sheet1!$D61)+0.5*SUM([2]Sheet1!$D61),""))*U61</f>
        <v>#VALUE!</v>
      </c>
      <c r="F61" s="7" t="str">
        <f>IF($A61&lt;Summary!$C$5,[1]Inputs!$K79*U61,"")</f>
        <v/>
      </c>
      <c r="G61" s="7" t="str">
        <f>IF($A61&lt;Summary!$C$5,[1]Inputs!$M79*U61,"")</f>
        <v/>
      </c>
      <c r="H61" s="7">
        <f t="shared" si="0"/>
        <v>0</v>
      </c>
      <c r="I61" s="7" t="str">
        <f>IF($A61&lt;Summary!$C$5,[2]Inputs!$K79*U61,"")</f>
        <v/>
      </c>
      <c r="J61" s="7" t="str">
        <f>IF($A61&lt;Summary!$C$5,[2]Inputs!$M79*U61,"")</f>
        <v/>
      </c>
      <c r="K61" s="7">
        <f t="shared" si="1"/>
        <v>0</v>
      </c>
      <c r="L61" s="7" t="e">
        <f>(IF($A61&lt;Summary!$C$5,0.5*SUM([1]Sheet1!$E61)+0.5*SUM([2]Sheet1!$E61),""))*$U61</f>
        <v>#VALUE!</v>
      </c>
      <c r="M61" s="7" t="e">
        <f>(IF($A61&lt;Summary!$C$5,0.5*SUM([1]Sheet1!$F61)+0.5*SUM([2]Sheet1!$F61),""))*$U61</f>
        <v>#VALUE!</v>
      </c>
      <c r="N61" s="7" t="e">
        <f>(IF($A61&lt;Summary!$C$5,0.5*SUM([1]Sheet1!$G61)+0.5*SUM([2]Sheet1!$G61),""))*U61</f>
        <v>#VALUE!</v>
      </c>
      <c r="O61" s="7" t="e">
        <f>(IF($A61&lt;Summary!$C$5,0.5*SUM([1]Sheet1!$H61)+0.5*SUM([2]Sheet1!$H61),""))*U61</f>
        <v>#VALUE!</v>
      </c>
      <c r="P61" s="7" t="e">
        <f>(IF($A61&lt;Summary!$C$5,0.5*SUM([1]Sheet1!$I61)+0.5*SUM([2]Sheet1!$I61),""))*$U61</f>
        <v>#VALUE!</v>
      </c>
      <c r="Q61" s="7" t="e">
        <f>(IF($A61&lt;Summary!$C$5,0.5*SUM([1]Sheet1!$J61)+0.5*SUM([2]Sheet1!$J61),""))*$U61</f>
        <v>#VALUE!</v>
      </c>
      <c r="R61" s="7" t="e">
        <f>(IF($A61&lt;Summary!$C$5,0.5*SUM([1]Sheet1!$K61)+0.5*SUM([2]Sheet1!$K61),""))*$U61</f>
        <v>#VALUE!</v>
      </c>
      <c r="S61" s="7" t="e">
        <f>(IF($A61&lt;Summary!$C$5,0.5*SUM([1]Sheet1!$L61)+0.5*SUM([2]Sheet1!$L61),""))*U61</f>
        <v>#VALUE!</v>
      </c>
      <c r="T61" s="7" t="e">
        <f>(IF($A61&lt;Summary!$C$5,0.5*SUM([1]Sheet1!$M61)+0.5*SUM([2]Sheet1!$M61),""))*U61</f>
        <v>#VALUE!</v>
      </c>
      <c r="U61" s="3" t="e">
        <f>ROUND(IF($A61&lt;Summary!$C$5,SUM([1]Sheet1!$N61)+SUM([2]Sheet1!$N61),""),0)</f>
        <v>#VALUE!</v>
      </c>
      <c r="V61" s="2"/>
      <c r="W61" s="9">
        <f>[3]Sheet1!$A61</f>
        <v>39052</v>
      </c>
      <c r="X61" s="12" t="e">
        <f>(Summary!$C$8*[3]Sheet1!$B61+Summary!$C$9*[4]Sheet1!$B61)*$U61</f>
        <v>#VALUE!</v>
      </c>
      <c r="Y61" s="12" t="e">
        <f>(Summary!$C$8*[3]Sheet1!$C61+Summary!$C$9*[4]Sheet1!$C61)*$U61</f>
        <v>#VALUE!</v>
      </c>
      <c r="Z61" s="12" t="e">
        <f>(Summary!$C$8*[3]Sheet1!$D61+Summary!$C$9*[4]Sheet1!$D61)*$U61</f>
        <v>#VALUE!</v>
      </c>
      <c r="AA61" s="12" t="str">
        <f>IF($A61&lt;Summary!$C$5,[3]Inputs!$K79*U61,"")</f>
        <v/>
      </c>
      <c r="AB61" s="12" t="str">
        <f>IF($A61&lt;Summary!$C$5,[3]Inputs!$M79*U61,"")</f>
        <v/>
      </c>
      <c r="AC61" s="12">
        <f t="shared" si="2"/>
        <v>0</v>
      </c>
      <c r="AD61" s="12" t="str">
        <f>IF($A61&lt;Summary!$C$5,[4]Inputs!$K79*U61,"")</f>
        <v/>
      </c>
      <c r="AE61" s="12" t="str">
        <f>IF($A61&lt;Summary!$C$5,[4]Inputs!$M79*U61,"")</f>
        <v/>
      </c>
      <c r="AF61" s="12">
        <f t="shared" si="3"/>
        <v>0</v>
      </c>
      <c r="AG61" s="12" t="e">
        <f>(Summary!$C$8*[3]Sheet1!$E61+Summary!$C$9*[4]Sheet1!$E61)*$U61</f>
        <v>#VALUE!</v>
      </c>
      <c r="AH61" s="12" t="e">
        <f>(Summary!$C$8*[3]Sheet1!$F61+Summary!$C$9*[4]Sheet1!$F61)*$U61</f>
        <v>#VALUE!</v>
      </c>
      <c r="AI61" s="12" t="e">
        <f>(Summary!$C$8*[3]Sheet1!$G61+Summary!$C$9*[4]Sheet1!$G61)*$U61</f>
        <v>#VALUE!</v>
      </c>
      <c r="AJ61" s="12" t="e">
        <f>(Summary!$C$8*[3]Sheet1!$H61+Summary!$C$9*[4]Sheet1!$H61)*$U61</f>
        <v>#VALUE!</v>
      </c>
      <c r="AK61" s="12" t="e">
        <f>(Summary!$C$8*[3]Sheet1!$I61+Summary!$C$9*[4]Sheet1!$I61)*$U61</f>
        <v>#N/A</v>
      </c>
      <c r="AL61" s="12" t="e">
        <f>(Summary!$C$8*[3]Sheet1!$J61+Summary!$C$9*[4]Sheet1!$J61)*$U61</f>
        <v>#N/A</v>
      </c>
      <c r="AM61" s="12" t="e">
        <f>(Summary!$C$8*[3]Sheet1!$K61+Summary!$C$9*[4]Sheet1!$K61)*$U61</f>
        <v>#VALUE!</v>
      </c>
      <c r="AN61" s="12" t="e">
        <f>(Summary!$C$8*[3]Sheet1!$L61+Summary!$C$9*[4]Sheet1!$L61)*$U61</f>
        <v>#N/A</v>
      </c>
      <c r="AO61" s="12" t="e">
        <f>(Summary!$C$8*[3]Sheet1!$M61+Summary!$C$9*[4]Sheet1!$M61)*$U61</f>
        <v>#VALUE!</v>
      </c>
      <c r="AP61" s="9"/>
      <c r="AQ61" s="2"/>
      <c r="AR61" s="3" t="e">
        <f t="shared" si="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6"/>
        <v>0</v>
      </c>
      <c r="AY61">
        <f t="shared" si="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8"/>
        <v>0</v>
      </c>
      <c r="BD61">
        <f t="shared" si="9"/>
        <v>0</v>
      </c>
    </row>
    <row r="62" spans="1:56" x14ac:dyDescent="0.2">
      <c r="A62" s="9" t="str">
        <f>[1]Sheet1!$A62</f>
        <v/>
      </c>
      <c r="B62" s="9"/>
      <c r="C62" s="7" t="e">
        <f>(IF($A62&lt;Summary!$C$5,0.5*SUM([1]Sheet1!$B62)+0.5*SUM([2]Sheet1!$B62),""))*$U62</f>
        <v>#VALUE!</v>
      </c>
      <c r="D62" s="7" t="e">
        <f>(IF($A62&lt;Summary!$C$5,0.5*SUM([1]Sheet1!$C62)+0.5*SUM([2]Sheet1!$C62),""))*$U62</f>
        <v>#VALUE!</v>
      </c>
      <c r="E62" s="7" t="e">
        <f>(IF($A62&lt;Summary!$C$5,0.5*SUM([1]Sheet1!$D62)+0.5*SUM([2]Sheet1!$D62),""))*U62</f>
        <v>#VALUE!</v>
      </c>
      <c r="F62" s="7" t="str">
        <f>IF($A62&lt;Summary!$C$5,[1]Inputs!$K80*U62,"")</f>
        <v/>
      </c>
      <c r="G62" s="7" t="str">
        <f>IF($A62&lt;Summary!$C$5,[1]Inputs!$M80*U62,"")</f>
        <v/>
      </c>
      <c r="H62" s="7">
        <f t="shared" si="0"/>
        <v>0</v>
      </c>
      <c r="I62" s="7" t="str">
        <f>IF($A62&lt;Summary!$C$5,[2]Inputs!$K80*U62,"")</f>
        <v/>
      </c>
      <c r="J62" s="7" t="str">
        <f>IF($A62&lt;Summary!$C$5,[2]Inputs!$M80*U62,"")</f>
        <v/>
      </c>
      <c r="K62" s="7">
        <f t="shared" si="1"/>
        <v>0</v>
      </c>
      <c r="L62" s="7" t="e">
        <f>(IF($A62&lt;Summary!$C$5,0.5*SUM([1]Sheet1!$E62)+0.5*SUM([2]Sheet1!$E62),""))*$U62</f>
        <v>#VALUE!</v>
      </c>
      <c r="M62" s="7" t="e">
        <f>(IF($A62&lt;Summary!$C$5,0.5*SUM([1]Sheet1!$F62)+0.5*SUM([2]Sheet1!$F62),""))*$U62</f>
        <v>#VALUE!</v>
      </c>
      <c r="N62" s="7" t="e">
        <f>(IF($A62&lt;Summary!$C$5,0.5*SUM([1]Sheet1!$G62)+0.5*SUM([2]Sheet1!$G62),""))*U62</f>
        <v>#VALUE!</v>
      </c>
      <c r="O62" s="7" t="e">
        <f>(IF($A62&lt;Summary!$C$5,0.5*SUM([1]Sheet1!$H62)+0.5*SUM([2]Sheet1!$H62),""))*U62</f>
        <v>#VALUE!</v>
      </c>
      <c r="P62" s="7" t="e">
        <f>(IF($A62&lt;Summary!$C$5,0.5*SUM([1]Sheet1!$I62)+0.5*SUM([2]Sheet1!$I62),""))*$U62</f>
        <v>#VALUE!</v>
      </c>
      <c r="Q62" s="7" t="e">
        <f>(IF($A62&lt;Summary!$C$5,0.5*SUM([1]Sheet1!$J62)+0.5*SUM([2]Sheet1!$J62),""))*$U62</f>
        <v>#VALUE!</v>
      </c>
      <c r="R62" s="7" t="e">
        <f>(IF($A62&lt;Summary!$C$5,0.5*SUM([1]Sheet1!$K62)+0.5*SUM([2]Sheet1!$K62),""))*$U62</f>
        <v>#VALUE!</v>
      </c>
      <c r="S62" s="7" t="e">
        <f>(IF($A62&lt;Summary!$C$5,0.5*SUM([1]Sheet1!$L62)+0.5*SUM([2]Sheet1!$L62),""))*U62</f>
        <v>#VALUE!</v>
      </c>
      <c r="T62" s="7" t="e">
        <f>(IF($A62&lt;Summary!$C$5,0.5*SUM([1]Sheet1!$M62)+0.5*SUM([2]Sheet1!$M62),""))*U62</f>
        <v>#VALUE!</v>
      </c>
      <c r="U62" s="3" t="e">
        <f>ROUND(IF($A62&lt;Summary!$C$5,SUM([1]Sheet1!$N62)+SUM([2]Sheet1!$N62),""),0)</f>
        <v>#VALUE!</v>
      </c>
      <c r="V62" s="2"/>
      <c r="W62" s="9">
        <f>[3]Sheet1!$A62</f>
        <v>39083</v>
      </c>
      <c r="X62" s="12" t="e">
        <f>(Summary!$C$8*[3]Sheet1!$B62+Summary!$C$9*[4]Sheet1!$B62)*$U62</f>
        <v>#VALUE!</v>
      </c>
      <c r="Y62" s="12" t="e">
        <f>(Summary!$C$8*[3]Sheet1!$C62+Summary!$C$9*[4]Sheet1!$C62)*$U62</f>
        <v>#VALUE!</v>
      </c>
      <c r="Z62" s="12" t="e">
        <f>(Summary!$C$8*[3]Sheet1!$D62+Summary!$C$9*[4]Sheet1!$D62)*$U62</f>
        <v>#VALUE!</v>
      </c>
      <c r="AA62" s="12" t="str">
        <f>IF($A62&lt;Summary!$C$5,[3]Inputs!$K80*U62,"")</f>
        <v/>
      </c>
      <c r="AB62" s="12" t="str">
        <f>IF($A62&lt;Summary!$C$5,[3]Inputs!$M80*U62,"")</f>
        <v/>
      </c>
      <c r="AC62" s="12">
        <f t="shared" si="2"/>
        <v>0</v>
      </c>
      <c r="AD62" s="12" t="str">
        <f>IF($A62&lt;Summary!$C$5,[4]Inputs!$K80*U62,"")</f>
        <v/>
      </c>
      <c r="AE62" s="12" t="str">
        <f>IF($A62&lt;Summary!$C$5,[4]Inputs!$M80*U62,"")</f>
        <v/>
      </c>
      <c r="AF62" s="12">
        <f t="shared" si="3"/>
        <v>0</v>
      </c>
      <c r="AG62" s="12" t="e">
        <f>(Summary!$C$8*[3]Sheet1!$E62+Summary!$C$9*[4]Sheet1!$E62)*$U62</f>
        <v>#VALUE!</v>
      </c>
      <c r="AH62" s="12" t="e">
        <f>(Summary!$C$8*[3]Sheet1!$F62+Summary!$C$9*[4]Sheet1!$F62)*$U62</f>
        <v>#VALUE!</v>
      </c>
      <c r="AI62" s="12" t="e">
        <f>(Summary!$C$8*[3]Sheet1!$G62+Summary!$C$9*[4]Sheet1!$G62)*$U62</f>
        <v>#VALUE!</v>
      </c>
      <c r="AJ62" s="12" t="e">
        <f>(Summary!$C$8*[3]Sheet1!$H62+Summary!$C$9*[4]Sheet1!$H62)*$U62</f>
        <v>#VALUE!</v>
      </c>
      <c r="AK62" s="12" t="e">
        <f>(Summary!$C$8*[3]Sheet1!$I62+Summary!$C$9*[4]Sheet1!$I62)*$U62</f>
        <v>#N/A</v>
      </c>
      <c r="AL62" s="12" t="e">
        <f>(Summary!$C$8*[3]Sheet1!$J62+Summary!$C$9*[4]Sheet1!$J62)*$U62</f>
        <v>#N/A</v>
      </c>
      <c r="AM62" s="12" t="e">
        <f>(Summary!$C$8*[3]Sheet1!$K62+Summary!$C$9*[4]Sheet1!$K62)*$U62</f>
        <v>#VALUE!</v>
      </c>
      <c r="AN62" s="12" t="e">
        <f>(Summary!$C$8*[3]Sheet1!$L62+Summary!$C$9*[4]Sheet1!$L62)*$U62</f>
        <v>#N/A</v>
      </c>
      <c r="AO62" s="12" t="e">
        <f>(Summary!$C$8*[3]Sheet1!$M62+Summary!$C$9*[4]Sheet1!$M62)*$U62</f>
        <v>#VALUE!</v>
      </c>
      <c r="AP62" s="9"/>
      <c r="AQ62" s="2"/>
      <c r="AR62" s="3" t="e">
        <f t="shared" si="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6"/>
        <v>0</v>
      </c>
      <c r="AY62">
        <f t="shared" si="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8"/>
        <v>0</v>
      </c>
      <c r="BD62">
        <f t="shared" si="9"/>
        <v>0</v>
      </c>
    </row>
    <row r="63" spans="1:56" x14ac:dyDescent="0.2">
      <c r="A63" s="9" t="str">
        <f>[1]Sheet1!$A63</f>
        <v/>
      </c>
      <c r="B63" s="9"/>
      <c r="C63" s="7" t="e">
        <f>(IF($A63&lt;Summary!$C$5,0.5*SUM([1]Sheet1!$B63)+0.5*SUM([2]Sheet1!$B63),""))*$U63</f>
        <v>#VALUE!</v>
      </c>
      <c r="D63" s="7" t="e">
        <f>(IF($A63&lt;Summary!$C$5,0.5*SUM([1]Sheet1!$C63)+0.5*SUM([2]Sheet1!$C63),""))*$U63</f>
        <v>#VALUE!</v>
      </c>
      <c r="E63" s="7" t="e">
        <f>(IF($A63&lt;Summary!$C$5,0.5*SUM([1]Sheet1!$D63)+0.5*SUM([2]Sheet1!$D63),""))*U63</f>
        <v>#VALUE!</v>
      </c>
      <c r="F63" s="7" t="str">
        <f>IF($A63&lt;Summary!$C$5,[1]Inputs!$K81*U63,"")</f>
        <v/>
      </c>
      <c r="G63" s="7" t="str">
        <f>IF($A63&lt;Summary!$C$5,[1]Inputs!$M81*U63,"")</f>
        <v/>
      </c>
      <c r="H63" s="7">
        <f t="shared" si="0"/>
        <v>0</v>
      </c>
      <c r="I63" s="7" t="str">
        <f>IF($A63&lt;Summary!$C$5,[2]Inputs!$K81*U63,"")</f>
        <v/>
      </c>
      <c r="J63" s="7" t="str">
        <f>IF($A63&lt;Summary!$C$5,[2]Inputs!$M81*U63,"")</f>
        <v/>
      </c>
      <c r="K63" s="7">
        <f t="shared" si="1"/>
        <v>0</v>
      </c>
      <c r="L63" s="7" t="e">
        <f>(IF($A63&lt;Summary!$C$5,0.5*SUM([1]Sheet1!$E63)+0.5*SUM([2]Sheet1!$E63),""))*$U63</f>
        <v>#VALUE!</v>
      </c>
      <c r="M63" s="7" t="e">
        <f>(IF($A63&lt;Summary!$C$5,0.5*SUM([1]Sheet1!$F63)+0.5*SUM([2]Sheet1!$F63),""))*$U63</f>
        <v>#VALUE!</v>
      </c>
      <c r="N63" s="7" t="e">
        <f>(IF($A63&lt;Summary!$C$5,0.5*SUM([1]Sheet1!$G63)+0.5*SUM([2]Sheet1!$G63),""))*U63</f>
        <v>#VALUE!</v>
      </c>
      <c r="O63" s="7" t="e">
        <f>(IF($A63&lt;Summary!$C$5,0.5*SUM([1]Sheet1!$H63)+0.5*SUM([2]Sheet1!$H63),""))*U63</f>
        <v>#VALUE!</v>
      </c>
      <c r="P63" s="7" t="e">
        <f>(IF($A63&lt;Summary!$C$5,0.5*SUM([1]Sheet1!$I63)+0.5*SUM([2]Sheet1!$I63),""))*$U63</f>
        <v>#VALUE!</v>
      </c>
      <c r="Q63" s="7" t="e">
        <f>(IF($A63&lt;Summary!$C$5,0.5*SUM([1]Sheet1!$J63)+0.5*SUM([2]Sheet1!$J63),""))*$U63</f>
        <v>#VALUE!</v>
      </c>
      <c r="R63" s="7" t="e">
        <f>(IF($A63&lt;Summary!$C$5,0.5*SUM([1]Sheet1!$K63)+0.5*SUM([2]Sheet1!$K63),""))*$U63</f>
        <v>#VALUE!</v>
      </c>
      <c r="S63" s="7" t="e">
        <f>(IF($A63&lt;Summary!$C$5,0.5*SUM([1]Sheet1!$L63)+0.5*SUM([2]Sheet1!$L63),""))*U63</f>
        <v>#VALUE!</v>
      </c>
      <c r="T63" s="7" t="e">
        <f>(IF($A63&lt;Summary!$C$5,0.5*SUM([1]Sheet1!$M63)+0.5*SUM([2]Sheet1!$M63),""))*U63</f>
        <v>#VALUE!</v>
      </c>
      <c r="U63" s="3" t="e">
        <f>ROUND(IF($A63&lt;Summary!$C$5,SUM([1]Sheet1!$N63)+SUM([2]Sheet1!$N63),""),0)</f>
        <v>#VALUE!</v>
      </c>
      <c r="V63" s="2"/>
      <c r="W63" s="9">
        <f>[3]Sheet1!$A63</f>
        <v>39114</v>
      </c>
      <c r="X63" s="12" t="e">
        <f>(Summary!$C$8*[3]Sheet1!$B63+Summary!$C$9*[4]Sheet1!$B63)*$U63</f>
        <v>#VALUE!</v>
      </c>
      <c r="Y63" s="12" t="e">
        <f>(Summary!$C$8*[3]Sheet1!$C63+Summary!$C$9*[4]Sheet1!$C63)*$U63</f>
        <v>#VALUE!</v>
      </c>
      <c r="Z63" s="12" t="e">
        <f>(Summary!$C$8*[3]Sheet1!$D63+Summary!$C$9*[4]Sheet1!$D63)*$U63</f>
        <v>#VALUE!</v>
      </c>
      <c r="AA63" s="12" t="str">
        <f>IF($A63&lt;Summary!$C$5,[3]Inputs!$K81*U63,"")</f>
        <v/>
      </c>
      <c r="AB63" s="12" t="str">
        <f>IF($A63&lt;Summary!$C$5,[3]Inputs!$M81*U63,"")</f>
        <v/>
      </c>
      <c r="AC63" s="12">
        <f t="shared" si="2"/>
        <v>0</v>
      </c>
      <c r="AD63" s="12" t="str">
        <f>IF($A63&lt;Summary!$C$5,[4]Inputs!$K81*U63,"")</f>
        <v/>
      </c>
      <c r="AE63" s="12" t="str">
        <f>IF($A63&lt;Summary!$C$5,[4]Inputs!$M81*U63,"")</f>
        <v/>
      </c>
      <c r="AF63" s="12">
        <f t="shared" si="3"/>
        <v>0</v>
      </c>
      <c r="AG63" s="12" t="e">
        <f>(Summary!$C$8*[3]Sheet1!$E63+Summary!$C$9*[4]Sheet1!$E63)*$U63</f>
        <v>#VALUE!</v>
      </c>
      <c r="AH63" s="12" t="e">
        <f>(Summary!$C$8*[3]Sheet1!$F63+Summary!$C$9*[4]Sheet1!$F63)*$U63</f>
        <v>#VALUE!</v>
      </c>
      <c r="AI63" s="12" t="e">
        <f>(Summary!$C$8*[3]Sheet1!$G63+Summary!$C$9*[4]Sheet1!$G63)*$U63</f>
        <v>#VALUE!</v>
      </c>
      <c r="AJ63" s="12" t="e">
        <f>(Summary!$C$8*[3]Sheet1!$H63+Summary!$C$9*[4]Sheet1!$H63)*$U63</f>
        <v>#VALUE!</v>
      </c>
      <c r="AK63" s="12" t="e">
        <f>(Summary!$C$8*[3]Sheet1!$I63+Summary!$C$9*[4]Sheet1!$I63)*$U63</f>
        <v>#VALUE!</v>
      </c>
      <c r="AL63" s="12" t="e">
        <f>(Summary!$C$8*[3]Sheet1!$J63+Summary!$C$9*[4]Sheet1!$J63)*$U63</f>
        <v>#VALUE!</v>
      </c>
      <c r="AM63" s="12" t="e">
        <f>(Summary!$C$8*[3]Sheet1!$K63+Summary!$C$9*[4]Sheet1!$K63)*$U63</f>
        <v>#VALUE!</v>
      </c>
      <c r="AN63" s="12" t="e">
        <f>(Summary!$C$8*[3]Sheet1!$L63+Summary!$C$9*[4]Sheet1!$L63)*$U63</f>
        <v>#VALUE!</v>
      </c>
      <c r="AO63" s="12" t="e">
        <f>(Summary!$C$8*[3]Sheet1!$M63+Summary!$C$9*[4]Sheet1!$M63)*$U63</f>
        <v>#VALUE!</v>
      </c>
      <c r="AP63" s="9"/>
      <c r="AQ63" s="2"/>
      <c r="AR63" s="3" t="e">
        <f t="shared" si="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6"/>
        <v>0</v>
      </c>
      <c r="AY63">
        <f t="shared" si="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8"/>
        <v>0</v>
      </c>
      <c r="BD63">
        <f t="shared" si="9"/>
        <v>0</v>
      </c>
    </row>
    <row r="64" spans="1:56" x14ac:dyDescent="0.2">
      <c r="A64" s="9" t="str">
        <f>[1]Sheet1!$A64</f>
        <v/>
      </c>
      <c r="B64" s="9"/>
      <c r="C64" s="7" t="e">
        <f>(IF($A64&lt;Summary!$C$5,0.5*SUM([1]Sheet1!$B64)+0.5*SUM([2]Sheet1!$B64),""))*$U64</f>
        <v>#VALUE!</v>
      </c>
      <c r="D64" s="7" t="e">
        <f>(IF($A64&lt;Summary!$C$5,0.5*SUM([1]Sheet1!$C64)+0.5*SUM([2]Sheet1!$C64),""))*$U64</f>
        <v>#VALUE!</v>
      </c>
      <c r="E64" s="7" t="e">
        <f>(IF($A64&lt;Summary!$C$5,0.5*SUM([1]Sheet1!$D64)+0.5*SUM([2]Sheet1!$D64),""))*U64</f>
        <v>#VALUE!</v>
      </c>
      <c r="F64" s="7" t="str">
        <f>IF($A64&lt;Summary!$C$5,[1]Inputs!$K82*U64,"")</f>
        <v/>
      </c>
      <c r="G64" s="7" t="str">
        <f>IF($A64&lt;Summary!$C$5,[1]Inputs!$M82*U64,"")</f>
        <v/>
      </c>
      <c r="H64" s="7">
        <f t="shared" si="0"/>
        <v>0</v>
      </c>
      <c r="I64" s="7" t="str">
        <f>IF($A64&lt;Summary!$C$5,[2]Inputs!$K82*U64,"")</f>
        <v/>
      </c>
      <c r="J64" s="7" t="str">
        <f>IF($A64&lt;Summary!$C$5,[2]Inputs!$M82*U64,"")</f>
        <v/>
      </c>
      <c r="K64" s="7">
        <f t="shared" si="1"/>
        <v>0</v>
      </c>
      <c r="L64" s="7" t="e">
        <f>(IF($A64&lt;Summary!$C$5,0.5*SUM([1]Sheet1!$E64)+0.5*SUM([2]Sheet1!$E64),""))*$U64</f>
        <v>#VALUE!</v>
      </c>
      <c r="M64" s="7" t="e">
        <f>(IF($A64&lt;Summary!$C$5,0.5*SUM([1]Sheet1!$F64)+0.5*SUM([2]Sheet1!$F64),""))*$U64</f>
        <v>#VALUE!</v>
      </c>
      <c r="N64" s="7" t="e">
        <f>(IF($A64&lt;Summary!$C$5,0.5*SUM([1]Sheet1!$G64)+0.5*SUM([2]Sheet1!$G64),""))*U64</f>
        <v>#VALUE!</v>
      </c>
      <c r="O64" s="7" t="e">
        <f>(IF($A64&lt;Summary!$C$5,0.5*SUM([1]Sheet1!$H64)+0.5*SUM([2]Sheet1!$H64),""))*U64</f>
        <v>#VALUE!</v>
      </c>
      <c r="P64" s="7" t="e">
        <f>(IF($A64&lt;Summary!$C$5,0.5*SUM([1]Sheet1!$I64)+0.5*SUM([2]Sheet1!$I64),""))*$U64</f>
        <v>#VALUE!</v>
      </c>
      <c r="Q64" s="7" t="e">
        <f>(IF($A64&lt;Summary!$C$5,0.5*SUM([1]Sheet1!$J64)+0.5*SUM([2]Sheet1!$J64),""))*$U64</f>
        <v>#VALUE!</v>
      </c>
      <c r="R64" s="7" t="e">
        <f>(IF($A64&lt;Summary!$C$5,0.5*SUM([1]Sheet1!$K64)+0.5*SUM([2]Sheet1!$K64),""))*$U64</f>
        <v>#VALUE!</v>
      </c>
      <c r="S64" s="7" t="e">
        <f>(IF($A64&lt;Summary!$C$5,0.5*SUM([1]Sheet1!$L64)+0.5*SUM([2]Sheet1!$L64),""))*U64</f>
        <v>#VALUE!</v>
      </c>
      <c r="T64" s="7" t="e">
        <f>(IF($A64&lt;Summary!$C$5,0.5*SUM([1]Sheet1!$M64)+0.5*SUM([2]Sheet1!$M64),""))*U64</f>
        <v>#VALUE!</v>
      </c>
      <c r="U64" s="3" t="e">
        <f>ROUND(IF($A64&lt;Summary!$C$5,SUM([1]Sheet1!$N64)+SUM([2]Sheet1!$N64),""),0)</f>
        <v>#VALUE!</v>
      </c>
      <c r="V64" s="2"/>
      <c r="W64" s="9">
        <f>[3]Sheet1!$A64</f>
        <v>39142</v>
      </c>
      <c r="X64" s="12" t="e">
        <f>(Summary!$C$8*[3]Sheet1!$B64+Summary!$C$9*[4]Sheet1!$B64)*$U64</f>
        <v>#VALUE!</v>
      </c>
      <c r="Y64" s="12" t="e">
        <f>(Summary!$C$8*[3]Sheet1!$C64+Summary!$C$9*[4]Sheet1!$C64)*$U64</f>
        <v>#VALUE!</v>
      </c>
      <c r="Z64" s="12" t="e">
        <f>(Summary!$C$8*[3]Sheet1!$D64+Summary!$C$9*[4]Sheet1!$D64)*$U64</f>
        <v>#VALUE!</v>
      </c>
      <c r="AA64" s="12" t="str">
        <f>IF($A64&lt;Summary!$C$5,[3]Inputs!$K82*U64,"")</f>
        <v/>
      </c>
      <c r="AB64" s="12" t="str">
        <f>IF($A64&lt;Summary!$C$5,[3]Inputs!$M82*U64,"")</f>
        <v/>
      </c>
      <c r="AC64" s="12">
        <f t="shared" si="2"/>
        <v>0</v>
      </c>
      <c r="AD64" s="12" t="str">
        <f>IF($A64&lt;Summary!$C$5,[4]Inputs!$K82*U64,"")</f>
        <v/>
      </c>
      <c r="AE64" s="12" t="str">
        <f>IF($A64&lt;Summary!$C$5,[4]Inputs!$M82*U64,"")</f>
        <v/>
      </c>
      <c r="AF64" s="12">
        <f t="shared" si="3"/>
        <v>0</v>
      </c>
      <c r="AG64" s="12" t="e">
        <f>(Summary!$C$8*[3]Sheet1!$E64+Summary!$C$9*[4]Sheet1!$E64)*$U64</f>
        <v>#VALUE!</v>
      </c>
      <c r="AH64" s="12" t="e">
        <f>(Summary!$C$8*[3]Sheet1!$F64+Summary!$C$9*[4]Sheet1!$F64)*$U64</f>
        <v>#VALUE!</v>
      </c>
      <c r="AI64" s="12" t="e">
        <f>(Summary!$C$8*[3]Sheet1!$G64+Summary!$C$9*[4]Sheet1!$G64)*$U64</f>
        <v>#VALUE!</v>
      </c>
      <c r="AJ64" s="12" t="e">
        <f>(Summary!$C$8*[3]Sheet1!$H64+Summary!$C$9*[4]Sheet1!$H64)*$U64</f>
        <v>#VALUE!</v>
      </c>
      <c r="AK64" s="12" t="e">
        <f>(Summary!$C$8*[3]Sheet1!$I64+Summary!$C$9*[4]Sheet1!$I64)*$U64</f>
        <v>#VALUE!</v>
      </c>
      <c r="AL64" s="12" t="e">
        <f>(Summary!$C$8*[3]Sheet1!$J64+Summary!$C$9*[4]Sheet1!$J64)*$U64</f>
        <v>#VALUE!</v>
      </c>
      <c r="AM64" s="12" t="e">
        <f>(Summary!$C$8*[3]Sheet1!$K64+Summary!$C$9*[4]Sheet1!$K64)*$U64</f>
        <v>#VALUE!</v>
      </c>
      <c r="AN64" s="12" t="e">
        <f>(Summary!$C$8*[3]Sheet1!$L64+Summary!$C$9*[4]Sheet1!$L64)*$U64</f>
        <v>#VALUE!</v>
      </c>
      <c r="AO64" s="12" t="e">
        <f>(Summary!$C$8*[3]Sheet1!$M64+Summary!$C$9*[4]Sheet1!$M64)*$U64</f>
        <v>#VALUE!</v>
      </c>
      <c r="AP64" s="9"/>
      <c r="AQ64" s="2"/>
      <c r="AR64" s="3" t="e">
        <f t="shared" si="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6"/>
        <v>0</v>
      </c>
      <c r="AY64">
        <f t="shared" si="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8"/>
        <v>0</v>
      </c>
      <c r="BD64">
        <f t="shared" si="9"/>
        <v>0</v>
      </c>
    </row>
    <row r="65" spans="1:56" x14ac:dyDescent="0.2">
      <c r="A65" s="9" t="str">
        <f>[1]Sheet1!$A65</f>
        <v/>
      </c>
      <c r="B65" s="9"/>
      <c r="C65" s="7" t="e">
        <f>(IF($A65&lt;Summary!$C$5,0.5*SUM([1]Sheet1!$B65)+0.5*SUM([2]Sheet1!$B65),""))*$U65</f>
        <v>#VALUE!</v>
      </c>
      <c r="D65" s="7" t="e">
        <f>(IF($A65&lt;Summary!$C$5,0.5*SUM([1]Sheet1!$C65)+0.5*SUM([2]Sheet1!$C65),""))*$U65</f>
        <v>#VALUE!</v>
      </c>
      <c r="E65" s="7" t="e">
        <f>(IF($A65&lt;Summary!$C$5,0.5*SUM([1]Sheet1!$D65)+0.5*SUM([2]Sheet1!$D65),""))*U65</f>
        <v>#VALUE!</v>
      </c>
      <c r="F65" s="7" t="str">
        <f>IF($A65&lt;Summary!$C$5,[1]Inputs!$K83*U65,"")</f>
        <v/>
      </c>
      <c r="G65" s="7" t="str">
        <f>IF($A65&lt;Summary!$C$5,[1]Inputs!$M83*U65,"")</f>
        <v/>
      </c>
      <c r="H65" s="7">
        <f t="shared" si="0"/>
        <v>0</v>
      </c>
      <c r="I65" s="7" t="str">
        <f>IF($A65&lt;Summary!$C$5,[2]Inputs!$K83*U65,"")</f>
        <v/>
      </c>
      <c r="J65" s="7" t="str">
        <f>IF($A65&lt;Summary!$C$5,[2]Inputs!$M83*U65,"")</f>
        <v/>
      </c>
      <c r="K65" s="7">
        <f t="shared" si="1"/>
        <v>0</v>
      </c>
      <c r="L65" s="7" t="e">
        <f>(IF($A65&lt;Summary!$C$5,0.5*SUM([1]Sheet1!$E65)+0.5*SUM([2]Sheet1!$E65),""))*$U65</f>
        <v>#VALUE!</v>
      </c>
      <c r="M65" s="7" t="e">
        <f>(IF($A65&lt;Summary!$C$5,0.5*SUM([1]Sheet1!$F65)+0.5*SUM([2]Sheet1!$F65),""))*$U65</f>
        <v>#VALUE!</v>
      </c>
      <c r="N65" s="7" t="e">
        <f>(IF($A65&lt;Summary!$C$5,0.5*SUM([1]Sheet1!$G65)+0.5*SUM([2]Sheet1!$G65),""))*U65</f>
        <v>#VALUE!</v>
      </c>
      <c r="O65" s="7" t="e">
        <f>(IF($A65&lt;Summary!$C$5,0.5*SUM([1]Sheet1!$H65)+0.5*SUM([2]Sheet1!$H65),""))*U65</f>
        <v>#VALUE!</v>
      </c>
      <c r="P65" s="7" t="e">
        <f>(IF($A65&lt;Summary!$C$5,0.5*SUM([1]Sheet1!$I65)+0.5*SUM([2]Sheet1!$I65),""))*$U65</f>
        <v>#VALUE!</v>
      </c>
      <c r="Q65" s="7" t="e">
        <f>(IF($A65&lt;Summary!$C$5,0.5*SUM([1]Sheet1!$J65)+0.5*SUM([2]Sheet1!$J65),""))*$U65</f>
        <v>#VALUE!</v>
      </c>
      <c r="R65" s="7" t="e">
        <f>(IF($A65&lt;Summary!$C$5,0.5*SUM([1]Sheet1!$K65)+0.5*SUM([2]Sheet1!$K65),""))*$U65</f>
        <v>#VALUE!</v>
      </c>
      <c r="S65" s="7" t="e">
        <f>(IF($A65&lt;Summary!$C$5,0.5*SUM([1]Sheet1!$L65)+0.5*SUM([2]Sheet1!$L65),""))*U65</f>
        <v>#VALUE!</v>
      </c>
      <c r="T65" s="7" t="e">
        <f>(IF($A65&lt;Summary!$C$5,0.5*SUM([1]Sheet1!$M65)+0.5*SUM([2]Sheet1!$M65),""))*U65</f>
        <v>#VALUE!</v>
      </c>
      <c r="U65" s="3" t="e">
        <f>ROUND(IF($A65&lt;Summary!$C$5,SUM([1]Sheet1!$N65)+SUM([2]Sheet1!$N65),""),0)</f>
        <v>#VALUE!</v>
      </c>
      <c r="V65" s="2"/>
      <c r="W65" s="9">
        <f>[3]Sheet1!$A65</f>
        <v>39173</v>
      </c>
      <c r="X65" s="12" t="e">
        <f>(Summary!$C$8*[3]Sheet1!$B65+Summary!$C$9*[4]Sheet1!$B65)*$U65</f>
        <v>#VALUE!</v>
      </c>
      <c r="Y65" s="12" t="e">
        <f>(Summary!$C$8*[3]Sheet1!$C65+Summary!$C$9*[4]Sheet1!$C65)*$U65</f>
        <v>#VALUE!</v>
      </c>
      <c r="Z65" s="12" t="e">
        <f>(Summary!$C$8*[3]Sheet1!$D65+Summary!$C$9*[4]Sheet1!$D65)*$U65</f>
        <v>#VALUE!</v>
      </c>
      <c r="AA65" s="12" t="str">
        <f>IF($A65&lt;Summary!$C$5,[3]Inputs!$K83*U65,"")</f>
        <v/>
      </c>
      <c r="AB65" s="12" t="str">
        <f>IF($A65&lt;Summary!$C$5,[3]Inputs!$M83*U65,"")</f>
        <v/>
      </c>
      <c r="AC65" s="12">
        <f t="shared" si="2"/>
        <v>0</v>
      </c>
      <c r="AD65" s="12" t="str">
        <f>IF($A65&lt;Summary!$C$5,[4]Inputs!$K83*U65,"")</f>
        <v/>
      </c>
      <c r="AE65" s="12" t="str">
        <f>IF($A65&lt;Summary!$C$5,[4]Inputs!$M83*U65,"")</f>
        <v/>
      </c>
      <c r="AF65" s="12">
        <f t="shared" si="3"/>
        <v>0</v>
      </c>
      <c r="AG65" s="12" t="e">
        <f>(Summary!$C$8*[3]Sheet1!$E65+Summary!$C$9*[4]Sheet1!$E65)*$U65</f>
        <v>#VALUE!</v>
      </c>
      <c r="AH65" s="12" t="e">
        <f>(Summary!$C$8*[3]Sheet1!$F65+Summary!$C$9*[4]Sheet1!$F65)*$U65</f>
        <v>#VALUE!</v>
      </c>
      <c r="AI65" s="12" t="e">
        <f>(Summary!$C$8*[3]Sheet1!$G65+Summary!$C$9*[4]Sheet1!$G65)*$U65</f>
        <v>#VALUE!</v>
      </c>
      <c r="AJ65" s="12" t="e">
        <f>(Summary!$C$8*[3]Sheet1!$H65+Summary!$C$9*[4]Sheet1!$H65)*$U65</f>
        <v>#VALUE!</v>
      </c>
      <c r="AK65" s="12" t="e">
        <f>(Summary!$C$8*[3]Sheet1!$I65+Summary!$C$9*[4]Sheet1!$I65)*$U65</f>
        <v>#VALUE!</v>
      </c>
      <c r="AL65" s="12" t="e">
        <f>(Summary!$C$8*[3]Sheet1!$J65+Summary!$C$9*[4]Sheet1!$J65)*$U65</f>
        <v>#VALUE!</v>
      </c>
      <c r="AM65" s="12" t="e">
        <f>(Summary!$C$8*[3]Sheet1!$K65+Summary!$C$9*[4]Sheet1!$K65)*$U65</f>
        <v>#VALUE!</v>
      </c>
      <c r="AN65" s="12" t="e">
        <f>(Summary!$C$8*[3]Sheet1!$L65+Summary!$C$9*[4]Sheet1!$L65)*$U65</f>
        <v>#VALUE!</v>
      </c>
      <c r="AO65" s="12" t="e">
        <f>(Summary!$C$8*[3]Sheet1!$M65+Summary!$C$9*[4]Sheet1!$M65)*$U65</f>
        <v>#VALUE!</v>
      </c>
      <c r="AP65" s="9"/>
      <c r="AQ65" s="2"/>
      <c r="AR65" s="3" t="e">
        <f t="shared" si="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6"/>
        <v>0</v>
      </c>
      <c r="AY65">
        <f t="shared" si="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8"/>
        <v>0</v>
      </c>
      <c r="BD65">
        <f t="shared" si="9"/>
        <v>0</v>
      </c>
    </row>
    <row r="66" spans="1:56" x14ac:dyDescent="0.2">
      <c r="A66" s="9">
        <f>[1]Sheet1!$A66</f>
        <v>0</v>
      </c>
      <c r="B66" s="9"/>
      <c r="C66" s="7">
        <f>(IF($A66&lt;Summary!$C$5,0.5*SUM([1]Sheet1!$B66)+0.5*SUM([2]Sheet1!$B66),""))*$U66</f>
        <v>0</v>
      </c>
      <c r="D66" s="7">
        <f>(IF($A66&lt;Summary!$C$5,0.5*SUM([1]Sheet1!$C66)+0.5*SUM([2]Sheet1!$C66),""))*$U66</f>
        <v>0</v>
      </c>
      <c r="E66" s="7" t="e">
        <f>(IF($A66&lt;Summary!$C$5,0.5*SUM([1]Sheet1!$D66)+0.5*SUM([2]Sheet1!$D66),""))*U66</f>
        <v>#VALUE!</v>
      </c>
      <c r="F66" s="7" t="e">
        <f>IF($A66&lt;Summary!$C$5,[1]Inputs!$K84*U66,"")</f>
        <v>#VALUE!</v>
      </c>
      <c r="G66" s="7" t="e">
        <f>IF($A66&lt;Summary!$C$5,[1]Inputs!$M84*U66,"")</f>
        <v>#VALUE!</v>
      </c>
      <c r="H66" s="7" t="e">
        <f t="shared" si="0"/>
        <v>#VALUE!</v>
      </c>
      <c r="I66" s="7" t="e">
        <f>IF($A66&lt;Summary!$C$5,[2]Inputs!$K84*U66,"")</f>
        <v>#VALUE!</v>
      </c>
      <c r="J66" s="7" t="e">
        <f>IF($A66&lt;Summary!$C$5,[2]Inputs!$M84*U66,"")</f>
        <v>#VALUE!</v>
      </c>
      <c r="K66" s="7" t="e">
        <f t="shared" si="1"/>
        <v>#VALUE!</v>
      </c>
      <c r="L66" s="7">
        <f>(IF($A66&lt;Summary!$C$5,0.5*SUM([1]Sheet1!$E66)+0.5*SUM([2]Sheet1!$E66),""))*$U66</f>
        <v>0</v>
      </c>
      <c r="M66" s="7">
        <f>(IF($A66&lt;Summary!$C$5,0.5*SUM([1]Sheet1!$F66)+0.5*SUM([2]Sheet1!$F66),""))*$U66</f>
        <v>0</v>
      </c>
      <c r="N66" s="7" t="e">
        <f>(IF($A66&lt;Summary!$C$5,0.5*SUM([1]Sheet1!$G66)+0.5*SUM([2]Sheet1!$G66),""))*U66</f>
        <v>#VALUE!</v>
      </c>
      <c r="O66" s="7" t="e">
        <f>(IF($A66&lt;Summary!$C$5,0.5*SUM([1]Sheet1!$H66)+0.5*SUM([2]Sheet1!$H66),""))*U66</f>
        <v>#VALUE!</v>
      </c>
      <c r="P66" s="7">
        <f>(IF($A66&lt;Summary!$C$5,0.5*SUM([1]Sheet1!$I66)+0.5*SUM([2]Sheet1!$I66),""))*$U66</f>
        <v>0</v>
      </c>
      <c r="Q66" s="7">
        <f>(IF($A66&lt;Summary!$C$5,0.5*SUM([1]Sheet1!$J66)+0.5*SUM([2]Sheet1!$J66),""))*$U66</f>
        <v>0</v>
      </c>
      <c r="R66" s="7">
        <f>(IF($A66&lt;Summary!$C$5,0.5*SUM([1]Sheet1!$K66)+0.5*SUM([2]Sheet1!$K66),""))*$U66</f>
        <v>0</v>
      </c>
      <c r="S66" s="7">
        <f>(IF($A66&lt;Summary!$C$5,0.5*SUM([1]Sheet1!$L66)+0.5*SUM([2]Sheet1!$L66),""))*U66</f>
        <v>0</v>
      </c>
      <c r="T66" s="7" t="e">
        <f>(IF($A66&lt;Summary!$C$5,0.5*SUM([1]Sheet1!$M66)+0.5*SUM([2]Sheet1!$M66),""))*U66</f>
        <v>#VALUE!</v>
      </c>
      <c r="U66" s="3">
        <f>ROUND(IF($A66&lt;Summary!$C$5,SUM([1]Sheet1!$N66)+SUM([2]Sheet1!$N66),""),0)</f>
        <v>0</v>
      </c>
      <c r="V66" s="2"/>
      <c r="W66" s="9">
        <f>[3]Sheet1!$A66</f>
        <v>39203</v>
      </c>
      <c r="X66" s="12" t="e">
        <f>(Summary!$C$8*[3]Sheet1!$B66+Summary!$C$9*[4]Sheet1!$B66)*$U66</f>
        <v>#VALUE!</v>
      </c>
      <c r="Y66" s="12" t="e">
        <f>(Summary!$C$8*[3]Sheet1!$C66+Summary!$C$9*[4]Sheet1!$C66)*$U66</f>
        <v>#VALUE!</v>
      </c>
      <c r="Z66" s="12" t="e">
        <f>(Summary!$C$8*[3]Sheet1!$D66+Summary!$C$9*[4]Sheet1!$D66)*$U66</f>
        <v>#VALUE!</v>
      </c>
      <c r="AA66" s="12" t="e">
        <f>IF($A66&lt;Summary!$C$5,[3]Inputs!$K84*U66,"")</f>
        <v>#VALUE!</v>
      </c>
      <c r="AB66" s="12" t="e">
        <f>IF($A66&lt;Summary!$C$5,[3]Inputs!$M84*U66,"")</f>
        <v>#VALUE!</v>
      </c>
      <c r="AC66" s="12" t="e">
        <f t="shared" si="2"/>
        <v>#VALUE!</v>
      </c>
      <c r="AD66" s="12" t="e">
        <f>IF($A66&lt;Summary!$C$5,[4]Inputs!$K84*U66,"")</f>
        <v>#VALUE!</v>
      </c>
      <c r="AE66" s="12" t="e">
        <f>IF($A66&lt;Summary!$C$5,[4]Inputs!$M84*U66,"")</f>
        <v>#VALUE!</v>
      </c>
      <c r="AF66" s="12" t="e">
        <f t="shared" si="3"/>
        <v>#VALUE!</v>
      </c>
      <c r="AG66" s="12" t="e">
        <f>(Summary!$C$8*[3]Sheet1!$E66+Summary!$C$9*[4]Sheet1!$E66)*$U66</f>
        <v>#VALUE!</v>
      </c>
      <c r="AH66" s="12" t="e">
        <f>(Summary!$C$8*[3]Sheet1!$F66+Summary!$C$9*[4]Sheet1!$F66)*$U66</f>
        <v>#VALUE!</v>
      </c>
      <c r="AI66" s="12" t="e">
        <f>(Summary!$C$8*[3]Sheet1!$G66+Summary!$C$9*[4]Sheet1!$G66)*$U66</f>
        <v>#VALUE!</v>
      </c>
      <c r="AJ66" s="12" t="e">
        <f>(Summary!$C$8*[3]Sheet1!$H66+Summary!$C$9*[4]Sheet1!$H66)*$U66</f>
        <v>#VALUE!</v>
      </c>
      <c r="AK66" s="12">
        <f>(Summary!$C$8*[3]Sheet1!$I66+Summary!$C$9*[4]Sheet1!$I66)*$U66</f>
        <v>0</v>
      </c>
      <c r="AL66" s="12">
        <f>(Summary!$C$8*[3]Sheet1!$J66+Summary!$C$9*[4]Sheet1!$J66)*$U66</f>
        <v>0</v>
      </c>
      <c r="AM66" s="12">
        <f>(Summary!$C$8*[3]Sheet1!$K66+Summary!$C$9*[4]Sheet1!$K66)*$U66</f>
        <v>0</v>
      </c>
      <c r="AN66" s="12">
        <f>(Summary!$C$8*[3]Sheet1!$L66+Summary!$C$9*[4]Sheet1!$L66)*$U66</f>
        <v>0</v>
      </c>
      <c r="AO66" s="12" t="e">
        <f>(Summary!$C$8*[3]Sheet1!$M66+Summary!$C$9*[4]Sheet1!$M66)*$U66</f>
        <v>#VALUE!</v>
      </c>
      <c r="AP66" s="9"/>
      <c r="AQ66" s="2"/>
      <c r="AR66" s="3">
        <f t="shared" si="4"/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si="5"/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si="6"/>
        <v>#N/A</v>
      </c>
      <c r="AY66" t="e">
        <f t="shared" si="7"/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si="8"/>
        <v>#VALUE!</v>
      </c>
      <c r="BD66" t="e">
        <f t="shared" si="9"/>
        <v>#N/A</v>
      </c>
    </row>
    <row r="67" spans="1:56" x14ac:dyDescent="0.2">
      <c r="A67" s="9">
        <f>[1]Sheet1!$A67</f>
        <v>0</v>
      </c>
      <c r="B67" s="9"/>
      <c r="C67" s="7">
        <f>(IF($A67&lt;Summary!$C$5,0.5*SUM([1]Sheet1!$B67)+0.5*SUM([2]Sheet1!$B67),""))*$U67</f>
        <v>0</v>
      </c>
      <c r="D67" s="7">
        <f>(IF($A67&lt;Summary!$C$5,0.5*SUM([1]Sheet1!$C67)+0.5*SUM([2]Sheet1!$C67),""))*$U67</f>
        <v>0</v>
      </c>
      <c r="E67" s="7" t="e">
        <f>(IF($A67&lt;Summary!$C$5,0.5*SUM([1]Sheet1!$D67)+0.5*SUM([2]Sheet1!$D67),""))*U67</f>
        <v>#VALUE!</v>
      </c>
      <c r="F67" s="7" t="e">
        <f>IF($A67&lt;Summary!$C$5,[1]Inputs!$K85*U67,"")</f>
        <v>#VALUE!</v>
      </c>
      <c r="G67" s="7" t="e">
        <f>IF($A67&lt;Summary!$C$5,[1]Inputs!$M85*U67,"")</f>
        <v>#VALUE!</v>
      </c>
      <c r="H67" s="7" t="e">
        <f t="shared" ref="H67:H130" si="10">SUM(F67:G67)</f>
        <v>#VALUE!</v>
      </c>
      <c r="I67" s="7" t="e">
        <f>IF($A67&lt;Summary!$C$5,[2]Inputs!$K85*U67,"")</f>
        <v>#VALUE!</v>
      </c>
      <c r="J67" s="7" t="e">
        <f>IF($A67&lt;Summary!$C$5,[2]Inputs!$M85*U67,"")</f>
        <v>#VALUE!</v>
      </c>
      <c r="K67" s="7" t="e">
        <f t="shared" ref="K67:K130" si="11">SUM(I67:J67)</f>
        <v>#VALUE!</v>
      </c>
      <c r="L67" s="7">
        <f>(IF($A67&lt;Summary!$C$5,0.5*SUM([1]Sheet1!$E67)+0.5*SUM([2]Sheet1!$E67),""))*$U67</f>
        <v>0</v>
      </c>
      <c r="M67" s="7">
        <f>(IF($A67&lt;Summary!$C$5,0.5*SUM([1]Sheet1!$F67)+0.5*SUM([2]Sheet1!$F67),""))*$U67</f>
        <v>0</v>
      </c>
      <c r="N67" s="7" t="e">
        <f>(IF($A67&lt;Summary!$C$5,0.5*SUM([1]Sheet1!$G67)+0.5*SUM([2]Sheet1!$G67),""))*U67</f>
        <v>#VALUE!</v>
      </c>
      <c r="O67" s="7" t="e">
        <f>(IF($A67&lt;Summary!$C$5,0.5*SUM([1]Sheet1!$H67)+0.5*SUM([2]Sheet1!$H67),""))*U67</f>
        <v>#VALUE!</v>
      </c>
      <c r="P67" s="7">
        <f>(IF($A67&lt;Summary!$C$5,0.5*SUM([1]Sheet1!$I67)+0.5*SUM([2]Sheet1!$I67),""))*$U67</f>
        <v>0</v>
      </c>
      <c r="Q67" s="7">
        <f>(IF($A67&lt;Summary!$C$5,0.5*SUM([1]Sheet1!$J67)+0.5*SUM([2]Sheet1!$J67),""))*$U67</f>
        <v>0</v>
      </c>
      <c r="R67" s="7">
        <f>(IF($A67&lt;Summary!$C$5,0.5*SUM([1]Sheet1!$K67)+0.5*SUM([2]Sheet1!$K67),""))*$U67</f>
        <v>0</v>
      </c>
      <c r="S67" s="7">
        <f>(IF($A67&lt;Summary!$C$5,0.5*SUM([1]Sheet1!$L67)+0.5*SUM([2]Sheet1!$L67),""))*U67</f>
        <v>0</v>
      </c>
      <c r="T67" s="7" t="e">
        <f>(IF($A67&lt;Summary!$C$5,0.5*SUM([1]Sheet1!$M67)+0.5*SUM([2]Sheet1!$M67),""))*U67</f>
        <v>#VALUE!</v>
      </c>
      <c r="U67" s="3">
        <f>ROUND(IF($A67&lt;Summary!$C$5,SUM([1]Sheet1!$N67)+SUM([2]Sheet1!$N67),""),0)</f>
        <v>0</v>
      </c>
      <c r="V67" s="2"/>
      <c r="W67" s="9">
        <f>[3]Sheet1!$A67</f>
        <v>39234</v>
      </c>
      <c r="X67" s="12" t="e">
        <f>(Summary!$C$8*[3]Sheet1!$B67+Summary!$C$9*[4]Sheet1!$B67)*$U67</f>
        <v>#VALUE!</v>
      </c>
      <c r="Y67" s="12" t="e">
        <f>(Summary!$C$8*[3]Sheet1!$C67+Summary!$C$9*[4]Sheet1!$C67)*$U67</f>
        <v>#VALUE!</v>
      </c>
      <c r="Z67" s="12" t="e">
        <f>(Summary!$C$8*[3]Sheet1!$D67+Summary!$C$9*[4]Sheet1!$D67)*$U67</f>
        <v>#VALUE!</v>
      </c>
      <c r="AA67" s="12" t="e">
        <f>IF($A67&lt;Summary!$C$5,[3]Inputs!$K85*U67,"")</f>
        <v>#VALUE!</v>
      </c>
      <c r="AB67" s="12" t="e">
        <f>IF($A67&lt;Summary!$C$5,[3]Inputs!$M85*U67,"")</f>
        <v>#VALUE!</v>
      </c>
      <c r="AC67" s="12" t="e">
        <f t="shared" ref="AC67:AC130" si="12">SUM(AA67:AB67)</f>
        <v>#VALUE!</v>
      </c>
      <c r="AD67" s="12" t="e">
        <f>IF($A67&lt;Summary!$C$5,[4]Inputs!$K85*U67,"")</f>
        <v>#VALUE!</v>
      </c>
      <c r="AE67" s="12" t="e">
        <f>IF($A67&lt;Summary!$C$5,[4]Inputs!$M85*U67,"")</f>
        <v>#VALUE!</v>
      </c>
      <c r="AF67" s="12" t="e">
        <f t="shared" ref="AF67:AF130" si="13">SUM(AD67:AE67)</f>
        <v>#VALUE!</v>
      </c>
      <c r="AG67" s="12" t="e">
        <f>(Summary!$C$8*[3]Sheet1!$E67+Summary!$C$9*[4]Sheet1!$E67)*$U67</f>
        <v>#VALUE!</v>
      </c>
      <c r="AH67" s="12" t="e">
        <f>(Summary!$C$8*[3]Sheet1!$F67+Summary!$C$9*[4]Sheet1!$F67)*$U67</f>
        <v>#VALUE!</v>
      </c>
      <c r="AI67" s="12" t="e">
        <f>(Summary!$C$8*[3]Sheet1!$G67+Summary!$C$9*[4]Sheet1!$G67)*$U67</f>
        <v>#VALUE!</v>
      </c>
      <c r="AJ67" s="12" t="e">
        <f>(Summary!$C$8*[3]Sheet1!$H67+Summary!$C$9*[4]Sheet1!$H67)*$U67</f>
        <v>#VALUE!</v>
      </c>
      <c r="AK67" s="12">
        <f>(Summary!$C$8*[3]Sheet1!$I67+Summary!$C$9*[4]Sheet1!$I67)*$U67</f>
        <v>0</v>
      </c>
      <c r="AL67" s="12">
        <f>(Summary!$C$8*[3]Sheet1!$J67+Summary!$C$9*[4]Sheet1!$J67)*$U67</f>
        <v>0</v>
      </c>
      <c r="AM67" s="12">
        <f>(Summary!$C$8*[3]Sheet1!$K67+Summary!$C$9*[4]Sheet1!$K67)*$U67</f>
        <v>0</v>
      </c>
      <c r="AN67" s="12">
        <f>(Summary!$C$8*[3]Sheet1!$L67+Summary!$C$9*[4]Sheet1!$L67)*$U67</f>
        <v>0</v>
      </c>
      <c r="AO67" s="12" t="e">
        <f>(Summary!$C$8*[3]Sheet1!$M67+Summary!$C$9*[4]Sheet1!$M67)*$U67</f>
        <v>#VALUE!</v>
      </c>
      <c r="AP67" s="9"/>
      <c r="AQ67" s="2"/>
      <c r="AR67" s="3">
        <f t="shared" ref="AR67:AR130" si="14">U67</f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ref="AU67:AU130" si="15">SUM(AS67:AT67)</f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ref="AX67:AX130" si="16">SUM(AV67:AW67)</f>
        <v>#N/A</v>
      </c>
      <c r="AY67" t="e">
        <f t="shared" ref="AY67:AY130" si="17">AU67-AX67</f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ref="BC67:BC130" si="18">SUM(AZ67:BB67)</f>
        <v>#VALUE!</v>
      </c>
      <c r="BD67" t="e">
        <f t="shared" ref="BD67:BD130" si="19">AY67-BC67</f>
        <v>#N/A</v>
      </c>
    </row>
    <row r="68" spans="1:56" x14ac:dyDescent="0.2">
      <c r="A68" s="9">
        <f>[1]Sheet1!$A68</f>
        <v>0</v>
      </c>
      <c r="B68" s="9"/>
      <c r="C68" s="7">
        <f>(IF($A68&lt;Summary!$C$5,0.5*SUM([1]Sheet1!$B68)+0.5*SUM([2]Sheet1!$B68),""))*$U68</f>
        <v>0</v>
      </c>
      <c r="D68" s="7">
        <f>(IF($A68&lt;Summary!$C$5,0.5*SUM([1]Sheet1!$C68)+0.5*SUM([2]Sheet1!$C68),""))*$U68</f>
        <v>0</v>
      </c>
      <c r="E68" s="7" t="e">
        <f>(IF($A68&lt;Summary!$C$5,0.5*SUM([1]Sheet1!$D68)+0.5*SUM([2]Sheet1!$D68),""))*U68</f>
        <v>#VALUE!</v>
      </c>
      <c r="F68" s="7" t="e">
        <f>IF($A68&lt;Summary!$C$5,[1]Inputs!$K86*U68,"")</f>
        <v>#VALUE!</v>
      </c>
      <c r="G68" s="7" t="e">
        <f>IF($A68&lt;Summary!$C$5,[1]Inputs!$M86*U68,"")</f>
        <v>#VALUE!</v>
      </c>
      <c r="H68" s="7" t="e">
        <f t="shared" si="10"/>
        <v>#VALUE!</v>
      </c>
      <c r="I68" s="7" t="e">
        <f>IF($A68&lt;Summary!$C$5,[2]Inputs!$K86*U68,"")</f>
        <v>#VALUE!</v>
      </c>
      <c r="J68" s="7" t="e">
        <f>IF($A68&lt;Summary!$C$5,[2]Inputs!$M86*U68,"")</f>
        <v>#VALUE!</v>
      </c>
      <c r="K68" s="7" t="e">
        <f t="shared" si="11"/>
        <v>#VALUE!</v>
      </c>
      <c r="L68" s="7">
        <f>(IF($A68&lt;Summary!$C$5,0.5*SUM([1]Sheet1!$E68)+0.5*SUM([2]Sheet1!$E68),""))*$U68</f>
        <v>0</v>
      </c>
      <c r="M68" s="7">
        <f>(IF($A68&lt;Summary!$C$5,0.5*SUM([1]Sheet1!$F68)+0.5*SUM([2]Sheet1!$F68),""))*$U68</f>
        <v>0</v>
      </c>
      <c r="N68" s="7" t="e">
        <f>(IF($A68&lt;Summary!$C$5,0.5*SUM([1]Sheet1!$G68)+0.5*SUM([2]Sheet1!$G68),""))*U68</f>
        <v>#VALUE!</v>
      </c>
      <c r="O68" s="7" t="e">
        <f>(IF($A68&lt;Summary!$C$5,0.5*SUM([1]Sheet1!$H68)+0.5*SUM([2]Sheet1!$H68),""))*U68</f>
        <v>#VALUE!</v>
      </c>
      <c r="P68" s="7">
        <f>(IF($A68&lt;Summary!$C$5,0.5*SUM([1]Sheet1!$I68)+0.5*SUM([2]Sheet1!$I68),""))*$U68</f>
        <v>0</v>
      </c>
      <c r="Q68" s="7">
        <f>(IF($A68&lt;Summary!$C$5,0.5*SUM([1]Sheet1!$J68)+0.5*SUM([2]Sheet1!$J68),""))*$U68</f>
        <v>0</v>
      </c>
      <c r="R68" s="7">
        <f>(IF($A68&lt;Summary!$C$5,0.5*SUM([1]Sheet1!$K68)+0.5*SUM([2]Sheet1!$K68),""))*$U68</f>
        <v>0</v>
      </c>
      <c r="S68" s="7">
        <f>(IF($A68&lt;Summary!$C$5,0.5*SUM([1]Sheet1!$L68)+0.5*SUM([2]Sheet1!$L68),""))*U68</f>
        <v>0</v>
      </c>
      <c r="T68" s="7" t="e">
        <f>(IF($A68&lt;Summary!$C$5,0.5*SUM([1]Sheet1!$M68)+0.5*SUM([2]Sheet1!$M68),""))*U68</f>
        <v>#VALUE!</v>
      </c>
      <c r="U68" s="3">
        <f>ROUND(IF($A68&lt;Summary!$C$5,SUM([1]Sheet1!$N68)+SUM([2]Sheet1!$N68),""),0)</f>
        <v>0</v>
      </c>
      <c r="V68" s="2"/>
      <c r="W68" s="9">
        <f>[3]Sheet1!$A68</f>
        <v>39264</v>
      </c>
      <c r="X68" s="12" t="e">
        <f>(Summary!$C$8*[3]Sheet1!$B68+Summary!$C$9*[4]Sheet1!$B68)*$U68</f>
        <v>#VALUE!</v>
      </c>
      <c r="Y68" s="12" t="e">
        <f>(Summary!$C$8*[3]Sheet1!$C68+Summary!$C$9*[4]Sheet1!$C68)*$U68</f>
        <v>#VALUE!</v>
      </c>
      <c r="Z68" s="12" t="e">
        <f>(Summary!$C$8*[3]Sheet1!$D68+Summary!$C$9*[4]Sheet1!$D68)*$U68</f>
        <v>#VALUE!</v>
      </c>
      <c r="AA68" s="12" t="e">
        <f>IF($A68&lt;Summary!$C$5,[3]Inputs!$K86*U68,"")</f>
        <v>#VALUE!</v>
      </c>
      <c r="AB68" s="12" t="e">
        <f>IF($A68&lt;Summary!$C$5,[3]Inputs!$M86*U68,"")</f>
        <v>#VALUE!</v>
      </c>
      <c r="AC68" s="12" t="e">
        <f t="shared" si="12"/>
        <v>#VALUE!</v>
      </c>
      <c r="AD68" s="12" t="e">
        <f>IF($A68&lt;Summary!$C$5,[4]Inputs!$K86*U68,"")</f>
        <v>#VALUE!</v>
      </c>
      <c r="AE68" s="12" t="e">
        <f>IF($A68&lt;Summary!$C$5,[4]Inputs!$M86*U68,"")</f>
        <v>#VALUE!</v>
      </c>
      <c r="AF68" s="12" t="e">
        <f t="shared" si="13"/>
        <v>#VALUE!</v>
      </c>
      <c r="AG68" s="12" t="e">
        <f>(Summary!$C$8*[3]Sheet1!$E68+Summary!$C$9*[4]Sheet1!$E68)*$U68</f>
        <v>#VALUE!</v>
      </c>
      <c r="AH68" s="12" t="e">
        <f>(Summary!$C$8*[3]Sheet1!$F68+Summary!$C$9*[4]Sheet1!$F68)*$U68</f>
        <v>#VALUE!</v>
      </c>
      <c r="AI68" s="12" t="e">
        <f>(Summary!$C$8*[3]Sheet1!$G68+Summary!$C$9*[4]Sheet1!$G68)*$U68</f>
        <v>#VALUE!</v>
      </c>
      <c r="AJ68" s="12" t="e">
        <f>(Summary!$C$8*[3]Sheet1!$H68+Summary!$C$9*[4]Sheet1!$H68)*$U68</f>
        <v>#VALUE!</v>
      </c>
      <c r="AK68" s="12">
        <f>(Summary!$C$8*[3]Sheet1!$I68+Summary!$C$9*[4]Sheet1!$I68)*$U68</f>
        <v>0</v>
      </c>
      <c r="AL68" s="12">
        <f>(Summary!$C$8*[3]Sheet1!$J68+Summary!$C$9*[4]Sheet1!$J68)*$U68</f>
        <v>0</v>
      </c>
      <c r="AM68" s="12">
        <f>(Summary!$C$8*[3]Sheet1!$K68+Summary!$C$9*[4]Sheet1!$K68)*$U68</f>
        <v>0</v>
      </c>
      <c r="AN68" s="12">
        <f>(Summary!$C$8*[3]Sheet1!$L68+Summary!$C$9*[4]Sheet1!$L68)*$U68</f>
        <v>0</v>
      </c>
      <c r="AO68" s="12" t="e">
        <f>(Summary!$C$8*[3]Sheet1!$M68+Summary!$C$9*[4]Sheet1!$M68)*$U68</f>
        <v>#VALUE!</v>
      </c>
      <c r="AP68" s="9"/>
      <c r="AQ68" s="2"/>
      <c r="AR68" s="3">
        <f t="shared" si="1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1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16"/>
        <v>#N/A</v>
      </c>
      <c r="AY68" t="e">
        <f t="shared" si="1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18"/>
        <v>#VALUE!</v>
      </c>
      <c r="BD68" t="e">
        <f t="shared" si="19"/>
        <v>#N/A</v>
      </c>
    </row>
    <row r="69" spans="1:56" x14ac:dyDescent="0.2">
      <c r="A69" s="9">
        <f>[1]Sheet1!$A69</f>
        <v>0</v>
      </c>
      <c r="B69" s="9"/>
      <c r="C69" s="7">
        <f>(IF($A69&lt;Summary!$C$5,0.5*SUM([1]Sheet1!$B69)+0.5*SUM([2]Sheet1!$B69),""))*$U69</f>
        <v>0</v>
      </c>
      <c r="D69" s="7">
        <f>(IF($A69&lt;Summary!$C$5,0.5*SUM([1]Sheet1!$C69)+0.5*SUM([2]Sheet1!$C69),""))*$U69</f>
        <v>0</v>
      </c>
      <c r="E69" s="7" t="e">
        <f>(IF($A69&lt;Summary!$C$5,0.5*SUM([1]Sheet1!$D69)+0.5*SUM([2]Sheet1!$D69),""))*U69</f>
        <v>#VALUE!</v>
      </c>
      <c r="F69" s="7" t="e">
        <f>IF($A69&lt;Summary!$C$5,[1]Inputs!$K87*U69,"")</f>
        <v>#VALUE!</v>
      </c>
      <c r="G69" s="7" t="e">
        <f>IF($A69&lt;Summary!$C$5,[1]Inputs!$M87*U69,"")</f>
        <v>#VALUE!</v>
      </c>
      <c r="H69" s="7" t="e">
        <f t="shared" si="10"/>
        <v>#VALUE!</v>
      </c>
      <c r="I69" s="7" t="e">
        <f>IF($A69&lt;Summary!$C$5,[2]Inputs!$K87*U69,"")</f>
        <v>#VALUE!</v>
      </c>
      <c r="J69" s="7" t="e">
        <f>IF($A69&lt;Summary!$C$5,[2]Inputs!$M87*U69,"")</f>
        <v>#VALUE!</v>
      </c>
      <c r="K69" s="7" t="e">
        <f t="shared" si="11"/>
        <v>#VALUE!</v>
      </c>
      <c r="L69" s="7">
        <f>(IF($A69&lt;Summary!$C$5,0.5*SUM([1]Sheet1!$E69)+0.5*SUM([2]Sheet1!$E69),""))*$U69</f>
        <v>0</v>
      </c>
      <c r="M69" s="7">
        <f>(IF($A69&lt;Summary!$C$5,0.5*SUM([1]Sheet1!$F69)+0.5*SUM([2]Sheet1!$F69),""))*$U69</f>
        <v>0</v>
      </c>
      <c r="N69" s="7" t="e">
        <f>(IF($A69&lt;Summary!$C$5,0.5*SUM([1]Sheet1!$G69)+0.5*SUM([2]Sheet1!$G69),""))*U69</f>
        <v>#VALUE!</v>
      </c>
      <c r="O69" s="7" t="e">
        <f>(IF($A69&lt;Summary!$C$5,0.5*SUM([1]Sheet1!$H69)+0.5*SUM([2]Sheet1!$H69),""))*U69</f>
        <v>#VALUE!</v>
      </c>
      <c r="P69" s="7">
        <f>(IF($A69&lt;Summary!$C$5,0.5*SUM([1]Sheet1!$I69)+0.5*SUM([2]Sheet1!$I69),""))*$U69</f>
        <v>0</v>
      </c>
      <c r="Q69" s="7">
        <f>(IF($A69&lt;Summary!$C$5,0.5*SUM([1]Sheet1!$J69)+0.5*SUM([2]Sheet1!$J69),""))*$U69</f>
        <v>0</v>
      </c>
      <c r="R69" s="7">
        <f>(IF($A69&lt;Summary!$C$5,0.5*SUM([1]Sheet1!$K69)+0.5*SUM([2]Sheet1!$K69),""))*$U69</f>
        <v>0</v>
      </c>
      <c r="S69" s="7">
        <f>(IF($A69&lt;Summary!$C$5,0.5*SUM([1]Sheet1!$L69)+0.5*SUM([2]Sheet1!$L69),""))*U69</f>
        <v>0</v>
      </c>
      <c r="T69" s="7" t="e">
        <f>(IF($A69&lt;Summary!$C$5,0.5*SUM([1]Sheet1!$M69)+0.5*SUM([2]Sheet1!$M69),""))*U69</f>
        <v>#VALUE!</v>
      </c>
      <c r="U69" s="3">
        <f>ROUND(IF($A69&lt;Summary!$C$5,SUM([1]Sheet1!$N69)+SUM([2]Sheet1!$N69),""),0)</f>
        <v>0</v>
      </c>
      <c r="V69" s="2"/>
      <c r="W69" s="9">
        <f>[3]Sheet1!$A69</f>
        <v>39295</v>
      </c>
      <c r="X69" s="12" t="e">
        <f>(Summary!$C$8*[3]Sheet1!$B69+Summary!$C$9*[4]Sheet1!$B69)*$U69</f>
        <v>#VALUE!</v>
      </c>
      <c r="Y69" s="12" t="e">
        <f>(Summary!$C$8*[3]Sheet1!$C69+Summary!$C$9*[4]Sheet1!$C69)*$U69</f>
        <v>#VALUE!</v>
      </c>
      <c r="Z69" s="12" t="e">
        <f>(Summary!$C$8*[3]Sheet1!$D69+Summary!$C$9*[4]Sheet1!$D69)*$U69</f>
        <v>#VALUE!</v>
      </c>
      <c r="AA69" s="12" t="e">
        <f>IF($A69&lt;Summary!$C$5,[3]Inputs!$K87*U69,"")</f>
        <v>#VALUE!</v>
      </c>
      <c r="AB69" s="12" t="e">
        <f>IF($A69&lt;Summary!$C$5,[3]Inputs!$M87*U69,"")</f>
        <v>#VALUE!</v>
      </c>
      <c r="AC69" s="12" t="e">
        <f t="shared" si="12"/>
        <v>#VALUE!</v>
      </c>
      <c r="AD69" s="12" t="e">
        <f>IF($A69&lt;Summary!$C$5,[4]Inputs!$K87*U69,"")</f>
        <v>#VALUE!</v>
      </c>
      <c r="AE69" s="12" t="e">
        <f>IF($A69&lt;Summary!$C$5,[4]Inputs!$M87*U69,"")</f>
        <v>#VALUE!</v>
      </c>
      <c r="AF69" s="12" t="e">
        <f t="shared" si="13"/>
        <v>#VALUE!</v>
      </c>
      <c r="AG69" s="12" t="e">
        <f>(Summary!$C$8*[3]Sheet1!$E69+Summary!$C$9*[4]Sheet1!$E69)*$U69</f>
        <v>#VALUE!</v>
      </c>
      <c r="AH69" s="12" t="e">
        <f>(Summary!$C$8*[3]Sheet1!$F69+Summary!$C$9*[4]Sheet1!$F69)*$U69</f>
        <v>#VALUE!</v>
      </c>
      <c r="AI69" s="12" t="e">
        <f>(Summary!$C$8*[3]Sheet1!$G69+Summary!$C$9*[4]Sheet1!$G69)*$U69</f>
        <v>#VALUE!</v>
      </c>
      <c r="AJ69" s="12" t="e">
        <f>(Summary!$C$8*[3]Sheet1!$H69+Summary!$C$9*[4]Sheet1!$H69)*$U69</f>
        <v>#VALUE!</v>
      </c>
      <c r="AK69" s="12">
        <f>(Summary!$C$8*[3]Sheet1!$I69+Summary!$C$9*[4]Sheet1!$I69)*$U69</f>
        <v>0</v>
      </c>
      <c r="AL69" s="12">
        <f>(Summary!$C$8*[3]Sheet1!$J69+Summary!$C$9*[4]Sheet1!$J69)*$U69</f>
        <v>0</v>
      </c>
      <c r="AM69" s="12">
        <f>(Summary!$C$8*[3]Sheet1!$K69+Summary!$C$9*[4]Sheet1!$K69)*$U69</f>
        <v>0</v>
      </c>
      <c r="AN69" s="12">
        <f>(Summary!$C$8*[3]Sheet1!$L69+Summary!$C$9*[4]Sheet1!$L69)*$U69</f>
        <v>0</v>
      </c>
      <c r="AO69" s="12" t="e">
        <f>(Summary!$C$8*[3]Sheet1!$M69+Summary!$C$9*[4]Sheet1!$M69)*$U69</f>
        <v>#VALUE!</v>
      </c>
      <c r="AP69" s="9"/>
      <c r="AQ69" s="2"/>
      <c r="AR69" s="3">
        <f t="shared" si="1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1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16"/>
        <v>#N/A</v>
      </c>
      <c r="AY69" t="e">
        <f t="shared" si="1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18"/>
        <v>#VALUE!</v>
      </c>
      <c r="BD69" t="e">
        <f t="shared" si="19"/>
        <v>#N/A</v>
      </c>
    </row>
    <row r="70" spans="1:56" x14ac:dyDescent="0.2">
      <c r="A70" s="9">
        <f>[1]Sheet1!$A70</f>
        <v>0</v>
      </c>
      <c r="B70" s="9"/>
      <c r="C70" s="7">
        <f>(IF($A70&lt;Summary!$C$5,0.5*SUM([1]Sheet1!$B70)+0.5*SUM([2]Sheet1!$B70),""))*$U70</f>
        <v>0</v>
      </c>
      <c r="D70" s="7">
        <f>(IF($A70&lt;Summary!$C$5,0.5*SUM([1]Sheet1!$C70)+0.5*SUM([2]Sheet1!$C70),""))*$U70</f>
        <v>0</v>
      </c>
      <c r="E70" s="7" t="e">
        <f>(IF($A70&lt;Summary!$C$5,0.5*SUM([1]Sheet1!$D70)+0.5*SUM([2]Sheet1!$D70),""))*U70</f>
        <v>#VALUE!</v>
      </c>
      <c r="F70" s="7" t="e">
        <f>IF($A70&lt;Summary!$C$5,[1]Inputs!$K88*U70,"")</f>
        <v>#VALUE!</v>
      </c>
      <c r="G70" s="7" t="e">
        <f>IF($A70&lt;Summary!$C$5,[1]Inputs!$M88*U70,"")</f>
        <v>#VALUE!</v>
      </c>
      <c r="H70" s="7" t="e">
        <f t="shared" si="10"/>
        <v>#VALUE!</v>
      </c>
      <c r="I70" s="7" t="e">
        <f>IF($A70&lt;Summary!$C$5,[2]Inputs!$K88*U70,"")</f>
        <v>#VALUE!</v>
      </c>
      <c r="J70" s="7" t="e">
        <f>IF($A70&lt;Summary!$C$5,[2]Inputs!$M88*U70,"")</f>
        <v>#VALUE!</v>
      </c>
      <c r="K70" s="7" t="e">
        <f t="shared" si="11"/>
        <v>#VALUE!</v>
      </c>
      <c r="L70" s="7">
        <f>(IF($A70&lt;Summary!$C$5,0.5*SUM([1]Sheet1!$E70)+0.5*SUM([2]Sheet1!$E70),""))*$U70</f>
        <v>0</v>
      </c>
      <c r="M70" s="7">
        <f>(IF($A70&lt;Summary!$C$5,0.5*SUM([1]Sheet1!$F70)+0.5*SUM([2]Sheet1!$F70),""))*$U70</f>
        <v>0</v>
      </c>
      <c r="N70" s="7" t="e">
        <f>(IF($A70&lt;Summary!$C$5,0.5*SUM([1]Sheet1!$G70)+0.5*SUM([2]Sheet1!$G70),""))*U70</f>
        <v>#VALUE!</v>
      </c>
      <c r="O70" s="7" t="e">
        <f>(IF($A70&lt;Summary!$C$5,0.5*SUM([1]Sheet1!$H70)+0.5*SUM([2]Sheet1!$H70),""))*U70</f>
        <v>#VALUE!</v>
      </c>
      <c r="P70" s="7">
        <f>(IF($A70&lt;Summary!$C$5,0.5*SUM([1]Sheet1!$I70)+0.5*SUM([2]Sheet1!$I70),""))*$U70</f>
        <v>0</v>
      </c>
      <c r="Q70" s="7">
        <f>(IF($A70&lt;Summary!$C$5,0.5*SUM([1]Sheet1!$J70)+0.5*SUM([2]Sheet1!$J70),""))*$U70</f>
        <v>0</v>
      </c>
      <c r="R70" s="7">
        <f>(IF($A70&lt;Summary!$C$5,0.5*SUM([1]Sheet1!$K70)+0.5*SUM([2]Sheet1!$K70),""))*$U70</f>
        <v>0</v>
      </c>
      <c r="S70" s="7">
        <f>(IF($A70&lt;Summary!$C$5,0.5*SUM([1]Sheet1!$L70)+0.5*SUM([2]Sheet1!$L70),""))*U70</f>
        <v>0</v>
      </c>
      <c r="T70" s="7" t="e">
        <f>(IF($A70&lt;Summary!$C$5,0.5*SUM([1]Sheet1!$M70)+0.5*SUM([2]Sheet1!$M70),""))*U70</f>
        <v>#VALUE!</v>
      </c>
      <c r="U70" s="3">
        <f>ROUND(IF($A70&lt;Summary!$C$5,SUM([1]Sheet1!$N70)+SUM([2]Sheet1!$N70),""),0)</f>
        <v>0</v>
      </c>
      <c r="V70" s="2"/>
      <c r="W70" s="9">
        <f>[3]Sheet1!$A70</f>
        <v>39326</v>
      </c>
      <c r="X70" s="12" t="e">
        <f>(Summary!$C$8*[3]Sheet1!$B70+Summary!$C$9*[4]Sheet1!$B70)*$U70</f>
        <v>#VALUE!</v>
      </c>
      <c r="Y70" s="12" t="e">
        <f>(Summary!$C$8*[3]Sheet1!$C70+Summary!$C$9*[4]Sheet1!$C70)*$U70</f>
        <v>#VALUE!</v>
      </c>
      <c r="Z70" s="12" t="e">
        <f>(Summary!$C$8*[3]Sheet1!$D70+Summary!$C$9*[4]Sheet1!$D70)*$U70</f>
        <v>#VALUE!</v>
      </c>
      <c r="AA70" s="12" t="e">
        <f>IF($A70&lt;Summary!$C$5,[3]Inputs!$K88*U70,"")</f>
        <v>#VALUE!</v>
      </c>
      <c r="AB70" s="12" t="e">
        <f>IF($A70&lt;Summary!$C$5,[3]Inputs!$M88*U70,"")</f>
        <v>#VALUE!</v>
      </c>
      <c r="AC70" s="12" t="e">
        <f t="shared" si="12"/>
        <v>#VALUE!</v>
      </c>
      <c r="AD70" s="12" t="e">
        <f>IF($A70&lt;Summary!$C$5,[4]Inputs!$K88*U70,"")</f>
        <v>#VALUE!</v>
      </c>
      <c r="AE70" s="12" t="e">
        <f>IF($A70&lt;Summary!$C$5,[4]Inputs!$M88*U70,"")</f>
        <v>#VALUE!</v>
      </c>
      <c r="AF70" s="12" t="e">
        <f t="shared" si="13"/>
        <v>#VALUE!</v>
      </c>
      <c r="AG70" s="12" t="e">
        <f>(Summary!$C$8*[3]Sheet1!$E70+Summary!$C$9*[4]Sheet1!$E70)*$U70</f>
        <v>#VALUE!</v>
      </c>
      <c r="AH70" s="12" t="e">
        <f>(Summary!$C$8*[3]Sheet1!$F70+Summary!$C$9*[4]Sheet1!$F70)*$U70</f>
        <v>#VALUE!</v>
      </c>
      <c r="AI70" s="12" t="e">
        <f>(Summary!$C$8*[3]Sheet1!$G70+Summary!$C$9*[4]Sheet1!$G70)*$U70</f>
        <v>#VALUE!</v>
      </c>
      <c r="AJ70" s="12" t="e">
        <f>(Summary!$C$8*[3]Sheet1!$H70+Summary!$C$9*[4]Sheet1!$H70)*$U70</f>
        <v>#VALUE!</v>
      </c>
      <c r="AK70" s="12">
        <f>(Summary!$C$8*[3]Sheet1!$I70+Summary!$C$9*[4]Sheet1!$I70)*$U70</f>
        <v>0</v>
      </c>
      <c r="AL70" s="12">
        <f>(Summary!$C$8*[3]Sheet1!$J70+Summary!$C$9*[4]Sheet1!$J70)*$U70</f>
        <v>0</v>
      </c>
      <c r="AM70" s="12">
        <f>(Summary!$C$8*[3]Sheet1!$K70+Summary!$C$9*[4]Sheet1!$K70)*$U70</f>
        <v>0</v>
      </c>
      <c r="AN70" s="12">
        <f>(Summary!$C$8*[3]Sheet1!$L70+Summary!$C$9*[4]Sheet1!$L70)*$U70</f>
        <v>0</v>
      </c>
      <c r="AO70" s="12" t="e">
        <f>(Summary!$C$8*[3]Sheet1!$M70+Summary!$C$9*[4]Sheet1!$M70)*$U70</f>
        <v>#VALUE!</v>
      </c>
      <c r="AP70" s="9"/>
      <c r="AQ70" s="2"/>
      <c r="AR70" s="3">
        <f t="shared" si="1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1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16"/>
        <v>#N/A</v>
      </c>
      <c r="AY70" t="e">
        <f t="shared" si="1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18"/>
        <v>#VALUE!</v>
      </c>
      <c r="BD70" t="e">
        <f t="shared" si="19"/>
        <v>#N/A</v>
      </c>
    </row>
    <row r="71" spans="1:56" x14ac:dyDescent="0.2">
      <c r="A71" s="9">
        <f>[1]Sheet1!$A71</f>
        <v>0</v>
      </c>
      <c r="B71" s="9"/>
      <c r="C71" s="7">
        <f>(IF($A71&lt;Summary!$C$5,0.5*SUM([1]Sheet1!$B71)+0.5*SUM([2]Sheet1!$B71),""))*$U71</f>
        <v>0</v>
      </c>
      <c r="D71" s="7">
        <f>(IF($A71&lt;Summary!$C$5,0.5*SUM([1]Sheet1!$C71)+0.5*SUM([2]Sheet1!$C71),""))*$U71</f>
        <v>0</v>
      </c>
      <c r="E71" s="7" t="e">
        <f>(IF($A71&lt;Summary!$C$5,0.5*SUM([1]Sheet1!$D71)+0.5*SUM([2]Sheet1!$D71),""))*U71</f>
        <v>#VALUE!</v>
      </c>
      <c r="F71" s="7" t="e">
        <f>IF($A71&lt;Summary!$C$5,[1]Inputs!$K89*U71,"")</f>
        <v>#VALUE!</v>
      </c>
      <c r="G71" s="7" t="e">
        <f>IF($A71&lt;Summary!$C$5,[1]Inputs!$M89*U71,"")</f>
        <v>#VALUE!</v>
      </c>
      <c r="H71" s="7" t="e">
        <f t="shared" si="10"/>
        <v>#VALUE!</v>
      </c>
      <c r="I71" s="7" t="e">
        <f>IF($A71&lt;Summary!$C$5,[2]Inputs!$K89*U71,"")</f>
        <v>#VALUE!</v>
      </c>
      <c r="J71" s="7" t="e">
        <f>IF($A71&lt;Summary!$C$5,[2]Inputs!$M89*U71,"")</f>
        <v>#VALUE!</v>
      </c>
      <c r="K71" s="7" t="e">
        <f t="shared" si="11"/>
        <v>#VALUE!</v>
      </c>
      <c r="L71" s="7">
        <f>(IF($A71&lt;Summary!$C$5,0.5*SUM([1]Sheet1!$E71)+0.5*SUM([2]Sheet1!$E71),""))*$U71</f>
        <v>0</v>
      </c>
      <c r="M71" s="7">
        <f>(IF($A71&lt;Summary!$C$5,0.5*SUM([1]Sheet1!$F71)+0.5*SUM([2]Sheet1!$F71),""))*$U71</f>
        <v>0</v>
      </c>
      <c r="N71" s="7" t="e">
        <f>(IF($A71&lt;Summary!$C$5,0.5*SUM([1]Sheet1!$G71)+0.5*SUM([2]Sheet1!$G71),""))*U71</f>
        <v>#VALUE!</v>
      </c>
      <c r="O71" s="7" t="e">
        <f>(IF($A71&lt;Summary!$C$5,0.5*SUM([1]Sheet1!$H71)+0.5*SUM([2]Sheet1!$H71),""))*U71</f>
        <v>#VALUE!</v>
      </c>
      <c r="P71" s="7">
        <f>(IF($A71&lt;Summary!$C$5,0.5*SUM([1]Sheet1!$I71)+0.5*SUM([2]Sheet1!$I71),""))*$U71</f>
        <v>0</v>
      </c>
      <c r="Q71" s="7">
        <f>(IF($A71&lt;Summary!$C$5,0.5*SUM([1]Sheet1!$J71)+0.5*SUM([2]Sheet1!$J71),""))*$U71</f>
        <v>0</v>
      </c>
      <c r="R71" s="7">
        <f>(IF($A71&lt;Summary!$C$5,0.5*SUM([1]Sheet1!$K71)+0.5*SUM([2]Sheet1!$K71),""))*$U71</f>
        <v>0</v>
      </c>
      <c r="S71" s="7">
        <f>(IF($A71&lt;Summary!$C$5,0.5*SUM([1]Sheet1!$L71)+0.5*SUM([2]Sheet1!$L71),""))*U71</f>
        <v>0</v>
      </c>
      <c r="T71" s="7" t="e">
        <f>(IF($A71&lt;Summary!$C$5,0.5*SUM([1]Sheet1!$M71)+0.5*SUM([2]Sheet1!$M71),""))*U71</f>
        <v>#VALUE!</v>
      </c>
      <c r="U71" s="3">
        <f>ROUND(IF($A71&lt;Summary!$C$5,SUM([1]Sheet1!$N71)+SUM([2]Sheet1!$N71),""),0)</f>
        <v>0</v>
      </c>
      <c r="V71" s="2"/>
      <c r="W71" s="9">
        <f>[3]Sheet1!$A71</f>
        <v>39356</v>
      </c>
      <c r="X71" s="12" t="e">
        <f>(Summary!$C$8*[3]Sheet1!$B71+Summary!$C$9*[4]Sheet1!$B71)*$U71</f>
        <v>#VALUE!</v>
      </c>
      <c r="Y71" s="12" t="e">
        <f>(Summary!$C$8*[3]Sheet1!$C71+Summary!$C$9*[4]Sheet1!$C71)*$U71</f>
        <v>#VALUE!</v>
      </c>
      <c r="Z71" s="12" t="e">
        <f>(Summary!$C$8*[3]Sheet1!$D71+Summary!$C$9*[4]Sheet1!$D71)*$U71</f>
        <v>#VALUE!</v>
      </c>
      <c r="AA71" s="12" t="e">
        <f>IF($A71&lt;Summary!$C$5,[3]Inputs!$K89*U71,"")</f>
        <v>#VALUE!</v>
      </c>
      <c r="AB71" s="12" t="e">
        <f>IF($A71&lt;Summary!$C$5,[3]Inputs!$M89*U71,"")</f>
        <v>#VALUE!</v>
      </c>
      <c r="AC71" s="12" t="e">
        <f t="shared" si="12"/>
        <v>#VALUE!</v>
      </c>
      <c r="AD71" s="12" t="e">
        <f>IF($A71&lt;Summary!$C$5,[4]Inputs!$K89*U71,"")</f>
        <v>#VALUE!</v>
      </c>
      <c r="AE71" s="12" t="e">
        <f>IF($A71&lt;Summary!$C$5,[4]Inputs!$M89*U71,"")</f>
        <v>#VALUE!</v>
      </c>
      <c r="AF71" s="12" t="e">
        <f t="shared" si="13"/>
        <v>#VALUE!</v>
      </c>
      <c r="AG71" s="12" t="e">
        <f>(Summary!$C$8*[3]Sheet1!$E71+Summary!$C$9*[4]Sheet1!$E71)*$U71</f>
        <v>#VALUE!</v>
      </c>
      <c r="AH71" s="12" t="e">
        <f>(Summary!$C$8*[3]Sheet1!$F71+Summary!$C$9*[4]Sheet1!$F71)*$U71</f>
        <v>#VALUE!</v>
      </c>
      <c r="AI71" s="12" t="e">
        <f>(Summary!$C$8*[3]Sheet1!$G71+Summary!$C$9*[4]Sheet1!$G71)*$U71</f>
        <v>#VALUE!</v>
      </c>
      <c r="AJ71" s="12" t="e">
        <f>(Summary!$C$8*[3]Sheet1!$H71+Summary!$C$9*[4]Sheet1!$H71)*$U71</f>
        <v>#VALUE!</v>
      </c>
      <c r="AK71" s="12">
        <f>(Summary!$C$8*[3]Sheet1!$I71+Summary!$C$9*[4]Sheet1!$I71)*$U71</f>
        <v>0</v>
      </c>
      <c r="AL71" s="12">
        <f>(Summary!$C$8*[3]Sheet1!$J71+Summary!$C$9*[4]Sheet1!$J71)*$U71</f>
        <v>0</v>
      </c>
      <c r="AM71" s="12">
        <f>(Summary!$C$8*[3]Sheet1!$K71+Summary!$C$9*[4]Sheet1!$K71)*$U71</f>
        <v>0</v>
      </c>
      <c r="AN71" s="12">
        <f>(Summary!$C$8*[3]Sheet1!$L71+Summary!$C$9*[4]Sheet1!$L71)*$U71</f>
        <v>0</v>
      </c>
      <c r="AO71" s="12" t="e">
        <f>(Summary!$C$8*[3]Sheet1!$M71+Summary!$C$9*[4]Sheet1!$M71)*$U71</f>
        <v>#VALUE!</v>
      </c>
      <c r="AP71" s="9"/>
      <c r="AQ71" s="2"/>
      <c r="AR71" s="3">
        <f t="shared" si="1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1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16"/>
        <v>#N/A</v>
      </c>
      <c r="AY71" t="e">
        <f t="shared" si="1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18"/>
        <v>#VALUE!</v>
      </c>
      <c r="BD71" t="e">
        <f t="shared" si="19"/>
        <v>#N/A</v>
      </c>
    </row>
    <row r="72" spans="1:56" x14ac:dyDescent="0.2">
      <c r="A72" s="9">
        <f>[1]Sheet1!$A72</f>
        <v>0</v>
      </c>
      <c r="B72" s="9"/>
      <c r="C72" s="7">
        <f>(IF($A72&lt;Summary!$C$5,0.5*SUM([1]Sheet1!$B72)+0.5*SUM([2]Sheet1!$B72),""))*$U72</f>
        <v>0</v>
      </c>
      <c r="D72" s="7">
        <f>(IF($A72&lt;Summary!$C$5,0.5*SUM([1]Sheet1!$C72)+0.5*SUM([2]Sheet1!$C72),""))*$U72</f>
        <v>0</v>
      </c>
      <c r="E72" s="7" t="e">
        <f>(IF($A72&lt;Summary!$C$5,0.5*SUM([1]Sheet1!$D72)+0.5*SUM([2]Sheet1!$D72),""))*U72</f>
        <v>#VALUE!</v>
      </c>
      <c r="F72" s="7" t="e">
        <f>IF($A72&lt;Summary!$C$5,[1]Inputs!$K90*U72,"")</f>
        <v>#VALUE!</v>
      </c>
      <c r="G72" s="7" t="e">
        <f>IF($A72&lt;Summary!$C$5,[1]Inputs!$M90*U72,"")</f>
        <v>#VALUE!</v>
      </c>
      <c r="H72" s="7" t="e">
        <f t="shared" si="10"/>
        <v>#VALUE!</v>
      </c>
      <c r="I72" s="7" t="e">
        <f>IF($A72&lt;Summary!$C$5,[2]Inputs!$K90*U72,"")</f>
        <v>#VALUE!</v>
      </c>
      <c r="J72" s="7" t="e">
        <f>IF($A72&lt;Summary!$C$5,[2]Inputs!$M90*U72,"")</f>
        <v>#VALUE!</v>
      </c>
      <c r="K72" s="7" t="e">
        <f t="shared" si="11"/>
        <v>#VALUE!</v>
      </c>
      <c r="L72" s="7">
        <f>(IF($A72&lt;Summary!$C$5,0.5*SUM([1]Sheet1!$E72)+0.5*SUM([2]Sheet1!$E72),""))*$U72</f>
        <v>0</v>
      </c>
      <c r="M72" s="7">
        <f>(IF($A72&lt;Summary!$C$5,0.5*SUM([1]Sheet1!$F72)+0.5*SUM([2]Sheet1!$F72),""))*$U72</f>
        <v>0</v>
      </c>
      <c r="N72" s="7" t="e">
        <f>(IF($A72&lt;Summary!$C$5,0.5*SUM([1]Sheet1!$G72)+0.5*SUM([2]Sheet1!$G72),""))*U72</f>
        <v>#VALUE!</v>
      </c>
      <c r="O72" s="7" t="e">
        <f>(IF($A72&lt;Summary!$C$5,0.5*SUM([1]Sheet1!$H72)+0.5*SUM([2]Sheet1!$H72),""))*U72</f>
        <v>#VALUE!</v>
      </c>
      <c r="P72" s="7">
        <f>(IF($A72&lt;Summary!$C$5,0.5*SUM([1]Sheet1!$I72)+0.5*SUM([2]Sheet1!$I72),""))*$U72</f>
        <v>0</v>
      </c>
      <c r="Q72" s="7">
        <f>(IF($A72&lt;Summary!$C$5,0.5*SUM([1]Sheet1!$J72)+0.5*SUM([2]Sheet1!$J72),""))*$U72</f>
        <v>0</v>
      </c>
      <c r="R72" s="7">
        <f>(IF($A72&lt;Summary!$C$5,0.5*SUM([1]Sheet1!$K72)+0.5*SUM([2]Sheet1!$K72),""))*$U72</f>
        <v>0</v>
      </c>
      <c r="S72" s="7">
        <f>(IF($A72&lt;Summary!$C$5,0.5*SUM([1]Sheet1!$L72)+0.5*SUM([2]Sheet1!$L72),""))*U72</f>
        <v>0</v>
      </c>
      <c r="T72" s="7" t="e">
        <f>(IF($A72&lt;Summary!$C$5,0.5*SUM([1]Sheet1!$M72)+0.5*SUM([2]Sheet1!$M72),""))*U72</f>
        <v>#VALUE!</v>
      </c>
      <c r="U72" s="3">
        <f>ROUND(IF($A72&lt;Summary!$C$5,SUM([1]Sheet1!$N72)+SUM([2]Sheet1!$N72),""),0)</f>
        <v>0</v>
      </c>
      <c r="V72" s="2"/>
      <c r="W72" s="9">
        <f>[3]Sheet1!$A72</f>
        <v>39387</v>
      </c>
      <c r="X72" s="12" t="e">
        <f>(Summary!$C$8*[3]Sheet1!$B72+Summary!$C$9*[4]Sheet1!$B72)*$U72</f>
        <v>#VALUE!</v>
      </c>
      <c r="Y72" s="12" t="e">
        <f>(Summary!$C$8*[3]Sheet1!$C72+Summary!$C$9*[4]Sheet1!$C72)*$U72</f>
        <v>#VALUE!</v>
      </c>
      <c r="Z72" s="12" t="e">
        <f>(Summary!$C$8*[3]Sheet1!$D72+Summary!$C$9*[4]Sheet1!$D72)*$U72</f>
        <v>#VALUE!</v>
      </c>
      <c r="AA72" s="12" t="e">
        <f>IF($A72&lt;Summary!$C$5,[3]Inputs!$K90*U72,"")</f>
        <v>#VALUE!</v>
      </c>
      <c r="AB72" s="12" t="e">
        <f>IF($A72&lt;Summary!$C$5,[3]Inputs!$M90*U72,"")</f>
        <v>#VALUE!</v>
      </c>
      <c r="AC72" s="12" t="e">
        <f t="shared" si="12"/>
        <v>#VALUE!</v>
      </c>
      <c r="AD72" s="12" t="e">
        <f>IF($A72&lt;Summary!$C$5,[4]Inputs!$K90*U72,"")</f>
        <v>#VALUE!</v>
      </c>
      <c r="AE72" s="12" t="e">
        <f>IF($A72&lt;Summary!$C$5,[4]Inputs!$M90*U72,"")</f>
        <v>#VALUE!</v>
      </c>
      <c r="AF72" s="12" t="e">
        <f t="shared" si="13"/>
        <v>#VALUE!</v>
      </c>
      <c r="AG72" s="12" t="e">
        <f>(Summary!$C$8*[3]Sheet1!$E72+Summary!$C$9*[4]Sheet1!$E72)*$U72</f>
        <v>#VALUE!</v>
      </c>
      <c r="AH72" s="12" t="e">
        <f>(Summary!$C$8*[3]Sheet1!$F72+Summary!$C$9*[4]Sheet1!$F72)*$U72</f>
        <v>#VALUE!</v>
      </c>
      <c r="AI72" s="12" t="e">
        <f>(Summary!$C$8*[3]Sheet1!$G72+Summary!$C$9*[4]Sheet1!$G72)*$U72</f>
        <v>#VALUE!</v>
      </c>
      <c r="AJ72" s="12" t="e">
        <f>(Summary!$C$8*[3]Sheet1!$H72+Summary!$C$9*[4]Sheet1!$H72)*$U72</f>
        <v>#VALUE!</v>
      </c>
      <c r="AK72" s="12">
        <f>(Summary!$C$8*[3]Sheet1!$I72+Summary!$C$9*[4]Sheet1!$I72)*$U72</f>
        <v>0</v>
      </c>
      <c r="AL72" s="12">
        <f>(Summary!$C$8*[3]Sheet1!$J72+Summary!$C$9*[4]Sheet1!$J72)*$U72</f>
        <v>0</v>
      </c>
      <c r="AM72" s="12">
        <f>(Summary!$C$8*[3]Sheet1!$K72+Summary!$C$9*[4]Sheet1!$K72)*$U72</f>
        <v>0</v>
      </c>
      <c r="AN72" s="12">
        <f>(Summary!$C$8*[3]Sheet1!$L72+Summary!$C$9*[4]Sheet1!$L72)*$U72</f>
        <v>0</v>
      </c>
      <c r="AO72" s="12" t="e">
        <f>(Summary!$C$8*[3]Sheet1!$M72+Summary!$C$9*[4]Sheet1!$M72)*$U72</f>
        <v>#VALUE!</v>
      </c>
      <c r="AP72" s="9"/>
      <c r="AQ72" s="2"/>
      <c r="AR72" s="3">
        <f t="shared" si="1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1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16"/>
        <v>#N/A</v>
      </c>
      <c r="AY72" t="e">
        <f t="shared" si="1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18"/>
        <v>#VALUE!</v>
      </c>
      <c r="BD72" t="e">
        <f t="shared" si="19"/>
        <v>#N/A</v>
      </c>
    </row>
    <row r="73" spans="1:56" x14ac:dyDescent="0.2">
      <c r="A73" s="9">
        <f>[1]Sheet1!$A73</f>
        <v>0</v>
      </c>
      <c r="B73" s="9"/>
      <c r="C73" s="7">
        <f>(IF($A73&lt;Summary!$C$5,0.5*SUM([1]Sheet1!$B73)+0.5*SUM([2]Sheet1!$B73),""))*$U73</f>
        <v>0</v>
      </c>
      <c r="D73" s="7">
        <f>(IF($A73&lt;Summary!$C$5,0.5*SUM([1]Sheet1!$C73)+0.5*SUM([2]Sheet1!$C73),""))*$U73</f>
        <v>0</v>
      </c>
      <c r="E73" s="7" t="e">
        <f>(IF($A73&lt;Summary!$C$5,0.5*SUM([1]Sheet1!$D73)+0.5*SUM([2]Sheet1!$D73),""))*U73</f>
        <v>#VALUE!</v>
      </c>
      <c r="F73" s="7" t="e">
        <f>IF($A73&lt;Summary!$C$5,[1]Inputs!$K91*U73,"")</f>
        <v>#VALUE!</v>
      </c>
      <c r="G73" s="7" t="e">
        <f>IF($A73&lt;Summary!$C$5,[1]Inputs!$M91*U73,"")</f>
        <v>#VALUE!</v>
      </c>
      <c r="H73" s="7" t="e">
        <f t="shared" si="10"/>
        <v>#VALUE!</v>
      </c>
      <c r="I73" s="7" t="e">
        <f>IF($A73&lt;Summary!$C$5,[2]Inputs!$K91*U73,"")</f>
        <v>#VALUE!</v>
      </c>
      <c r="J73" s="7" t="e">
        <f>IF($A73&lt;Summary!$C$5,[2]Inputs!$M91*U73,"")</f>
        <v>#VALUE!</v>
      </c>
      <c r="K73" s="7" t="e">
        <f t="shared" si="11"/>
        <v>#VALUE!</v>
      </c>
      <c r="L73" s="7">
        <f>(IF($A73&lt;Summary!$C$5,0.5*SUM([1]Sheet1!$E73)+0.5*SUM([2]Sheet1!$E73),""))*$U73</f>
        <v>0</v>
      </c>
      <c r="M73" s="7">
        <f>(IF($A73&lt;Summary!$C$5,0.5*SUM([1]Sheet1!$F73)+0.5*SUM([2]Sheet1!$F73),""))*$U73</f>
        <v>0</v>
      </c>
      <c r="N73" s="7" t="e">
        <f>(IF($A73&lt;Summary!$C$5,0.5*SUM([1]Sheet1!$G73)+0.5*SUM([2]Sheet1!$G73),""))*U73</f>
        <v>#VALUE!</v>
      </c>
      <c r="O73" s="7" t="e">
        <f>(IF($A73&lt;Summary!$C$5,0.5*SUM([1]Sheet1!$H73)+0.5*SUM([2]Sheet1!$H73),""))*U73</f>
        <v>#VALUE!</v>
      </c>
      <c r="P73" s="7">
        <f>(IF($A73&lt;Summary!$C$5,0.5*SUM([1]Sheet1!$I73)+0.5*SUM([2]Sheet1!$I73),""))*$U73</f>
        <v>0</v>
      </c>
      <c r="Q73" s="7">
        <f>(IF($A73&lt;Summary!$C$5,0.5*SUM([1]Sheet1!$J73)+0.5*SUM([2]Sheet1!$J73),""))*$U73</f>
        <v>0</v>
      </c>
      <c r="R73" s="7">
        <f>(IF($A73&lt;Summary!$C$5,0.5*SUM([1]Sheet1!$K73)+0.5*SUM([2]Sheet1!$K73),""))*$U73</f>
        <v>0</v>
      </c>
      <c r="S73" s="7">
        <f>(IF($A73&lt;Summary!$C$5,0.5*SUM([1]Sheet1!$L73)+0.5*SUM([2]Sheet1!$L73),""))*U73</f>
        <v>0</v>
      </c>
      <c r="T73" s="7" t="e">
        <f>(IF($A73&lt;Summary!$C$5,0.5*SUM([1]Sheet1!$M73)+0.5*SUM([2]Sheet1!$M73),""))*U73</f>
        <v>#VALUE!</v>
      </c>
      <c r="U73" s="3">
        <f>ROUND(IF($A73&lt;Summary!$C$5,SUM([1]Sheet1!$N73)+SUM([2]Sheet1!$N73),""),0)</f>
        <v>0</v>
      </c>
      <c r="V73" s="2"/>
      <c r="W73" s="9">
        <f>[3]Sheet1!$A73</f>
        <v>39417</v>
      </c>
      <c r="X73" s="12" t="e">
        <f>(Summary!$C$8*[3]Sheet1!$B73+Summary!$C$9*[4]Sheet1!$B73)*$U73</f>
        <v>#VALUE!</v>
      </c>
      <c r="Y73" s="12" t="e">
        <f>(Summary!$C$8*[3]Sheet1!$C73+Summary!$C$9*[4]Sheet1!$C73)*$U73</f>
        <v>#VALUE!</v>
      </c>
      <c r="Z73" s="12" t="e">
        <f>(Summary!$C$8*[3]Sheet1!$D73+Summary!$C$9*[4]Sheet1!$D73)*$U73</f>
        <v>#VALUE!</v>
      </c>
      <c r="AA73" s="12" t="e">
        <f>IF($A73&lt;Summary!$C$5,[3]Inputs!$K91*U73,"")</f>
        <v>#VALUE!</v>
      </c>
      <c r="AB73" s="12" t="e">
        <f>IF($A73&lt;Summary!$C$5,[3]Inputs!$M91*U73,"")</f>
        <v>#VALUE!</v>
      </c>
      <c r="AC73" s="12" t="e">
        <f t="shared" si="12"/>
        <v>#VALUE!</v>
      </c>
      <c r="AD73" s="12" t="e">
        <f>IF($A73&lt;Summary!$C$5,[4]Inputs!$K91*U73,"")</f>
        <v>#VALUE!</v>
      </c>
      <c r="AE73" s="12" t="e">
        <f>IF($A73&lt;Summary!$C$5,[4]Inputs!$M91*U73,"")</f>
        <v>#VALUE!</v>
      </c>
      <c r="AF73" s="12" t="e">
        <f t="shared" si="13"/>
        <v>#VALUE!</v>
      </c>
      <c r="AG73" s="12" t="e">
        <f>(Summary!$C$8*[3]Sheet1!$E73+Summary!$C$9*[4]Sheet1!$E73)*$U73</f>
        <v>#VALUE!</v>
      </c>
      <c r="AH73" s="12" t="e">
        <f>(Summary!$C$8*[3]Sheet1!$F73+Summary!$C$9*[4]Sheet1!$F73)*$U73</f>
        <v>#VALUE!</v>
      </c>
      <c r="AI73" s="12" t="e">
        <f>(Summary!$C$8*[3]Sheet1!$G73+Summary!$C$9*[4]Sheet1!$G73)*$U73</f>
        <v>#VALUE!</v>
      </c>
      <c r="AJ73" s="12" t="e">
        <f>(Summary!$C$8*[3]Sheet1!$H73+Summary!$C$9*[4]Sheet1!$H73)*$U73</f>
        <v>#VALUE!</v>
      </c>
      <c r="AK73" s="12">
        <f>(Summary!$C$8*[3]Sheet1!$I73+Summary!$C$9*[4]Sheet1!$I73)*$U73</f>
        <v>0</v>
      </c>
      <c r="AL73" s="12">
        <f>(Summary!$C$8*[3]Sheet1!$J73+Summary!$C$9*[4]Sheet1!$J73)*$U73</f>
        <v>0</v>
      </c>
      <c r="AM73" s="12">
        <f>(Summary!$C$8*[3]Sheet1!$K73+Summary!$C$9*[4]Sheet1!$K73)*$U73</f>
        <v>0</v>
      </c>
      <c r="AN73" s="12">
        <f>(Summary!$C$8*[3]Sheet1!$L73+Summary!$C$9*[4]Sheet1!$L73)*$U73</f>
        <v>0</v>
      </c>
      <c r="AO73" s="12" t="e">
        <f>(Summary!$C$8*[3]Sheet1!$M73+Summary!$C$9*[4]Sheet1!$M73)*$U73</f>
        <v>#VALUE!</v>
      </c>
      <c r="AP73" s="9"/>
      <c r="AQ73" s="2"/>
      <c r="AR73" s="3">
        <f t="shared" si="1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1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16"/>
        <v>#N/A</v>
      </c>
      <c r="AY73" t="e">
        <f t="shared" si="1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18"/>
        <v>#VALUE!</v>
      </c>
      <c r="BD73" t="e">
        <f t="shared" si="19"/>
        <v>#N/A</v>
      </c>
    </row>
    <row r="74" spans="1:56" x14ac:dyDescent="0.2">
      <c r="A74" s="9">
        <f>[1]Sheet1!$A74</f>
        <v>0</v>
      </c>
      <c r="B74" s="9"/>
      <c r="C74" s="7">
        <f>(IF($A74&lt;Summary!$C$5,0.5*SUM([1]Sheet1!$B74)+0.5*SUM([2]Sheet1!$B74),""))*$U74</f>
        <v>0</v>
      </c>
      <c r="D74" s="7">
        <f>(IF($A74&lt;Summary!$C$5,0.5*SUM([1]Sheet1!$C74)+0.5*SUM([2]Sheet1!$C74),""))*$U74</f>
        <v>0</v>
      </c>
      <c r="E74" s="7" t="e">
        <f>(IF($A74&lt;Summary!$C$5,0.5*SUM([1]Sheet1!$D74)+0.5*SUM([2]Sheet1!$D74),""))*U74</f>
        <v>#VALUE!</v>
      </c>
      <c r="F74" s="7" t="e">
        <f>IF($A74&lt;Summary!$C$5,[1]Inputs!$K92*U74,"")</f>
        <v>#VALUE!</v>
      </c>
      <c r="G74" s="7" t="e">
        <f>IF($A74&lt;Summary!$C$5,[1]Inputs!$M92*U74,"")</f>
        <v>#VALUE!</v>
      </c>
      <c r="H74" s="7" t="e">
        <f t="shared" si="10"/>
        <v>#VALUE!</v>
      </c>
      <c r="I74" s="7" t="e">
        <f>IF($A74&lt;Summary!$C$5,[2]Inputs!$K92*U74,"")</f>
        <v>#VALUE!</v>
      </c>
      <c r="J74" s="7" t="e">
        <f>IF($A74&lt;Summary!$C$5,[2]Inputs!$M92*U74,"")</f>
        <v>#VALUE!</v>
      </c>
      <c r="K74" s="7" t="e">
        <f t="shared" si="11"/>
        <v>#VALUE!</v>
      </c>
      <c r="L74" s="7">
        <f>(IF($A74&lt;Summary!$C$5,0.5*SUM([1]Sheet1!$E74)+0.5*SUM([2]Sheet1!$E74),""))*$U74</f>
        <v>0</v>
      </c>
      <c r="M74" s="7">
        <f>(IF($A74&lt;Summary!$C$5,0.5*SUM([1]Sheet1!$F74)+0.5*SUM([2]Sheet1!$F74),""))*$U74</f>
        <v>0</v>
      </c>
      <c r="N74" s="7" t="e">
        <f>(IF($A74&lt;Summary!$C$5,0.5*SUM([1]Sheet1!$G74)+0.5*SUM([2]Sheet1!$G74),""))*U74</f>
        <v>#VALUE!</v>
      </c>
      <c r="O74" s="7" t="e">
        <f>(IF($A74&lt;Summary!$C$5,0.5*SUM([1]Sheet1!$H74)+0.5*SUM([2]Sheet1!$H74),""))*U74</f>
        <v>#VALUE!</v>
      </c>
      <c r="P74" s="7">
        <f>(IF($A74&lt;Summary!$C$5,0.5*SUM([1]Sheet1!$I74)+0.5*SUM([2]Sheet1!$I74),""))*$U74</f>
        <v>0</v>
      </c>
      <c r="Q74" s="7">
        <f>(IF($A74&lt;Summary!$C$5,0.5*SUM([1]Sheet1!$J74)+0.5*SUM([2]Sheet1!$J74),""))*$U74</f>
        <v>0</v>
      </c>
      <c r="R74" s="7">
        <f>(IF($A74&lt;Summary!$C$5,0.5*SUM([1]Sheet1!$K74)+0.5*SUM([2]Sheet1!$K74),""))*$U74</f>
        <v>0</v>
      </c>
      <c r="S74" s="7">
        <f>(IF($A74&lt;Summary!$C$5,0.5*SUM([1]Sheet1!$L74)+0.5*SUM([2]Sheet1!$L74),""))*U74</f>
        <v>0</v>
      </c>
      <c r="T74" s="7" t="e">
        <f>(IF($A74&lt;Summary!$C$5,0.5*SUM([1]Sheet1!$M74)+0.5*SUM([2]Sheet1!$M74),""))*U74</f>
        <v>#VALUE!</v>
      </c>
      <c r="U74" s="3">
        <f>ROUND(IF($A74&lt;Summary!$C$5,SUM([1]Sheet1!$N74)+SUM([2]Sheet1!$N74),""),0)</f>
        <v>0</v>
      </c>
      <c r="V74" s="2"/>
      <c r="W74" s="9">
        <f>[3]Sheet1!$A74</f>
        <v>39448</v>
      </c>
      <c r="X74" s="12" t="e">
        <f>(Summary!$C$8*[3]Sheet1!$B74+Summary!$C$9*[4]Sheet1!$B74)*$U74</f>
        <v>#VALUE!</v>
      </c>
      <c r="Y74" s="12" t="e">
        <f>(Summary!$C$8*[3]Sheet1!$C74+Summary!$C$9*[4]Sheet1!$C74)*$U74</f>
        <v>#VALUE!</v>
      </c>
      <c r="Z74" s="12" t="e">
        <f>(Summary!$C$8*[3]Sheet1!$D74+Summary!$C$9*[4]Sheet1!$D74)*$U74</f>
        <v>#VALUE!</v>
      </c>
      <c r="AA74" s="12" t="e">
        <f>IF($A74&lt;Summary!$C$5,[3]Inputs!$K92*U74,"")</f>
        <v>#VALUE!</v>
      </c>
      <c r="AB74" s="12" t="e">
        <f>IF($A74&lt;Summary!$C$5,[3]Inputs!$M92*U74,"")</f>
        <v>#VALUE!</v>
      </c>
      <c r="AC74" s="12" t="e">
        <f t="shared" si="12"/>
        <v>#VALUE!</v>
      </c>
      <c r="AD74" s="12" t="e">
        <f>IF($A74&lt;Summary!$C$5,[4]Inputs!$K92*U74,"")</f>
        <v>#VALUE!</v>
      </c>
      <c r="AE74" s="12" t="e">
        <f>IF($A74&lt;Summary!$C$5,[4]Inputs!$M92*U74,"")</f>
        <v>#VALUE!</v>
      </c>
      <c r="AF74" s="12" t="e">
        <f t="shared" si="13"/>
        <v>#VALUE!</v>
      </c>
      <c r="AG74" s="12" t="e">
        <f>(Summary!$C$8*[3]Sheet1!$E74+Summary!$C$9*[4]Sheet1!$E74)*$U74</f>
        <v>#VALUE!</v>
      </c>
      <c r="AH74" s="12" t="e">
        <f>(Summary!$C$8*[3]Sheet1!$F74+Summary!$C$9*[4]Sheet1!$F74)*$U74</f>
        <v>#VALUE!</v>
      </c>
      <c r="AI74" s="12" t="e">
        <f>(Summary!$C$8*[3]Sheet1!$G74+Summary!$C$9*[4]Sheet1!$G74)*$U74</f>
        <v>#VALUE!</v>
      </c>
      <c r="AJ74" s="12" t="e">
        <f>(Summary!$C$8*[3]Sheet1!$H74+Summary!$C$9*[4]Sheet1!$H74)*$U74</f>
        <v>#VALUE!</v>
      </c>
      <c r="AK74" s="12">
        <f>(Summary!$C$8*[3]Sheet1!$I74+Summary!$C$9*[4]Sheet1!$I74)*$U74</f>
        <v>0</v>
      </c>
      <c r="AL74" s="12">
        <f>(Summary!$C$8*[3]Sheet1!$J74+Summary!$C$9*[4]Sheet1!$J74)*$U74</f>
        <v>0</v>
      </c>
      <c r="AM74" s="12">
        <f>(Summary!$C$8*[3]Sheet1!$K74+Summary!$C$9*[4]Sheet1!$K74)*$U74</f>
        <v>0</v>
      </c>
      <c r="AN74" s="12">
        <f>(Summary!$C$8*[3]Sheet1!$L74+Summary!$C$9*[4]Sheet1!$L74)*$U74</f>
        <v>0</v>
      </c>
      <c r="AO74" s="12" t="e">
        <f>(Summary!$C$8*[3]Sheet1!$M74+Summary!$C$9*[4]Sheet1!$M74)*$U74</f>
        <v>#VALUE!</v>
      </c>
      <c r="AP74" s="9"/>
      <c r="AQ74" s="2"/>
      <c r="AR74" s="3">
        <f t="shared" si="1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1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16"/>
        <v>#N/A</v>
      </c>
      <c r="AY74" t="e">
        <f t="shared" si="1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18"/>
        <v>#VALUE!</v>
      </c>
      <c r="BD74" t="e">
        <f t="shared" si="19"/>
        <v>#N/A</v>
      </c>
    </row>
    <row r="75" spans="1:56" x14ac:dyDescent="0.2">
      <c r="A75" s="9">
        <f>[1]Sheet1!$A75</f>
        <v>0</v>
      </c>
      <c r="B75" s="9"/>
      <c r="C75" s="7">
        <f>(IF($A75&lt;Summary!$C$5,0.5*SUM([1]Sheet1!$B75)+0.5*SUM([2]Sheet1!$B75),""))*$U75</f>
        <v>0</v>
      </c>
      <c r="D75" s="7">
        <f>(IF($A75&lt;Summary!$C$5,0.5*SUM([1]Sheet1!$C75)+0.5*SUM([2]Sheet1!$C75),""))*$U75</f>
        <v>0</v>
      </c>
      <c r="E75" s="7" t="e">
        <f>(IF($A75&lt;Summary!$C$5,0.5*SUM([1]Sheet1!$D75)+0.5*SUM([2]Sheet1!$D75),""))*U75</f>
        <v>#VALUE!</v>
      </c>
      <c r="F75" s="7" t="e">
        <f>IF($A75&lt;Summary!$C$5,[1]Inputs!$K93*U75,"")</f>
        <v>#VALUE!</v>
      </c>
      <c r="G75" s="7" t="e">
        <f>IF($A75&lt;Summary!$C$5,[1]Inputs!$M93*U75,"")</f>
        <v>#VALUE!</v>
      </c>
      <c r="H75" s="7" t="e">
        <f t="shared" si="10"/>
        <v>#VALUE!</v>
      </c>
      <c r="I75" s="7" t="e">
        <f>IF($A75&lt;Summary!$C$5,[2]Inputs!$K93*U75,"")</f>
        <v>#VALUE!</v>
      </c>
      <c r="J75" s="7" t="e">
        <f>IF($A75&lt;Summary!$C$5,[2]Inputs!$M93*U75,"")</f>
        <v>#VALUE!</v>
      </c>
      <c r="K75" s="7" t="e">
        <f t="shared" si="11"/>
        <v>#VALUE!</v>
      </c>
      <c r="L75" s="7">
        <f>(IF($A75&lt;Summary!$C$5,0.5*SUM([1]Sheet1!$E75)+0.5*SUM([2]Sheet1!$E75),""))*$U75</f>
        <v>0</v>
      </c>
      <c r="M75" s="7">
        <f>(IF($A75&lt;Summary!$C$5,0.5*SUM([1]Sheet1!$F75)+0.5*SUM([2]Sheet1!$F75),""))*$U75</f>
        <v>0</v>
      </c>
      <c r="N75" s="7" t="e">
        <f>(IF($A75&lt;Summary!$C$5,0.5*SUM([1]Sheet1!$G75)+0.5*SUM([2]Sheet1!$G75),""))*U75</f>
        <v>#VALUE!</v>
      </c>
      <c r="O75" s="7" t="e">
        <f>(IF($A75&lt;Summary!$C$5,0.5*SUM([1]Sheet1!$H75)+0.5*SUM([2]Sheet1!$H75),""))*U75</f>
        <v>#VALUE!</v>
      </c>
      <c r="P75" s="7">
        <f>(IF($A75&lt;Summary!$C$5,0.5*SUM([1]Sheet1!$I75)+0.5*SUM([2]Sheet1!$I75),""))*$U75</f>
        <v>0</v>
      </c>
      <c r="Q75" s="7">
        <f>(IF($A75&lt;Summary!$C$5,0.5*SUM([1]Sheet1!$J75)+0.5*SUM([2]Sheet1!$J75),""))*$U75</f>
        <v>0</v>
      </c>
      <c r="R75" s="7">
        <f>(IF($A75&lt;Summary!$C$5,0.5*SUM([1]Sheet1!$K75)+0.5*SUM([2]Sheet1!$K75),""))*$U75</f>
        <v>0</v>
      </c>
      <c r="S75" s="7">
        <f>(IF($A75&lt;Summary!$C$5,0.5*SUM([1]Sheet1!$L75)+0.5*SUM([2]Sheet1!$L75),""))*U75</f>
        <v>0</v>
      </c>
      <c r="T75" s="7" t="e">
        <f>(IF($A75&lt;Summary!$C$5,0.5*SUM([1]Sheet1!$M75)+0.5*SUM([2]Sheet1!$M75),""))*U75</f>
        <v>#VALUE!</v>
      </c>
      <c r="U75" s="3">
        <f>ROUND(IF($A75&lt;Summary!$C$5,SUM([1]Sheet1!$N75)+SUM([2]Sheet1!$N75),""),0)</f>
        <v>0</v>
      </c>
      <c r="V75" s="2"/>
      <c r="W75" s="9">
        <f>[3]Sheet1!$A75</f>
        <v>39479</v>
      </c>
      <c r="X75" s="12" t="e">
        <f>(Summary!$C$8*[3]Sheet1!$B75+Summary!$C$9*[4]Sheet1!$B75)*$U75</f>
        <v>#VALUE!</v>
      </c>
      <c r="Y75" s="12" t="e">
        <f>(Summary!$C$8*[3]Sheet1!$C75+Summary!$C$9*[4]Sheet1!$C75)*$U75</f>
        <v>#VALUE!</v>
      </c>
      <c r="Z75" s="12" t="e">
        <f>(Summary!$C$8*[3]Sheet1!$D75+Summary!$C$9*[4]Sheet1!$D75)*$U75</f>
        <v>#VALUE!</v>
      </c>
      <c r="AA75" s="12" t="e">
        <f>IF($A75&lt;Summary!$C$5,[3]Inputs!$K93*U75,"")</f>
        <v>#VALUE!</v>
      </c>
      <c r="AB75" s="12" t="e">
        <f>IF($A75&lt;Summary!$C$5,[3]Inputs!$M93*U75,"")</f>
        <v>#VALUE!</v>
      </c>
      <c r="AC75" s="12" t="e">
        <f t="shared" si="12"/>
        <v>#VALUE!</v>
      </c>
      <c r="AD75" s="12" t="e">
        <f>IF($A75&lt;Summary!$C$5,[4]Inputs!$K93*U75,"")</f>
        <v>#VALUE!</v>
      </c>
      <c r="AE75" s="12" t="e">
        <f>IF($A75&lt;Summary!$C$5,[4]Inputs!$M93*U75,"")</f>
        <v>#VALUE!</v>
      </c>
      <c r="AF75" s="12" t="e">
        <f t="shared" si="13"/>
        <v>#VALUE!</v>
      </c>
      <c r="AG75" s="12" t="e">
        <f>(Summary!$C$8*[3]Sheet1!$E75+Summary!$C$9*[4]Sheet1!$E75)*$U75</f>
        <v>#VALUE!</v>
      </c>
      <c r="AH75" s="12" t="e">
        <f>(Summary!$C$8*[3]Sheet1!$F75+Summary!$C$9*[4]Sheet1!$F75)*$U75</f>
        <v>#VALUE!</v>
      </c>
      <c r="AI75" s="12" t="e">
        <f>(Summary!$C$8*[3]Sheet1!$G75+Summary!$C$9*[4]Sheet1!$G75)*$U75</f>
        <v>#VALUE!</v>
      </c>
      <c r="AJ75" s="12" t="e">
        <f>(Summary!$C$8*[3]Sheet1!$H75+Summary!$C$9*[4]Sheet1!$H75)*$U75</f>
        <v>#VALUE!</v>
      </c>
      <c r="AK75" s="12">
        <f>(Summary!$C$8*[3]Sheet1!$I75+Summary!$C$9*[4]Sheet1!$I75)*$U75</f>
        <v>0</v>
      </c>
      <c r="AL75" s="12">
        <f>(Summary!$C$8*[3]Sheet1!$J75+Summary!$C$9*[4]Sheet1!$J75)*$U75</f>
        <v>0</v>
      </c>
      <c r="AM75" s="12">
        <f>(Summary!$C$8*[3]Sheet1!$K75+Summary!$C$9*[4]Sheet1!$K75)*$U75</f>
        <v>0</v>
      </c>
      <c r="AN75" s="12">
        <f>(Summary!$C$8*[3]Sheet1!$L75+Summary!$C$9*[4]Sheet1!$L75)*$U75</f>
        <v>0</v>
      </c>
      <c r="AO75" s="12" t="e">
        <f>(Summary!$C$8*[3]Sheet1!$M75+Summary!$C$9*[4]Sheet1!$M75)*$U75</f>
        <v>#VALUE!</v>
      </c>
      <c r="AP75" s="9"/>
      <c r="AQ75" s="2"/>
      <c r="AR75" s="3">
        <f t="shared" si="1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1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16"/>
        <v>#N/A</v>
      </c>
      <c r="AY75" t="e">
        <f t="shared" si="1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18"/>
        <v>#VALUE!</v>
      </c>
      <c r="BD75" t="e">
        <f t="shared" si="19"/>
        <v>#N/A</v>
      </c>
    </row>
    <row r="76" spans="1:56" x14ac:dyDescent="0.2">
      <c r="A76" s="9">
        <f>[1]Sheet1!$A76</f>
        <v>0</v>
      </c>
      <c r="B76" s="9"/>
      <c r="C76" s="7">
        <f>(IF($A76&lt;Summary!$C$5,0.5*SUM([1]Sheet1!$B76)+0.5*SUM([2]Sheet1!$B76),""))*$U76</f>
        <v>0</v>
      </c>
      <c r="D76" s="7">
        <f>(IF($A76&lt;Summary!$C$5,0.5*SUM([1]Sheet1!$C76)+0.5*SUM([2]Sheet1!$C76),""))*$U76</f>
        <v>0</v>
      </c>
      <c r="E76" s="7" t="e">
        <f>(IF($A76&lt;Summary!$C$5,0.5*SUM([1]Sheet1!$D76)+0.5*SUM([2]Sheet1!$D76),""))*U76</f>
        <v>#VALUE!</v>
      </c>
      <c r="F76" s="7" t="e">
        <f>IF($A76&lt;Summary!$C$5,[1]Inputs!$K94*U76,"")</f>
        <v>#VALUE!</v>
      </c>
      <c r="G76" s="7" t="e">
        <f>IF($A76&lt;Summary!$C$5,[1]Inputs!$M94*U76,"")</f>
        <v>#VALUE!</v>
      </c>
      <c r="H76" s="7" t="e">
        <f t="shared" si="10"/>
        <v>#VALUE!</v>
      </c>
      <c r="I76" s="7" t="e">
        <f>IF($A76&lt;Summary!$C$5,[2]Inputs!$K94*U76,"")</f>
        <v>#VALUE!</v>
      </c>
      <c r="J76" s="7" t="e">
        <f>IF($A76&lt;Summary!$C$5,[2]Inputs!$M94*U76,"")</f>
        <v>#VALUE!</v>
      </c>
      <c r="K76" s="7" t="e">
        <f t="shared" si="11"/>
        <v>#VALUE!</v>
      </c>
      <c r="L76" s="7">
        <f>(IF($A76&lt;Summary!$C$5,0.5*SUM([1]Sheet1!$E76)+0.5*SUM([2]Sheet1!$E76),""))*$U76</f>
        <v>0</v>
      </c>
      <c r="M76" s="7">
        <f>(IF($A76&lt;Summary!$C$5,0.5*SUM([1]Sheet1!$F76)+0.5*SUM([2]Sheet1!$F76),""))*$U76</f>
        <v>0</v>
      </c>
      <c r="N76" s="7" t="e">
        <f>(IF($A76&lt;Summary!$C$5,0.5*SUM([1]Sheet1!$G76)+0.5*SUM([2]Sheet1!$G76),""))*U76</f>
        <v>#VALUE!</v>
      </c>
      <c r="O76" s="7" t="e">
        <f>(IF($A76&lt;Summary!$C$5,0.5*SUM([1]Sheet1!$H76)+0.5*SUM([2]Sheet1!$H76),""))*U76</f>
        <v>#VALUE!</v>
      </c>
      <c r="P76" s="7">
        <f>(IF($A76&lt;Summary!$C$5,0.5*SUM([1]Sheet1!$I76)+0.5*SUM([2]Sheet1!$I76),""))*$U76</f>
        <v>0</v>
      </c>
      <c r="Q76" s="7">
        <f>(IF($A76&lt;Summary!$C$5,0.5*SUM([1]Sheet1!$J76)+0.5*SUM([2]Sheet1!$J76),""))*$U76</f>
        <v>0</v>
      </c>
      <c r="R76" s="7">
        <f>(IF($A76&lt;Summary!$C$5,0.5*SUM([1]Sheet1!$K76)+0.5*SUM([2]Sheet1!$K76),""))*$U76</f>
        <v>0</v>
      </c>
      <c r="S76" s="7">
        <f>(IF($A76&lt;Summary!$C$5,0.5*SUM([1]Sheet1!$L76)+0.5*SUM([2]Sheet1!$L76),""))*U76</f>
        <v>0</v>
      </c>
      <c r="T76" s="7" t="e">
        <f>(IF($A76&lt;Summary!$C$5,0.5*SUM([1]Sheet1!$M76)+0.5*SUM([2]Sheet1!$M76),""))*U76</f>
        <v>#VALUE!</v>
      </c>
      <c r="U76" s="3">
        <f>ROUND(IF($A76&lt;Summary!$C$5,SUM([1]Sheet1!$N76)+SUM([2]Sheet1!$N76),""),0)</f>
        <v>0</v>
      </c>
      <c r="V76" s="2"/>
      <c r="W76" s="9">
        <f>[3]Sheet1!$A76</f>
        <v>0</v>
      </c>
      <c r="X76" s="12">
        <f>(Summary!$C$8*[3]Sheet1!$B76+Summary!$C$9*[4]Sheet1!$B76)*$U76</f>
        <v>0</v>
      </c>
      <c r="Y76" s="12">
        <f>(Summary!$C$8*[3]Sheet1!$C76+Summary!$C$9*[4]Sheet1!$C76)*$U76</f>
        <v>0</v>
      </c>
      <c r="Z76" s="12">
        <f>(Summary!$C$8*[3]Sheet1!$D76+Summary!$C$9*[4]Sheet1!$D76)*$U76</f>
        <v>0</v>
      </c>
      <c r="AA76" s="12" t="e">
        <f>IF($A76&lt;Summary!$C$5,[3]Inputs!$K94*U76,"")</f>
        <v>#VALUE!</v>
      </c>
      <c r="AB76" s="12" t="e">
        <f>IF($A76&lt;Summary!$C$5,[3]Inputs!$M94*U76,"")</f>
        <v>#VALUE!</v>
      </c>
      <c r="AC76" s="12" t="e">
        <f t="shared" si="12"/>
        <v>#VALUE!</v>
      </c>
      <c r="AD76" s="12" t="e">
        <f>IF($A76&lt;Summary!$C$5,[4]Inputs!$K94*U76,"")</f>
        <v>#VALUE!</v>
      </c>
      <c r="AE76" s="12" t="e">
        <f>IF($A76&lt;Summary!$C$5,[4]Inputs!$M94*U76,"")</f>
        <v>#VALUE!</v>
      </c>
      <c r="AF76" s="12" t="e">
        <f t="shared" si="13"/>
        <v>#VALUE!</v>
      </c>
      <c r="AG76" s="12">
        <f>(Summary!$C$8*[3]Sheet1!$E76+Summary!$C$9*[4]Sheet1!$E76)*$U76</f>
        <v>0</v>
      </c>
      <c r="AH76" s="12">
        <f>(Summary!$C$8*[3]Sheet1!$F76+Summary!$C$9*[4]Sheet1!$F76)*$U76</f>
        <v>0</v>
      </c>
      <c r="AI76" s="12" t="e">
        <f>(Summary!$C$8*[3]Sheet1!$G76+Summary!$C$9*[4]Sheet1!$G76)*$U76</f>
        <v>#VALUE!</v>
      </c>
      <c r="AJ76" s="12" t="e">
        <f>(Summary!$C$8*[3]Sheet1!$H76+Summary!$C$9*[4]Sheet1!$H76)*$U76</f>
        <v>#VALUE!</v>
      </c>
      <c r="AK76" s="12">
        <f>(Summary!$C$8*[3]Sheet1!$I76+Summary!$C$9*[4]Sheet1!$I76)*$U76</f>
        <v>0</v>
      </c>
      <c r="AL76" s="12">
        <f>(Summary!$C$8*[3]Sheet1!$J76+Summary!$C$9*[4]Sheet1!$J76)*$U76</f>
        <v>0</v>
      </c>
      <c r="AM76" s="12">
        <f>(Summary!$C$8*[3]Sheet1!$K76+Summary!$C$9*[4]Sheet1!$K76)*$U76</f>
        <v>0</v>
      </c>
      <c r="AN76" s="12">
        <f>(Summary!$C$8*[3]Sheet1!$L76+Summary!$C$9*[4]Sheet1!$L76)*$U76</f>
        <v>0</v>
      </c>
      <c r="AO76" s="12" t="e">
        <f>(Summary!$C$8*[3]Sheet1!$M76+Summary!$C$9*[4]Sheet1!$M76)*$U76</f>
        <v>#VALUE!</v>
      </c>
      <c r="AP76" s="9"/>
      <c r="AQ76" s="2"/>
      <c r="AR76" s="3">
        <f t="shared" si="1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1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16"/>
        <v>#N/A</v>
      </c>
      <c r="AY76" t="e">
        <f t="shared" si="1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18"/>
        <v>#VALUE!</v>
      </c>
      <c r="BD76" t="e">
        <f t="shared" si="19"/>
        <v>#N/A</v>
      </c>
    </row>
    <row r="77" spans="1:56" x14ac:dyDescent="0.2">
      <c r="A77" s="9">
        <f>[1]Sheet1!$A77</f>
        <v>0</v>
      </c>
      <c r="B77" s="9"/>
      <c r="C77" s="7">
        <f>(IF($A77&lt;Summary!$C$5,0.5*SUM([1]Sheet1!$B77)+0.5*SUM([2]Sheet1!$B77),""))*$U77</f>
        <v>0</v>
      </c>
      <c r="D77" s="7">
        <f>(IF($A77&lt;Summary!$C$5,0.5*SUM([1]Sheet1!$C77)+0.5*SUM([2]Sheet1!$C77),""))*$U77</f>
        <v>0</v>
      </c>
      <c r="E77" s="7" t="e">
        <f>(IF($A77&lt;Summary!$C$5,0.5*SUM([1]Sheet1!$D77)+0.5*SUM([2]Sheet1!$D77),""))*U77</f>
        <v>#VALUE!</v>
      </c>
      <c r="F77" s="7" t="e">
        <f>IF($A77&lt;Summary!$C$5,[1]Inputs!$K95*U77,"")</f>
        <v>#VALUE!</v>
      </c>
      <c r="G77" s="7" t="e">
        <f>IF($A77&lt;Summary!$C$5,[1]Inputs!$M95*U77,"")</f>
        <v>#VALUE!</v>
      </c>
      <c r="H77" s="7" t="e">
        <f t="shared" si="10"/>
        <v>#VALUE!</v>
      </c>
      <c r="I77" s="7" t="e">
        <f>IF($A77&lt;Summary!$C$5,[2]Inputs!$K95*U77,"")</f>
        <v>#VALUE!</v>
      </c>
      <c r="J77" s="7" t="e">
        <f>IF($A77&lt;Summary!$C$5,[2]Inputs!$M95*U77,"")</f>
        <v>#VALUE!</v>
      </c>
      <c r="K77" s="7" t="e">
        <f t="shared" si="11"/>
        <v>#VALUE!</v>
      </c>
      <c r="L77" s="7">
        <f>(IF($A77&lt;Summary!$C$5,0.5*SUM([1]Sheet1!$E77)+0.5*SUM([2]Sheet1!$E77),""))*$U77</f>
        <v>0</v>
      </c>
      <c r="M77" s="7">
        <f>(IF($A77&lt;Summary!$C$5,0.5*SUM([1]Sheet1!$F77)+0.5*SUM([2]Sheet1!$F77),""))*$U77</f>
        <v>0</v>
      </c>
      <c r="N77" s="7" t="e">
        <f>(IF($A77&lt;Summary!$C$5,0.5*SUM([1]Sheet1!$G77)+0.5*SUM([2]Sheet1!$G77),""))*U77</f>
        <v>#VALUE!</v>
      </c>
      <c r="O77" s="7" t="e">
        <f>(IF($A77&lt;Summary!$C$5,0.5*SUM([1]Sheet1!$H77)+0.5*SUM([2]Sheet1!$H77),""))*U77</f>
        <v>#VALUE!</v>
      </c>
      <c r="P77" s="7">
        <f>(IF($A77&lt;Summary!$C$5,0.5*SUM([1]Sheet1!$I77)+0.5*SUM([2]Sheet1!$I77),""))*$U77</f>
        <v>0</v>
      </c>
      <c r="Q77" s="7">
        <f>(IF($A77&lt;Summary!$C$5,0.5*SUM([1]Sheet1!$J77)+0.5*SUM([2]Sheet1!$J77),""))*$U77</f>
        <v>0</v>
      </c>
      <c r="R77" s="7">
        <f>(IF($A77&lt;Summary!$C$5,0.5*SUM([1]Sheet1!$K77)+0.5*SUM([2]Sheet1!$K77),""))*$U77</f>
        <v>0</v>
      </c>
      <c r="S77" s="7">
        <f>(IF($A77&lt;Summary!$C$5,0.5*SUM([1]Sheet1!$L77)+0.5*SUM([2]Sheet1!$L77),""))*U77</f>
        <v>0</v>
      </c>
      <c r="T77" s="7" t="e">
        <f>(IF($A77&lt;Summary!$C$5,0.5*SUM([1]Sheet1!$M77)+0.5*SUM([2]Sheet1!$M77),""))*U77</f>
        <v>#VALUE!</v>
      </c>
      <c r="U77" s="3">
        <f>ROUND(IF($A77&lt;Summary!$C$5,SUM([1]Sheet1!$N77)+SUM([2]Sheet1!$N77),""),0)</f>
        <v>0</v>
      </c>
      <c r="V77" s="2"/>
      <c r="W77" s="9">
        <f>[3]Sheet1!$A77</f>
        <v>0</v>
      </c>
      <c r="X77" s="12">
        <f>(Summary!$C$8*[3]Sheet1!$B77+Summary!$C$9*[4]Sheet1!$B77)*$U77</f>
        <v>0</v>
      </c>
      <c r="Y77" s="12">
        <f>(Summary!$C$8*[3]Sheet1!$C77+Summary!$C$9*[4]Sheet1!$C77)*$U77</f>
        <v>0</v>
      </c>
      <c r="Z77" s="12">
        <f>(Summary!$C$8*[3]Sheet1!$D77+Summary!$C$9*[4]Sheet1!$D77)*$U77</f>
        <v>0</v>
      </c>
      <c r="AA77" s="12" t="e">
        <f>IF($A77&lt;Summary!$C$5,[3]Inputs!$K95*U77,"")</f>
        <v>#VALUE!</v>
      </c>
      <c r="AB77" s="12" t="e">
        <f>IF($A77&lt;Summary!$C$5,[3]Inputs!$M95*U77,"")</f>
        <v>#VALUE!</v>
      </c>
      <c r="AC77" s="12" t="e">
        <f t="shared" si="12"/>
        <v>#VALUE!</v>
      </c>
      <c r="AD77" s="12" t="e">
        <f>IF($A77&lt;Summary!$C$5,[4]Inputs!$K95*U77,"")</f>
        <v>#VALUE!</v>
      </c>
      <c r="AE77" s="12" t="e">
        <f>IF($A77&lt;Summary!$C$5,[4]Inputs!$M95*U77,"")</f>
        <v>#VALUE!</v>
      </c>
      <c r="AF77" s="12" t="e">
        <f t="shared" si="13"/>
        <v>#VALUE!</v>
      </c>
      <c r="AG77" s="12">
        <f>(Summary!$C$8*[3]Sheet1!$E77+Summary!$C$9*[4]Sheet1!$E77)*$U77</f>
        <v>0</v>
      </c>
      <c r="AH77" s="12">
        <f>(Summary!$C$8*[3]Sheet1!$F77+Summary!$C$9*[4]Sheet1!$F77)*$U77</f>
        <v>0</v>
      </c>
      <c r="AI77" s="12" t="e">
        <f>(Summary!$C$8*[3]Sheet1!$G77+Summary!$C$9*[4]Sheet1!$G77)*$U77</f>
        <v>#VALUE!</v>
      </c>
      <c r="AJ77" s="12">
        <f>(Summary!$C$8*[3]Sheet1!$H77+Summary!$C$9*[4]Sheet1!$H77)*$U77</f>
        <v>0</v>
      </c>
      <c r="AK77" s="12">
        <f>(Summary!$C$8*[3]Sheet1!$I77+Summary!$C$9*[4]Sheet1!$I77)*$U77</f>
        <v>0</v>
      </c>
      <c r="AL77" s="12">
        <f>(Summary!$C$8*[3]Sheet1!$J77+Summary!$C$9*[4]Sheet1!$J77)*$U77</f>
        <v>0</v>
      </c>
      <c r="AM77" s="12">
        <f>(Summary!$C$8*[3]Sheet1!$K77+Summary!$C$9*[4]Sheet1!$K77)*$U77</f>
        <v>0</v>
      </c>
      <c r="AN77" s="12">
        <f>(Summary!$C$8*[3]Sheet1!$L77+Summary!$C$9*[4]Sheet1!$L77)*$U77</f>
        <v>0</v>
      </c>
      <c r="AO77" s="12">
        <f>(Summary!$C$8*[3]Sheet1!$M77+Summary!$C$9*[4]Sheet1!$M77)*$U77</f>
        <v>0</v>
      </c>
      <c r="AP77" s="9"/>
      <c r="AQ77" s="2"/>
      <c r="AR77" s="3">
        <f t="shared" si="1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1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16"/>
        <v>#N/A</v>
      </c>
      <c r="AY77" t="e">
        <f t="shared" si="1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18"/>
        <v>#VALUE!</v>
      </c>
      <c r="BD77" t="e">
        <f t="shared" si="19"/>
        <v>#N/A</v>
      </c>
    </row>
    <row r="78" spans="1:56" x14ac:dyDescent="0.2">
      <c r="A78" s="9">
        <f>[1]Sheet1!$A78</f>
        <v>0</v>
      </c>
      <c r="B78" s="9"/>
      <c r="C78" s="7">
        <f>(IF($A78&lt;Summary!$C$5,0.5*SUM([1]Sheet1!$B78)+0.5*SUM([2]Sheet1!$B78),""))*$U78</f>
        <v>0</v>
      </c>
      <c r="D78" s="7">
        <f>(IF($A78&lt;Summary!$C$5,0.5*SUM([1]Sheet1!$C78)+0.5*SUM([2]Sheet1!$C78),""))*$U78</f>
        <v>0</v>
      </c>
      <c r="E78" s="7" t="e">
        <f>(IF($A78&lt;Summary!$C$5,0.5*SUM([1]Sheet1!$D78)+0.5*SUM([2]Sheet1!$D78),""))*U78</f>
        <v>#VALUE!</v>
      </c>
      <c r="F78" s="7" t="e">
        <f>IF($A78&lt;Summary!$C$5,[1]Inputs!$K96*U78,"")</f>
        <v>#VALUE!</v>
      </c>
      <c r="G78" s="7" t="e">
        <f>IF($A78&lt;Summary!$C$5,[1]Inputs!$M96*U78,"")</f>
        <v>#VALUE!</v>
      </c>
      <c r="H78" s="7" t="e">
        <f t="shared" si="10"/>
        <v>#VALUE!</v>
      </c>
      <c r="I78" s="7" t="e">
        <f>IF($A78&lt;Summary!$C$5,[2]Inputs!$K96*U78,"")</f>
        <v>#VALUE!</v>
      </c>
      <c r="J78" s="7" t="e">
        <f>IF($A78&lt;Summary!$C$5,[2]Inputs!$M96*U78,"")</f>
        <v>#VALUE!</v>
      </c>
      <c r="K78" s="7" t="e">
        <f t="shared" si="11"/>
        <v>#VALUE!</v>
      </c>
      <c r="L78" s="7">
        <f>(IF($A78&lt;Summary!$C$5,0.5*SUM([1]Sheet1!$E78)+0.5*SUM([2]Sheet1!$E78),""))*$U78</f>
        <v>0</v>
      </c>
      <c r="M78" s="7">
        <f>(IF($A78&lt;Summary!$C$5,0.5*SUM([1]Sheet1!$F78)+0.5*SUM([2]Sheet1!$F78),""))*$U78</f>
        <v>0</v>
      </c>
      <c r="N78" s="7" t="e">
        <f>(IF($A78&lt;Summary!$C$5,0.5*SUM([1]Sheet1!$G78)+0.5*SUM([2]Sheet1!$G78),""))*U78</f>
        <v>#VALUE!</v>
      </c>
      <c r="O78" s="7" t="e">
        <f>(IF($A78&lt;Summary!$C$5,0.5*SUM([1]Sheet1!$H78)+0.5*SUM([2]Sheet1!$H78),""))*U78</f>
        <v>#VALUE!</v>
      </c>
      <c r="P78" s="7">
        <f>(IF($A78&lt;Summary!$C$5,0.5*SUM([1]Sheet1!$I78)+0.5*SUM([2]Sheet1!$I78),""))*$U78</f>
        <v>0</v>
      </c>
      <c r="Q78" s="7">
        <f>(IF($A78&lt;Summary!$C$5,0.5*SUM([1]Sheet1!$J78)+0.5*SUM([2]Sheet1!$J78),""))*$U78</f>
        <v>0</v>
      </c>
      <c r="R78" s="7">
        <f>(IF($A78&lt;Summary!$C$5,0.5*SUM([1]Sheet1!$K78)+0.5*SUM([2]Sheet1!$K78),""))*$U78</f>
        <v>0</v>
      </c>
      <c r="S78" s="7">
        <f>(IF($A78&lt;Summary!$C$5,0.5*SUM([1]Sheet1!$L78)+0.5*SUM([2]Sheet1!$L78),""))*U78</f>
        <v>0</v>
      </c>
      <c r="T78" s="7" t="e">
        <f>(IF($A78&lt;Summary!$C$5,0.5*SUM([1]Sheet1!$M78)+0.5*SUM([2]Sheet1!$M78),""))*U78</f>
        <v>#VALUE!</v>
      </c>
      <c r="U78" s="3">
        <f>ROUND(IF($A78&lt;Summary!$C$5,SUM([1]Sheet1!$N78)+SUM([2]Sheet1!$N78),""),0)</f>
        <v>0</v>
      </c>
      <c r="V78" s="2"/>
      <c r="W78" s="9">
        <f>[3]Sheet1!$A78</f>
        <v>0</v>
      </c>
      <c r="X78" s="12">
        <f>(Summary!$C$8*[3]Sheet1!$B78+Summary!$C$9*[4]Sheet1!$B78)*$U78</f>
        <v>0</v>
      </c>
      <c r="Y78" s="12">
        <f>(Summary!$C$8*[3]Sheet1!$C78+Summary!$C$9*[4]Sheet1!$C78)*$U78</f>
        <v>0</v>
      </c>
      <c r="Z78" s="12">
        <f>(Summary!$C$8*[3]Sheet1!$D78+Summary!$C$9*[4]Sheet1!$D78)*$U78</f>
        <v>0</v>
      </c>
      <c r="AA78" s="12" t="e">
        <f>IF($A78&lt;Summary!$C$5,[3]Inputs!$K96*U78,"")</f>
        <v>#VALUE!</v>
      </c>
      <c r="AB78" s="12" t="e">
        <f>IF($A78&lt;Summary!$C$5,[3]Inputs!$M96*U78,"")</f>
        <v>#VALUE!</v>
      </c>
      <c r="AC78" s="12" t="e">
        <f t="shared" si="12"/>
        <v>#VALUE!</v>
      </c>
      <c r="AD78" s="12" t="e">
        <f>IF($A78&lt;Summary!$C$5,[4]Inputs!$K96*U78,"")</f>
        <v>#VALUE!</v>
      </c>
      <c r="AE78" s="12" t="e">
        <f>IF($A78&lt;Summary!$C$5,[4]Inputs!$M96*U78,"")</f>
        <v>#VALUE!</v>
      </c>
      <c r="AF78" s="12" t="e">
        <f t="shared" si="13"/>
        <v>#VALUE!</v>
      </c>
      <c r="AG78" s="12">
        <f>(Summary!$C$8*[3]Sheet1!$E78+Summary!$C$9*[4]Sheet1!$E78)*$U78</f>
        <v>0</v>
      </c>
      <c r="AH78" s="12">
        <f>(Summary!$C$8*[3]Sheet1!$F78+Summary!$C$9*[4]Sheet1!$F78)*$U78</f>
        <v>0</v>
      </c>
      <c r="AI78" s="12">
        <f>(Summary!$C$8*[3]Sheet1!$G78+Summary!$C$9*[4]Sheet1!$G78)*$U78</f>
        <v>0</v>
      </c>
      <c r="AJ78" s="12">
        <f>(Summary!$C$8*[3]Sheet1!$H78+Summary!$C$9*[4]Sheet1!$H78)*$U78</f>
        <v>0</v>
      </c>
      <c r="AK78" s="12">
        <f>(Summary!$C$8*[3]Sheet1!$I78+Summary!$C$9*[4]Sheet1!$I78)*$U78</f>
        <v>0</v>
      </c>
      <c r="AL78" s="12">
        <f>(Summary!$C$8*[3]Sheet1!$J78+Summary!$C$9*[4]Sheet1!$J78)*$U78</f>
        <v>0</v>
      </c>
      <c r="AM78" s="12">
        <f>(Summary!$C$8*[3]Sheet1!$K78+Summary!$C$9*[4]Sheet1!$K78)*$U78</f>
        <v>0</v>
      </c>
      <c r="AN78" s="12">
        <f>(Summary!$C$8*[3]Sheet1!$L78+Summary!$C$9*[4]Sheet1!$L78)*$U78</f>
        <v>0</v>
      </c>
      <c r="AO78" s="12">
        <f>(Summary!$C$8*[3]Sheet1!$M78+Summary!$C$9*[4]Sheet1!$M78)*$U78</f>
        <v>0</v>
      </c>
      <c r="AP78" s="9"/>
      <c r="AQ78" s="2"/>
      <c r="AR78" s="3">
        <f t="shared" si="1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1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16"/>
        <v>#N/A</v>
      </c>
      <c r="AY78" t="e">
        <f t="shared" si="1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18"/>
        <v>#VALUE!</v>
      </c>
      <c r="BD78" t="e">
        <f t="shared" si="19"/>
        <v>#N/A</v>
      </c>
    </row>
    <row r="79" spans="1:56" x14ac:dyDescent="0.2">
      <c r="A79" s="9">
        <f>[1]Sheet1!$A79</f>
        <v>0</v>
      </c>
      <c r="B79" s="9"/>
      <c r="C79" s="7">
        <f>(IF($A79&lt;Summary!$C$5,0.5*SUM([1]Sheet1!$B79)+0.5*SUM([2]Sheet1!$B79),""))*$U79</f>
        <v>0</v>
      </c>
      <c r="D79" s="7">
        <f>(IF($A79&lt;Summary!$C$5,0.5*SUM([1]Sheet1!$C79)+0.5*SUM([2]Sheet1!$C79),""))*$U79</f>
        <v>0</v>
      </c>
      <c r="E79" s="7" t="e">
        <f>(IF($A79&lt;Summary!$C$5,0.5*SUM([1]Sheet1!$D79)+0.5*SUM([2]Sheet1!$D79),""))*U79</f>
        <v>#VALUE!</v>
      </c>
      <c r="F79" s="7" t="e">
        <f>IF($A79&lt;Summary!$C$5,[1]Inputs!$K97*U79,"")</f>
        <v>#VALUE!</v>
      </c>
      <c r="G79" s="7" t="e">
        <f>IF($A79&lt;Summary!$C$5,[1]Inputs!$M97*U79,"")</f>
        <v>#VALUE!</v>
      </c>
      <c r="H79" s="7" t="e">
        <f t="shared" si="10"/>
        <v>#VALUE!</v>
      </c>
      <c r="I79" s="7" t="e">
        <f>IF($A79&lt;Summary!$C$5,[2]Inputs!$K97*U79,"")</f>
        <v>#VALUE!</v>
      </c>
      <c r="J79" s="7" t="e">
        <f>IF($A79&lt;Summary!$C$5,[2]Inputs!$M97*U79,"")</f>
        <v>#VALUE!</v>
      </c>
      <c r="K79" s="7" t="e">
        <f t="shared" si="11"/>
        <v>#VALUE!</v>
      </c>
      <c r="L79" s="7">
        <f>(IF($A79&lt;Summary!$C$5,0.5*SUM([1]Sheet1!$E79)+0.5*SUM([2]Sheet1!$E79),""))*$U79</f>
        <v>0</v>
      </c>
      <c r="M79" s="7">
        <f>(IF($A79&lt;Summary!$C$5,0.5*SUM([1]Sheet1!$F79)+0.5*SUM([2]Sheet1!$F79),""))*$U79</f>
        <v>0</v>
      </c>
      <c r="N79" s="7" t="e">
        <f>(IF($A79&lt;Summary!$C$5,0.5*SUM([1]Sheet1!$G79)+0.5*SUM([2]Sheet1!$G79),""))*U79</f>
        <v>#VALUE!</v>
      </c>
      <c r="O79" s="7" t="e">
        <f>(IF($A79&lt;Summary!$C$5,0.5*SUM([1]Sheet1!$H79)+0.5*SUM([2]Sheet1!$H79),""))*U79</f>
        <v>#VALUE!</v>
      </c>
      <c r="P79" s="7">
        <f>(IF($A79&lt;Summary!$C$5,0.5*SUM([1]Sheet1!$I79)+0.5*SUM([2]Sheet1!$I79),""))*$U79</f>
        <v>0</v>
      </c>
      <c r="Q79" s="7">
        <f>(IF($A79&lt;Summary!$C$5,0.5*SUM([1]Sheet1!$J79)+0.5*SUM([2]Sheet1!$J79),""))*$U79</f>
        <v>0</v>
      </c>
      <c r="R79" s="7">
        <f>(IF($A79&lt;Summary!$C$5,0.5*SUM([1]Sheet1!$K79)+0.5*SUM([2]Sheet1!$K79),""))*$U79</f>
        <v>0</v>
      </c>
      <c r="S79" s="7">
        <f>(IF($A79&lt;Summary!$C$5,0.5*SUM([1]Sheet1!$L79)+0.5*SUM([2]Sheet1!$L79),""))*U79</f>
        <v>0</v>
      </c>
      <c r="T79" s="7" t="e">
        <f>(IF($A79&lt;Summary!$C$5,0.5*SUM([1]Sheet1!$M79)+0.5*SUM([2]Sheet1!$M79),""))*U79</f>
        <v>#VALUE!</v>
      </c>
      <c r="U79" s="3">
        <f>ROUND(IF($A79&lt;Summary!$C$5,SUM([1]Sheet1!$N79)+SUM([2]Sheet1!$N79),""),0)</f>
        <v>0</v>
      </c>
      <c r="V79" s="2"/>
      <c r="W79" s="9">
        <f>[3]Sheet1!$A79</f>
        <v>0</v>
      </c>
      <c r="X79" s="12">
        <f>(Summary!$C$8*[3]Sheet1!$B79+Summary!$C$9*[4]Sheet1!$B79)*$U79</f>
        <v>0</v>
      </c>
      <c r="Y79" s="12">
        <f>(Summary!$C$8*[3]Sheet1!$C79+Summary!$C$9*[4]Sheet1!$C79)*$U79</f>
        <v>0</v>
      </c>
      <c r="Z79" s="12">
        <f>(Summary!$C$8*[3]Sheet1!$D79+Summary!$C$9*[4]Sheet1!$D79)*$U79</f>
        <v>0</v>
      </c>
      <c r="AA79" s="12" t="e">
        <f>IF($A79&lt;Summary!$C$5,[3]Inputs!$K97*U79,"")</f>
        <v>#VALUE!</v>
      </c>
      <c r="AB79" s="12" t="e">
        <f>IF($A79&lt;Summary!$C$5,[3]Inputs!$M97*U79,"")</f>
        <v>#VALUE!</v>
      </c>
      <c r="AC79" s="12" t="e">
        <f t="shared" si="12"/>
        <v>#VALUE!</v>
      </c>
      <c r="AD79" s="12" t="e">
        <f>IF($A79&lt;Summary!$C$5,[4]Inputs!$K97*U79,"")</f>
        <v>#VALUE!</v>
      </c>
      <c r="AE79" s="12" t="e">
        <f>IF($A79&lt;Summary!$C$5,[4]Inputs!$M97*U79,"")</f>
        <v>#VALUE!</v>
      </c>
      <c r="AF79" s="12" t="e">
        <f t="shared" si="13"/>
        <v>#VALUE!</v>
      </c>
      <c r="AG79" s="12">
        <f>(Summary!$C$8*[3]Sheet1!$E79+Summary!$C$9*[4]Sheet1!$E79)*$U79</f>
        <v>0</v>
      </c>
      <c r="AH79" s="12">
        <f>(Summary!$C$8*[3]Sheet1!$F79+Summary!$C$9*[4]Sheet1!$F79)*$U79</f>
        <v>0</v>
      </c>
      <c r="AI79" s="12">
        <f>(Summary!$C$8*[3]Sheet1!$G79+Summary!$C$9*[4]Sheet1!$G79)*$U79</f>
        <v>0</v>
      </c>
      <c r="AJ79" s="12">
        <f>(Summary!$C$8*[3]Sheet1!$H79+Summary!$C$9*[4]Sheet1!$H79)*$U79</f>
        <v>0</v>
      </c>
      <c r="AK79" s="12">
        <f>(Summary!$C$8*[3]Sheet1!$I79+Summary!$C$9*[4]Sheet1!$I79)*$U79</f>
        <v>0</v>
      </c>
      <c r="AL79" s="12">
        <f>(Summary!$C$8*[3]Sheet1!$J79+Summary!$C$9*[4]Sheet1!$J79)*$U79</f>
        <v>0</v>
      </c>
      <c r="AM79" s="12">
        <f>(Summary!$C$8*[3]Sheet1!$K79+Summary!$C$9*[4]Sheet1!$K79)*$U79</f>
        <v>0</v>
      </c>
      <c r="AN79" s="12">
        <f>(Summary!$C$8*[3]Sheet1!$L79+Summary!$C$9*[4]Sheet1!$L79)*$U79</f>
        <v>0</v>
      </c>
      <c r="AO79" s="12">
        <f>(Summary!$C$8*[3]Sheet1!$M79+Summary!$C$9*[4]Sheet1!$M79)*$U79</f>
        <v>0</v>
      </c>
      <c r="AP79" s="9"/>
      <c r="AQ79" s="2"/>
      <c r="AR79" s="3">
        <f t="shared" si="1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1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16"/>
        <v>#N/A</v>
      </c>
      <c r="AY79" t="e">
        <f t="shared" si="1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18"/>
        <v>#VALUE!</v>
      </c>
      <c r="BD79" t="e">
        <f t="shared" si="19"/>
        <v>#N/A</v>
      </c>
    </row>
    <row r="80" spans="1:56" x14ac:dyDescent="0.2">
      <c r="A80" s="9">
        <f>[1]Sheet1!$A80</f>
        <v>0</v>
      </c>
      <c r="B80" s="9"/>
      <c r="C80" s="7">
        <f>(IF($A80&lt;Summary!$C$5,0.5*SUM([1]Sheet1!$B80)+0.5*SUM([2]Sheet1!$B80),""))*$U80</f>
        <v>0</v>
      </c>
      <c r="D80" s="7">
        <f>(IF($A80&lt;Summary!$C$5,0.5*SUM([1]Sheet1!$C80)+0.5*SUM([2]Sheet1!$C80),""))*$U80</f>
        <v>0</v>
      </c>
      <c r="E80" s="7" t="e">
        <f>(IF($A80&lt;Summary!$C$5,0.5*SUM([1]Sheet1!$D80)+0.5*SUM([2]Sheet1!$D80),""))*U80</f>
        <v>#VALUE!</v>
      </c>
      <c r="F80" s="7" t="e">
        <f>IF($A80&lt;Summary!$C$5,[1]Inputs!$K98*U80,"")</f>
        <v>#VALUE!</v>
      </c>
      <c r="G80" s="7" t="e">
        <f>IF($A80&lt;Summary!$C$5,[1]Inputs!$M98*U80,"")</f>
        <v>#VALUE!</v>
      </c>
      <c r="H80" s="7" t="e">
        <f t="shared" si="10"/>
        <v>#VALUE!</v>
      </c>
      <c r="I80" s="7" t="e">
        <f>IF($A80&lt;Summary!$C$5,[2]Inputs!$K98*U80,"")</f>
        <v>#VALUE!</v>
      </c>
      <c r="J80" s="7" t="e">
        <f>IF($A80&lt;Summary!$C$5,[2]Inputs!$M98*U80,"")</f>
        <v>#VALUE!</v>
      </c>
      <c r="K80" s="7" t="e">
        <f t="shared" si="11"/>
        <v>#VALUE!</v>
      </c>
      <c r="L80" s="7">
        <f>(IF($A80&lt;Summary!$C$5,0.5*SUM([1]Sheet1!$E80)+0.5*SUM([2]Sheet1!$E80),""))*$U80</f>
        <v>0</v>
      </c>
      <c r="M80" s="7">
        <f>(IF($A80&lt;Summary!$C$5,0.5*SUM([1]Sheet1!$F80)+0.5*SUM([2]Sheet1!$F80),""))*$U80</f>
        <v>0</v>
      </c>
      <c r="N80" s="7" t="e">
        <f>(IF($A80&lt;Summary!$C$5,0.5*SUM([1]Sheet1!$G80)+0.5*SUM([2]Sheet1!$G80),""))*U80</f>
        <v>#VALUE!</v>
      </c>
      <c r="O80" s="7" t="e">
        <f>(IF($A80&lt;Summary!$C$5,0.5*SUM([1]Sheet1!$H80)+0.5*SUM([2]Sheet1!$H80),""))*U80</f>
        <v>#VALUE!</v>
      </c>
      <c r="P80" s="7">
        <f>(IF($A80&lt;Summary!$C$5,0.5*SUM([1]Sheet1!$I80)+0.5*SUM([2]Sheet1!$I80),""))*$U80</f>
        <v>0</v>
      </c>
      <c r="Q80" s="7">
        <f>(IF($A80&lt;Summary!$C$5,0.5*SUM([1]Sheet1!$J80)+0.5*SUM([2]Sheet1!$J80),""))*$U80</f>
        <v>0</v>
      </c>
      <c r="R80" s="7">
        <f>(IF($A80&lt;Summary!$C$5,0.5*SUM([1]Sheet1!$K80)+0.5*SUM([2]Sheet1!$K80),""))*$U80</f>
        <v>0</v>
      </c>
      <c r="S80" s="7">
        <f>(IF($A80&lt;Summary!$C$5,0.5*SUM([1]Sheet1!$L80)+0.5*SUM([2]Sheet1!$L80),""))*U80</f>
        <v>0</v>
      </c>
      <c r="T80" s="7">
        <f>(IF($A80&lt;Summary!$C$5,0.5*SUM([1]Sheet1!$M80)+0.5*SUM([2]Sheet1!$M80),""))*U80</f>
        <v>0</v>
      </c>
      <c r="U80" s="3">
        <f>ROUND(IF($A80&lt;Summary!$C$5,SUM([1]Sheet1!$N80)+SUM([2]Sheet1!$N80),""),0)</f>
        <v>0</v>
      </c>
      <c r="V80" s="2"/>
      <c r="W80" s="9">
        <f>[3]Sheet1!$A80</f>
        <v>0</v>
      </c>
      <c r="X80" s="12">
        <f>(Summary!$C$8*[3]Sheet1!$B80+Summary!$C$9*[4]Sheet1!$B80)*$U80</f>
        <v>0</v>
      </c>
      <c r="Y80" s="12">
        <f>(Summary!$C$8*[3]Sheet1!$C80+Summary!$C$9*[4]Sheet1!$C80)*$U80</f>
        <v>0</v>
      </c>
      <c r="Z80" s="12">
        <f>(Summary!$C$8*[3]Sheet1!$D80+Summary!$C$9*[4]Sheet1!$D80)*$U80</f>
        <v>0</v>
      </c>
      <c r="AA80" s="12" t="e">
        <f>IF($A80&lt;Summary!$C$5,[3]Inputs!$K98*U80,"")</f>
        <v>#VALUE!</v>
      </c>
      <c r="AB80" s="12" t="e">
        <f>IF($A80&lt;Summary!$C$5,[3]Inputs!$M98*U80,"")</f>
        <v>#VALUE!</v>
      </c>
      <c r="AC80" s="12" t="e">
        <f t="shared" si="12"/>
        <v>#VALUE!</v>
      </c>
      <c r="AD80" s="12" t="e">
        <f>IF($A80&lt;Summary!$C$5,[4]Inputs!$K98*U80,"")</f>
        <v>#VALUE!</v>
      </c>
      <c r="AE80" s="12" t="e">
        <f>IF($A80&lt;Summary!$C$5,[4]Inputs!$M98*U80,"")</f>
        <v>#VALUE!</v>
      </c>
      <c r="AF80" s="12" t="e">
        <f t="shared" si="13"/>
        <v>#VALUE!</v>
      </c>
      <c r="AG80" s="12">
        <f>(Summary!$C$8*[3]Sheet1!$E80+Summary!$C$9*[4]Sheet1!$E80)*$U80</f>
        <v>0</v>
      </c>
      <c r="AH80" s="12">
        <f>(Summary!$C$8*[3]Sheet1!$F80+Summary!$C$9*[4]Sheet1!$F80)*$U80</f>
        <v>0</v>
      </c>
      <c r="AI80" s="12">
        <f>(Summary!$C$8*[3]Sheet1!$G80+Summary!$C$9*[4]Sheet1!$G80)*$U80</f>
        <v>0</v>
      </c>
      <c r="AJ80" s="12">
        <f>(Summary!$C$8*[3]Sheet1!$H80+Summary!$C$9*[4]Sheet1!$H80)*$U80</f>
        <v>0</v>
      </c>
      <c r="AK80" s="12">
        <f>(Summary!$C$8*[3]Sheet1!$I80+Summary!$C$9*[4]Sheet1!$I80)*$U80</f>
        <v>0</v>
      </c>
      <c r="AL80" s="12">
        <f>(Summary!$C$8*[3]Sheet1!$J80+Summary!$C$9*[4]Sheet1!$J80)*$U80</f>
        <v>0</v>
      </c>
      <c r="AM80" s="12">
        <f>(Summary!$C$8*[3]Sheet1!$K80+Summary!$C$9*[4]Sheet1!$K80)*$U80</f>
        <v>0</v>
      </c>
      <c r="AN80" s="12">
        <f>(Summary!$C$8*[3]Sheet1!$L80+Summary!$C$9*[4]Sheet1!$L80)*$U80</f>
        <v>0</v>
      </c>
      <c r="AO80" s="12">
        <f>(Summary!$C$8*[3]Sheet1!$M80+Summary!$C$9*[4]Sheet1!$M80)*$U80</f>
        <v>0</v>
      </c>
      <c r="AP80" s="9"/>
      <c r="AQ80" s="2"/>
      <c r="AR80" s="3">
        <f t="shared" si="1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1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16"/>
        <v>#N/A</v>
      </c>
      <c r="AY80" t="e">
        <f t="shared" si="1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18"/>
        <v>#VALUE!</v>
      </c>
      <c r="BD80" t="e">
        <f t="shared" si="19"/>
        <v>#N/A</v>
      </c>
    </row>
    <row r="81" spans="1:56" x14ac:dyDescent="0.2">
      <c r="A81" s="9">
        <f>[1]Sheet1!$A81</f>
        <v>0</v>
      </c>
      <c r="B81" s="9"/>
      <c r="C81" s="7">
        <f>(IF($A81&lt;Summary!$C$5,0.5*SUM([1]Sheet1!$B81)+0.5*SUM([2]Sheet1!$B81),""))*$U81</f>
        <v>0</v>
      </c>
      <c r="D81" s="7">
        <f>(IF($A81&lt;Summary!$C$5,0.5*SUM([1]Sheet1!$C81)+0.5*SUM([2]Sheet1!$C81),""))*$U81</f>
        <v>0</v>
      </c>
      <c r="E81" s="7" t="e">
        <f>(IF($A81&lt;Summary!$C$5,0.5*SUM([1]Sheet1!$D81)+0.5*SUM([2]Sheet1!$D81),""))*U81</f>
        <v>#VALUE!</v>
      </c>
      <c r="F81" s="7" t="e">
        <f>IF($A81&lt;Summary!$C$5,[1]Inputs!$K99*U81,"")</f>
        <v>#VALUE!</v>
      </c>
      <c r="G81" s="7" t="e">
        <f>IF($A81&lt;Summary!$C$5,[1]Inputs!$M99*U81,"")</f>
        <v>#VALUE!</v>
      </c>
      <c r="H81" s="7" t="e">
        <f t="shared" si="10"/>
        <v>#VALUE!</v>
      </c>
      <c r="I81" s="7" t="e">
        <f>IF($A81&lt;Summary!$C$5,[2]Inputs!$K99*U81,"")</f>
        <v>#VALUE!</v>
      </c>
      <c r="J81" s="7" t="e">
        <f>IF($A81&lt;Summary!$C$5,[2]Inputs!$M99*U81,"")</f>
        <v>#VALUE!</v>
      </c>
      <c r="K81" s="7" t="e">
        <f t="shared" si="11"/>
        <v>#VALUE!</v>
      </c>
      <c r="L81" s="7">
        <f>(IF($A81&lt;Summary!$C$5,0.5*SUM([1]Sheet1!$E81)+0.5*SUM([2]Sheet1!$E81),""))*$U81</f>
        <v>0</v>
      </c>
      <c r="M81" s="7">
        <f>(IF($A81&lt;Summary!$C$5,0.5*SUM([1]Sheet1!$F81)+0.5*SUM([2]Sheet1!$F81),""))*$U81</f>
        <v>0</v>
      </c>
      <c r="N81" s="7" t="e">
        <f>(IF($A81&lt;Summary!$C$5,0.5*SUM([1]Sheet1!$G81)+0.5*SUM([2]Sheet1!$G81),""))*U81</f>
        <v>#VALUE!</v>
      </c>
      <c r="O81" s="7" t="e">
        <f>(IF($A81&lt;Summary!$C$5,0.5*SUM([1]Sheet1!$H81)+0.5*SUM([2]Sheet1!$H81),""))*U81</f>
        <v>#VALUE!</v>
      </c>
      <c r="P81" s="7">
        <f>(IF($A81&lt;Summary!$C$5,0.5*SUM([1]Sheet1!$I81)+0.5*SUM([2]Sheet1!$I81),""))*$U81</f>
        <v>0</v>
      </c>
      <c r="Q81" s="7">
        <f>(IF($A81&lt;Summary!$C$5,0.5*SUM([1]Sheet1!$J81)+0.5*SUM([2]Sheet1!$J81),""))*$U81</f>
        <v>0</v>
      </c>
      <c r="R81" s="7">
        <f>(IF($A81&lt;Summary!$C$5,0.5*SUM([1]Sheet1!$K81)+0.5*SUM([2]Sheet1!$K81),""))*$U81</f>
        <v>0</v>
      </c>
      <c r="S81" s="7">
        <f>(IF($A81&lt;Summary!$C$5,0.5*SUM([1]Sheet1!$L81)+0.5*SUM([2]Sheet1!$L81),""))*U81</f>
        <v>0</v>
      </c>
      <c r="T81" s="7">
        <f>(IF($A81&lt;Summary!$C$5,0.5*SUM([1]Sheet1!$M81)+0.5*SUM([2]Sheet1!$M81),""))*U81</f>
        <v>0</v>
      </c>
      <c r="U81" s="3">
        <f>ROUND(IF($A81&lt;Summary!$C$5,SUM([1]Sheet1!$N81)+SUM([2]Sheet1!$N81),""),0)</f>
        <v>0</v>
      </c>
      <c r="V81" s="2"/>
      <c r="W81" s="9">
        <f>[3]Sheet1!$A81</f>
        <v>0</v>
      </c>
      <c r="X81" s="12">
        <f>(Summary!$C$8*[3]Sheet1!$B81+Summary!$C$9*[4]Sheet1!$B81)*$U81</f>
        <v>0</v>
      </c>
      <c r="Y81" s="12">
        <f>(Summary!$C$8*[3]Sheet1!$C81+Summary!$C$9*[4]Sheet1!$C81)*$U81</f>
        <v>0</v>
      </c>
      <c r="Z81" s="12">
        <f>(Summary!$C$8*[3]Sheet1!$D81+Summary!$C$9*[4]Sheet1!$D81)*$U81</f>
        <v>0</v>
      </c>
      <c r="AA81" s="12" t="e">
        <f>IF($A81&lt;Summary!$C$5,[3]Inputs!$K99*U81,"")</f>
        <v>#VALUE!</v>
      </c>
      <c r="AB81" s="12" t="e">
        <f>IF($A81&lt;Summary!$C$5,[3]Inputs!$M99*U81,"")</f>
        <v>#VALUE!</v>
      </c>
      <c r="AC81" s="12" t="e">
        <f t="shared" si="12"/>
        <v>#VALUE!</v>
      </c>
      <c r="AD81" s="12" t="e">
        <f>IF($A81&lt;Summary!$C$5,[4]Inputs!$K99*U81,"")</f>
        <v>#VALUE!</v>
      </c>
      <c r="AE81" s="12" t="e">
        <f>IF($A81&lt;Summary!$C$5,[4]Inputs!$M99*U81,"")</f>
        <v>#VALUE!</v>
      </c>
      <c r="AF81" s="12" t="e">
        <f t="shared" si="13"/>
        <v>#VALUE!</v>
      </c>
      <c r="AG81" s="12">
        <f>(Summary!$C$8*[3]Sheet1!$E81+Summary!$C$9*[4]Sheet1!$E81)*$U81</f>
        <v>0</v>
      </c>
      <c r="AH81" s="12">
        <f>(Summary!$C$8*[3]Sheet1!$F81+Summary!$C$9*[4]Sheet1!$F81)*$U81</f>
        <v>0</v>
      </c>
      <c r="AI81" s="12">
        <f>(Summary!$C$8*[3]Sheet1!$G81+Summary!$C$9*[4]Sheet1!$G81)*$U81</f>
        <v>0</v>
      </c>
      <c r="AJ81" s="12">
        <f>(Summary!$C$8*[3]Sheet1!$H81+Summary!$C$9*[4]Sheet1!$H81)*$U81</f>
        <v>0</v>
      </c>
      <c r="AK81" s="12">
        <f>(Summary!$C$8*[3]Sheet1!$I81+Summary!$C$9*[4]Sheet1!$I81)*$U81</f>
        <v>0</v>
      </c>
      <c r="AL81" s="12">
        <f>(Summary!$C$8*[3]Sheet1!$J81+Summary!$C$9*[4]Sheet1!$J81)*$U81</f>
        <v>0</v>
      </c>
      <c r="AM81" s="12">
        <f>(Summary!$C$8*[3]Sheet1!$K81+Summary!$C$9*[4]Sheet1!$K81)*$U81</f>
        <v>0</v>
      </c>
      <c r="AN81" s="12">
        <f>(Summary!$C$8*[3]Sheet1!$L81+Summary!$C$9*[4]Sheet1!$L81)*$U81</f>
        <v>0</v>
      </c>
      <c r="AO81" s="12">
        <f>(Summary!$C$8*[3]Sheet1!$M81+Summary!$C$9*[4]Sheet1!$M81)*$U81</f>
        <v>0</v>
      </c>
      <c r="AP81" s="9"/>
      <c r="AQ81" s="2"/>
      <c r="AR81" s="3">
        <f t="shared" si="1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1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16"/>
        <v>#N/A</v>
      </c>
      <c r="AY81" t="e">
        <f t="shared" si="1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18"/>
        <v>#VALUE!</v>
      </c>
      <c r="BD81" t="e">
        <f t="shared" si="19"/>
        <v>#N/A</v>
      </c>
    </row>
    <row r="82" spans="1:56" x14ac:dyDescent="0.2">
      <c r="A82" s="9">
        <f>[1]Sheet1!$A82</f>
        <v>0</v>
      </c>
      <c r="B82" s="9"/>
      <c r="C82" s="7">
        <f>(IF($A82&lt;Summary!$C$5,0.5*SUM([1]Sheet1!$B82)+0.5*SUM([2]Sheet1!$B82),""))*$U82</f>
        <v>0</v>
      </c>
      <c r="D82" s="7">
        <f>(IF($A82&lt;Summary!$C$5,0.5*SUM([1]Sheet1!$C82)+0.5*SUM([2]Sheet1!$C82),""))*$U82</f>
        <v>0</v>
      </c>
      <c r="E82" s="7" t="e">
        <f>(IF($A82&lt;Summary!$C$5,0.5*SUM([1]Sheet1!$D82)+0.5*SUM([2]Sheet1!$D82),""))*U82</f>
        <v>#VALUE!</v>
      </c>
      <c r="F82" s="7" t="e">
        <f>IF($A82&lt;Summary!$C$5,[1]Inputs!$K100*U82,"")</f>
        <v>#VALUE!</v>
      </c>
      <c r="G82" s="7" t="e">
        <f>IF($A82&lt;Summary!$C$5,[1]Inputs!$M100*U82,"")</f>
        <v>#VALUE!</v>
      </c>
      <c r="H82" s="7" t="e">
        <f t="shared" si="10"/>
        <v>#VALUE!</v>
      </c>
      <c r="I82" s="7" t="e">
        <f>IF($A82&lt;Summary!$C$5,[2]Inputs!$K100*U82,"")</f>
        <v>#VALUE!</v>
      </c>
      <c r="J82" s="7" t="e">
        <f>IF($A82&lt;Summary!$C$5,[2]Inputs!$M100*U82,"")</f>
        <v>#VALUE!</v>
      </c>
      <c r="K82" s="7" t="e">
        <f t="shared" si="11"/>
        <v>#VALUE!</v>
      </c>
      <c r="L82" s="7">
        <f>(IF($A82&lt;Summary!$C$5,0.5*SUM([1]Sheet1!$E82)+0.5*SUM([2]Sheet1!$E82),""))*$U82</f>
        <v>0</v>
      </c>
      <c r="M82" s="7">
        <f>(IF($A82&lt;Summary!$C$5,0.5*SUM([1]Sheet1!$F82)+0.5*SUM([2]Sheet1!$F82),""))*$U82</f>
        <v>0</v>
      </c>
      <c r="N82" s="7" t="e">
        <f>(IF($A82&lt;Summary!$C$5,0.5*SUM([1]Sheet1!$G82)+0.5*SUM([2]Sheet1!$G82),""))*U82</f>
        <v>#VALUE!</v>
      </c>
      <c r="O82" s="7" t="e">
        <f>(IF($A82&lt;Summary!$C$5,0.5*SUM([1]Sheet1!$H82)+0.5*SUM([2]Sheet1!$H82),""))*U82</f>
        <v>#VALUE!</v>
      </c>
      <c r="P82" s="7">
        <f>(IF($A82&lt;Summary!$C$5,0.5*SUM([1]Sheet1!$I82)+0.5*SUM([2]Sheet1!$I82),""))*$U82</f>
        <v>0</v>
      </c>
      <c r="Q82" s="7">
        <f>(IF($A82&lt;Summary!$C$5,0.5*SUM([1]Sheet1!$J82)+0.5*SUM([2]Sheet1!$J82),""))*$U82</f>
        <v>0</v>
      </c>
      <c r="R82" s="7">
        <f>(IF($A82&lt;Summary!$C$5,0.5*SUM([1]Sheet1!$K82)+0.5*SUM([2]Sheet1!$K82),""))*$U82</f>
        <v>0</v>
      </c>
      <c r="S82" s="7">
        <f>(IF($A82&lt;Summary!$C$5,0.5*SUM([1]Sheet1!$L82)+0.5*SUM([2]Sheet1!$L82),""))*U82</f>
        <v>0</v>
      </c>
      <c r="T82" s="7">
        <f>(IF($A82&lt;Summary!$C$5,0.5*SUM([1]Sheet1!$M82)+0.5*SUM([2]Sheet1!$M82),""))*U82</f>
        <v>0</v>
      </c>
      <c r="U82" s="3">
        <f>ROUND(IF($A82&lt;Summary!$C$5,SUM([1]Sheet1!$N82)+SUM([2]Sheet1!$N82),""),0)</f>
        <v>0</v>
      </c>
      <c r="V82" s="2"/>
      <c r="W82" s="9">
        <f>[3]Sheet1!$A82</f>
        <v>0</v>
      </c>
      <c r="X82" s="12">
        <f>(Summary!$C$8*[3]Sheet1!$B82+Summary!$C$9*[4]Sheet1!$B82)*$U82</f>
        <v>0</v>
      </c>
      <c r="Y82" s="12">
        <f>(Summary!$C$8*[3]Sheet1!$C82+Summary!$C$9*[4]Sheet1!$C82)*$U82</f>
        <v>0</v>
      </c>
      <c r="Z82" s="12">
        <f>(Summary!$C$8*[3]Sheet1!$D82+Summary!$C$9*[4]Sheet1!$D82)*$U82</f>
        <v>0</v>
      </c>
      <c r="AA82" s="12" t="e">
        <f>IF($A82&lt;Summary!$C$5,[3]Inputs!$K100*U82,"")</f>
        <v>#VALUE!</v>
      </c>
      <c r="AB82" s="12" t="e">
        <f>IF($A82&lt;Summary!$C$5,[3]Inputs!$M100*U82,"")</f>
        <v>#VALUE!</v>
      </c>
      <c r="AC82" s="12" t="e">
        <f t="shared" si="12"/>
        <v>#VALUE!</v>
      </c>
      <c r="AD82" s="12" t="e">
        <f>IF($A82&lt;Summary!$C$5,[4]Inputs!$K100*U82,"")</f>
        <v>#VALUE!</v>
      </c>
      <c r="AE82" s="12" t="e">
        <f>IF($A82&lt;Summary!$C$5,[4]Inputs!$M100*U82,"")</f>
        <v>#VALUE!</v>
      </c>
      <c r="AF82" s="12" t="e">
        <f t="shared" si="13"/>
        <v>#VALUE!</v>
      </c>
      <c r="AG82" s="12">
        <f>(Summary!$C$8*[3]Sheet1!$E82+Summary!$C$9*[4]Sheet1!$E82)*$U82</f>
        <v>0</v>
      </c>
      <c r="AH82" s="12">
        <f>(Summary!$C$8*[3]Sheet1!$F82+Summary!$C$9*[4]Sheet1!$F82)*$U82</f>
        <v>0</v>
      </c>
      <c r="AI82" s="12">
        <f>(Summary!$C$8*[3]Sheet1!$G82+Summary!$C$9*[4]Sheet1!$G82)*$U82</f>
        <v>0</v>
      </c>
      <c r="AJ82" s="12">
        <f>(Summary!$C$8*[3]Sheet1!$H82+Summary!$C$9*[4]Sheet1!$H82)*$U82</f>
        <v>0</v>
      </c>
      <c r="AK82" s="12">
        <f>(Summary!$C$8*[3]Sheet1!$I82+Summary!$C$9*[4]Sheet1!$I82)*$U82</f>
        <v>0</v>
      </c>
      <c r="AL82" s="12">
        <f>(Summary!$C$8*[3]Sheet1!$J82+Summary!$C$9*[4]Sheet1!$J82)*$U82</f>
        <v>0</v>
      </c>
      <c r="AM82" s="12">
        <f>(Summary!$C$8*[3]Sheet1!$K82+Summary!$C$9*[4]Sheet1!$K82)*$U82</f>
        <v>0</v>
      </c>
      <c r="AN82" s="12">
        <f>(Summary!$C$8*[3]Sheet1!$L82+Summary!$C$9*[4]Sheet1!$L82)*$U82</f>
        <v>0</v>
      </c>
      <c r="AO82" s="12">
        <f>(Summary!$C$8*[3]Sheet1!$M82+Summary!$C$9*[4]Sheet1!$M82)*$U82</f>
        <v>0</v>
      </c>
      <c r="AP82" s="9"/>
      <c r="AQ82" s="2"/>
      <c r="AR82" s="3">
        <f t="shared" si="1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1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16"/>
        <v>#N/A</v>
      </c>
      <c r="AY82" t="e">
        <f t="shared" si="1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18"/>
        <v>#VALUE!</v>
      </c>
      <c r="BD82" t="e">
        <f t="shared" si="19"/>
        <v>#N/A</v>
      </c>
    </row>
    <row r="83" spans="1:56" x14ac:dyDescent="0.2">
      <c r="A83" s="9">
        <f>[1]Sheet1!$A83</f>
        <v>0</v>
      </c>
      <c r="B83" s="9"/>
      <c r="C83" s="7">
        <f>(IF($A83&lt;Summary!$C$5,0.5*SUM([1]Sheet1!$B83)+0.5*SUM([2]Sheet1!$B83),""))*$U83</f>
        <v>0</v>
      </c>
      <c r="D83" s="7">
        <f>(IF($A83&lt;Summary!$C$5,0.5*SUM([1]Sheet1!$C83)+0.5*SUM([2]Sheet1!$C83),""))*$U83</f>
        <v>0</v>
      </c>
      <c r="E83" s="7" t="e">
        <f>(IF($A83&lt;Summary!$C$5,0.5*SUM([1]Sheet1!$D83)+0.5*SUM([2]Sheet1!$D83),""))*U83</f>
        <v>#VALUE!</v>
      </c>
      <c r="F83" s="7" t="e">
        <f>IF($A83&lt;Summary!$C$5,[1]Inputs!$K101*U83,"")</f>
        <v>#VALUE!</v>
      </c>
      <c r="G83" s="7" t="e">
        <f>IF($A83&lt;Summary!$C$5,[1]Inputs!$M101*U83,"")</f>
        <v>#VALUE!</v>
      </c>
      <c r="H83" s="7" t="e">
        <f t="shared" si="10"/>
        <v>#VALUE!</v>
      </c>
      <c r="I83" s="7" t="e">
        <f>IF($A83&lt;Summary!$C$5,[2]Inputs!$K101*U83,"")</f>
        <v>#VALUE!</v>
      </c>
      <c r="J83" s="7" t="e">
        <f>IF($A83&lt;Summary!$C$5,[2]Inputs!$M101*U83,"")</f>
        <v>#VALUE!</v>
      </c>
      <c r="K83" s="7" t="e">
        <f t="shared" si="11"/>
        <v>#VALUE!</v>
      </c>
      <c r="L83" s="7">
        <f>(IF($A83&lt;Summary!$C$5,0.5*SUM([1]Sheet1!$E83)+0.5*SUM([2]Sheet1!$E83),""))*$U83</f>
        <v>0</v>
      </c>
      <c r="M83" s="7">
        <f>(IF($A83&lt;Summary!$C$5,0.5*SUM([1]Sheet1!$F83)+0.5*SUM([2]Sheet1!$F83),""))*$U83</f>
        <v>0</v>
      </c>
      <c r="N83" s="7" t="e">
        <f>(IF($A83&lt;Summary!$C$5,0.5*SUM([1]Sheet1!$G83)+0.5*SUM([2]Sheet1!$G83),""))*U83</f>
        <v>#VALUE!</v>
      </c>
      <c r="O83" s="7" t="e">
        <f>(IF($A83&lt;Summary!$C$5,0.5*SUM([1]Sheet1!$H83)+0.5*SUM([2]Sheet1!$H83),""))*U83</f>
        <v>#VALUE!</v>
      </c>
      <c r="P83" s="7">
        <f>(IF($A83&lt;Summary!$C$5,0.5*SUM([1]Sheet1!$I83)+0.5*SUM([2]Sheet1!$I83),""))*$U83</f>
        <v>0</v>
      </c>
      <c r="Q83" s="7">
        <f>(IF($A83&lt;Summary!$C$5,0.5*SUM([1]Sheet1!$J83)+0.5*SUM([2]Sheet1!$J83),""))*$U83</f>
        <v>0</v>
      </c>
      <c r="R83" s="7">
        <f>(IF($A83&lt;Summary!$C$5,0.5*SUM([1]Sheet1!$K83)+0.5*SUM([2]Sheet1!$K83),""))*$U83</f>
        <v>0</v>
      </c>
      <c r="S83" s="7">
        <f>(IF($A83&lt;Summary!$C$5,0.5*SUM([1]Sheet1!$L83)+0.5*SUM([2]Sheet1!$L83),""))*U83</f>
        <v>0</v>
      </c>
      <c r="T83" s="7">
        <f>(IF($A83&lt;Summary!$C$5,0.5*SUM([1]Sheet1!$M83)+0.5*SUM([2]Sheet1!$M83),""))*U83</f>
        <v>0</v>
      </c>
      <c r="U83" s="3">
        <f>ROUND(IF($A83&lt;Summary!$C$5,SUM([1]Sheet1!$N83)+SUM([2]Sheet1!$N83),""),0)</f>
        <v>0</v>
      </c>
      <c r="V83" s="2"/>
      <c r="W83" s="9">
        <f>[3]Sheet1!$A83</f>
        <v>0</v>
      </c>
      <c r="X83" s="12">
        <f>(Summary!$C$8*[3]Sheet1!$B83+Summary!$C$9*[4]Sheet1!$B83)*$U83</f>
        <v>0</v>
      </c>
      <c r="Y83" s="12">
        <f>(Summary!$C$8*[3]Sheet1!$C83+Summary!$C$9*[4]Sheet1!$C83)*$U83</f>
        <v>0</v>
      </c>
      <c r="Z83" s="12">
        <f>(Summary!$C$8*[3]Sheet1!$D83+Summary!$C$9*[4]Sheet1!$D83)*$U83</f>
        <v>0</v>
      </c>
      <c r="AA83" s="12" t="e">
        <f>IF($A83&lt;Summary!$C$5,[3]Inputs!$K101*U83,"")</f>
        <v>#VALUE!</v>
      </c>
      <c r="AB83" s="12" t="e">
        <f>IF($A83&lt;Summary!$C$5,[3]Inputs!$M101*U83,"")</f>
        <v>#VALUE!</v>
      </c>
      <c r="AC83" s="12" t="e">
        <f t="shared" si="12"/>
        <v>#VALUE!</v>
      </c>
      <c r="AD83" s="12" t="e">
        <f>IF($A83&lt;Summary!$C$5,[4]Inputs!$K101*U83,"")</f>
        <v>#VALUE!</v>
      </c>
      <c r="AE83" s="12" t="e">
        <f>IF($A83&lt;Summary!$C$5,[4]Inputs!$M101*U83,"")</f>
        <v>#VALUE!</v>
      </c>
      <c r="AF83" s="12" t="e">
        <f t="shared" si="13"/>
        <v>#VALUE!</v>
      </c>
      <c r="AG83" s="12">
        <f>(Summary!$C$8*[3]Sheet1!$E83+Summary!$C$9*[4]Sheet1!$E83)*$U83</f>
        <v>0</v>
      </c>
      <c r="AH83" s="12">
        <f>(Summary!$C$8*[3]Sheet1!$F83+Summary!$C$9*[4]Sheet1!$F83)*$U83</f>
        <v>0</v>
      </c>
      <c r="AI83" s="12">
        <f>(Summary!$C$8*[3]Sheet1!$G83+Summary!$C$9*[4]Sheet1!$G83)*$U83</f>
        <v>0</v>
      </c>
      <c r="AJ83" s="12">
        <f>(Summary!$C$8*[3]Sheet1!$H83+Summary!$C$9*[4]Sheet1!$H83)*$U83</f>
        <v>0</v>
      </c>
      <c r="AK83" s="12">
        <f>(Summary!$C$8*[3]Sheet1!$I83+Summary!$C$9*[4]Sheet1!$I83)*$U83</f>
        <v>0</v>
      </c>
      <c r="AL83" s="12">
        <f>(Summary!$C$8*[3]Sheet1!$J83+Summary!$C$9*[4]Sheet1!$J83)*$U83</f>
        <v>0</v>
      </c>
      <c r="AM83" s="12">
        <f>(Summary!$C$8*[3]Sheet1!$K83+Summary!$C$9*[4]Sheet1!$K83)*$U83</f>
        <v>0</v>
      </c>
      <c r="AN83" s="12">
        <f>(Summary!$C$8*[3]Sheet1!$L83+Summary!$C$9*[4]Sheet1!$L83)*$U83</f>
        <v>0</v>
      </c>
      <c r="AO83" s="12">
        <f>(Summary!$C$8*[3]Sheet1!$M83+Summary!$C$9*[4]Sheet1!$M83)*$U83</f>
        <v>0</v>
      </c>
      <c r="AP83" s="9"/>
      <c r="AQ83" s="2"/>
      <c r="AR83" s="3">
        <f t="shared" si="1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1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16"/>
        <v>#N/A</v>
      </c>
      <c r="AY83" t="e">
        <f t="shared" si="1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18"/>
        <v>#VALUE!</v>
      </c>
      <c r="BD83" t="e">
        <f t="shared" si="19"/>
        <v>#N/A</v>
      </c>
    </row>
    <row r="84" spans="1:56" x14ac:dyDescent="0.2">
      <c r="A84" s="9">
        <f>[1]Sheet1!$A84</f>
        <v>0</v>
      </c>
      <c r="B84" s="9"/>
      <c r="C84" s="7">
        <f>(IF($A84&lt;Summary!$C$5,0.5*SUM([1]Sheet1!$B84)+0.5*SUM([2]Sheet1!$B84),""))*$U84</f>
        <v>0</v>
      </c>
      <c r="D84" s="7">
        <f>(IF($A84&lt;Summary!$C$5,0.5*SUM([1]Sheet1!$C84)+0.5*SUM([2]Sheet1!$C84),""))*$U84</f>
        <v>0</v>
      </c>
      <c r="E84" s="7" t="e">
        <f>(IF($A84&lt;Summary!$C$5,0.5*SUM([1]Sheet1!$D84)+0.5*SUM([2]Sheet1!$D84),""))*U84</f>
        <v>#VALUE!</v>
      </c>
      <c r="F84" s="7" t="e">
        <f>IF($A84&lt;Summary!$C$5,[1]Inputs!$K102*U84,"")</f>
        <v>#VALUE!</v>
      </c>
      <c r="G84" s="7" t="e">
        <f>IF($A84&lt;Summary!$C$5,[1]Inputs!$M102*U84,"")</f>
        <v>#VALUE!</v>
      </c>
      <c r="H84" s="7" t="e">
        <f t="shared" si="10"/>
        <v>#VALUE!</v>
      </c>
      <c r="I84" s="7" t="e">
        <f>IF($A84&lt;Summary!$C$5,[2]Inputs!$K102*U84,"")</f>
        <v>#VALUE!</v>
      </c>
      <c r="J84" s="7" t="e">
        <f>IF($A84&lt;Summary!$C$5,[2]Inputs!$M102*U84,"")</f>
        <v>#VALUE!</v>
      </c>
      <c r="K84" s="7" t="e">
        <f t="shared" si="11"/>
        <v>#VALUE!</v>
      </c>
      <c r="L84" s="7">
        <f>(IF($A84&lt;Summary!$C$5,0.5*SUM([1]Sheet1!$E84)+0.5*SUM([2]Sheet1!$E84),""))*$U84</f>
        <v>0</v>
      </c>
      <c r="M84" s="7">
        <f>(IF($A84&lt;Summary!$C$5,0.5*SUM([1]Sheet1!$F84)+0.5*SUM([2]Sheet1!$F84),""))*$U84</f>
        <v>0</v>
      </c>
      <c r="N84" s="7" t="e">
        <f>(IF($A84&lt;Summary!$C$5,0.5*SUM([1]Sheet1!$G84)+0.5*SUM([2]Sheet1!$G84),""))*U84</f>
        <v>#VALUE!</v>
      </c>
      <c r="O84" s="7" t="e">
        <f>(IF($A84&lt;Summary!$C$5,0.5*SUM([1]Sheet1!$H84)+0.5*SUM([2]Sheet1!$H84),""))*U84</f>
        <v>#VALUE!</v>
      </c>
      <c r="P84" s="7">
        <f>(IF($A84&lt;Summary!$C$5,0.5*SUM([1]Sheet1!$I84)+0.5*SUM([2]Sheet1!$I84),""))*$U84</f>
        <v>0</v>
      </c>
      <c r="Q84" s="7">
        <f>(IF($A84&lt;Summary!$C$5,0.5*SUM([1]Sheet1!$J84)+0.5*SUM([2]Sheet1!$J84),""))*$U84</f>
        <v>0</v>
      </c>
      <c r="R84" s="7">
        <f>(IF($A84&lt;Summary!$C$5,0.5*SUM([1]Sheet1!$K84)+0.5*SUM([2]Sheet1!$K84),""))*$U84</f>
        <v>0</v>
      </c>
      <c r="S84" s="7">
        <f>(IF($A84&lt;Summary!$C$5,0.5*SUM([1]Sheet1!$L84)+0.5*SUM([2]Sheet1!$L84),""))*U84</f>
        <v>0</v>
      </c>
      <c r="T84" s="7">
        <f>(IF($A84&lt;Summary!$C$5,0.5*SUM([1]Sheet1!$M84)+0.5*SUM([2]Sheet1!$M84),""))*U84</f>
        <v>0</v>
      </c>
      <c r="U84" s="3">
        <f>ROUND(IF($A84&lt;Summary!$C$5,SUM([1]Sheet1!$N84)+SUM([2]Sheet1!$N84),""),0)</f>
        <v>0</v>
      </c>
      <c r="V84" s="2"/>
      <c r="W84" s="9">
        <f>[3]Sheet1!$A84</f>
        <v>0</v>
      </c>
      <c r="X84" s="12">
        <f>(Summary!$C$8*[3]Sheet1!$B84+Summary!$C$9*[4]Sheet1!$B84)*$U84</f>
        <v>0</v>
      </c>
      <c r="Y84" s="12">
        <f>(Summary!$C$8*[3]Sheet1!$C84+Summary!$C$9*[4]Sheet1!$C84)*$U84</f>
        <v>0</v>
      </c>
      <c r="Z84" s="12">
        <f>(Summary!$C$8*[3]Sheet1!$D84+Summary!$C$9*[4]Sheet1!$D84)*$U84</f>
        <v>0</v>
      </c>
      <c r="AA84" s="12" t="e">
        <f>IF($A84&lt;Summary!$C$5,[3]Inputs!$K102*U84,"")</f>
        <v>#VALUE!</v>
      </c>
      <c r="AB84" s="12" t="e">
        <f>IF($A84&lt;Summary!$C$5,[3]Inputs!$M102*U84,"")</f>
        <v>#VALUE!</v>
      </c>
      <c r="AC84" s="12" t="e">
        <f t="shared" si="12"/>
        <v>#VALUE!</v>
      </c>
      <c r="AD84" s="12" t="e">
        <f>IF($A84&lt;Summary!$C$5,[4]Inputs!$K102*U84,"")</f>
        <v>#VALUE!</v>
      </c>
      <c r="AE84" s="12" t="e">
        <f>IF($A84&lt;Summary!$C$5,[4]Inputs!$M102*U84,"")</f>
        <v>#VALUE!</v>
      </c>
      <c r="AF84" s="12" t="e">
        <f t="shared" si="13"/>
        <v>#VALUE!</v>
      </c>
      <c r="AG84" s="12">
        <f>(Summary!$C$8*[3]Sheet1!$E84+Summary!$C$9*[4]Sheet1!$E84)*$U84</f>
        <v>0</v>
      </c>
      <c r="AH84" s="12">
        <f>(Summary!$C$8*[3]Sheet1!$F84+Summary!$C$9*[4]Sheet1!$F84)*$U84</f>
        <v>0</v>
      </c>
      <c r="AI84" s="12">
        <f>(Summary!$C$8*[3]Sheet1!$G84+Summary!$C$9*[4]Sheet1!$G84)*$U84</f>
        <v>0</v>
      </c>
      <c r="AJ84" s="12">
        <f>(Summary!$C$8*[3]Sheet1!$H84+Summary!$C$9*[4]Sheet1!$H84)*$U84</f>
        <v>0</v>
      </c>
      <c r="AK84" s="12">
        <f>(Summary!$C$8*[3]Sheet1!$I84+Summary!$C$9*[4]Sheet1!$I84)*$U84</f>
        <v>0</v>
      </c>
      <c r="AL84" s="12">
        <f>(Summary!$C$8*[3]Sheet1!$J84+Summary!$C$9*[4]Sheet1!$J84)*$U84</f>
        <v>0</v>
      </c>
      <c r="AM84" s="12">
        <f>(Summary!$C$8*[3]Sheet1!$K84+Summary!$C$9*[4]Sheet1!$K84)*$U84</f>
        <v>0</v>
      </c>
      <c r="AN84" s="12">
        <f>(Summary!$C$8*[3]Sheet1!$L84+Summary!$C$9*[4]Sheet1!$L84)*$U84</f>
        <v>0</v>
      </c>
      <c r="AO84" s="12">
        <f>(Summary!$C$8*[3]Sheet1!$M84+Summary!$C$9*[4]Sheet1!$M84)*$U84</f>
        <v>0</v>
      </c>
      <c r="AP84" s="9"/>
      <c r="AQ84" s="2"/>
      <c r="AR84" s="3">
        <f t="shared" si="1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1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16"/>
        <v>#N/A</v>
      </c>
      <c r="AY84" t="e">
        <f t="shared" si="1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18"/>
        <v>#VALUE!</v>
      </c>
      <c r="BD84" t="e">
        <f t="shared" si="19"/>
        <v>#N/A</v>
      </c>
    </row>
    <row r="85" spans="1:56" x14ac:dyDescent="0.2">
      <c r="A85" s="9">
        <f>[1]Sheet1!$A85</f>
        <v>0</v>
      </c>
      <c r="B85" s="9"/>
      <c r="C85" s="7">
        <f>(IF($A85&lt;Summary!$C$5,0.5*SUM([1]Sheet1!$B85)+0.5*SUM([2]Sheet1!$B85),""))*$U85</f>
        <v>0</v>
      </c>
      <c r="D85" s="7">
        <f>(IF($A85&lt;Summary!$C$5,0.5*SUM([1]Sheet1!$C85)+0.5*SUM([2]Sheet1!$C85),""))*$U85</f>
        <v>0</v>
      </c>
      <c r="E85" s="7" t="e">
        <f>(IF($A85&lt;Summary!$C$5,0.5*SUM([1]Sheet1!$D85)+0.5*SUM([2]Sheet1!$D85),""))*U85</f>
        <v>#VALUE!</v>
      </c>
      <c r="F85" s="7" t="e">
        <f>IF($A85&lt;Summary!$C$5,[1]Inputs!$K103*U85,"")</f>
        <v>#VALUE!</v>
      </c>
      <c r="G85" s="7" t="e">
        <f>IF($A85&lt;Summary!$C$5,[1]Inputs!$M103*U85,"")</f>
        <v>#VALUE!</v>
      </c>
      <c r="H85" s="7" t="e">
        <f t="shared" si="10"/>
        <v>#VALUE!</v>
      </c>
      <c r="I85" s="7" t="e">
        <f>IF($A85&lt;Summary!$C$5,[2]Inputs!$K103*U85,"")</f>
        <v>#VALUE!</v>
      </c>
      <c r="J85" s="7" t="e">
        <f>IF($A85&lt;Summary!$C$5,[2]Inputs!$M103*U85,"")</f>
        <v>#VALUE!</v>
      </c>
      <c r="K85" s="7" t="e">
        <f t="shared" si="11"/>
        <v>#VALUE!</v>
      </c>
      <c r="L85" s="7">
        <f>(IF($A85&lt;Summary!$C$5,0.5*SUM([1]Sheet1!$E85)+0.5*SUM([2]Sheet1!$E85),""))*$U85</f>
        <v>0</v>
      </c>
      <c r="M85" s="7">
        <f>(IF($A85&lt;Summary!$C$5,0.5*SUM([1]Sheet1!$F85)+0.5*SUM([2]Sheet1!$F85),""))*$U85</f>
        <v>0</v>
      </c>
      <c r="N85" s="7" t="e">
        <f>(IF($A85&lt;Summary!$C$5,0.5*SUM([1]Sheet1!$G85)+0.5*SUM([2]Sheet1!$G85),""))*U85</f>
        <v>#VALUE!</v>
      </c>
      <c r="O85" s="7" t="e">
        <f>(IF($A85&lt;Summary!$C$5,0.5*SUM([1]Sheet1!$H85)+0.5*SUM([2]Sheet1!$H85),""))*U85</f>
        <v>#VALUE!</v>
      </c>
      <c r="P85" s="7">
        <f>(IF($A85&lt;Summary!$C$5,0.5*SUM([1]Sheet1!$I85)+0.5*SUM([2]Sheet1!$I85),""))*$U85</f>
        <v>0</v>
      </c>
      <c r="Q85" s="7">
        <f>(IF($A85&lt;Summary!$C$5,0.5*SUM([1]Sheet1!$J85)+0.5*SUM([2]Sheet1!$J85),""))*$U85</f>
        <v>0</v>
      </c>
      <c r="R85" s="7">
        <f>(IF($A85&lt;Summary!$C$5,0.5*SUM([1]Sheet1!$K85)+0.5*SUM([2]Sheet1!$K85),""))*$U85</f>
        <v>0</v>
      </c>
      <c r="S85" s="7">
        <f>(IF($A85&lt;Summary!$C$5,0.5*SUM([1]Sheet1!$L85)+0.5*SUM([2]Sheet1!$L85),""))*U85</f>
        <v>0</v>
      </c>
      <c r="T85" s="7">
        <f>(IF($A85&lt;Summary!$C$5,0.5*SUM([1]Sheet1!$M85)+0.5*SUM([2]Sheet1!$M85),""))*U85</f>
        <v>0</v>
      </c>
      <c r="U85" s="3">
        <f>ROUND(IF($A85&lt;Summary!$C$5,SUM([1]Sheet1!$N85)+SUM([2]Sheet1!$N85),""),0)</f>
        <v>0</v>
      </c>
      <c r="V85" s="2"/>
      <c r="W85" s="9">
        <f>[3]Sheet1!$A85</f>
        <v>0</v>
      </c>
      <c r="X85" s="12">
        <f>(Summary!$C$8*[3]Sheet1!$B85+Summary!$C$9*[4]Sheet1!$B85)*$U85</f>
        <v>0</v>
      </c>
      <c r="Y85" s="12">
        <f>(Summary!$C$8*[3]Sheet1!$C85+Summary!$C$9*[4]Sheet1!$C85)*$U85</f>
        <v>0</v>
      </c>
      <c r="Z85" s="12">
        <f>(Summary!$C$8*[3]Sheet1!$D85+Summary!$C$9*[4]Sheet1!$D85)*$U85</f>
        <v>0</v>
      </c>
      <c r="AA85" s="12" t="e">
        <f>IF($A85&lt;Summary!$C$5,[3]Inputs!$K103*U85,"")</f>
        <v>#VALUE!</v>
      </c>
      <c r="AB85" s="12" t="e">
        <f>IF($A85&lt;Summary!$C$5,[3]Inputs!$M103*U85,"")</f>
        <v>#VALUE!</v>
      </c>
      <c r="AC85" s="12" t="e">
        <f t="shared" si="12"/>
        <v>#VALUE!</v>
      </c>
      <c r="AD85" s="12" t="e">
        <f>IF($A85&lt;Summary!$C$5,[4]Inputs!$K103*U85,"")</f>
        <v>#VALUE!</v>
      </c>
      <c r="AE85" s="12" t="e">
        <f>IF($A85&lt;Summary!$C$5,[4]Inputs!$M103*U85,"")</f>
        <v>#VALUE!</v>
      </c>
      <c r="AF85" s="12" t="e">
        <f t="shared" si="13"/>
        <v>#VALUE!</v>
      </c>
      <c r="AG85" s="12">
        <f>(Summary!$C$8*[3]Sheet1!$E85+Summary!$C$9*[4]Sheet1!$E85)*$U85</f>
        <v>0</v>
      </c>
      <c r="AH85" s="12">
        <f>(Summary!$C$8*[3]Sheet1!$F85+Summary!$C$9*[4]Sheet1!$F85)*$U85</f>
        <v>0</v>
      </c>
      <c r="AI85" s="12">
        <f>(Summary!$C$8*[3]Sheet1!$G85+Summary!$C$9*[4]Sheet1!$G85)*$U85</f>
        <v>0</v>
      </c>
      <c r="AJ85" s="12">
        <f>(Summary!$C$8*[3]Sheet1!$H85+Summary!$C$9*[4]Sheet1!$H85)*$U85</f>
        <v>0</v>
      </c>
      <c r="AK85" s="12">
        <f>(Summary!$C$8*[3]Sheet1!$I85+Summary!$C$9*[4]Sheet1!$I85)*$U85</f>
        <v>0</v>
      </c>
      <c r="AL85" s="12">
        <f>(Summary!$C$8*[3]Sheet1!$J85+Summary!$C$9*[4]Sheet1!$J85)*$U85</f>
        <v>0</v>
      </c>
      <c r="AM85" s="12">
        <f>(Summary!$C$8*[3]Sheet1!$K85+Summary!$C$9*[4]Sheet1!$K85)*$U85</f>
        <v>0</v>
      </c>
      <c r="AN85" s="12">
        <f>(Summary!$C$8*[3]Sheet1!$L85+Summary!$C$9*[4]Sheet1!$L85)*$U85</f>
        <v>0</v>
      </c>
      <c r="AO85" s="12">
        <f>(Summary!$C$8*[3]Sheet1!$M85+Summary!$C$9*[4]Sheet1!$M85)*$U85</f>
        <v>0</v>
      </c>
      <c r="AP85" s="9"/>
      <c r="AQ85" s="2"/>
      <c r="AR85" s="3">
        <f t="shared" si="1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1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16"/>
        <v>#N/A</v>
      </c>
      <c r="AY85" t="e">
        <f t="shared" si="1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18"/>
        <v>#VALUE!</v>
      </c>
      <c r="BD85" t="e">
        <f t="shared" si="19"/>
        <v>#N/A</v>
      </c>
    </row>
    <row r="86" spans="1:56" x14ac:dyDescent="0.2">
      <c r="A86" s="9">
        <f>[1]Sheet1!$A86</f>
        <v>0</v>
      </c>
      <c r="B86" s="9"/>
      <c r="C86" s="7">
        <f>(IF($A86&lt;Summary!$C$5,0.5*SUM([1]Sheet1!$B86)+0.5*SUM([2]Sheet1!$B86),""))*$U86</f>
        <v>0</v>
      </c>
      <c r="D86" s="7">
        <f>(IF($A86&lt;Summary!$C$5,0.5*SUM([1]Sheet1!$C86)+0.5*SUM([2]Sheet1!$C86),""))*$U86</f>
        <v>0</v>
      </c>
      <c r="E86" s="7">
        <f>(IF($A86&lt;Summary!$C$5,0.5*SUM([1]Sheet1!$D86)+0.5*SUM([2]Sheet1!$D86),""))*U86</f>
        <v>0</v>
      </c>
      <c r="F86" s="7" t="e">
        <f>IF($A86&lt;Summary!$C$5,[1]Inputs!$K104*U86,"")</f>
        <v>#VALUE!</v>
      </c>
      <c r="G86" s="7" t="e">
        <f>IF($A86&lt;Summary!$C$5,[1]Inputs!$M104*U86,"")</f>
        <v>#VALUE!</v>
      </c>
      <c r="H86" s="7" t="e">
        <f t="shared" si="10"/>
        <v>#VALUE!</v>
      </c>
      <c r="I86" s="7" t="e">
        <f>IF($A86&lt;Summary!$C$5,[2]Inputs!$K104*U86,"")</f>
        <v>#VALUE!</v>
      </c>
      <c r="J86" s="7" t="e">
        <f>IF($A86&lt;Summary!$C$5,[2]Inputs!$M104*U86,"")</f>
        <v>#VALUE!</v>
      </c>
      <c r="K86" s="7" t="e">
        <f t="shared" si="11"/>
        <v>#VALUE!</v>
      </c>
      <c r="L86" s="7">
        <f>(IF($A86&lt;Summary!$C$5,0.5*SUM([1]Sheet1!$E86)+0.5*SUM([2]Sheet1!$E86),""))*$U86</f>
        <v>0</v>
      </c>
      <c r="M86" s="7">
        <f>(IF($A86&lt;Summary!$C$5,0.5*SUM([1]Sheet1!$F86)+0.5*SUM([2]Sheet1!$F86),""))*$U86</f>
        <v>0</v>
      </c>
      <c r="N86" s="7">
        <f>(IF($A86&lt;Summary!$C$5,0.5*SUM([1]Sheet1!$G86)+0.5*SUM([2]Sheet1!$G86),""))*U86</f>
        <v>0</v>
      </c>
      <c r="O86" s="7">
        <f>(IF($A86&lt;Summary!$C$5,0.5*SUM([1]Sheet1!$H86)+0.5*SUM([2]Sheet1!$H86),""))*U86</f>
        <v>0</v>
      </c>
      <c r="P86" s="7">
        <f>(IF($A86&lt;Summary!$C$5,0.5*SUM([1]Sheet1!$I86)+0.5*SUM([2]Sheet1!$I86),""))*$U86</f>
        <v>0</v>
      </c>
      <c r="Q86" s="7">
        <f>(IF($A86&lt;Summary!$C$5,0.5*SUM([1]Sheet1!$J86)+0.5*SUM([2]Sheet1!$J86),""))*$U86</f>
        <v>0</v>
      </c>
      <c r="R86" s="7">
        <f>(IF($A86&lt;Summary!$C$5,0.5*SUM([1]Sheet1!$K86)+0.5*SUM([2]Sheet1!$K86),""))*$U86</f>
        <v>0</v>
      </c>
      <c r="S86" s="7">
        <f>(IF($A86&lt;Summary!$C$5,0.5*SUM([1]Sheet1!$L86)+0.5*SUM([2]Sheet1!$L86),""))*U86</f>
        <v>0</v>
      </c>
      <c r="T86" s="7">
        <f>(IF($A86&lt;Summary!$C$5,0.5*SUM([1]Sheet1!$M86)+0.5*SUM([2]Sheet1!$M86),""))*U86</f>
        <v>0</v>
      </c>
      <c r="U86" s="3">
        <f>ROUND(IF($A86&lt;Summary!$C$5,SUM([1]Sheet1!$N86)+SUM([2]Sheet1!$N86),""),0)</f>
        <v>0</v>
      </c>
      <c r="V86" s="2"/>
      <c r="W86" s="9">
        <f>[3]Sheet1!$A86</f>
        <v>0</v>
      </c>
      <c r="X86" s="12">
        <f>(Summary!$C$8*[3]Sheet1!$B86+Summary!$C$9*[4]Sheet1!$B86)*$U86</f>
        <v>0</v>
      </c>
      <c r="Y86" s="12">
        <f>(Summary!$C$8*[3]Sheet1!$C86+Summary!$C$9*[4]Sheet1!$C86)*$U86</f>
        <v>0</v>
      </c>
      <c r="Z86" s="12">
        <f>(Summary!$C$8*[3]Sheet1!$D86+Summary!$C$9*[4]Sheet1!$D86)*$U86</f>
        <v>0</v>
      </c>
      <c r="AA86" s="12" t="e">
        <f>IF($A86&lt;Summary!$C$5,[3]Inputs!$K104*U86,"")</f>
        <v>#VALUE!</v>
      </c>
      <c r="AB86" s="12" t="e">
        <f>IF($A86&lt;Summary!$C$5,[3]Inputs!$M104*U86,"")</f>
        <v>#VALUE!</v>
      </c>
      <c r="AC86" s="12" t="e">
        <f t="shared" si="12"/>
        <v>#VALUE!</v>
      </c>
      <c r="AD86" s="12" t="e">
        <f>IF($A86&lt;Summary!$C$5,[4]Inputs!$K104*U86,"")</f>
        <v>#VALUE!</v>
      </c>
      <c r="AE86" s="12" t="e">
        <f>IF($A86&lt;Summary!$C$5,[4]Inputs!$M104*U86,"")</f>
        <v>#VALUE!</v>
      </c>
      <c r="AF86" s="12" t="e">
        <f t="shared" si="13"/>
        <v>#VALUE!</v>
      </c>
      <c r="AG86" s="12">
        <f>(Summary!$C$8*[3]Sheet1!$E86+Summary!$C$9*[4]Sheet1!$E86)*$U86</f>
        <v>0</v>
      </c>
      <c r="AH86" s="12">
        <f>(Summary!$C$8*[3]Sheet1!$F86+Summary!$C$9*[4]Sheet1!$F86)*$U86</f>
        <v>0</v>
      </c>
      <c r="AI86" s="12">
        <f>(Summary!$C$8*[3]Sheet1!$G86+Summary!$C$9*[4]Sheet1!$G86)*$U86</f>
        <v>0</v>
      </c>
      <c r="AJ86" s="12">
        <f>(Summary!$C$8*[3]Sheet1!$H86+Summary!$C$9*[4]Sheet1!$H86)*$U86</f>
        <v>0</v>
      </c>
      <c r="AK86" s="12">
        <f>(Summary!$C$8*[3]Sheet1!$I86+Summary!$C$9*[4]Sheet1!$I86)*$U86</f>
        <v>0</v>
      </c>
      <c r="AL86" s="12">
        <f>(Summary!$C$8*[3]Sheet1!$J86+Summary!$C$9*[4]Sheet1!$J86)*$U86</f>
        <v>0</v>
      </c>
      <c r="AM86" s="12">
        <f>(Summary!$C$8*[3]Sheet1!$K86+Summary!$C$9*[4]Sheet1!$K86)*$U86</f>
        <v>0</v>
      </c>
      <c r="AN86" s="12">
        <f>(Summary!$C$8*[3]Sheet1!$L86+Summary!$C$9*[4]Sheet1!$L86)*$U86</f>
        <v>0</v>
      </c>
      <c r="AO86" s="12">
        <f>(Summary!$C$8*[3]Sheet1!$M86+Summary!$C$9*[4]Sheet1!$M86)*$U86</f>
        <v>0</v>
      </c>
      <c r="AP86" s="9"/>
      <c r="AQ86" s="2"/>
      <c r="AR86" s="3">
        <f t="shared" si="1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1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16"/>
        <v>#N/A</v>
      </c>
      <c r="AY86" t="e">
        <f t="shared" si="1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18"/>
        <v>#VALUE!</v>
      </c>
      <c r="BD86" t="e">
        <f t="shared" si="19"/>
        <v>#N/A</v>
      </c>
    </row>
    <row r="87" spans="1:56" x14ac:dyDescent="0.2">
      <c r="A87" s="9">
        <f>[1]Sheet1!$A87</f>
        <v>0</v>
      </c>
      <c r="B87" s="9"/>
      <c r="C87" s="7">
        <f>(IF($A87&lt;Summary!$C$5,0.5*SUM([1]Sheet1!$B87)+0.5*SUM([2]Sheet1!$B87),""))*$U87</f>
        <v>0</v>
      </c>
      <c r="D87" s="7">
        <f>(IF($A87&lt;Summary!$C$5,0.5*SUM([1]Sheet1!$C87)+0.5*SUM([2]Sheet1!$C87),""))*$U87</f>
        <v>0</v>
      </c>
      <c r="E87" s="7">
        <f>(IF($A87&lt;Summary!$C$5,0.5*SUM([1]Sheet1!$D87)+0.5*SUM([2]Sheet1!$D87),""))*U87</f>
        <v>0</v>
      </c>
      <c r="F87" s="7" t="e">
        <f>IF($A87&lt;Summary!$C$5,[1]Inputs!$K105*U87,"")</f>
        <v>#VALUE!</v>
      </c>
      <c r="G87" s="7" t="e">
        <f>IF($A87&lt;Summary!$C$5,[1]Inputs!$M105*U87,"")</f>
        <v>#VALUE!</v>
      </c>
      <c r="H87" s="7" t="e">
        <f t="shared" si="10"/>
        <v>#VALUE!</v>
      </c>
      <c r="I87" s="7" t="e">
        <f>IF($A87&lt;Summary!$C$5,[2]Inputs!$K105*U87,"")</f>
        <v>#VALUE!</v>
      </c>
      <c r="J87" s="7" t="e">
        <f>IF($A87&lt;Summary!$C$5,[2]Inputs!$M105*U87,"")</f>
        <v>#VALUE!</v>
      </c>
      <c r="K87" s="7" t="e">
        <f t="shared" si="11"/>
        <v>#VALUE!</v>
      </c>
      <c r="L87" s="7">
        <f>(IF($A87&lt;Summary!$C$5,0.5*SUM([1]Sheet1!$E87)+0.5*SUM([2]Sheet1!$E87),""))*$U87</f>
        <v>0</v>
      </c>
      <c r="M87" s="7">
        <f>(IF($A87&lt;Summary!$C$5,0.5*SUM([1]Sheet1!$F87)+0.5*SUM([2]Sheet1!$F87),""))*$U87</f>
        <v>0</v>
      </c>
      <c r="N87" s="7">
        <f>(IF($A87&lt;Summary!$C$5,0.5*SUM([1]Sheet1!$G87)+0.5*SUM([2]Sheet1!$G87),""))*U87</f>
        <v>0</v>
      </c>
      <c r="O87" s="7">
        <f>(IF($A87&lt;Summary!$C$5,0.5*SUM([1]Sheet1!$H87)+0.5*SUM([2]Sheet1!$H87),""))*U87</f>
        <v>0</v>
      </c>
      <c r="P87" s="7">
        <f>(IF($A87&lt;Summary!$C$5,0.5*SUM([1]Sheet1!$I87)+0.5*SUM([2]Sheet1!$I87),""))*$U87</f>
        <v>0</v>
      </c>
      <c r="Q87" s="7">
        <f>(IF($A87&lt;Summary!$C$5,0.5*SUM([1]Sheet1!$J87)+0.5*SUM([2]Sheet1!$J87),""))*$U87</f>
        <v>0</v>
      </c>
      <c r="R87" s="7">
        <f>(IF($A87&lt;Summary!$C$5,0.5*SUM([1]Sheet1!$K87)+0.5*SUM([2]Sheet1!$K87),""))*$U87</f>
        <v>0</v>
      </c>
      <c r="S87" s="7">
        <f>(IF($A87&lt;Summary!$C$5,0.5*SUM([1]Sheet1!$L87)+0.5*SUM([2]Sheet1!$L87),""))*U87</f>
        <v>0</v>
      </c>
      <c r="T87" s="7">
        <f>(IF($A87&lt;Summary!$C$5,0.5*SUM([1]Sheet1!$M87)+0.5*SUM([2]Sheet1!$M87),""))*U87</f>
        <v>0</v>
      </c>
      <c r="U87" s="3">
        <f>ROUND(IF($A87&lt;Summary!$C$5,SUM([1]Sheet1!$N87)+SUM([2]Sheet1!$N87),""),0)</f>
        <v>0</v>
      </c>
      <c r="V87" s="2"/>
      <c r="W87" s="9">
        <f>[3]Sheet1!$A87</f>
        <v>0</v>
      </c>
      <c r="X87" s="12">
        <f>(Summary!$C$8*[3]Sheet1!$B87+Summary!$C$9*[4]Sheet1!$B87)*$U87</f>
        <v>0</v>
      </c>
      <c r="Y87" s="12">
        <f>(Summary!$C$8*[3]Sheet1!$C87+Summary!$C$9*[4]Sheet1!$C87)*$U87</f>
        <v>0</v>
      </c>
      <c r="Z87" s="12">
        <f>(Summary!$C$8*[3]Sheet1!$D87+Summary!$C$9*[4]Sheet1!$D87)*$U87</f>
        <v>0</v>
      </c>
      <c r="AA87" s="12" t="e">
        <f>IF($A87&lt;Summary!$C$5,[3]Inputs!$K105*U87,"")</f>
        <v>#VALUE!</v>
      </c>
      <c r="AB87" s="12" t="e">
        <f>IF($A87&lt;Summary!$C$5,[3]Inputs!$M105*U87,"")</f>
        <v>#VALUE!</v>
      </c>
      <c r="AC87" s="12" t="e">
        <f t="shared" si="12"/>
        <v>#VALUE!</v>
      </c>
      <c r="AD87" s="12" t="e">
        <f>IF($A87&lt;Summary!$C$5,[4]Inputs!$K105*U87,"")</f>
        <v>#VALUE!</v>
      </c>
      <c r="AE87" s="12" t="e">
        <f>IF($A87&lt;Summary!$C$5,[4]Inputs!$M105*U87,"")</f>
        <v>#VALUE!</v>
      </c>
      <c r="AF87" s="12" t="e">
        <f t="shared" si="13"/>
        <v>#VALUE!</v>
      </c>
      <c r="AG87" s="12">
        <f>(Summary!$C$8*[3]Sheet1!$E87+Summary!$C$9*[4]Sheet1!$E87)*$U87</f>
        <v>0</v>
      </c>
      <c r="AH87" s="12">
        <f>(Summary!$C$8*[3]Sheet1!$F87+Summary!$C$9*[4]Sheet1!$F87)*$U87</f>
        <v>0</v>
      </c>
      <c r="AI87" s="12">
        <f>(Summary!$C$8*[3]Sheet1!$G87+Summary!$C$9*[4]Sheet1!$G87)*$U87</f>
        <v>0</v>
      </c>
      <c r="AJ87" s="12">
        <f>(Summary!$C$8*[3]Sheet1!$H87+Summary!$C$9*[4]Sheet1!$H87)*$U87</f>
        <v>0</v>
      </c>
      <c r="AK87" s="12">
        <f>(Summary!$C$8*[3]Sheet1!$I87+Summary!$C$9*[4]Sheet1!$I87)*$U87</f>
        <v>0</v>
      </c>
      <c r="AL87" s="12">
        <f>(Summary!$C$8*[3]Sheet1!$J87+Summary!$C$9*[4]Sheet1!$J87)*$U87</f>
        <v>0</v>
      </c>
      <c r="AM87" s="12">
        <f>(Summary!$C$8*[3]Sheet1!$K87+Summary!$C$9*[4]Sheet1!$K87)*$U87</f>
        <v>0</v>
      </c>
      <c r="AN87" s="12">
        <f>(Summary!$C$8*[3]Sheet1!$L87+Summary!$C$9*[4]Sheet1!$L87)*$U87</f>
        <v>0</v>
      </c>
      <c r="AO87" s="12">
        <f>(Summary!$C$8*[3]Sheet1!$M87+Summary!$C$9*[4]Sheet1!$M87)*$U87</f>
        <v>0</v>
      </c>
      <c r="AP87" s="9"/>
      <c r="AQ87" s="2"/>
      <c r="AR87" s="3">
        <f t="shared" si="1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1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16"/>
        <v>#N/A</v>
      </c>
      <c r="AY87" t="e">
        <f t="shared" si="1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18"/>
        <v>#VALUE!</v>
      </c>
      <c r="BD87" t="e">
        <f t="shared" si="19"/>
        <v>#N/A</v>
      </c>
    </row>
    <row r="88" spans="1:56" x14ac:dyDescent="0.2">
      <c r="A88" s="9">
        <f>[1]Sheet1!$A88</f>
        <v>0</v>
      </c>
      <c r="B88" s="9"/>
      <c r="C88" s="7">
        <f>(IF($A88&lt;Summary!$C$5,0.5*SUM([1]Sheet1!$B88)+0.5*SUM([2]Sheet1!$B88),""))*$U88</f>
        <v>0</v>
      </c>
      <c r="D88" s="7">
        <f>(IF($A88&lt;Summary!$C$5,0.5*SUM([1]Sheet1!$C88)+0.5*SUM([2]Sheet1!$C88),""))*$U88</f>
        <v>0</v>
      </c>
      <c r="E88" s="7">
        <f>(IF($A88&lt;Summary!$C$5,0.5*SUM([1]Sheet1!$D88)+0.5*SUM([2]Sheet1!$D88),""))*U88</f>
        <v>0</v>
      </c>
      <c r="F88" s="7" t="e">
        <f>IF($A88&lt;Summary!$C$5,[1]Inputs!$K106*U88,"")</f>
        <v>#VALUE!</v>
      </c>
      <c r="G88" s="7" t="e">
        <f>IF($A88&lt;Summary!$C$5,[1]Inputs!$M106*U88,"")</f>
        <v>#VALUE!</v>
      </c>
      <c r="H88" s="7" t="e">
        <f t="shared" si="10"/>
        <v>#VALUE!</v>
      </c>
      <c r="I88" s="7" t="e">
        <f>IF($A88&lt;Summary!$C$5,[2]Inputs!$K106*U88,"")</f>
        <v>#VALUE!</v>
      </c>
      <c r="J88" s="7" t="e">
        <f>IF($A88&lt;Summary!$C$5,[2]Inputs!$M106*U88,"")</f>
        <v>#VALUE!</v>
      </c>
      <c r="K88" s="7" t="e">
        <f t="shared" si="11"/>
        <v>#VALUE!</v>
      </c>
      <c r="L88" s="7">
        <f>(IF($A88&lt;Summary!$C$5,0.5*SUM([1]Sheet1!$E88)+0.5*SUM([2]Sheet1!$E88),""))*$U88</f>
        <v>0</v>
      </c>
      <c r="M88" s="7">
        <f>(IF($A88&lt;Summary!$C$5,0.5*SUM([1]Sheet1!$F88)+0.5*SUM([2]Sheet1!$F88),""))*$U88</f>
        <v>0</v>
      </c>
      <c r="N88" s="7">
        <f>(IF($A88&lt;Summary!$C$5,0.5*SUM([1]Sheet1!$G88)+0.5*SUM([2]Sheet1!$G88),""))*U88</f>
        <v>0</v>
      </c>
      <c r="O88" s="7">
        <f>(IF($A88&lt;Summary!$C$5,0.5*SUM([1]Sheet1!$H88)+0.5*SUM([2]Sheet1!$H88),""))*U88</f>
        <v>0</v>
      </c>
      <c r="P88" s="7">
        <f>(IF($A88&lt;Summary!$C$5,0.5*SUM([1]Sheet1!$I88)+0.5*SUM([2]Sheet1!$I88),""))*$U88</f>
        <v>0</v>
      </c>
      <c r="Q88" s="7">
        <f>(IF($A88&lt;Summary!$C$5,0.5*SUM([1]Sheet1!$J88)+0.5*SUM([2]Sheet1!$J88),""))*$U88</f>
        <v>0</v>
      </c>
      <c r="R88" s="7">
        <f>(IF($A88&lt;Summary!$C$5,0.5*SUM([1]Sheet1!$K88)+0.5*SUM([2]Sheet1!$K88),""))*$U88</f>
        <v>0</v>
      </c>
      <c r="S88" s="7">
        <f>(IF($A88&lt;Summary!$C$5,0.5*SUM([1]Sheet1!$L88)+0.5*SUM([2]Sheet1!$L88),""))*U88</f>
        <v>0</v>
      </c>
      <c r="T88" s="7">
        <f>(IF($A88&lt;Summary!$C$5,0.5*SUM([1]Sheet1!$M88)+0.5*SUM([2]Sheet1!$M88),""))*U88</f>
        <v>0</v>
      </c>
      <c r="U88" s="3">
        <f>ROUND(IF($A88&lt;Summary!$C$5,SUM([1]Sheet1!$N88)+SUM([2]Sheet1!$N88),""),0)</f>
        <v>0</v>
      </c>
      <c r="V88" s="2"/>
      <c r="W88" s="9">
        <f>[3]Sheet1!$A88</f>
        <v>0</v>
      </c>
      <c r="X88" s="12">
        <f>(Summary!$C$8*[3]Sheet1!$B88+Summary!$C$9*[4]Sheet1!$B88)*$U88</f>
        <v>0</v>
      </c>
      <c r="Y88" s="12">
        <f>(Summary!$C$8*[3]Sheet1!$C88+Summary!$C$9*[4]Sheet1!$C88)*$U88</f>
        <v>0</v>
      </c>
      <c r="Z88" s="12">
        <f>(Summary!$C$8*[3]Sheet1!$D88+Summary!$C$9*[4]Sheet1!$D88)*$U88</f>
        <v>0</v>
      </c>
      <c r="AA88" s="12" t="e">
        <f>IF($A88&lt;Summary!$C$5,[3]Inputs!$K106*U88,"")</f>
        <v>#VALUE!</v>
      </c>
      <c r="AB88" s="12" t="e">
        <f>IF($A88&lt;Summary!$C$5,[3]Inputs!$M106*U88,"")</f>
        <v>#VALUE!</v>
      </c>
      <c r="AC88" s="12" t="e">
        <f t="shared" si="12"/>
        <v>#VALUE!</v>
      </c>
      <c r="AD88" s="12" t="e">
        <f>IF($A88&lt;Summary!$C$5,[4]Inputs!$K106*U88,"")</f>
        <v>#VALUE!</v>
      </c>
      <c r="AE88" s="12" t="e">
        <f>IF($A88&lt;Summary!$C$5,[4]Inputs!$M106*U88,"")</f>
        <v>#VALUE!</v>
      </c>
      <c r="AF88" s="12" t="e">
        <f t="shared" si="13"/>
        <v>#VALUE!</v>
      </c>
      <c r="AG88" s="12">
        <f>(Summary!$C$8*[3]Sheet1!$E88+Summary!$C$9*[4]Sheet1!$E88)*$U88</f>
        <v>0</v>
      </c>
      <c r="AH88" s="12">
        <f>(Summary!$C$8*[3]Sheet1!$F88+Summary!$C$9*[4]Sheet1!$F88)*$U88</f>
        <v>0</v>
      </c>
      <c r="AI88" s="12">
        <f>(Summary!$C$8*[3]Sheet1!$G88+Summary!$C$9*[4]Sheet1!$G88)*$U88</f>
        <v>0</v>
      </c>
      <c r="AJ88" s="12">
        <f>(Summary!$C$8*[3]Sheet1!$H88+Summary!$C$9*[4]Sheet1!$H88)*$U88</f>
        <v>0</v>
      </c>
      <c r="AK88" s="12">
        <f>(Summary!$C$8*[3]Sheet1!$I88+Summary!$C$9*[4]Sheet1!$I88)*$U88</f>
        <v>0</v>
      </c>
      <c r="AL88" s="12">
        <f>(Summary!$C$8*[3]Sheet1!$J88+Summary!$C$9*[4]Sheet1!$J88)*$U88</f>
        <v>0</v>
      </c>
      <c r="AM88" s="12">
        <f>(Summary!$C$8*[3]Sheet1!$K88+Summary!$C$9*[4]Sheet1!$K88)*$U88</f>
        <v>0</v>
      </c>
      <c r="AN88" s="12">
        <f>(Summary!$C$8*[3]Sheet1!$L88+Summary!$C$9*[4]Sheet1!$L88)*$U88</f>
        <v>0</v>
      </c>
      <c r="AO88" s="12">
        <f>(Summary!$C$8*[3]Sheet1!$M88+Summary!$C$9*[4]Sheet1!$M88)*$U88</f>
        <v>0</v>
      </c>
      <c r="AP88" s="9"/>
      <c r="AQ88" s="2"/>
      <c r="AR88" s="3">
        <f t="shared" si="1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1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16"/>
        <v>#N/A</v>
      </c>
      <c r="AY88" t="e">
        <f t="shared" si="1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18"/>
        <v>#VALUE!</v>
      </c>
      <c r="BD88" t="e">
        <f t="shared" si="19"/>
        <v>#N/A</v>
      </c>
    </row>
    <row r="89" spans="1:56" x14ac:dyDescent="0.2">
      <c r="A89" s="9">
        <f>[1]Sheet1!$A89</f>
        <v>0</v>
      </c>
      <c r="B89" s="9"/>
      <c r="C89" s="7">
        <f>(IF($A89&lt;Summary!$C$5,0.5*SUM([1]Sheet1!$B89)+0.5*SUM([2]Sheet1!$B89),""))*$U89</f>
        <v>0</v>
      </c>
      <c r="D89" s="7">
        <f>(IF($A89&lt;Summary!$C$5,0.5*SUM([1]Sheet1!$C89)+0.5*SUM([2]Sheet1!$C89),""))*$U89</f>
        <v>0</v>
      </c>
      <c r="E89" s="7">
        <f>(IF($A89&lt;Summary!$C$5,0.5*SUM([1]Sheet1!$D89)+0.5*SUM([2]Sheet1!$D89),""))*U89</f>
        <v>0</v>
      </c>
      <c r="F89" s="7" t="e">
        <f>IF($A89&lt;Summary!$C$5,[1]Inputs!$K107*U89,"")</f>
        <v>#VALUE!</v>
      </c>
      <c r="G89" s="7" t="e">
        <f>IF($A89&lt;Summary!$C$5,[1]Inputs!$M107*U89,"")</f>
        <v>#VALUE!</v>
      </c>
      <c r="H89" s="7" t="e">
        <f t="shared" si="10"/>
        <v>#VALUE!</v>
      </c>
      <c r="I89" s="7" t="e">
        <f>IF($A89&lt;Summary!$C$5,[2]Inputs!$K107*U89,"")</f>
        <v>#VALUE!</v>
      </c>
      <c r="J89" s="7" t="e">
        <f>IF($A89&lt;Summary!$C$5,[2]Inputs!$M107*U89,"")</f>
        <v>#VALUE!</v>
      </c>
      <c r="K89" s="7" t="e">
        <f t="shared" si="11"/>
        <v>#VALUE!</v>
      </c>
      <c r="L89" s="7">
        <f>(IF($A89&lt;Summary!$C$5,0.5*SUM([1]Sheet1!$E89)+0.5*SUM([2]Sheet1!$E89),""))*$U89</f>
        <v>0</v>
      </c>
      <c r="M89" s="7">
        <f>(IF($A89&lt;Summary!$C$5,0.5*SUM([1]Sheet1!$F89)+0.5*SUM([2]Sheet1!$F89),""))*$U89</f>
        <v>0</v>
      </c>
      <c r="N89" s="7">
        <f>(IF($A89&lt;Summary!$C$5,0.5*SUM([1]Sheet1!$G89)+0.5*SUM([2]Sheet1!$G89),""))*U89</f>
        <v>0</v>
      </c>
      <c r="O89" s="7">
        <f>(IF($A89&lt;Summary!$C$5,0.5*SUM([1]Sheet1!$H89)+0.5*SUM([2]Sheet1!$H89),""))*U89</f>
        <v>0</v>
      </c>
      <c r="P89" s="7">
        <f>(IF($A89&lt;Summary!$C$5,0.5*SUM([1]Sheet1!$I89)+0.5*SUM([2]Sheet1!$I89),""))*$U89</f>
        <v>0</v>
      </c>
      <c r="Q89" s="7">
        <f>(IF($A89&lt;Summary!$C$5,0.5*SUM([1]Sheet1!$J89)+0.5*SUM([2]Sheet1!$J89),""))*$U89</f>
        <v>0</v>
      </c>
      <c r="R89" s="7">
        <f>(IF($A89&lt;Summary!$C$5,0.5*SUM([1]Sheet1!$K89)+0.5*SUM([2]Sheet1!$K89),""))*$U89</f>
        <v>0</v>
      </c>
      <c r="S89" s="7">
        <f>(IF($A89&lt;Summary!$C$5,0.5*SUM([1]Sheet1!$L89)+0.5*SUM([2]Sheet1!$L89),""))*U89</f>
        <v>0</v>
      </c>
      <c r="T89" s="7">
        <f>(IF($A89&lt;Summary!$C$5,0.5*SUM([1]Sheet1!$M89)+0.5*SUM([2]Sheet1!$M89),""))*U89</f>
        <v>0</v>
      </c>
      <c r="U89" s="3">
        <f>ROUND(IF($A89&lt;Summary!$C$5,SUM([1]Sheet1!$N89)+SUM([2]Sheet1!$N89),""),0)</f>
        <v>0</v>
      </c>
      <c r="V89" s="2"/>
      <c r="W89" s="9">
        <f>[3]Sheet1!$A89</f>
        <v>0</v>
      </c>
      <c r="X89" s="12">
        <f>(Summary!$C$8*[3]Sheet1!$B89+Summary!$C$9*[4]Sheet1!$B89)*$U89</f>
        <v>0</v>
      </c>
      <c r="Y89" s="12">
        <f>(Summary!$C$8*[3]Sheet1!$C89+Summary!$C$9*[4]Sheet1!$C89)*$U89</f>
        <v>0</v>
      </c>
      <c r="Z89" s="12">
        <f>(Summary!$C$8*[3]Sheet1!$D89+Summary!$C$9*[4]Sheet1!$D89)*$U89</f>
        <v>0</v>
      </c>
      <c r="AA89" s="12" t="e">
        <f>IF($A89&lt;Summary!$C$5,[3]Inputs!$K107*U89,"")</f>
        <v>#VALUE!</v>
      </c>
      <c r="AB89" s="12" t="e">
        <f>IF($A89&lt;Summary!$C$5,[3]Inputs!$M107*U89,"")</f>
        <v>#VALUE!</v>
      </c>
      <c r="AC89" s="12" t="e">
        <f t="shared" si="12"/>
        <v>#VALUE!</v>
      </c>
      <c r="AD89" s="12" t="e">
        <f>IF($A89&lt;Summary!$C$5,[4]Inputs!$K107*U89,"")</f>
        <v>#VALUE!</v>
      </c>
      <c r="AE89" s="12" t="e">
        <f>IF($A89&lt;Summary!$C$5,[4]Inputs!$M107*U89,"")</f>
        <v>#VALUE!</v>
      </c>
      <c r="AF89" s="12" t="e">
        <f t="shared" si="13"/>
        <v>#VALUE!</v>
      </c>
      <c r="AG89" s="12">
        <f>(Summary!$C$8*[3]Sheet1!$E89+Summary!$C$9*[4]Sheet1!$E89)*$U89</f>
        <v>0</v>
      </c>
      <c r="AH89" s="12">
        <f>(Summary!$C$8*[3]Sheet1!$F89+Summary!$C$9*[4]Sheet1!$F89)*$U89</f>
        <v>0</v>
      </c>
      <c r="AI89" s="12">
        <f>(Summary!$C$8*[3]Sheet1!$G89+Summary!$C$9*[4]Sheet1!$G89)*$U89</f>
        <v>0</v>
      </c>
      <c r="AJ89" s="12">
        <f>(Summary!$C$8*[3]Sheet1!$H89+Summary!$C$9*[4]Sheet1!$H89)*$U89</f>
        <v>0</v>
      </c>
      <c r="AK89" s="12">
        <f>(Summary!$C$8*[3]Sheet1!$I89+Summary!$C$9*[4]Sheet1!$I89)*$U89</f>
        <v>0</v>
      </c>
      <c r="AL89" s="12">
        <f>(Summary!$C$8*[3]Sheet1!$J89+Summary!$C$9*[4]Sheet1!$J89)*$U89</f>
        <v>0</v>
      </c>
      <c r="AM89" s="12">
        <f>(Summary!$C$8*[3]Sheet1!$K89+Summary!$C$9*[4]Sheet1!$K89)*$U89</f>
        <v>0</v>
      </c>
      <c r="AN89" s="12">
        <f>(Summary!$C$8*[3]Sheet1!$L89+Summary!$C$9*[4]Sheet1!$L89)*$U89</f>
        <v>0</v>
      </c>
      <c r="AO89" s="12">
        <f>(Summary!$C$8*[3]Sheet1!$M89+Summary!$C$9*[4]Sheet1!$M89)*$U89</f>
        <v>0</v>
      </c>
      <c r="AP89" s="9"/>
      <c r="AQ89" s="2"/>
      <c r="AR89" s="3">
        <f t="shared" si="1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1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16"/>
        <v>#N/A</v>
      </c>
      <c r="AY89" t="e">
        <f t="shared" si="1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18"/>
        <v>#VALUE!</v>
      </c>
      <c r="BD89" t="e">
        <f t="shared" si="19"/>
        <v>#N/A</v>
      </c>
    </row>
    <row r="90" spans="1:56" x14ac:dyDescent="0.2">
      <c r="A90" s="9">
        <f>[1]Sheet1!$A90</f>
        <v>0</v>
      </c>
      <c r="B90" s="9"/>
      <c r="C90" s="7">
        <f>(IF($A90&lt;Summary!$C$5,0.5*SUM([1]Sheet1!$B90)+0.5*SUM([2]Sheet1!$B90),""))*$U90</f>
        <v>0</v>
      </c>
      <c r="D90" s="7">
        <f>(IF($A90&lt;Summary!$C$5,0.5*SUM([1]Sheet1!$C90)+0.5*SUM([2]Sheet1!$C90),""))*$U90</f>
        <v>0</v>
      </c>
      <c r="E90" s="7">
        <f>(IF($A90&lt;Summary!$C$5,0.5*SUM([1]Sheet1!$D90)+0.5*SUM([2]Sheet1!$D90),""))*U90</f>
        <v>0</v>
      </c>
      <c r="F90" s="7" t="e">
        <f>IF($A90&lt;Summary!$C$5,[1]Inputs!$K108*U90,"")</f>
        <v>#VALUE!</v>
      </c>
      <c r="G90" s="7" t="e">
        <f>IF($A90&lt;Summary!$C$5,[1]Inputs!$M108*U90,"")</f>
        <v>#VALUE!</v>
      </c>
      <c r="H90" s="7" t="e">
        <f t="shared" si="10"/>
        <v>#VALUE!</v>
      </c>
      <c r="I90" s="7" t="e">
        <f>IF($A90&lt;Summary!$C$5,[2]Inputs!$K108*U90,"")</f>
        <v>#VALUE!</v>
      </c>
      <c r="J90" s="7" t="e">
        <f>IF($A90&lt;Summary!$C$5,[2]Inputs!$M108*U90,"")</f>
        <v>#VALUE!</v>
      </c>
      <c r="K90" s="7" t="e">
        <f t="shared" si="11"/>
        <v>#VALUE!</v>
      </c>
      <c r="L90" s="7">
        <f>(IF($A90&lt;Summary!$C$5,0.5*SUM([1]Sheet1!$E90)+0.5*SUM([2]Sheet1!$E90),""))*$U90</f>
        <v>0</v>
      </c>
      <c r="M90" s="7">
        <f>(IF($A90&lt;Summary!$C$5,0.5*SUM([1]Sheet1!$F90)+0.5*SUM([2]Sheet1!$F90),""))*$U90</f>
        <v>0</v>
      </c>
      <c r="N90" s="7">
        <f>(IF($A90&lt;Summary!$C$5,0.5*SUM([1]Sheet1!$G90)+0.5*SUM([2]Sheet1!$G90),""))*U90</f>
        <v>0</v>
      </c>
      <c r="O90" s="7">
        <f>(IF($A90&lt;Summary!$C$5,0.5*SUM([1]Sheet1!$H90)+0.5*SUM([2]Sheet1!$H90),""))*U90</f>
        <v>0</v>
      </c>
      <c r="P90" s="7">
        <f>(IF($A90&lt;Summary!$C$5,0.5*SUM([1]Sheet1!$I90)+0.5*SUM([2]Sheet1!$I90),""))*$U90</f>
        <v>0</v>
      </c>
      <c r="Q90" s="7">
        <f>(IF($A90&lt;Summary!$C$5,0.5*SUM([1]Sheet1!$J90)+0.5*SUM([2]Sheet1!$J90),""))*$U90</f>
        <v>0</v>
      </c>
      <c r="R90" s="7">
        <f>(IF($A90&lt;Summary!$C$5,0.5*SUM([1]Sheet1!$K90)+0.5*SUM([2]Sheet1!$K90),""))*$U90</f>
        <v>0</v>
      </c>
      <c r="S90" s="7">
        <f>(IF($A90&lt;Summary!$C$5,0.5*SUM([1]Sheet1!$L90)+0.5*SUM([2]Sheet1!$L90),""))*U90</f>
        <v>0</v>
      </c>
      <c r="T90" s="7">
        <f>(IF($A90&lt;Summary!$C$5,0.5*SUM([1]Sheet1!$M90)+0.5*SUM([2]Sheet1!$M90),""))*U90</f>
        <v>0</v>
      </c>
      <c r="U90" s="3">
        <f>ROUND(IF($A90&lt;Summary!$C$5,SUM([1]Sheet1!$N90)+SUM([2]Sheet1!$N90),""),0)</f>
        <v>0</v>
      </c>
      <c r="V90" s="2"/>
      <c r="W90" s="9">
        <f>[3]Sheet1!$A90</f>
        <v>0</v>
      </c>
      <c r="X90" s="12">
        <f>(Summary!$C$8*[3]Sheet1!$B90+Summary!$C$9*[4]Sheet1!$B90)*$U90</f>
        <v>0</v>
      </c>
      <c r="Y90" s="12">
        <f>(Summary!$C$8*[3]Sheet1!$C90+Summary!$C$9*[4]Sheet1!$C90)*$U90</f>
        <v>0</v>
      </c>
      <c r="Z90" s="12">
        <f>(Summary!$C$8*[3]Sheet1!$D90+Summary!$C$9*[4]Sheet1!$D90)*$U90</f>
        <v>0</v>
      </c>
      <c r="AA90" s="12" t="e">
        <f>IF($A90&lt;Summary!$C$5,[3]Inputs!$K108*U90,"")</f>
        <v>#VALUE!</v>
      </c>
      <c r="AB90" s="12" t="e">
        <f>IF($A90&lt;Summary!$C$5,[3]Inputs!$M108*U90,"")</f>
        <v>#VALUE!</v>
      </c>
      <c r="AC90" s="12" t="e">
        <f t="shared" si="12"/>
        <v>#VALUE!</v>
      </c>
      <c r="AD90" s="12" t="e">
        <f>IF($A90&lt;Summary!$C$5,[4]Inputs!$K108*U90,"")</f>
        <v>#VALUE!</v>
      </c>
      <c r="AE90" s="12" t="e">
        <f>IF($A90&lt;Summary!$C$5,[4]Inputs!$M108*U90,"")</f>
        <v>#VALUE!</v>
      </c>
      <c r="AF90" s="12" t="e">
        <f t="shared" si="13"/>
        <v>#VALUE!</v>
      </c>
      <c r="AG90" s="12">
        <f>(Summary!$C$8*[3]Sheet1!$E90+Summary!$C$9*[4]Sheet1!$E90)*$U90</f>
        <v>0</v>
      </c>
      <c r="AH90" s="12">
        <f>(Summary!$C$8*[3]Sheet1!$F90+Summary!$C$9*[4]Sheet1!$F90)*$U90</f>
        <v>0</v>
      </c>
      <c r="AI90" s="12">
        <f>(Summary!$C$8*[3]Sheet1!$G90+Summary!$C$9*[4]Sheet1!$G90)*$U90</f>
        <v>0</v>
      </c>
      <c r="AJ90" s="12">
        <f>(Summary!$C$8*[3]Sheet1!$H90+Summary!$C$9*[4]Sheet1!$H90)*$U90</f>
        <v>0</v>
      </c>
      <c r="AK90" s="12">
        <f>(Summary!$C$8*[3]Sheet1!$I90+Summary!$C$9*[4]Sheet1!$I90)*$U90</f>
        <v>0</v>
      </c>
      <c r="AL90" s="12">
        <f>(Summary!$C$8*[3]Sheet1!$J90+Summary!$C$9*[4]Sheet1!$J90)*$U90</f>
        <v>0</v>
      </c>
      <c r="AM90" s="12">
        <f>(Summary!$C$8*[3]Sheet1!$K90+Summary!$C$9*[4]Sheet1!$K90)*$U90</f>
        <v>0</v>
      </c>
      <c r="AN90" s="12">
        <f>(Summary!$C$8*[3]Sheet1!$L90+Summary!$C$9*[4]Sheet1!$L90)*$U90</f>
        <v>0</v>
      </c>
      <c r="AO90" s="12">
        <f>(Summary!$C$8*[3]Sheet1!$M90+Summary!$C$9*[4]Sheet1!$M90)*$U90</f>
        <v>0</v>
      </c>
      <c r="AP90" s="9"/>
      <c r="AQ90" s="2"/>
      <c r="AR90" s="3">
        <f t="shared" si="1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1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16"/>
        <v>#N/A</v>
      </c>
      <c r="AY90" t="e">
        <f t="shared" si="1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18"/>
        <v>#VALUE!</v>
      </c>
      <c r="BD90" t="e">
        <f t="shared" si="19"/>
        <v>#N/A</v>
      </c>
    </row>
    <row r="91" spans="1:56" x14ac:dyDescent="0.2">
      <c r="A91" s="9">
        <f>[1]Sheet1!$A91</f>
        <v>0</v>
      </c>
      <c r="B91" s="9"/>
      <c r="C91" s="7">
        <f>(IF($A91&lt;Summary!$C$5,0.5*SUM([1]Sheet1!$B91)+0.5*SUM([2]Sheet1!$B91),""))*$U91</f>
        <v>0</v>
      </c>
      <c r="D91" s="7">
        <f>(IF($A91&lt;Summary!$C$5,0.5*SUM([1]Sheet1!$C91)+0.5*SUM([2]Sheet1!$C91),""))*$U91</f>
        <v>0</v>
      </c>
      <c r="E91" s="7">
        <f>(IF($A91&lt;Summary!$C$5,0.5*SUM([1]Sheet1!$D91)+0.5*SUM([2]Sheet1!$D91),""))*U91</f>
        <v>0</v>
      </c>
      <c r="F91" s="7" t="e">
        <f>IF($A91&lt;Summary!$C$5,[1]Inputs!$K109*U91,"")</f>
        <v>#VALUE!</v>
      </c>
      <c r="G91" s="7" t="e">
        <f>IF($A91&lt;Summary!$C$5,[1]Inputs!$M109*U91,"")</f>
        <v>#VALUE!</v>
      </c>
      <c r="H91" s="7" t="e">
        <f t="shared" si="10"/>
        <v>#VALUE!</v>
      </c>
      <c r="I91" s="7" t="e">
        <f>IF($A91&lt;Summary!$C$5,[2]Inputs!$K109*U91,"")</f>
        <v>#VALUE!</v>
      </c>
      <c r="J91" s="7" t="e">
        <f>IF($A91&lt;Summary!$C$5,[2]Inputs!$M109*U91,"")</f>
        <v>#VALUE!</v>
      </c>
      <c r="K91" s="7" t="e">
        <f t="shared" si="11"/>
        <v>#VALUE!</v>
      </c>
      <c r="L91" s="7">
        <f>(IF($A91&lt;Summary!$C$5,0.5*SUM([1]Sheet1!$E91)+0.5*SUM([2]Sheet1!$E91),""))*$U91</f>
        <v>0</v>
      </c>
      <c r="M91" s="7">
        <f>(IF($A91&lt;Summary!$C$5,0.5*SUM([1]Sheet1!$F91)+0.5*SUM([2]Sheet1!$F91),""))*$U91</f>
        <v>0</v>
      </c>
      <c r="N91" s="7">
        <f>(IF($A91&lt;Summary!$C$5,0.5*SUM([1]Sheet1!$G91)+0.5*SUM([2]Sheet1!$G91),""))*U91</f>
        <v>0</v>
      </c>
      <c r="O91" s="7">
        <f>(IF($A91&lt;Summary!$C$5,0.5*SUM([1]Sheet1!$H91)+0.5*SUM([2]Sheet1!$H91),""))*U91</f>
        <v>0</v>
      </c>
      <c r="P91" s="7">
        <f>(IF($A91&lt;Summary!$C$5,0.5*SUM([1]Sheet1!$I91)+0.5*SUM([2]Sheet1!$I91),""))*$U91</f>
        <v>0</v>
      </c>
      <c r="Q91" s="7">
        <f>(IF($A91&lt;Summary!$C$5,0.5*SUM([1]Sheet1!$J91)+0.5*SUM([2]Sheet1!$J91),""))*$U91</f>
        <v>0</v>
      </c>
      <c r="R91" s="7">
        <f>(IF($A91&lt;Summary!$C$5,0.5*SUM([1]Sheet1!$K91)+0.5*SUM([2]Sheet1!$K91),""))*$U91</f>
        <v>0</v>
      </c>
      <c r="S91" s="7">
        <f>(IF($A91&lt;Summary!$C$5,0.5*SUM([1]Sheet1!$L91)+0.5*SUM([2]Sheet1!$L91),""))*U91</f>
        <v>0</v>
      </c>
      <c r="T91" s="7">
        <f>(IF($A91&lt;Summary!$C$5,0.5*SUM([1]Sheet1!$M91)+0.5*SUM([2]Sheet1!$M91),""))*U91</f>
        <v>0</v>
      </c>
      <c r="U91" s="3">
        <f>ROUND(IF($A91&lt;Summary!$C$5,SUM([1]Sheet1!$N91)+SUM([2]Sheet1!$N91),""),0)</f>
        <v>0</v>
      </c>
      <c r="V91" s="2"/>
      <c r="W91" s="9">
        <f>[3]Sheet1!$A91</f>
        <v>0</v>
      </c>
      <c r="X91" s="12">
        <f>(Summary!$C$8*[3]Sheet1!$B91+Summary!$C$9*[4]Sheet1!$B91)*$U91</f>
        <v>0</v>
      </c>
      <c r="Y91" s="12">
        <f>(Summary!$C$8*[3]Sheet1!$C91+Summary!$C$9*[4]Sheet1!$C91)*$U91</f>
        <v>0</v>
      </c>
      <c r="Z91" s="12">
        <f>(Summary!$C$8*[3]Sheet1!$D91+Summary!$C$9*[4]Sheet1!$D91)*$U91</f>
        <v>0</v>
      </c>
      <c r="AA91" s="12" t="e">
        <f>IF($A91&lt;Summary!$C$5,[3]Inputs!$K109*U91,"")</f>
        <v>#VALUE!</v>
      </c>
      <c r="AB91" s="12" t="e">
        <f>IF($A91&lt;Summary!$C$5,[3]Inputs!$M109*U91,"")</f>
        <v>#VALUE!</v>
      </c>
      <c r="AC91" s="12" t="e">
        <f t="shared" si="12"/>
        <v>#VALUE!</v>
      </c>
      <c r="AD91" s="12" t="e">
        <f>IF($A91&lt;Summary!$C$5,[4]Inputs!$K109*U91,"")</f>
        <v>#VALUE!</v>
      </c>
      <c r="AE91" s="12" t="e">
        <f>IF($A91&lt;Summary!$C$5,[4]Inputs!$M109*U91,"")</f>
        <v>#VALUE!</v>
      </c>
      <c r="AF91" s="12" t="e">
        <f t="shared" si="13"/>
        <v>#VALUE!</v>
      </c>
      <c r="AG91" s="12">
        <f>(Summary!$C$8*[3]Sheet1!$E91+Summary!$C$9*[4]Sheet1!$E91)*$U91</f>
        <v>0</v>
      </c>
      <c r="AH91" s="12">
        <f>(Summary!$C$8*[3]Sheet1!$F91+Summary!$C$9*[4]Sheet1!$F91)*$U91</f>
        <v>0</v>
      </c>
      <c r="AI91" s="12">
        <f>(Summary!$C$8*[3]Sheet1!$G91+Summary!$C$9*[4]Sheet1!$G91)*$U91</f>
        <v>0</v>
      </c>
      <c r="AJ91" s="12">
        <f>(Summary!$C$8*[3]Sheet1!$H91+Summary!$C$9*[4]Sheet1!$H91)*$U91</f>
        <v>0</v>
      </c>
      <c r="AK91" s="12">
        <f>(Summary!$C$8*[3]Sheet1!$I91+Summary!$C$9*[4]Sheet1!$I91)*$U91</f>
        <v>0</v>
      </c>
      <c r="AL91" s="12">
        <f>(Summary!$C$8*[3]Sheet1!$J91+Summary!$C$9*[4]Sheet1!$J91)*$U91</f>
        <v>0</v>
      </c>
      <c r="AM91" s="12">
        <f>(Summary!$C$8*[3]Sheet1!$K91+Summary!$C$9*[4]Sheet1!$K91)*$U91</f>
        <v>0</v>
      </c>
      <c r="AN91" s="12">
        <f>(Summary!$C$8*[3]Sheet1!$L91+Summary!$C$9*[4]Sheet1!$L91)*$U91</f>
        <v>0</v>
      </c>
      <c r="AO91" s="12">
        <f>(Summary!$C$8*[3]Sheet1!$M91+Summary!$C$9*[4]Sheet1!$M91)*$U91</f>
        <v>0</v>
      </c>
      <c r="AP91" s="9"/>
      <c r="AQ91" s="2"/>
      <c r="AR91" s="3">
        <f t="shared" si="1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1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16"/>
        <v>#N/A</v>
      </c>
      <c r="AY91" t="e">
        <f t="shared" si="1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18"/>
        <v>#VALUE!</v>
      </c>
      <c r="BD91" t="e">
        <f t="shared" si="19"/>
        <v>#N/A</v>
      </c>
    </row>
    <row r="92" spans="1:56" x14ac:dyDescent="0.2">
      <c r="A92" s="9">
        <f>[1]Sheet1!$A92</f>
        <v>0</v>
      </c>
      <c r="B92" s="9"/>
      <c r="C92" s="7">
        <f>(IF($A92&lt;Summary!$C$5,0.5*SUM([1]Sheet1!$B92)+0.5*SUM([2]Sheet1!$B92),""))*$U92</f>
        <v>0</v>
      </c>
      <c r="D92" s="7">
        <f>(IF($A92&lt;Summary!$C$5,0.5*SUM([1]Sheet1!$C92)+0.5*SUM([2]Sheet1!$C92),""))*$U92</f>
        <v>0</v>
      </c>
      <c r="E92" s="7">
        <f>(IF($A92&lt;Summary!$C$5,0.5*SUM([1]Sheet1!$D92)+0.5*SUM([2]Sheet1!$D92),""))*U92</f>
        <v>0</v>
      </c>
      <c r="F92" s="7" t="e">
        <f>IF($A92&lt;Summary!$C$5,[1]Inputs!$K110*U92,"")</f>
        <v>#VALUE!</v>
      </c>
      <c r="G92" s="7" t="e">
        <f>IF($A92&lt;Summary!$C$5,[1]Inputs!$M110*U92,"")</f>
        <v>#VALUE!</v>
      </c>
      <c r="H92" s="7" t="e">
        <f t="shared" si="10"/>
        <v>#VALUE!</v>
      </c>
      <c r="I92" s="7" t="e">
        <f>IF($A92&lt;Summary!$C$5,[2]Inputs!$K110*U92,"")</f>
        <v>#VALUE!</v>
      </c>
      <c r="J92" s="7" t="e">
        <f>IF($A92&lt;Summary!$C$5,[2]Inputs!$M110*U92,"")</f>
        <v>#VALUE!</v>
      </c>
      <c r="K92" s="7" t="e">
        <f t="shared" si="11"/>
        <v>#VALUE!</v>
      </c>
      <c r="L92" s="7">
        <f>(IF($A92&lt;Summary!$C$5,0.5*SUM([1]Sheet1!$E92)+0.5*SUM([2]Sheet1!$E92),""))*$U92</f>
        <v>0</v>
      </c>
      <c r="M92" s="7">
        <f>(IF($A92&lt;Summary!$C$5,0.5*SUM([1]Sheet1!$F92)+0.5*SUM([2]Sheet1!$F92),""))*$U92</f>
        <v>0</v>
      </c>
      <c r="N92" s="7">
        <f>(IF($A92&lt;Summary!$C$5,0.5*SUM([1]Sheet1!$G92)+0.5*SUM([2]Sheet1!$G92),""))*U92</f>
        <v>0</v>
      </c>
      <c r="O92" s="7">
        <f>(IF($A92&lt;Summary!$C$5,0.5*SUM([1]Sheet1!$H92)+0.5*SUM([2]Sheet1!$H92),""))*U92</f>
        <v>0</v>
      </c>
      <c r="P92" s="7">
        <f>(IF($A92&lt;Summary!$C$5,0.5*SUM([1]Sheet1!$I92)+0.5*SUM([2]Sheet1!$I92),""))*$U92</f>
        <v>0</v>
      </c>
      <c r="Q92" s="7">
        <f>(IF($A92&lt;Summary!$C$5,0.5*SUM([1]Sheet1!$J92)+0.5*SUM([2]Sheet1!$J92),""))*$U92</f>
        <v>0</v>
      </c>
      <c r="R92" s="7">
        <f>(IF($A92&lt;Summary!$C$5,0.5*SUM([1]Sheet1!$K92)+0.5*SUM([2]Sheet1!$K92),""))*$U92</f>
        <v>0</v>
      </c>
      <c r="S92" s="7">
        <f>(IF($A92&lt;Summary!$C$5,0.5*SUM([1]Sheet1!$L92)+0.5*SUM([2]Sheet1!$L92),""))*U92</f>
        <v>0</v>
      </c>
      <c r="T92" s="7">
        <f>(IF($A92&lt;Summary!$C$5,0.5*SUM([1]Sheet1!$M92)+0.5*SUM([2]Sheet1!$M92),""))*U92</f>
        <v>0</v>
      </c>
      <c r="U92" s="3">
        <f>ROUND(IF($A92&lt;Summary!$C$5,SUM([1]Sheet1!$N92)+SUM([2]Sheet1!$N92),""),0)</f>
        <v>0</v>
      </c>
      <c r="V92" s="2"/>
      <c r="W92" s="9">
        <f>[3]Sheet1!$A92</f>
        <v>0</v>
      </c>
      <c r="X92" s="12">
        <f>(Summary!$C$8*[3]Sheet1!$B92+Summary!$C$9*[4]Sheet1!$B92)*$U92</f>
        <v>0</v>
      </c>
      <c r="Y92" s="12">
        <f>(Summary!$C$8*[3]Sheet1!$C92+Summary!$C$9*[4]Sheet1!$C92)*$U92</f>
        <v>0</v>
      </c>
      <c r="Z92" s="12">
        <f>(Summary!$C$8*[3]Sheet1!$D92+Summary!$C$9*[4]Sheet1!$D92)*$U92</f>
        <v>0</v>
      </c>
      <c r="AA92" s="12" t="e">
        <f>IF($A92&lt;Summary!$C$5,[3]Inputs!$K110*U92,"")</f>
        <v>#VALUE!</v>
      </c>
      <c r="AB92" s="12" t="e">
        <f>IF($A92&lt;Summary!$C$5,[3]Inputs!$M110*U92,"")</f>
        <v>#VALUE!</v>
      </c>
      <c r="AC92" s="12" t="e">
        <f t="shared" si="12"/>
        <v>#VALUE!</v>
      </c>
      <c r="AD92" s="12" t="e">
        <f>IF($A92&lt;Summary!$C$5,[4]Inputs!$K110*U92,"")</f>
        <v>#VALUE!</v>
      </c>
      <c r="AE92" s="12" t="e">
        <f>IF($A92&lt;Summary!$C$5,[4]Inputs!$M110*U92,"")</f>
        <v>#VALUE!</v>
      </c>
      <c r="AF92" s="12" t="e">
        <f t="shared" si="13"/>
        <v>#VALUE!</v>
      </c>
      <c r="AG92" s="12">
        <f>(Summary!$C$8*[3]Sheet1!$E92+Summary!$C$9*[4]Sheet1!$E92)*$U92</f>
        <v>0</v>
      </c>
      <c r="AH92" s="12">
        <f>(Summary!$C$8*[3]Sheet1!$F92+Summary!$C$9*[4]Sheet1!$F92)*$U92</f>
        <v>0</v>
      </c>
      <c r="AI92" s="12">
        <f>(Summary!$C$8*[3]Sheet1!$G92+Summary!$C$9*[4]Sheet1!$G92)*$U92</f>
        <v>0</v>
      </c>
      <c r="AJ92" s="12">
        <f>(Summary!$C$8*[3]Sheet1!$H92+Summary!$C$9*[4]Sheet1!$H92)*$U92</f>
        <v>0</v>
      </c>
      <c r="AK92" s="12">
        <f>(Summary!$C$8*[3]Sheet1!$I92+Summary!$C$9*[4]Sheet1!$I92)*$U92</f>
        <v>0</v>
      </c>
      <c r="AL92" s="12">
        <f>(Summary!$C$8*[3]Sheet1!$J92+Summary!$C$9*[4]Sheet1!$J92)*$U92</f>
        <v>0</v>
      </c>
      <c r="AM92" s="12">
        <f>(Summary!$C$8*[3]Sheet1!$K92+Summary!$C$9*[4]Sheet1!$K92)*$U92</f>
        <v>0</v>
      </c>
      <c r="AN92" s="12">
        <f>(Summary!$C$8*[3]Sheet1!$L92+Summary!$C$9*[4]Sheet1!$L92)*$U92</f>
        <v>0</v>
      </c>
      <c r="AO92" s="12">
        <f>(Summary!$C$8*[3]Sheet1!$M92+Summary!$C$9*[4]Sheet1!$M92)*$U92</f>
        <v>0</v>
      </c>
      <c r="AP92" s="9"/>
      <c r="AQ92" s="2"/>
      <c r="AR92" s="3">
        <f t="shared" si="1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1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16"/>
        <v>#N/A</v>
      </c>
      <c r="AY92" t="e">
        <f t="shared" si="1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18"/>
        <v>#VALUE!</v>
      </c>
      <c r="BD92" t="e">
        <f t="shared" si="19"/>
        <v>#N/A</v>
      </c>
    </row>
    <row r="93" spans="1:56" x14ac:dyDescent="0.2">
      <c r="A93" s="9">
        <f>[1]Sheet1!$A93</f>
        <v>0</v>
      </c>
      <c r="B93" s="9"/>
      <c r="C93" s="7">
        <f>(IF($A93&lt;Summary!$C$5,0.5*SUM([1]Sheet1!$B93)+0.5*SUM([2]Sheet1!$B93),""))*$U93</f>
        <v>0</v>
      </c>
      <c r="D93" s="7">
        <f>(IF($A93&lt;Summary!$C$5,0.5*SUM([1]Sheet1!$C93)+0.5*SUM([2]Sheet1!$C93),""))*$U93</f>
        <v>0</v>
      </c>
      <c r="E93" s="7">
        <f>(IF($A93&lt;Summary!$C$5,0.5*SUM([1]Sheet1!$D93)+0.5*SUM([2]Sheet1!$D93),""))*U93</f>
        <v>0</v>
      </c>
      <c r="F93" s="7" t="e">
        <f>IF($A93&lt;Summary!$C$5,[1]Inputs!$K111*U93,"")</f>
        <v>#VALUE!</v>
      </c>
      <c r="G93" s="7" t="e">
        <f>IF($A93&lt;Summary!$C$5,[1]Inputs!$M111*U93,"")</f>
        <v>#VALUE!</v>
      </c>
      <c r="H93" s="7" t="e">
        <f t="shared" si="10"/>
        <v>#VALUE!</v>
      </c>
      <c r="I93" s="7" t="e">
        <f>IF($A93&lt;Summary!$C$5,[2]Inputs!$K111*U93,"")</f>
        <v>#VALUE!</v>
      </c>
      <c r="J93" s="7" t="e">
        <f>IF($A93&lt;Summary!$C$5,[2]Inputs!$M111*U93,"")</f>
        <v>#VALUE!</v>
      </c>
      <c r="K93" s="7" t="e">
        <f t="shared" si="11"/>
        <v>#VALUE!</v>
      </c>
      <c r="L93" s="7">
        <f>(IF($A93&lt;Summary!$C$5,0.5*SUM([1]Sheet1!$E93)+0.5*SUM([2]Sheet1!$E93),""))*$U93</f>
        <v>0</v>
      </c>
      <c r="M93" s="7">
        <f>(IF($A93&lt;Summary!$C$5,0.5*SUM([1]Sheet1!$F93)+0.5*SUM([2]Sheet1!$F93),""))*$U93</f>
        <v>0</v>
      </c>
      <c r="N93" s="7">
        <f>(IF($A93&lt;Summary!$C$5,0.5*SUM([1]Sheet1!$G93)+0.5*SUM([2]Sheet1!$G93),""))*U93</f>
        <v>0</v>
      </c>
      <c r="O93" s="7">
        <f>(IF($A93&lt;Summary!$C$5,0.5*SUM([1]Sheet1!$H93)+0.5*SUM([2]Sheet1!$H93),""))*U93</f>
        <v>0</v>
      </c>
      <c r="P93" s="7">
        <f>(IF($A93&lt;Summary!$C$5,0.5*SUM([1]Sheet1!$I93)+0.5*SUM([2]Sheet1!$I93),""))*$U93</f>
        <v>0</v>
      </c>
      <c r="Q93" s="7">
        <f>(IF($A93&lt;Summary!$C$5,0.5*SUM([1]Sheet1!$J93)+0.5*SUM([2]Sheet1!$J93),""))*$U93</f>
        <v>0</v>
      </c>
      <c r="R93" s="7">
        <f>(IF($A93&lt;Summary!$C$5,0.5*SUM([1]Sheet1!$K93)+0.5*SUM([2]Sheet1!$K93),""))*$U93</f>
        <v>0</v>
      </c>
      <c r="S93" s="7">
        <f>(IF($A93&lt;Summary!$C$5,0.5*SUM([1]Sheet1!$L93)+0.5*SUM([2]Sheet1!$L93),""))*U93</f>
        <v>0</v>
      </c>
      <c r="T93" s="7">
        <f>(IF($A93&lt;Summary!$C$5,0.5*SUM([1]Sheet1!$M93)+0.5*SUM([2]Sheet1!$M93),""))*U93</f>
        <v>0</v>
      </c>
      <c r="U93" s="3">
        <f>ROUND(IF($A93&lt;Summary!$C$5,SUM([1]Sheet1!$N93)+SUM([2]Sheet1!$N93),""),0)</f>
        <v>0</v>
      </c>
      <c r="V93" s="2"/>
      <c r="W93" s="9">
        <f>[3]Sheet1!$A93</f>
        <v>0</v>
      </c>
      <c r="X93" s="12">
        <f>(Summary!$C$8*[3]Sheet1!$B93+Summary!$C$9*[4]Sheet1!$B93)*$U93</f>
        <v>0</v>
      </c>
      <c r="Y93" s="12">
        <f>(Summary!$C$8*[3]Sheet1!$C93+Summary!$C$9*[4]Sheet1!$C93)*$U93</f>
        <v>0</v>
      </c>
      <c r="Z93" s="12">
        <f>(Summary!$C$8*[3]Sheet1!$D93+Summary!$C$9*[4]Sheet1!$D93)*$U93</f>
        <v>0</v>
      </c>
      <c r="AA93" s="12" t="e">
        <f>IF($A93&lt;Summary!$C$5,[3]Inputs!$K111*U93,"")</f>
        <v>#VALUE!</v>
      </c>
      <c r="AB93" s="12" t="e">
        <f>IF($A93&lt;Summary!$C$5,[3]Inputs!$M111*U93,"")</f>
        <v>#VALUE!</v>
      </c>
      <c r="AC93" s="12" t="e">
        <f t="shared" si="12"/>
        <v>#VALUE!</v>
      </c>
      <c r="AD93" s="12" t="e">
        <f>IF($A93&lt;Summary!$C$5,[4]Inputs!$K111*U93,"")</f>
        <v>#VALUE!</v>
      </c>
      <c r="AE93" s="12" t="e">
        <f>IF($A93&lt;Summary!$C$5,[4]Inputs!$M111*U93,"")</f>
        <v>#VALUE!</v>
      </c>
      <c r="AF93" s="12" t="e">
        <f t="shared" si="13"/>
        <v>#VALUE!</v>
      </c>
      <c r="AG93" s="12">
        <f>(Summary!$C$8*[3]Sheet1!$E93+Summary!$C$9*[4]Sheet1!$E93)*$U93</f>
        <v>0</v>
      </c>
      <c r="AH93" s="12">
        <f>(Summary!$C$8*[3]Sheet1!$F93+Summary!$C$9*[4]Sheet1!$F93)*$U93</f>
        <v>0</v>
      </c>
      <c r="AI93" s="12">
        <f>(Summary!$C$8*[3]Sheet1!$G93+Summary!$C$9*[4]Sheet1!$G93)*$U93</f>
        <v>0</v>
      </c>
      <c r="AJ93" s="12">
        <f>(Summary!$C$8*[3]Sheet1!$H93+Summary!$C$9*[4]Sheet1!$H93)*$U93</f>
        <v>0</v>
      </c>
      <c r="AK93" s="12">
        <f>(Summary!$C$8*[3]Sheet1!$I93+Summary!$C$9*[4]Sheet1!$I93)*$U93</f>
        <v>0</v>
      </c>
      <c r="AL93" s="12">
        <f>(Summary!$C$8*[3]Sheet1!$J93+Summary!$C$9*[4]Sheet1!$J93)*$U93</f>
        <v>0</v>
      </c>
      <c r="AM93" s="12">
        <f>(Summary!$C$8*[3]Sheet1!$K93+Summary!$C$9*[4]Sheet1!$K93)*$U93</f>
        <v>0</v>
      </c>
      <c r="AN93" s="12">
        <f>(Summary!$C$8*[3]Sheet1!$L93+Summary!$C$9*[4]Sheet1!$L93)*$U93</f>
        <v>0</v>
      </c>
      <c r="AO93" s="12">
        <f>(Summary!$C$8*[3]Sheet1!$M93+Summary!$C$9*[4]Sheet1!$M93)*$U93</f>
        <v>0</v>
      </c>
      <c r="AP93" s="9"/>
      <c r="AQ93" s="2"/>
      <c r="AR93" s="3">
        <f t="shared" si="1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1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16"/>
        <v>#N/A</v>
      </c>
      <c r="AY93" t="e">
        <f t="shared" si="1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18"/>
        <v>#VALUE!</v>
      </c>
      <c r="BD93" t="e">
        <f t="shared" si="19"/>
        <v>#N/A</v>
      </c>
    </row>
    <row r="94" spans="1:56" x14ac:dyDescent="0.2">
      <c r="A94" s="9">
        <f>[1]Sheet1!$A94</f>
        <v>0</v>
      </c>
      <c r="B94" s="9"/>
      <c r="C94" s="7">
        <f>(IF($A94&lt;Summary!$C$5,0.5*SUM([1]Sheet1!$B94)+0.5*SUM([2]Sheet1!$B94),""))*$U94</f>
        <v>0</v>
      </c>
      <c r="D94" s="7">
        <f>(IF($A94&lt;Summary!$C$5,0.5*SUM([1]Sheet1!$C94)+0.5*SUM([2]Sheet1!$C94),""))*$U94</f>
        <v>0</v>
      </c>
      <c r="E94" s="7">
        <f>(IF($A94&lt;Summary!$C$5,0.5*SUM([1]Sheet1!$D94)+0.5*SUM([2]Sheet1!$D94),""))*U94</f>
        <v>0</v>
      </c>
      <c r="F94" s="7" t="e">
        <f>IF($A94&lt;Summary!$C$5,[1]Inputs!$K112*U94,"")</f>
        <v>#VALUE!</v>
      </c>
      <c r="G94" s="7" t="e">
        <f>IF($A94&lt;Summary!$C$5,[1]Inputs!$M112*U94,"")</f>
        <v>#VALUE!</v>
      </c>
      <c r="H94" s="7" t="e">
        <f t="shared" si="10"/>
        <v>#VALUE!</v>
      </c>
      <c r="I94" s="7" t="e">
        <f>IF($A94&lt;Summary!$C$5,[2]Inputs!$K112*U94,"")</f>
        <v>#VALUE!</v>
      </c>
      <c r="J94" s="7" t="e">
        <f>IF($A94&lt;Summary!$C$5,[2]Inputs!$M112*U94,"")</f>
        <v>#VALUE!</v>
      </c>
      <c r="K94" s="7" t="e">
        <f t="shared" si="11"/>
        <v>#VALUE!</v>
      </c>
      <c r="L94" s="7">
        <f>(IF($A94&lt;Summary!$C$5,0.5*SUM([1]Sheet1!$E94)+0.5*SUM([2]Sheet1!$E94),""))*$U94</f>
        <v>0</v>
      </c>
      <c r="M94" s="7">
        <f>(IF($A94&lt;Summary!$C$5,0.5*SUM([1]Sheet1!$F94)+0.5*SUM([2]Sheet1!$F94),""))*$U94</f>
        <v>0</v>
      </c>
      <c r="N94" s="7">
        <f>(IF($A94&lt;Summary!$C$5,0.5*SUM([1]Sheet1!$G94)+0.5*SUM([2]Sheet1!$G94),""))*U94</f>
        <v>0</v>
      </c>
      <c r="O94" s="7">
        <f>(IF($A94&lt;Summary!$C$5,0.5*SUM([1]Sheet1!$H94)+0.5*SUM([2]Sheet1!$H94),""))*U94</f>
        <v>0</v>
      </c>
      <c r="P94" s="7">
        <f>(IF($A94&lt;Summary!$C$5,0.5*SUM([1]Sheet1!$I94)+0.5*SUM([2]Sheet1!$I94),""))*$U94</f>
        <v>0</v>
      </c>
      <c r="Q94" s="7">
        <f>(IF($A94&lt;Summary!$C$5,0.5*SUM([1]Sheet1!$J94)+0.5*SUM([2]Sheet1!$J94),""))*$U94</f>
        <v>0</v>
      </c>
      <c r="R94" s="7">
        <f>(IF($A94&lt;Summary!$C$5,0.5*SUM([1]Sheet1!$K94)+0.5*SUM([2]Sheet1!$K94),""))*$U94</f>
        <v>0</v>
      </c>
      <c r="S94" s="7">
        <f>(IF($A94&lt;Summary!$C$5,0.5*SUM([1]Sheet1!$L94)+0.5*SUM([2]Sheet1!$L94),""))*U94</f>
        <v>0</v>
      </c>
      <c r="T94" s="7">
        <f>(IF($A94&lt;Summary!$C$5,0.5*SUM([1]Sheet1!$M94)+0.5*SUM([2]Sheet1!$M94),""))*U94</f>
        <v>0</v>
      </c>
      <c r="U94" s="3">
        <f>ROUND(IF($A94&lt;Summary!$C$5,SUM([1]Sheet1!$N94)+SUM([2]Sheet1!$N94),""),0)</f>
        <v>0</v>
      </c>
      <c r="V94" s="2"/>
      <c r="W94" s="9">
        <f>[3]Sheet1!$A94</f>
        <v>0</v>
      </c>
      <c r="X94" s="12">
        <f>(Summary!$C$8*[3]Sheet1!$B94+Summary!$C$9*[4]Sheet1!$B94)*$U94</f>
        <v>0</v>
      </c>
      <c r="Y94" s="12">
        <f>(Summary!$C$8*[3]Sheet1!$C94+Summary!$C$9*[4]Sheet1!$C94)*$U94</f>
        <v>0</v>
      </c>
      <c r="Z94" s="12">
        <f>(Summary!$C$8*[3]Sheet1!$D94+Summary!$C$9*[4]Sheet1!$D94)*$U94</f>
        <v>0</v>
      </c>
      <c r="AA94" s="12" t="e">
        <f>IF($A94&lt;Summary!$C$5,[3]Inputs!$K112*U94,"")</f>
        <v>#VALUE!</v>
      </c>
      <c r="AB94" s="12" t="e">
        <f>IF($A94&lt;Summary!$C$5,[3]Inputs!$M112*U94,"")</f>
        <v>#VALUE!</v>
      </c>
      <c r="AC94" s="12" t="e">
        <f t="shared" si="12"/>
        <v>#VALUE!</v>
      </c>
      <c r="AD94" s="12" t="e">
        <f>IF($A94&lt;Summary!$C$5,[4]Inputs!$K112*U94,"")</f>
        <v>#VALUE!</v>
      </c>
      <c r="AE94" s="12" t="e">
        <f>IF($A94&lt;Summary!$C$5,[4]Inputs!$M112*U94,"")</f>
        <v>#VALUE!</v>
      </c>
      <c r="AF94" s="12" t="e">
        <f t="shared" si="13"/>
        <v>#VALUE!</v>
      </c>
      <c r="AG94" s="12">
        <f>(Summary!$C$8*[3]Sheet1!$E94+Summary!$C$9*[4]Sheet1!$E94)*$U94</f>
        <v>0</v>
      </c>
      <c r="AH94" s="12">
        <f>(Summary!$C$8*[3]Sheet1!$F94+Summary!$C$9*[4]Sheet1!$F94)*$U94</f>
        <v>0</v>
      </c>
      <c r="AI94" s="12">
        <f>(Summary!$C$8*[3]Sheet1!$G94+Summary!$C$9*[4]Sheet1!$G94)*$U94</f>
        <v>0</v>
      </c>
      <c r="AJ94" s="12">
        <f>(Summary!$C$8*[3]Sheet1!$H94+Summary!$C$9*[4]Sheet1!$H94)*$U94</f>
        <v>0</v>
      </c>
      <c r="AK94" s="12">
        <f>(Summary!$C$8*[3]Sheet1!$I94+Summary!$C$9*[4]Sheet1!$I94)*$U94</f>
        <v>0</v>
      </c>
      <c r="AL94" s="12">
        <f>(Summary!$C$8*[3]Sheet1!$J94+Summary!$C$9*[4]Sheet1!$J94)*$U94</f>
        <v>0</v>
      </c>
      <c r="AM94" s="12">
        <f>(Summary!$C$8*[3]Sheet1!$K94+Summary!$C$9*[4]Sheet1!$K94)*$U94</f>
        <v>0</v>
      </c>
      <c r="AN94" s="12">
        <f>(Summary!$C$8*[3]Sheet1!$L94+Summary!$C$9*[4]Sheet1!$L94)*$U94</f>
        <v>0</v>
      </c>
      <c r="AO94" s="12">
        <f>(Summary!$C$8*[3]Sheet1!$M94+Summary!$C$9*[4]Sheet1!$M94)*$U94</f>
        <v>0</v>
      </c>
      <c r="AP94" s="9"/>
      <c r="AQ94" s="2"/>
      <c r="AR94" s="3">
        <f t="shared" si="1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1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16"/>
        <v>#N/A</v>
      </c>
      <c r="AY94" t="e">
        <f t="shared" si="1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18"/>
        <v>#VALUE!</v>
      </c>
      <c r="BD94" t="e">
        <f t="shared" si="19"/>
        <v>#N/A</v>
      </c>
    </row>
    <row r="95" spans="1:56" x14ac:dyDescent="0.2">
      <c r="A95" s="9">
        <f>[1]Sheet1!$A95</f>
        <v>0</v>
      </c>
      <c r="B95" s="9"/>
      <c r="C95" s="7">
        <f>(IF($A95&lt;Summary!$C$5,0.5*SUM([1]Sheet1!$B95)+0.5*SUM([2]Sheet1!$B95),""))*$U95</f>
        <v>0</v>
      </c>
      <c r="D95" s="7">
        <f>(IF($A95&lt;Summary!$C$5,0.5*SUM([1]Sheet1!$C95)+0.5*SUM([2]Sheet1!$C95),""))*$U95</f>
        <v>0</v>
      </c>
      <c r="E95" s="7">
        <f>(IF($A95&lt;Summary!$C$5,0.5*SUM([1]Sheet1!$D95)+0.5*SUM([2]Sheet1!$D95),""))*U95</f>
        <v>0</v>
      </c>
      <c r="F95" s="7" t="e">
        <f>IF($A95&lt;Summary!$C$5,[1]Inputs!$K113*U95,"")</f>
        <v>#VALUE!</v>
      </c>
      <c r="G95" s="7" t="e">
        <f>IF($A95&lt;Summary!$C$5,[1]Inputs!$M113*U95,"")</f>
        <v>#VALUE!</v>
      </c>
      <c r="H95" s="7" t="e">
        <f t="shared" si="10"/>
        <v>#VALUE!</v>
      </c>
      <c r="I95" s="7" t="e">
        <f>IF($A95&lt;Summary!$C$5,[2]Inputs!$K113*U95,"")</f>
        <v>#VALUE!</v>
      </c>
      <c r="J95" s="7" t="e">
        <f>IF($A95&lt;Summary!$C$5,[2]Inputs!$M113*U95,"")</f>
        <v>#VALUE!</v>
      </c>
      <c r="K95" s="7" t="e">
        <f t="shared" si="11"/>
        <v>#VALUE!</v>
      </c>
      <c r="L95" s="7">
        <f>(IF($A95&lt;Summary!$C$5,0.5*SUM([1]Sheet1!$E95)+0.5*SUM([2]Sheet1!$E95),""))*$U95</f>
        <v>0</v>
      </c>
      <c r="M95" s="7">
        <f>(IF($A95&lt;Summary!$C$5,0.5*SUM([1]Sheet1!$F95)+0.5*SUM([2]Sheet1!$F95),""))*$U95</f>
        <v>0</v>
      </c>
      <c r="N95" s="7">
        <f>(IF($A95&lt;Summary!$C$5,0.5*SUM([1]Sheet1!$G95)+0.5*SUM([2]Sheet1!$G95),""))*U95</f>
        <v>0</v>
      </c>
      <c r="O95" s="7">
        <f>(IF($A95&lt;Summary!$C$5,0.5*SUM([1]Sheet1!$H95)+0.5*SUM([2]Sheet1!$H95),""))*U95</f>
        <v>0</v>
      </c>
      <c r="P95" s="7">
        <f>(IF($A95&lt;Summary!$C$5,0.5*SUM([1]Sheet1!$I95)+0.5*SUM([2]Sheet1!$I95),""))*$U95</f>
        <v>0</v>
      </c>
      <c r="Q95" s="7">
        <f>(IF($A95&lt;Summary!$C$5,0.5*SUM([1]Sheet1!$J95)+0.5*SUM([2]Sheet1!$J95),""))*$U95</f>
        <v>0</v>
      </c>
      <c r="R95" s="7">
        <f>(IF($A95&lt;Summary!$C$5,0.5*SUM([1]Sheet1!$K95)+0.5*SUM([2]Sheet1!$K95),""))*$U95</f>
        <v>0</v>
      </c>
      <c r="S95" s="7">
        <f>(IF($A95&lt;Summary!$C$5,0.5*SUM([1]Sheet1!$L95)+0.5*SUM([2]Sheet1!$L95),""))*U95</f>
        <v>0</v>
      </c>
      <c r="T95" s="7">
        <f>(IF($A95&lt;Summary!$C$5,0.5*SUM([1]Sheet1!$M95)+0.5*SUM([2]Sheet1!$M95),""))*U95</f>
        <v>0</v>
      </c>
      <c r="U95" s="3">
        <f>ROUND(IF($A95&lt;Summary!$C$5,SUM([1]Sheet1!$N95)+SUM([2]Sheet1!$N95),""),0)</f>
        <v>0</v>
      </c>
      <c r="V95" s="2"/>
      <c r="W95" s="9">
        <f>[3]Sheet1!$A95</f>
        <v>0</v>
      </c>
      <c r="X95" s="12">
        <f>(Summary!$C$8*[3]Sheet1!$B95+Summary!$C$9*[4]Sheet1!$B95)*$U95</f>
        <v>0</v>
      </c>
      <c r="Y95" s="12">
        <f>(Summary!$C$8*[3]Sheet1!$C95+Summary!$C$9*[4]Sheet1!$C95)*$U95</f>
        <v>0</v>
      </c>
      <c r="Z95" s="12">
        <f>(Summary!$C$8*[3]Sheet1!$D95+Summary!$C$9*[4]Sheet1!$D95)*$U95</f>
        <v>0</v>
      </c>
      <c r="AA95" s="12" t="e">
        <f>IF($A95&lt;Summary!$C$5,[3]Inputs!$K113*U95,"")</f>
        <v>#VALUE!</v>
      </c>
      <c r="AB95" s="12" t="e">
        <f>IF($A95&lt;Summary!$C$5,[3]Inputs!$M113*U95,"")</f>
        <v>#VALUE!</v>
      </c>
      <c r="AC95" s="12" t="e">
        <f t="shared" si="12"/>
        <v>#VALUE!</v>
      </c>
      <c r="AD95" s="12" t="e">
        <f>IF($A95&lt;Summary!$C$5,[4]Inputs!$K113*U95,"")</f>
        <v>#VALUE!</v>
      </c>
      <c r="AE95" s="12" t="e">
        <f>IF($A95&lt;Summary!$C$5,[4]Inputs!$M113*U95,"")</f>
        <v>#VALUE!</v>
      </c>
      <c r="AF95" s="12" t="e">
        <f t="shared" si="13"/>
        <v>#VALUE!</v>
      </c>
      <c r="AG95" s="12">
        <f>(Summary!$C$8*[3]Sheet1!$E95+Summary!$C$9*[4]Sheet1!$E95)*$U95</f>
        <v>0</v>
      </c>
      <c r="AH95" s="12">
        <f>(Summary!$C$8*[3]Sheet1!$F95+Summary!$C$9*[4]Sheet1!$F95)*$U95</f>
        <v>0</v>
      </c>
      <c r="AI95" s="12">
        <f>(Summary!$C$8*[3]Sheet1!$G95+Summary!$C$9*[4]Sheet1!$G95)*$U95</f>
        <v>0</v>
      </c>
      <c r="AJ95" s="12">
        <f>(Summary!$C$8*[3]Sheet1!$H95+Summary!$C$9*[4]Sheet1!$H95)*$U95</f>
        <v>0</v>
      </c>
      <c r="AK95" s="12">
        <f>(Summary!$C$8*[3]Sheet1!$I95+Summary!$C$9*[4]Sheet1!$I95)*$U95</f>
        <v>0</v>
      </c>
      <c r="AL95" s="12">
        <f>(Summary!$C$8*[3]Sheet1!$J95+Summary!$C$9*[4]Sheet1!$J95)*$U95</f>
        <v>0</v>
      </c>
      <c r="AM95" s="12">
        <f>(Summary!$C$8*[3]Sheet1!$K95+Summary!$C$9*[4]Sheet1!$K95)*$U95</f>
        <v>0</v>
      </c>
      <c r="AN95" s="12">
        <f>(Summary!$C$8*[3]Sheet1!$L95+Summary!$C$9*[4]Sheet1!$L95)*$U95</f>
        <v>0</v>
      </c>
      <c r="AO95" s="12">
        <f>(Summary!$C$8*[3]Sheet1!$M95+Summary!$C$9*[4]Sheet1!$M95)*$U95</f>
        <v>0</v>
      </c>
      <c r="AP95" s="9"/>
      <c r="AQ95" s="2"/>
      <c r="AR95" s="3">
        <f t="shared" si="1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1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16"/>
        <v>#N/A</v>
      </c>
      <c r="AY95" t="e">
        <f t="shared" si="1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18"/>
        <v>#VALUE!</v>
      </c>
      <c r="BD95" t="e">
        <f t="shared" si="19"/>
        <v>#N/A</v>
      </c>
    </row>
    <row r="96" spans="1:56" x14ac:dyDescent="0.2">
      <c r="A96" s="9">
        <f>[1]Sheet1!$A96</f>
        <v>0</v>
      </c>
      <c r="B96" s="9"/>
      <c r="C96" s="7">
        <f>(IF($A96&lt;Summary!$C$5,0.5*SUM([1]Sheet1!$B96)+0.5*SUM([2]Sheet1!$B96),""))*$U96</f>
        <v>0</v>
      </c>
      <c r="D96" s="7">
        <f>(IF($A96&lt;Summary!$C$5,0.5*SUM([1]Sheet1!$C96)+0.5*SUM([2]Sheet1!$C96),""))*$U96</f>
        <v>0</v>
      </c>
      <c r="E96" s="7">
        <f>(IF($A96&lt;Summary!$C$5,0.5*SUM([1]Sheet1!$D96)+0.5*SUM([2]Sheet1!$D96),""))*U96</f>
        <v>0</v>
      </c>
      <c r="F96" s="7" t="e">
        <f>IF($A96&lt;Summary!$C$5,[1]Inputs!$K114*U96,"")</f>
        <v>#VALUE!</v>
      </c>
      <c r="G96" s="7" t="e">
        <f>IF($A96&lt;Summary!$C$5,[1]Inputs!$M114*U96,"")</f>
        <v>#VALUE!</v>
      </c>
      <c r="H96" s="7" t="e">
        <f t="shared" si="10"/>
        <v>#VALUE!</v>
      </c>
      <c r="I96" s="7" t="e">
        <f>IF($A96&lt;Summary!$C$5,[2]Inputs!$K114*U96,"")</f>
        <v>#VALUE!</v>
      </c>
      <c r="J96" s="7" t="e">
        <f>IF($A96&lt;Summary!$C$5,[2]Inputs!$M114*U96,"")</f>
        <v>#VALUE!</v>
      </c>
      <c r="K96" s="7" t="e">
        <f t="shared" si="11"/>
        <v>#VALUE!</v>
      </c>
      <c r="L96" s="7">
        <f>(IF($A96&lt;Summary!$C$5,0.5*SUM([1]Sheet1!$E96)+0.5*SUM([2]Sheet1!$E96),""))*$U96</f>
        <v>0</v>
      </c>
      <c r="M96" s="7">
        <f>(IF($A96&lt;Summary!$C$5,0.5*SUM([1]Sheet1!$F96)+0.5*SUM([2]Sheet1!$F96),""))*$U96</f>
        <v>0</v>
      </c>
      <c r="N96" s="7">
        <f>(IF($A96&lt;Summary!$C$5,0.5*SUM([1]Sheet1!$G96)+0.5*SUM([2]Sheet1!$G96),""))*U96</f>
        <v>0</v>
      </c>
      <c r="O96" s="7">
        <f>(IF($A96&lt;Summary!$C$5,0.5*SUM([1]Sheet1!$H96)+0.5*SUM([2]Sheet1!$H96),""))*U96</f>
        <v>0</v>
      </c>
      <c r="P96" s="7">
        <f>(IF($A96&lt;Summary!$C$5,0.5*SUM([1]Sheet1!$I96)+0.5*SUM([2]Sheet1!$I96),""))*$U96</f>
        <v>0</v>
      </c>
      <c r="Q96" s="7">
        <f>(IF($A96&lt;Summary!$C$5,0.5*SUM([1]Sheet1!$J96)+0.5*SUM([2]Sheet1!$J96),""))*$U96</f>
        <v>0</v>
      </c>
      <c r="R96" s="7">
        <f>(IF($A96&lt;Summary!$C$5,0.5*SUM([1]Sheet1!$K96)+0.5*SUM([2]Sheet1!$K96),""))*$U96</f>
        <v>0</v>
      </c>
      <c r="S96" s="7">
        <f>(IF($A96&lt;Summary!$C$5,0.5*SUM([1]Sheet1!$L96)+0.5*SUM([2]Sheet1!$L96),""))*U96</f>
        <v>0</v>
      </c>
      <c r="T96" s="7">
        <f>(IF($A96&lt;Summary!$C$5,0.5*SUM([1]Sheet1!$M96)+0.5*SUM([2]Sheet1!$M96),""))*U96</f>
        <v>0</v>
      </c>
      <c r="U96" s="3">
        <f>ROUND(IF($A96&lt;Summary!$C$5,SUM([1]Sheet1!$N96)+SUM([2]Sheet1!$N96),""),0)</f>
        <v>0</v>
      </c>
      <c r="V96" s="2"/>
      <c r="W96" s="9">
        <f>[3]Sheet1!$A96</f>
        <v>0</v>
      </c>
      <c r="X96" s="12">
        <f>(Summary!$C$8*[3]Sheet1!$B96+Summary!$C$9*[4]Sheet1!$B96)*$U96</f>
        <v>0</v>
      </c>
      <c r="Y96" s="12">
        <f>(Summary!$C$8*[3]Sheet1!$C96+Summary!$C$9*[4]Sheet1!$C96)*$U96</f>
        <v>0</v>
      </c>
      <c r="Z96" s="12">
        <f>(Summary!$C$8*[3]Sheet1!$D96+Summary!$C$9*[4]Sheet1!$D96)*$U96</f>
        <v>0</v>
      </c>
      <c r="AA96" s="12" t="e">
        <f>IF($A96&lt;Summary!$C$5,[3]Inputs!$K114*U96,"")</f>
        <v>#VALUE!</v>
      </c>
      <c r="AB96" s="12" t="e">
        <f>IF($A96&lt;Summary!$C$5,[3]Inputs!$M114*U96,"")</f>
        <v>#VALUE!</v>
      </c>
      <c r="AC96" s="12" t="e">
        <f t="shared" si="12"/>
        <v>#VALUE!</v>
      </c>
      <c r="AD96" s="12" t="e">
        <f>IF($A96&lt;Summary!$C$5,[4]Inputs!$K114*U96,"")</f>
        <v>#VALUE!</v>
      </c>
      <c r="AE96" s="12" t="e">
        <f>IF($A96&lt;Summary!$C$5,[4]Inputs!$M114*U96,"")</f>
        <v>#VALUE!</v>
      </c>
      <c r="AF96" s="12" t="e">
        <f t="shared" si="13"/>
        <v>#VALUE!</v>
      </c>
      <c r="AG96" s="12">
        <f>(Summary!$C$8*[3]Sheet1!$E96+Summary!$C$9*[4]Sheet1!$E96)*$U96</f>
        <v>0</v>
      </c>
      <c r="AH96" s="12">
        <f>(Summary!$C$8*[3]Sheet1!$F96+Summary!$C$9*[4]Sheet1!$F96)*$U96</f>
        <v>0</v>
      </c>
      <c r="AI96" s="12">
        <f>(Summary!$C$8*[3]Sheet1!$G96+Summary!$C$9*[4]Sheet1!$G96)*$U96</f>
        <v>0</v>
      </c>
      <c r="AJ96" s="12">
        <f>(Summary!$C$8*[3]Sheet1!$H96+Summary!$C$9*[4]Sheet1!$H96)*$U96</f>
        <v>0</v>
      </c>
      <c r="AK96" s="12">
        <f>(Summary!$C$8*[3]Sheet1!$I96+Summary!$C$9*[4]Sheet1!$I96)*$U96</f>
        <v>0</v>
      </c>
      <c r="AL96" s="12">
        <f>(Summary!$C$8*[3]Sheet1!$J96+Summary!$C$9*[4]Sheet1!$J96)*$U96</f>
        <v>0</v>
      </c>
      <c r="AM96" s="12">
        <f>(Summary!$C$8*[3]Sheet1!$K96+Summary!$C$9*[4]Sheet1!$K96)*$U96</f>
        <v>0</v>
      </c>
      <c r="AN96" s="12">
        <f>(Summary!$C$8*[3]Sheet1!$L96+Summary!$C$9*[4]Sheet1!$L96)*$U96</f>
        <v>0</v>
      </c>
      <c r="AO96" s="12">
        <f>(Summary!$C$8*[3]Sheet1!$M96+Summary!$C$9*[4]Sheet1!$M96)*$U96</f>
        <v>0</v>
      </c>
      <c r="AP96" s="9"/>
      <c r="AQ96" s="2"/>
      <c r="AR96" s="3">
        <f t="shared" si="1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1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16"/>
        <v>#N/A</v>
      </c>
      <c r="AY96" t="e">
        <f t="shared" si="1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18"/>
        <v>#VALUE!</v>
      </c>
      <c r="BD96" t="e">
        <f t="shared" si="19"/>
        <v>#N/A</v>
      </c>
    </row>
    <row r="97" spans="1:56" x14ac:dyDescent="0.2">
      <c r="A97" s="9">
        <f>[1]Sheet1!$A97</f>
        <v>0</v>
      </c>
      <c r="B97" s="9"/>
      <c r="C97" s="7">
        <f>(IF($A97&lt;Summary!$C$5,0.5*SUM([1]Sheet1!$B97)+0.5*SUM([2]Sheet1!$B97),""))*$U97</f>
        <v>0</v>
      </c>
      <c r="D97" s="7">
        <f>(IF($A97&lt;Summary!$C$5,0.5*SUM([1]Sheet1!$C97)+0.5*SUM([2]Sheet1!$C97),""))*$U97</f>
        <v>0</v>
      </c>
      <c r="E97" s="7">
        <f>(IF($A97&lt;Summary!$C$5,0.5*SUM([1]Sheet1!$D97)+0.5*SUM([2]Sheet1!$D97),""))*U97</f>
        <v>0</v>
      </c>
      <c r="F97" s="7" t="e">
        <f>IF($A97&lt;Summary!$C$5,[1]Inputs!$K115*U97,"")</f>
        <v>#VALUE!</v>
      </c>
      <c r="G97" s="7" t="e">
        <f>IF($A97&lt;Summary!$C$5,[1]Inputs!$M115*U97,"")</f>
        <v>#VALUE!</v>
      </c>
      <c r="H97" s="7" t="e">
        <f t="shared" si="10"/>
        <v>#VALUE!</v>
      </c>
      <c r="I97" s="7" t="e">
        <f>IF($A97&lt;Summary!$C$5,[2]Inputs!$K115*U97,"")</f>
        <v>#VALUE!</v>
      </c>
      <c r="J97" s="7" t="e">
        <f>IF($A97&lt;Summary!$C$5,[2]Inputs!$M115*U97,"")</f>
        <v>#VALUE!</v>
      </c>
      <c r="K97" s="7" t="e">
        <f t="shared" si="11"/>
        <v>#VALUE!</v>
      </c>
      <c r="L97" s="7">
        <f>(IF($A97&lt;Summary!$C$5,0.5*SUM([1]Sheet1!$E97)+0.5*SUM([2]Sheet1!$E97),""))*$U97</f>
        <v>0</v>
      </c>
      <c r="M97" s="7">
        <f>(IF($A97&lt;Summary!$C$5,0.5*SUM([1]Sheet1!$F97)+0.5*SUM([2]Sheet1!$F97),""))*$U97</f>
        <v>0</v>
      </c>
      <c r="N97" s="7">
        <f>(IF($A97&lt;Summary!$C$5,0.5*SUM([1]Sheet1!$G97)+0.5*SUM([2]Sheet1!$G97),""))*U97</f>
        <v>0</v>
      </c>
      <c r="O97" s="7">
        <f>(IF($A97&lt;Summary!$C$5,0.5*SUM([1]Sheet1!$H97)+0.5*SUM([2]Sheet1!$H97),""))*U97</f>
        <v>0</v>
      </c>
      <c r="P97" s="7">
        <f>(IF($A97&lt;Summary!$C$5,0.5*SUM([1]Sheet1!$I97)+0.5*SUM([2]Sheet1!$I97),""))*$U97</f>
        <v>0</v>
      </c>
      <c r="Q97" s="7">
        <f>(IF($A97&lt;Summary!$C$5,0.5*SUM([1]Sheet1!$J97)+0.5*SUM([2]Sheet1!$J97),""))*$U97</f>
        <v>0</v>
      </c>
      <c r="R97" s="7">
        <f>(IF($A97&lt;Summary!$C$5,0.5*SUM([1]Sheet1!$K97)+0.5*SUM([2]Sheet1!$K97),""))*$U97</f>
        <v>0</v>
      </c>
      <c r="S97" s="7">
        <f>(IF($A97&lt;Summary!$C$5,0.5*SUM([1]Sheet1!$L97)+0.5*SUM([2]Sheet1!$L97),""))*U97</f>
        <v>0</v>
      </c>
      <c r="T97" s="7">
        <f>(IF($A97&lt;Summary!$C$5,0.5*SUM([1]Sheet1!$M97)+0.5*SUM([2]Sheet1!$M97),""))*U97</f>
        <v>0</v>
      </c>
      <c r="U97" s="3">
        <f>ROUND(IF($A97&lt;Summary!$C$5,SUM([1]Sheet1!$N97)+SUM([2]Sheet1!$N97),""),0)</f>
        <v>0</v>
      </c>
      <c r="V97" s="2"/>
      <c r="W97" s="9">
        <f>[3]Sheet1!$A97</f>
        <v>0</v>
      </c>
      <c r="X97" s="12">
        <f>(Summary!$C$8*[3]Sheet1!$B97+Summary!$C$9*[4]Sheet1!$B97)*$U97</f>
        <v>0</v>
      </c>
      <c r="Y97" s="12">
        <f>(Summary!$C$8*[3]Sheet1!$C97+Summary!$C$9*[4]Sheet1!$C97)*$U97</f>
        <v>0</v>
      </c>
      <c r="Z97" s="12">
        <f>(Summary!$C$8*[3]Sheet1!$D97+Summary!$C$9*[4]Sheet1!$D97)*$U97</f>
        <v>0</v>
      </c>
      <c r="AA97" s="12" t="e">
        <f>IF($A97&lt;Summary!$C$5,[3]Inputs!$K115*U97,"")</f>
        <v>#VALUE!</v>
      </c>
      <c r="AB97" s="12" t="e">
        <f>IF($A97&lt;Summary!$C$5,[3]Inputs!$M115*U97,"")</f>
        <v>#VALUE!</v>
      </c>
      <c r="AC97" s="12" t="e">
        <f t="shared" si="12"/>
        <v>#VALUE!</v>
      </c>
      <c r="AD97" s="12" t="e">
        <f>IF($A97&lt;Summary!$C$5,[4]Inputs!$K115*U97,"")</f>
        <v>#VALUE!</v>
      </c>
      <c r="AE97" s="12" t="e">
        <f>IF($A97&lt;Summary!$C$5,[4]Inputs!$M115*U97,"")</f>
        <v>#VALUE!</v>
      </c>
      <c r="AF97" s="12" t="e">
        <f t="shared" si="13"/>
        <v>#VALUE!</v>
      </c>
      <c r="AG97" s="12">
        <f>(Summary!$C$8*[3]Sheet1!$E97+Summary!$C$9*[4]Sheet1!$E97)*$U97</f>
        <v>0</v>
      </c>
      <c r="AH97" s="12">
        <f>(Summary!$C$8*[3]Sheet1!$F97+Summary!$C$9*[4]Sheet1!$F97)*$U97</f>
        <v>0</v>
      </c>
      <c r="AI97" s="12">
        <f>(Summary!$C$8*[3]Sheet1!$G97+Summary!$C$9*[4]Sheet1!$G97)*$U97</f>
        <v>0</v>
      </c>
      <c r="AJ97" s="12">
        <f>(Summary!$C$8*[3]Sheet1!$H97+Summary!$C$9*[4]Sheet1!$H97)*$U97</f>
        <v>0</v>
      </c>
      <c r="AK97" s="12">
        <f>(Summary!$C$8*[3]Sheet1!$I97+Summary!$C$9*[4]Sheet1!$I97)*$U97</f>
        <v>0</v>
      </c>
      <c r="AL97" s="12">
        <f>(Summary!$C$8*[3]Sheet1!$J97+Summary!$C$9*[4]Sheet1!$J97)*$U97</f>
        <v>0</v>
      </c>
      <c r="AM97" s="12">
        <f>(Summary!$C$8*[3]Sheet1!$K97+Summary!$C$9*[4]Sheet1!$K97)*$U97</f>
        <v>0</v>
      </c>
      <c r="AN97" s="12">
        <f>(Summary!$C$8*[3]Sheet1!$L97+Summary!$C$9*[4]Sheet1!$L97)*$U97</f>
        <v>0</v>
      </c>
      <c r="AO97" s="12">
        <f>(Summary!$C$8*[3]Sheet1!$M97+Summary!$C$9*[4]Sheet1!$M97)*$U97</f>
        <v>0</v>
      </c>
      <c r="AP97" s="9"/>
      <c r="AQ97" s="2"/>
      <c r="AR97" s="3">
        <f t="shared" si="1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1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16"/>
        <v>#N/A</v>
      </c>
      <c r="AY97" t="e">
        <f t="shared" si="1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18"/>
        <v>#VALUE!</v>
      </c>
      <c r="BD97" t="e">
        <f t="shared" si="19"/>
        <v>#N/A</v>
      </c>
    </row>
    <row r="98" spans="1:56" x14ac:dyDescent="0.2">
      <c r="A98" s="9">
        <f>[1]Sheet1!$A98</f>
        <v>0</v>
      </c>
      <c r="B98" s="9"/>
      <c r="C98" s="7">
        <f>(IF($A98&lt;Summary!$C$5,0.5*SUM([1]Sheet1!$B98)+0.5*SUM([2]Sheet1!$B98),""))*$U98</f>
        <v>0</v>
      </c>
      <c r="D98" s="7">
        <f>(IF($A98&lt;Summary!$C$5,0.5*SUM([1]Sheet1!$C98)+0.5*SUM([2]Sheet1!$C98),""))*$U98</f>
        <v>0</v>
      </c>
      <c r="E98" s="7">
        <f>(IF($A98&lt;Summary!$C$5,0.5*SUM([1]Sheet1!$D98)+0.5*SUM([2]Sheet1!$D98),""))*U98</f>
        <v>0</v>
      </c>
      <c r="F98" s="7" t="e">
        <f>IF($A98&lt;Summary!$C$5,[1]Inputs!$K116*U98,"")</f>
        <v>#VALUE!</v>
      </c>
      <c r="G98" s="7" t="e">
        <f>IF($A98&lt;Summary!$C$5,[1]Inputs!$M116*U98,"")</f>
        <v>#VALUE!</v>
      </c>
      <c r="H98" s="7" t="e">
        <f t="shared" si="10"/>
        <v>#VALUE!</v>
      </c>
      <c r="I98" s="7" t="e">
        <f>IF($A98&lt;Summary!$C$5,[2]Inputs!$K116*U98,"")</f>
        <v>#VALUE!</v>
      </c>
      <c r="J98" s="7" t="e">
        <f>IF($A98&lt;Summary!$C$5,[2]Inputs!$M116*U98,"")</f>
        <v>#VALUE!</v>
      </c>
      <c r="K98" s="7" t="e">
        <f t="shared" si="11"/>
        <v>#VALUE!</v>
      </c>
      <c r="L98" s="7">
        <f>(IF($A98&lt;Summary!$C$5,0.5*SUM([1]Sheet1!$E98)+0.5*SUM([2]Sheet1!$E98),""))*$U98</f>
        <v>0</v>
      </c>
      <c r="M98" s="7">
        <f>(IF($A98&lt;Summary!$C$5,0.5*SUM([1]Sheet1!$F98)+0.5*SUM([2]Sheet1!$F98),""))*$U98</f>
        <v>0</v>
      </c>
      <c r="N98" s="7">
        <f>(IF($A98&lt;Summary!$C$5,0.5*SUM([1]Sheet1!$G98)+0.5*SUM([2]Sheet1!$G98),""))*U98</f>
        <v>0</v>
      </c>
      <c r="O98" s="7">
        <f>(IF($A98&lt;Summary!$C$5,0.5*SUM([1]Sheet1!$H98)+0.5*SUM([2]Sheet1!$H98),""))*U98</f>
        <v>0</v>
      </c>
      <c r="P98" s="7">
        <f>(IF($A98&lt;Summary!$C$5,0.5*SUM([1]Sheet1!$I98)+0.5*SUM([2]Sheet1!$I98),""))*$U98</f>
        <v>0</v>
      </c>
      <c r="Q98" s="7">
        <f>(IF($A98&lt;Summary!$C$5,0.5*SUM([1]Sheet1!$J98)+0.5*SUM([2]Sheet1!$J98),""))*$U98</f>
        <v>0</v>
      </c>
      <c r="R98" s="7">
        <f>(IF($A98&lt;Summary!$C$5,0.5*SUM([1]Sheet1!$K98)+0.5*SUM([2]Sheet1!$K98),""))*$U98</f>
        <v>0</v>
      </c>
      <c r="S98" s="7">
        <f>(IF($A98&lt;Summary!$C$5,0.5*SUM([1]Sheet1!$L98)+0.5*SUM([2]Sheet1!$L98),""))*U98</f>
        <v>0</v>
      </c>
      <c r="T98" s="7">
        <f>(IF($A98&lt;Summary!$C$5,0.5*SUM([1]Sheet1!$M98)+0.5*SUM([2]Sheet1!$M98),""))*U98</f>
        <v>0</v>
      </c>
      <c r="U98" s="3">
        <f>ROUND(IF($A98&lt;Summary!$C$5,SUM([1]Sheet1!$N98)+SUM([2]Sheet1!$N98),""),0)</f>
        <v>0</v>
      </c>
      <c r="V98" s="2"/>
      <c r="W98" s="9">
        <f>[3]Sheet1!$A98</f>
        <v>0</v>
      </c>
      <c r="X98" s="12">
        <f>(Summary!$C$8*[3]Sheet1!$B98+Summary!$C$9*[4]Sheet1!$B98)*$U98</f>
        <v>0</v>
      </c>
      <c r="Y98" s="12">
        <f>(Summary!$C$8*[3]Sheet1!$C98+Summary!$C$9*[4]Sheet1!$C98)*$U98</f>
        <v>0</v>
      </c>
      <c r="Z98" s="12">
        <f>(Summary!$C$8*[3]Sheet1!$D98+Summary!$C$9*[4]Sheet1!$D98)*$U98</f>
        <v>0</v>
      </c>
      <c r="AA98" s="12" t="e">
        <f>IF($A98&lt;Summary!$C$5,[3]Inputs!$K116*U98,"")</f>
        <v>#VALUE!</v>
      </c>
      <c r="AB98" s="12" t="e">
        <f>IF($A98&lt;Summary!$C$5,[3]Inputs!$M116*U98,"")</f>
        <v>#VALUE!</v>
      </c>
      <c r="AC98" s="12" t="e">
        <f t="shared" si="12"/>
        <v>#VALUE!</v>
      </c>
      <c r="AD98" s="12" t="e">
        <f>IF($A98&lt;Summary!$C$5,[4]Inputs!$K116*U98,"")</f>
        <v>#VALUE!</v>
      </c>
      <c r="AE98" s="12" t="e">
        <f>IF($A98&lt;Summary!$C$5,[4]Inputs!$M116*U98,"")</f>
        <v>#VALUE!</v>
      </c>
      <c r="AF98" s="12" t="e">
        <f t="shared" si="13"/>
        <v>#VALUE!</v>
      </c>
      <c r="AG98" s="12">
        <f>(Summary!$C$8*[3]Sheet1!$E98+Summary!$C$9*[4]Sheet1!$E98)*$U98</f>
        <v>0</v>
      </c>
      <c r="AH98" s="12">
        <f>(Summary!$C$8*[3]Sheet1!$F98+Summary!$C$9*[4]Sheet1!$F98)*$U98</f>
        <v>0</v>
      </c>
      <c r="AI98" s="12">
        <f>(Summary!$C$8*[3]Sheet1!$G98+Summary!$C$9*[4]Sheet1!$G98)*$U98</f>
        <v>0</v>
      </c>
      <c r="AJ98" s="12">
        <f>(Summary!$C$8*[3]Sheet1!$H98+Summary!$C$9*[4]Sheet1!$H98)*$U98</f>
        <v>0</v>
      </c>
      <c r="AK98" s="12">
        <f>(Summary!$C$8*[3]Sheet1!$I98+Summary!$C$9*[4]Sheet1!$I98)*$U98</f>
        <v>0</v>
      </c>
      <c r="AL98" s="12">
        <f>(Summary!$C$8*[3]Sheet1!$J98+Summary!$C$9*[4]Sheet1!$J98)*$U98</f>
        <v>0</v>
      </c>
      <c r="AM98" s="12">
        <f>(Summary!$C$8*[3]Sheet1!$K98+Summary!$C$9*[4]Sheet1!$K98)*$U98</f>
        <v>0</v>
      </c>
      <c r="AN98" s="12">
        <f>(Summary!$C$8*[3]Sheet1!$L98+Summary!$C$9*[4]Sheet1!$L98)*$U98</f>
        <v>0</v>
      </c>
      <c r="AO98" s="12">
        <f>(Summary!$C$8*[3]Sheet1!$M98+Summary!$C$9*[4]Sheet1!$M98)*$U98</f>
        <v>0</v>
      </c>
      <c r="AP98" s="9"/>
      <c r="AQ98" s="2"/>
      <c r="AR98" s="3">
        <f t="shared" si="14"/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si="15"/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si="16"/>
        <v>#N/A</v>
      </c>
      <c r="AY98" t="e">
        <f t="shared" si="17"/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si="18"/>
        <v>#VALUE!</v>
      </c>
      <c r="BD98" t="e">
        <f t="shared" si="19"/>
        <v>#N/A</v>
      </c>
    </row>
    <row r="99" spans="1:56" x14ac:dyDescent="0.2">
      <c r="A99" s="9">
        <f>[1]Sheet1!$A99</f>
        <v>0</v>
      </c>
      <c r="B99" s="9"/>
      <c r="C99" s="7">
        <f>(IF($A99&lt;Summary!$C$5,0.5*SUM([1]Sheet1!$B99)+0.5*SUM([2]Sheet1!$B99),""))*$U99</f>
        <v>0</v>
      </c>
      <c r="D99" s="7">
        <f>(IF($A99&lt;Summary!$C$5,0.5*SUM([1]Sheet1!$C99)+0.5*SUM([2]Sheet1!$C99),""))*$U99</f>
        <v>0</v>
      </c>
      <c r="E99" s="7">
        <f>(IF($A99&lt;Summary!$C$5,0.5*SUM([1]Sheet1!$D99)+0.5*SUM([2]Sheet1!$D99),""))*U99</f>
        <v>0</v>
      </c>
      <c r="F99" s="7" t="e">
        <f>IF($A99&lt;Summary!$C$5,[1]Inputs!$K117*U99,"")</f>
        <v>#VALUE!</v>
      </c>
      <c r="G99" s="7" t="e">
        <f>IF($A99&lt;Summary!$C$5,[1]Inputs!$M117*U99,"")</f>
        <v>#VALUE!</v>
      </c>
      <c r="H99" s="7" t="e">
        <f t="shared" si="10"/>
        <v>#VALUE!</v>
      </c>
      <c r="I99" s="7" t="e">
        <f>IF($A99&lt;Summary!$C$5,[2]Inputs!$K117*U99,"")</f>
        <v>#VALUE!</v>
      </c>
      <c r="J99" s="7" t="e">
        <f>IF($A99&lt;Summary!$C$5,[2]Inputs!$M117*U99,"")</f>
        <v>#VALUE!</v>
      </c>
      <c r="K99" s="7" t="e">
        <f t="shared" si="11"/>
        <v>#VALUE!</v>
      </c>
      <c r="L99" s="7">
        <f>(IF($A99&lt;Summary!$C$5,0.5*SUM([1]Sheet1!$E99)+0.5*SUM([2]Sheet1!$E99),""))*$U99</f>
        <v>0</v>
      </c>
      <c r="M99" s="7">
        <f>(IF($A99&lt;Summary!$C$5,0.5*SUM([1]Sheet1!$F99)+0.5*SUM([2]Sheet1!$F99),""))*$U99</f>
        <v>0</v>
      </c>
      <c r="N99" s="7">
        <f>(IF($A99&lt;Summary!$C$5,0.5*SUM([1]Sheet1!$G99)+0.5*SUM([2]Sheet1!$G99),""))*U99</f>
        <v>0</v>
      </c>
      <c r="O99" s="7">
        <f>(IF($A99&lt;Summary!$C$5,0.5*SUM([1]Sheet1!$H99)+0.5*SUM([2]Sheet1!$H99),""))*U99</f>
        <v>0</v>
      </c>
      <c r="P99" s="7">
        <f>(IF($A99&lt;Summary!$C$5,0.5*SUM([1]Sheet1!$I99)+0.5*SUM([2]Sheet1!$I99),""))*$U99</f>
        <v>0</v>
      </c>
      <c r="Q99" s="7">
        <f>(IF($A99&lt;Summary!$C$5,0.5*SUM([1]Sheet1!$J99)+0.5*SUM([2]Sheet1!$J99),""))*$U99</f>
        <v>0</v>
      </c>
      <c r="R99" s="7">
        <f>(IF($A99&lt;Summary!$C$5,0.5*SUM([1]Sheet1!$K99)+0.5*SUM([2]Sheet1!$K99),""))*$U99</f>
        <v>0</v>
      </c>
      <c r="S99" s="7">
        <f>(IF($A99&lt;Summary!$C$5,0.5*SUM([1]Sheet1!$L99)+0.5*SUM([2]Sheet1!$L99),""))*U99</f>
        <v>0</v>
      </c>
      <c r="T99" s="7">
        <f>(IF($A99&lt;Summary!$C$5,0.5*SUM([1]Sheet1!$M99)+0.5*SUM([2]Sheet1!$M99),""))*U99</f>
        <v>0</v>
      </c>
      <c r="U99" s="3">
        <f>ROUND(IF($A99&lt;Summary!$C$5,SUM([1]Sheet1!$N99)+SUM([2]Sheet1!$N99),""),0)</f>
        <v>0</v>
      </c>
      <c r="V99" s="2"/>
      <c r="W99" s="9">
        <f>[3]Sheet1!$A99</f>
        <v>0</v>
      </c>
      <c r="X99" s="12">
        <f>(Summary!$C$8*[3]Sheet1!$B99+Summary!$C$9*[4]Sheet1!$B99)*$U99</f>
        <v>0</v>
      </c>
      <c r="Y99" s="12">
        <f>(Summary!$C$8*[3]Sheet1!$C99+Summary!$C$9*[4]Sheet1!$C99)*$U99</f>
        <v>0</v>
      </c>
      <c r="Z99" s="12">
        <f>(Summary!$C$8*[3]Sheet1!$D99+Summary!$C$9*[4]Sheet1!$D99)*$U99</f>
        <v>0</v>
      </c>
      <c r="AA99" s="12" t="e">
        <f>IF($A99&lt;Summary!$C$5,[3]Inputs!$K117*U99,"")</f>
        <v>#VALUE!</v>
      </c>
      <c r="AB99" s="12" t="e">
        <f>IF($A99&lt;Summary!$C$5,[3]Inputs!$M117*U99,"")</f>
        <v>#VALUE!</v>
      </c>
      <c r="AC99" s="12" t="e">
        <f t="shared" si="12"/>
        <v>#VALUE!</v>
      </c>
      <c r="AD99" s="12" t="e">
        <f>IF($A99&lt;Summary!$C$5,[4]Inputs!$K117*U99,"")</f>
        <v>#VALUE!</v>
      </c>
      <c r="AE99" s="12" t="e">
        <f>IF($A99&lt;Summary!$C$5,[4]Inputs!$M117*U99,"")</f>
        <v>#VALUE!</v>
      </c>
      <c r="AF99" s="12" t="e">
        <f t="shared" si="13"/>
        <v>#VALUE!</v>
      </c>
      <c r="AG99" s="12">
        <f>(Summary!$C$8*[3]Sheet1!$E99+Summary!$C$9*[4]Sheet1!$E99)*$U99</f>
        <v>0</v>
      </c>
      <c r="AH99" s="12">
        <f>(Summary!$C$8*[3]Sheet1!$F99+Summary!$C$9*[4]Sheet1!$F99)*$U99</f>
        <v>0</v>
      </c>
      <c r="AI99" s="12">
        <f>(Summary!$C$8*[3]Sheet1!$G99+Summary!$C$9*[4]Sheet1!$G99)*$U99</f>
        <v>0</v>
      </c>
      <c r="AJ99" s="12">
        <f>(Summary!$C$8*[3]Sheet1!$H99+Summary!$C$9*[4]Sheet1!$H99)*$U99</f>
        <v>0</v>
      </c>
      <c r="AK99" s="12">
        <f>(Summary!$C$8*[3]Sheet1!$I99+Summary!$C$9*[4]Sheet1!$I99)*$U99</f>
        <v>0</v>
      </c>
      <c r="AL99" s="12">
        <f>(Summary!$C$8*[3]Sheet1!$J99+Summary!$C$9*[4]Sheet1!$J99)*$U99</f>
        <v>0</v>
      </c>
      <c r="AM99" s="12">
        <f>(Summary!$C$8*[3]Sheet1!$K99+Summary!$C$9*[4]Sheet1!$K99)*$U99</f>
        <v>0</v>
      </c>
      <c r="AN99" s="12">
        <f>(Summary!$C$8*[3]Sheet1!$L99+Summary!$C$9*[4]Sheet1!$L99)*$U99</f>
        <v>0</v>
      </c>
      <c r="AO99" s="12">
        <f>(Summary!$C$8*[3]Sheet1!$M99+Summary!$C$9*[4]Sheet1!$M99)*$U99</f>
        <v>0</v>
      </c>
      <c r="AP99" s="9"/>
      <c r="AQ99" s="2"/>
      <c r="AR99" s="3">
        <f t="shared" si="1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1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16"/>
        <v>#N/A</v>
      </c>
      <c r="AY99" t="e">
        <f t="shared" si="1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18"/>
        <v>#VALUE!</v>
      </c>
      <c r="BD99" t="e">
        <f t="shared" si="19"/>
        <v>#N/A</v>
      </c>
    </row>
    <row r="100" spans="1:56" x14ac:dyDescent="0.2">
      <c r="A100" s="9">
        <f>[1]Sheet1!$A100</f>
        <v>0</v>
      </c>
      <c r="B100" s="9"/>
      <c r="C100" s="7">
        <f>(IF($A100&lt;Summary!$C$5,0.5*SUM([1]Sheet1!$B100)+0.5*SUM([2]Sheet1!$B100),""))*$U100</f>
        <v>0</v>
      </c>
      <c r="D100" s="7">
        <f>(IF($A100&lt;Summary!$C$5,0.5*SUM([1]Sheet1!$C100)+0.5*SUM([2]Sheet1!$C100),""))*$U100</f>
        <v>0</v>
      </c>
      <c r="E100" s="7">
        <f>(IF($A100&lt;Summary!$C$5,0.5*SUM([1]Sheet1!$D100)+0.5*SUM([2]Sheet1!$D100),""))*U100</f>
        <v>0</v>
      </c>
      <c r="F100" s="7" t="e">
        <f>IF($A100&lt;Summary!$C$5,[1]Inputs!$K118*U100,"")</f>
        <v>#VALUE!</v>
      </c>
      <c r="G100" s="7" t="e">
        <f>IF($A100&lt;Summary!$C$5,[1]Inputs!$M118*U100,"")</f>
        <v>#VALUE!</v>
      </c>
      <c r="H100" s="7" t="e">
        <f t="shared" si="10"/>
        <v>#VALUE!</v>
      </c>
      <c r="I100" s="7" t="e">
        <f>IF($A100&lt;Summary!$C$5,[2]Inputs!$K118*U100,"")</f>
        <v>#VALUE!</v>
      </c>
      <c r="J100" s="7" t="e">
        <f>IF($A100&lt;Summary!$C$5,[2]Inputs!$M118*U100,"")</f>
        <v>#VALUE!</v>
      </c>
      <c r="K100" s="7" t="e">
        <f t="shared" si="11"/>
        <v>#VALUE!</v>
      </c>
      <c r="L100" s="7">
        <f>(IF($A100&lt;Summary!$C$5,0.5*SUM([1]Sheet1!$E100)+0.5*SUM([2]Sheet1!$E100),""))*$U100</f>
        <v>0</v>
      </c>
      <c r="M100" s="7">
        <f>(IF($A100&lt;Summary!$C$5,0.5*SUM([1]Sheet1!$F100)+0.5*SUM([2]Sheet1!$F100),""))*$U100</f>
        <v>0</v>
      </c>
      <c r="N100" s="7">
        <f>(IF($A100&lt;Summary!$C$5,0.5*SUM([1]Sheet1!$G100)+0.5*SUM([2]Sheet1!$G100),""))*U100</f>
        <v>0</v>
      </c>
      <c r="O100" s="7">
        <f>(IF($A100&lt;Summary!$C$5,0.5*SUM([1]Sheet1!$H100)+0.5*SUM([2]Sheet1!$H100),""))*U100</f>
        <v>0</v>
      </c>
      <c r="P100" s="7">
        <f>(IF($A100&lt;Summary!$C$5,0.5*SUM([1]Sheet1!$I100)+0.5*SUM([2]Sheet1!$I100),""))*$U100</f>
        <v>0</v>
      </c>
      <c r="Q100" s="7">
        <f>(IF($A100&lt;Summary!$C$5,0.5*SUM([1]Sheet1!$J100)+0.5*SUM([2]Sheet1!$J100),""))*$U100</f>
        <v>0</v>
      </c>
      <c r="R100" s="7">
        <f>(IF($A100&lt;Summary!$C$5,0.5*SUM([1]Sheet1!$K100)+0.5*SUM([2]Sheet1!$K100),""))*$U100</f>
        <v>0</v>
      </c>
      <c r="S100" s="7">
        <f>(IF($A100&lt;Summary!$C$5,0.5*SUM([1]Sheet1!$L100)+0.5*SUM([2]Sheet1!$L100),""))*U100</f>
        <v>0</v>
      </c>
      <c r="T100" s="7">
        <f>(IF($A100&lt;Summary!$C$5,0.5*SUM([1]Sheet1!$M100)+0.5*SUM([2]Sheet1!$M100),""))*U100</f>
        <v>0</v>
      </c>
      <c r="U100" s="3">
        <f>ROUND(IF($A100&lt;Summary!$C$5,SUM([1]Sheet1!$N100)+SUM([2]Sheet1!$N100),""),0)</f>
        <v>0</v>
      </c>
      <c r="V100" s="2"/>
      <c r="W100" s="9">
        <f>[3]Sheet1!$A100</f>
        <v>0</v>
      </c>
      <c r="X100" s="12">
        <f>(Summary!$C$8*[3]Sheet1!$B100+Summary!$C$9*[4]Sheet1!$B100)*$U100</f>
        <v>0</v>
      </c>
      <c r="Y100" s="12">
        <f>(Summary!$C$8*[3]Sheet1!$C100+Summary!$C$9*[4]Sheet1!$C100)*$U100</f>
        <v>0</v>
      </c>
      <c r="Z100" s="12">
        <f>(Summary!$C$8*[3]Sheet1!$D100+Summary!$C$9*[4]Sheet1!$D100)*$U100</f>
        <v>0</v>
      </c>
      <c r="AA100" s="12" t="e">
        <f>IF($A100&lt;Summary!$C$5,[3]Inputs!$K118*U100,"")</f>
        <v>#VALUE!</v>
      </c>
      <c r="AB100" s="12" t="e">
        <f>IF($A100&lt;Summary!$C$5,[3]Inputs!$M118*U100,"")</f>
        <v>#VALUE!</v>
      </c>
      <c r="AC100" s="12" t="e">
        <f t="shared" si="12"/>
        <v>#VALUE!</v>
      </c>
      <c r="AD100" s="12" t="e">
        <f>IF($A100&lt;Summary!$C$5,[4]Inputs!$K118*U100,"")</f>
        <v>#VALUE!</v>
      </c>
      <c r="AE100" s="12" t="e">
        <f>IF($A100&lt;Summary!$C$5,[4]Inputs!$M118*U100,"")</f>
        <v>#VALUE!</v>
      </c>
      <c r="AF100" s="12" t="e">
        <f t="shared" si="13"/>
        <v>#VALUE!</v>
      </c>
      <c r="AG100" s="12">
        <f>(Summary!$C$8*[3]Sheet1!$E100+Summary!$C$9*[4]Sheet1!$E100)*$U100</f>
        <v>0</v>
      </c>
      <c r="AH100" s="12">
        <f>(Summary!$C$8*[3]Sheet1!$F100+Summary!$C$9*[4]Sheet1!$F100)*$U100</f>
        <v>0</v>
      </c>
      <c r="AI100" s="12">
        <f>(Summary!$C$8*[3]Sheet1!$G100+Summary!$C$9*[4]Sheet1!$G100)*$U100</f>
        <v>0</v>
      </c>
      <c r="AJ100" s="12">
        <f>(Summary!$C$8*[3]Sheet1!$H100+Summary!$C$9*[4]Sheet1!$H100)*$U100</f>
        <v>0</v>
      </c>
      <c r="AK100" s="12">
        <f>(Summary!$C$8*[3]Sheet1!$I100+Summary!$C$9*[4]Sheet1!$I100)*$U100</f>
        <v>0</v>
      </c>
      <c r="AL100" s="12">
        <f>(Summary!$C$8*[3]Sheet1!$J100+Summary!$C$9*[4]Sheet1!$J100)*$U100</f>
        <v>0</v>
      </c>
      <c r="AM100" s="12">
        <f>(Summary!$C$8*[3]Sheet1!$K100+Summary!$C$9*[4]Sheet1!$K100)*$U100</f>
        <v>0</v>
      </c>
      <c r="AN100" s="12">
        <f>(Summary!$C$8*[3]Sheet1!$L100+Summary!$C$9*[4]Sheet1!$L100)*$U100</f>
        <v>0</v>
      </c>
      <c r="AO100" s="12">
        <f>(Summary!$C$8*[3]Sheet1!$M100+Summary!$C$9*[4]Sheet1!$M100)*$U100</f>
        <v>0</v>
      </c>
      <c r="AP100" s="9"/>
      <c r="AQ100" s="2"/>
      <c r="AR100" s="3">
        <f t="shared" si="1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1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16"/>
        <v>#N/A</v>
      </c>
      <c r="AY100" t="e">
        <f t="shared" si="1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18"/>
        <v>#VALUE!</v>
      </c>
      <c r="BD100" t="e">
        <f t="shared" si="19"/>
        <v>#N/A</v>
      </c>
    </row>
    <row r="101" spans="1:56" x14ac:dyDescent="0.2">
      <c r="A101" s="9">
        <f>[1]Sheet1!$A101</f>
        <v>0</v>
      </c>
      <c r="B101" s="9"/>
      <c r="C101" s="7">
        <f>(IF($A101&lt;Summary!$C$5,0.5*SUM([1]Sheet1!$B101)+0.5*SUM([2]Sheet1!$B101),""))*$U101</f>
        <v>0</v>
      </c>
      <c r="D101" s="7">
        <f>(IF($A101&lt;Summary!$C$5,0.5*SUM([1]Sheet1!$C101)+0.5*SUM([2]Sheet1!$C101),""))*$U101</f>
        <v>0</v>
      </c>
      <c r="E101" s="7">
        <f>(IF($A101&lt;Summary!$C$5,0.5*SUM([1]Sheet1!$D101)+0.5*SUM([2]Sheet1!$D101),""))*U101</f>
        <v>0</v>
      </c>
      <c r="F101" s="7" t="e">
        <f>IF($A101&lt;Summary!$C$5,[1]Inputs!$K119*U101,"")</f>
        <v>#VALUE!</v>
      </c>
      <c r="G101" s="7" t="e">
        <f>IF($A101&lt;Summary!$C$5,[1]Inputs!$M119*U101,"")</f>
        <v>#VALUE!</v>
      </c>
      <c r="H101" s="7" t="e">
        <f t="shared" si="10"/>
        <v>#VALUE!</v>
      </c>
      <c r="I101" s="7" t="e">
        <f>IF($A101&lt;Summary!$C$5,[2]Inputs!$K119*U101,"")</f>
        <v>#VALUE!</v>
      </c>
      <c r="J101" s="7" t="e">
        <f>IF($A101&lt;Summary!$C$5,[2]Inputs!$M119*U101,"")</f>
        <v>#VALUE!</v>
      </c>
      <c r="K101" s="7" t="e">
        <f t="shared" si="11"/>
        <v>#VALUE!</v>
      </c>
      <c r="L101" s="7">
        <f>(IF($A101&lt;Summary!$C$5,0.5*SUM([1]Sheet1!$E101)+0.5*SUM([2]Sheet1!$E101),""))*$U101</f>
        <v>0</v>
      </c>
      <c r="M101" s="7">
        <f>(IF($A101&lt;Summary!$C$5,0.5*SUM([1]Sheet1!$F101)+0.5*SUM([2]Sheet1!$F101),""))*$U101</f>
        <v>0</v>
      </c>
      <c r="N101" s="7">
        <f>(IF($A101&lt;Summary!$C$5,0.5*SUM([1]Sheet1!$G101)+0.5*SUM([2]Sheet1!$G101),""))*U101</f>
        <v>0</v>
      </c>
      <c r="O101" s="7">
        <f>(IF($A101&lt;Summary!$C$5,0.5*SUM([1]Sheet1!$H101)+0.5*SUM([2]Sheet1!$H101),""))*U101</f>
        <v>0</v>
      </c>
      <c r="P101" s="7">
        <f>(IF($A101&lt;Summary!$C$5,0.5*SUM([1]Sheet1!$I101)+0.5*SUM([2]Sheet1!$I101),""))*$U101</f>
        <v>0</v>
      </c>
      <c r="Q101" s="7">
        <f>(IF($A101&lt;Summary!$C$5,0.5*SUM([1]Sheet1!$J101)+0.5*SUM([2]Sheet1!$J101),""))*$U101</f>
        <v>0</v>
      </c>
      <c r="R101" s="7">
        <f>(IF($A101&lt;Summary!$C$5,0.5*SUM([1]Sheet1!$K101)+0.5*SUM([2]Sheet1!$K101),""))*$U101</f>
        <v>0</v>
      </c>
      <c r="S101" s="7">
        <f>(IF($A101&lt;Summary!$C$5,0.5*SUM([1]Sheet1!$L101)+0.5*SUM([2]Sheet1!$L101),""))*U101</f>
        <v>0</v>
      </c>
      <c r="T101" s="7">
        <f>(IF($A101&lt;Summary!$C$5,0.5*SUM([1]Sheet1!$M101)+0.5*SUM([2]Sheet1!$M101),""))*U101</f>
        <v>0</v>
      </c>
      <c r="U101" s="3">
        <f>ROUND(IF($A101&lt;Summary!$C$5,SUM([1]Sheet1!$N101)+SUM([2]Sheet1!$N101),""),0)</f>
        <v>0</v>
      </c>
      <c r="V101" s="2"/>
      <c r="W101" s="9">
        <f>[3]Sheet1!$A101</f>
        <v>0</v>
      </c>
      <c r="X101" s="12">
        <f>(Summary!$C$8*[3]Sheet1!$B101+Summary!$C$9*[4]Sheet1!$B101)*$U101</f>
        <v>0</v>
      </c>
      <c r="Y101" s="12">
        <f>(Summary!$C$8*[3]Sheet1!$C101+Summary!$C$9*[4]Sheet1!$C101)*$U101</f>
        <v>0</v>
      </c>
      <c r="Z101" s="12">
        <f>(Summary!$C$8*[3]Sheet1!$D101+Summary!$C$9*[4]Sheet1!$D101)*$U101</f>
        <v>0</v>
      </c>
      <c r="AA101" s="12" t="e">
        <f>IF($A101&lt;Summary!$C$5,[3]Inputs!$K119*U101,"")</f>
        <v>#VALUE!</v>
      </c>
      <c r="AB101" s="12" t="e">
        <f>IF($A101&lt;Summary!$C$5,[3]Inputs!$M119*U101,"")</f>
        <v>#VALUE!</v>
      </c>
      <c r="AC101" s="12" t="e">
        <f t="shared" si="12"/>
        <v>#VALUE!</v>
      </c>
      <c r="AD101" s="12" t="e">
        <f>IF($A101&lt;Summary!$C$5,[4]Inputs!$K119*U101,"")</f>
        <v>#VALUE!</v>
      </c>
      <c r="AE101" s="12" t="e">
        <f>IF($A101&lt;Summary!$C$5,[4]Inputs!$M119*U101,"")</f>
        <v>#VALUE!</v>
      </c>
      <c r="AF101" s="12" t="e">
        <f t="shared" si="13"/>
        <v>#VALUE!</v>
      </c>
      <c r="AG101" s="12">
        <f>(Summary!$C$8*[3]Sheet1!$E101+Summary!$C$9*[4]Sheet1!$E101)*$U101</f>
        <v>0</v>
      </c>
      <c r="AH101" s="12">
        <f>(Summary!$C$8*[3]Sheet1!$F101+Summary!$C$9*[4]Sheet1!$F101)*$U101</f>
        <v>0</v>
      </c>
      <c r="AI101" s="12">
        <f>(Summary!$C$8*[3]Sheet1!$G101+Summary!$C$9*[4]Sheet1!$G101)*$U101</f>
        <v>0</v>
      </c>
      <c r="AJ101" s="12">
        <f>(Summary!$C$8*[3]Sheet1!$H101+Summary!$C$9*[4]Sheet1!$H101)*$U101</f>
        <v>0</v>
      </c>
      <c r="AK101" s="12">
        <f>(Summary!$C$8*[3]Sheet1!$I101+Summary!$C$9*[4]Sheet1!$I101)*$U101</f>
        <v>0</v>
      </c>
      <c r="AL101" s="12">
        <f>(Summary!$C$8*[3]Sheet1!$J101+Summary!$C$9*[4]Sheet1!$J101)*$U101</f>
        <v>0</v>
      </c>
      <c r="AM101" s="12">
        <f>(Summary!$C$8*[3]Sheet1!$K101+Summary!$C$9*[4]Sheet1!$K101)*$U101</f>
        <v>0</v>
      </c>
      <c r="AN101" s="12">
        <f>(Summary!$C$8*[3]Sheet1!$L101+Summary!$C$9*[4]Sheet1!$L101)*$U101</f>
        <v>0</v>
      </c>
      <c r="AO101" s="12">
        <f>(Summary!$C$8*[3]Sheet1!$M101+Summary!$C$9*[4]Sheet1!$M101)*$U101</f>
        <v>0</v>
      </c>
      <c r="AP101" s="9"/>
      <c r="AQ101" s="2"/>
      <c r="AR101" s="3">
        <f t="shared" si="1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1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16"/>
        <v>#N/A</v>
      </c>
      <c r="AY101" t="e">
        <f t="shared" si="1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18"/>
        <v>#VALUE!</v>
      </c>
      <c r="BD101" t="e">
        <f t="shared" si="19"/>
        <v>#N/A</v>
      </c>
    </row>
    <row r="102" spans="1:56" x14ac:dyDescent="0.2">
      <c r="A102" s="9">
        <f>[1]Sheet1!$A102</f>
        <v>0</v>
      </c>
      <c r="B102" s="9"/>
      <c r="C102" s="7">
        <f>(IF($A102&lt;Summary!$C$5,0.5*SUM([1]Sheet1!$B102)+0.5*SUM([2]Sheet1!$B102),""))*$U102</f>
        <v>0</v>
      </c>
      <c r="D102" s="7">
        <f>(IF($A102&lt;Summary!$C$5,0.5*SUM([1]Sheet1!$C102)+0.5*SUM([2]Sheet1!$C102),""))*$U102</f>
        <v>0</v>
      </c>
      <c r="E102" s="7">
        <f>(IF($A102&lt;Summary!$C$5,0.5*SUM([1]Sheet1!$D102)+0.5*SUM([2]Sheet1!$D102),""))*U102</f>
        <v>0</v>
      </c>
      <c r="F102" s="7" t="e">
        <f>IF($A102&lt;Summary!$C$5,[1]Inputs!$K120*U102,"")</f>
        <v>#VALUE!</v>
      </c>
      <c r="G102" s="7" t="e">
        <f>IF($A102&lt;Summary!$C$5,[1]Inputs!$M120*U102,"")</f>
        <v>#VALUE!</v>
      </c>
      <c r="H102" s="7" t="e">
        <f t="shared" si="10"/>
        <v>#VALUE!</v>
      </c>
      <c r="I102" s="7" t="e">
        <f>IF($A102&lt;Summary!$C$5,[2]Inputs!$K120*U102,"")</f>
        <v>#VALUE!</v>
      </c>
      <c r="J102" s="7" t="e">
        <f>IF($A102&lt;Summary!$C$5,[2]Inputs!$M120*U102,"")</f>
        <v>#VALUE!</v>
      </c>
      <c r="K102" s="7" t="e">
        <f t="shared" si="11"/>
        <v>#VALUE!</v>
      </c>
      <c r="L102" s="7">
        <f>(IF($A102&lt;Summary!$C$5,0.5*SUM([1]Sheet1!$E102)+0.5*SUM([2]Sheet1!$E102),""))*$U102</f>
        <v>0</v>
      </c>
      <c r="M102" s="7">
        <f>(IF($A102&lt;Summary!$C$5,0.5*SUM([1]Sheet1!$F102)+0.5*SUM([2]Sheet1!$F102),""))*$U102</f>
        <v>0</v>
      </c>
      <c r="N102" s="7">
        <f>(IF($A102&lt;Summary!$C$5,0.5*SUM([1]Sheet1!$G102)+0.5*SUM([2]Sheet1!$G102),""))*U102</f>
        <v>0</v>
      </c>
      <c r="O102" s="7">
        <f>(IF($A102&lt;Summary!$C$5,0.5*SUM([1]Sheet1!$H102)+0.5*SUM([2]Sheet1!$H102),""))*U102</f>
        <v>0</v>
      </c>
      <c r="P102" s="7">
        <f>(IF($A102&lt;Summary!$C$5,0.5*SUM([1]Sheet1!$I102)+0.5*SUM([2]Sheet1!$I102),""))*$U102</f>
        <v>0</v>
      </c>
      <c r="Q102" s="7">
        <f>(IF($A102&lt;Summary!$C$5,0.5*SUM([1]Sheet1!$J102)+0.5*SUM([2]Sheet1!$J102),""))*$U102</f>
        <v>0</v>
      </c>
      <c r="R102" s="7">
        <f>(IF($A102&lt;Summary!$C$5,0.5*SUM([1]Sheet1!$K102)+0.5*SUM([2]Sheet1!$K102),""))*$U102</f>
        <v>0</v>
      </c>
      <c r="S102" s="7">
        <f>(IF($A102&lt;Summary!$C$5,0.5*SUM([1]Sheet1!$L102)+0.5*SUM([2]Sheet1!$L102),""))*U102</f>
        <v>0</v>
      </c>
      <c r="T102" s="7">
        <f>(IF($A102&lt;Summary!$C$5,0.5*SUM([1]Sheet1!$M102)+0.5*SUM([2]Sheet1!$M102),""))*U102</f>
        <v>0</v>
      </c>
      <c r="U102" s="3">
        <f>ROUND(IF($A102&lt;Summary!$C$5,SUM([1]Sheet1!$N102)+SUM([2]Sheet1!$N102),""),0)</f>
        <v>0</v>
      </c>
      <c r="V102" s="2"/>
      <c r="W102" s="9">
        <f>[3]Sheet1!$A102</f>
        <v>0</v>
      </c>
      <c r="X102" s="12">
        <f>(Summary!$C$8*[3]Sheet1!$B102+Summary!$C$9*[4]Sheet1!$B102)*$U102</f>
        <v>0</v>
      </c>
      <c r="Y102" s="12">
        <f>(Summary!$C$8*[3]Sheet1!$C102+Summary!$C$9*[4]Sheet1!$C102)*$U102</f>
        <v>0</v>
      </c>
      <c r="Z102" s="12">
        <f>(Summary!$C$8*[3]Sheet1!$D102+Summary!$C$9*[4]Sheet1!$D102)*$U102</f>
        <v>0</v>
      </c>
      <c r="AA102" s="12" t="e">
        <f>IF($A102&lt;Summary!$C$5,[3]Inputs!$K120*U102,"")</f>
        <v>#VALUE!</v>
      </c>
      <c r="AB102" s="12" t="e">
        <f>IF($A102&lt;Summary!$C$5,[3]Inputs!$M120*U102,"")</f>
        <v>#VALUE!</v>
      </c>
      <c r="AC102" s="12" t="e">
        <f t="shared" si="12"/>
        <v>#VALUE!</v>
      </c>
      <c r="AD102" s="12" t="e">
        <f>IF($A102&lt;Summary!$C$5,[4]Inputs!$K120*U102,"")</f>
        <v>#VALUE!</v>
      </c>
      <c r="AE102" s="12" t="e">
        <f>IF($A102&lt;Summary!$C$5,[4]Inputs!$M120*U102,"")</f>
        <v>#VALUE!</v>
      </c>
      <c r="AF102" s="12" t="e">
        <f t="shared" si="13"/>
        <v>#VALUE!</v>
      </c>
      <c r="AG102" s="12">
        <f>(Summary!$C$8*[3]Sheet1!$E102+Summary!$C$9*[4]Sheet1!$E102)*$U102</f>
        <v>0</v>
      </c>
      <c r="AH102" s="12">
        <f>(Summary!$C$8*[3]Sheet1!$F102+Summary!$C$9*[4]Sheet1!$F102)*$U102</f>
        <v>0</v>
      </c>
      <c r="AI102" s="12">
        <f>(Summary!$C$8*[3]Sheet1!$G102+Summary!$C$9*[4]Sheet1!$G102)*$U102</f>
        <v>0</v>
      </c>
      <c r="AJ102" s="12">
        <f>(Summary!$C$8*[3]Sheet1!$H102+Summary!$C$9*[4]Sheet1!$H102)*$U102</f>
        <v>0</v>
      </c>
      <c r="AK102" s="12">
        <f>(Summary!$C$8*[3]Sheet1!$I102+Summary!$C$9*[4]Sheet1!$I102)*$U102</f>
        <v>0</v>
      </c>
      <c r="AL102" s="12">
        <f>(Summary!$C$8*[3]Sheet1!$J102+Summary!$C$9*[4]Sheet1!$J102)*$U102</f>
        <v>0</v>
      </c>
      <c r="AM102" s="12">
        <f>(Summary!$C$8*[3]Sheet1!$K102+Summary!$C$9*[4]Sheet1!$K102)*$U102</f>
        <v>0</v>
      </c>
      <c r="AN102" s="12">
        <f>(Summary!$C$8*[3]Sheet1!$L102+Summary!$C$9*[4]Sheet1!$L102)*$U102</f>
        <v>0</v>
      </c>
      <c r="AO102" s="12">
        <f>(Summary!$C$8*[3]Sheet1!$M102+Summary!$C$9*[4]Sheet1!$M102)*$U102</f>
        <v>0</v>
      </c>
      <c r="AP102" s="9"/>
      <c r="AQ102" s="2"/>
      <c r="AR102" s="3">
        <f t="shared" si="1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1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16"/>
        <v>#N/A</v>
      </c>
      <c r="AY102" t="e">
        <f t="shared" si="1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18"/>
        <v>#VALUE!</v>
      </c>
      <c r="BD102" t="e">
        <f t="shared" si="19"/>
        <v>#N/A</v>
      </c>
    </row>
    <row r="103" spans="1:56" x14ac:dyDescent="0.2">
      <c r="A103" s="9">
        <f>[1]Sheet1!$A103</f>
        <v>0</v>
      </c>
      <c r="B103" s="9"/>
      <c r="C103" s="7">
        <f>(IF($A103&lt;Summary!$C$5,0.5*SUM([1]Sheet1!$B103)+0.5*SUM([2]Sheet1!$B103),""))*$U103</f>
        <v>0</v>
      </c>
      <c r="D103" s="7">
        <f>(IF($A103&lt;Summary!$C$5,0.5*SUM([1]Sheet1!$C103)+0.5*SUM([2]Sheet1!$C103),""))*$U103</f>
        <v>0</v>
      </c>
      <c r="E103" s="7">
        <f>(IF($A103&lt;Summary!$C$5,0.5*SUM([1]Sheet1!$D103)+0.5*SUM([2]Sheet1!$D103),""))*U103</f>
        <v>0</v>
      </c>
      <c r="F103" s="7" t="e">
        <f>IF($A103&lt;Summary!$C$5,[1]Inputs!$K121*U103,"")</f>
        <v>#VALUE!</v>
      </c>
      <c r="G103" s="7" t="e">
        <f>IF($A103&lt;Summary!$C$5,[1]Inputs!$M121*U103,"")</f>
        <v>#VALUE!</v>
      </c>
      <c r="H103" s="7" t="e">
        <f t="shared" si="10"/>
        <v>#VALUE!</v>
      </c>
      <c r="I103" s="7" t="e">
        <f>IF($A103&lt;Summary!$C$5,[2]Inputs!$K121*U103,"")</f>
        <v>#VALUE!</v>
      </c>
      <c r="J103" s="7" t="e">
        <f>IF($A103&lt;Summary!$C$5,[2]Inputs!$M121*U103,"")</f>
        <v>#VALUE!</v>
      </c>
      <c r="K103" s="7" t="e">
        <f t="shared" si="11"/>
        <v>#VALUE!</v>
      </c>
      <c r="L103" s="7">
        <f>(IF($A103&lt;Summary!$C$5,0.5*SUM([1]Sheet1!$E103)+0.5*SUM([2]Sheet1!$E103),""))*$U103</f>
        <v>0</v>
      </c>
      <c r="M103" s="7">
        <f>(IF($A103&lt;Summary!$C$5,0.5*SUM([1]Sheet1!$F103)+0.5*SUM([2]Sheet1!$F103),""))*$U103</f>
        <v>0</v>
      </c>
      <c r="N103" s="7">
        <f>(IF($A103&lt;Summary!$C$5,0.5*SUM([1]Sheet1!$G103)+0.5*SUM([2]Sheet1!$G103),""))*U103</f>
        <v>0</v>
      </c>
      <c r="O103" s="7">
        <f>(IF($A103&lt;Summary!$C$5,0.5*SUM([1]Sheet1!$H103)+0.5*SUM([2]Sheet1!$H103),""))*U103</f>
        <v>0</v>
      </c>
      <c r="P103" s="7">
        <f>(IF($A103&lt;Summary!$C$5,0.5*SUM([1]Sheet1!$I103)+0.5*SUM([2]Sheet1!$I103),""))*$U103</f>
        <v>0</v>
      </c>
      <c r="Q103" s="7">
        <f>(IF($A103&lt;Summary!$C$5,0.5*SUM([1]Sheet1!$J103)+0.5*SUM([2]Sheet1!$J103),""))*$U103</f>
        <v>0</v>
      </c>
      <c r="R103" s="7">
        <f>(IF($A103&lt;Summary!$C$5,0.5*SUM([1]Sheet1!$K103)+0.5*SUM([2]Sheet1!$K103),""))*$U103</f>
        <v>0</v>
      </c>
      <c r="S103" s="7">
        <f>(IF($A103&lt;Summary!$C$5,0.5*SUM([1]Sheet1!$L103)+0.5*SUM([2]Sheet1!$L103),""))*U103</f>
        <v>0</v>
      </c>
      <c r="T103" s="7">
        <f>(IF($A103&lt;Summary!$C$5,0.5*SUM([1]Sheet1!$M103)+0.5*SUM([2]Sheet1!$M103),""))*U103</f>
        <v>0</v>
      </c>
      <c r="U103" s="3">
        <f>ROUND(IF($A103&lt;Summary!$C$5,SUM([1]Sheet1!$N103)+SUM([2]Sheet1!$N103),""),0)</f>
        <v>0</v>
      </c>
      <c r="V103" s="2"/>
      <c r="W103" s="9">
        <f>[3]Sheet1!$A103</f>
        <v>0</v>
      </c>
      <c r="X103" s="12">
        <f>(Summary!$C$8*[3]Sheet1!$B103+Summary!$C$9*[4]Sheet1!$B103)*$U103</f>
        <v>0</v>
      </c>
      <c r="Y103" s="12">
        <f>(Summary!$C$8*[3]Sheet1!$C103+Summary!$C$9*[4]Sheet1!$C103)*$U103</f>
        <v>0</v>
      </c>
      <c r="Z103" s="12">
        <f>(Summary!$C$8*[3]Sheet1!$D103+Summary!$C$9*[4]Sheet1!$D103)*$U103</f>
        <v>0</v>
      </c>
      <c r="AA103" s="12" t="e">
        <f>IF($A103&lt;Summary!$C$5,[3]Inputs!$K121*U103,"")</f>
        <v>#VALUE!</v>
      </c>
      <c r="AB103" s="12" t="e">
        <f>IF($A103&lt;Summary!$C$5,[3]Inputs!$M121*U103,"")</f>
        <v>#VALUE!</v>
      </c>
      <c r="AC103" s="12" t="e">
        <f t="shared" si="12"/>
        <v>#VALUE!</v>
      </c>
      <c r="AD103" s="12" t="e">
        <f>IF($A103&lt;Summary!$C$5,[4]Inputs!$K121*U103,"")</f>
        <v>#VALUE!</v>
      </c>
      <c r="AE103" s="12" t="e">
        <f>IF($A103&lt;Summary!$C$5,[4]Inputs!$M121*U103,"")</f>
        <v>#VALUE!</v>
      </c>
      <c r="AF103" s="12" t="e">
        <f t="shared" si="13"/>
        <v>#VALUE!</v>
      </c>
      <c r="AG103" s="12">
        <f>(Summary!$C$8*[3]Sheet1!$E103+Summary!$C$9*[4]Sheet1!$E103)*$U103</f>
        <v>0</v>
      </c>
      <c r="AH103" s="12">
        <f>(Summary!$C$8*[3]Sheet1!$F103+Summary!$C$9*[4]Sheet1!$F103)*$U103</f>
        <v>0</v>
      </c>
      <c r="AI103" s="12">
        <f>(Summary!$C$8*[3]Sheet1!$G103+Summary!$C$9*[4]Sheet1!$G103)*$U103</f>
        <v>0</v>
      </c>
      <c r="AJ103" s="12">
        <f>(Summary!$C$8*[3]Sheet1!$H103+Summary!$C$9*[4]Sheet1!$H103)*$U103</f>
        <v>0</v>
      </c>
      <c r="AK103" s="12">
        <f>(Summary!$C$8*[3]Sheet1!$I103+Summary!$C$9*[4]Sheet1!$I103)*$U103</f>
        <v>0</v>
      </c>
      <c r="AL103" s="12">
        <f>(Summary!$C$8*[3]Sheet1!$J103+Summary!$C$9*[4]Sheet1!$J103)*$U103</f>
        <v>0</v>
      </c>
      <c r="AM103" s="12">
        <f>(Summary!$C$8*[3]Sheet1!$K103+Summary!$C$9*[4]Sheet1!$K103)*$U103</f>
        <v>0</v>
      </c>
      <c r="AN103" s="12">
        <f>(Summary!$C$8*[3]Sheet1!$L103+Summary!$C$9*[4]Sheet1!$L103)*$U103</f>
        <v>0</v>
      </c>
      <c r="AO103" s="12">
        <f>(Summary!$C$8*[3]Sheet1!$M103+Summary!$C$9*[4]Sheet1!$M103)*$U103</f>
        <v>0</v>
      </c>
      <c r="AP103" s="9"/>
      <c r="AQ103" s="2"/>
      <c r="AR103" s="3">
        <f t="shared" si="1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1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16"/>
        <v>#N/A</v>
      </c>
      <c r="AY103" t="e">
        <f t="shared" si="1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18"/>
        <v>#VALUE!</v>
      </c>
      <c r="BD103" t="e">
        <f t="shared" si="19"/>
        <v>#N/A</v>
      </c>
    </row>
    <row r="104" spans="1:56" x14ac:dyDescent="0.2">
      <c r="A104" s="9">
        <f>[1]Sheet1!$A104</f>
        <v>0</v>
      </c>
      <c r="B104" s="9"/>
      <c r="C104" s="7">
        <f>(IF($A104&lt;Summary!$C$5,0.5*SUM([1]Sheet1!$B104)+0.5*SUM([2]Sheet1!$B104),""))*$U104</f>
        <v>0</v>
      </c>
      <c r="D104" s="7">
        <f>(IF($A104&lt;Summary!$C$5,0.5*SUM([1]Sheet1!$C104)+0.5*SUM([2]Sheet1!$C104),""))*$U104</f>
        <v>0</v>
      </c>
      <c r="E104" s="7">
        <f>(IF($A104&lt;Summary!$C$5,0.5*SUM([1]Sheet1!$D104)+0.5*SUM([2]Sheet1!$D104),""))*U104</f>
        <v>0</v>
      </c>
      <c r="F104" s="7" t="e">
        <f>IF($A104&lt;Summary!$C$5,[1]Inputs!$K122*U104,"")</f>
        <v>#VALUE!</v>
      </c>
      <c r="G104" s="7" t="e">
        <f>IF($A104&lt;Summary!$C$5,[1]Inputs!$M122*U104,"")</f>
        <v>#VALUE!</v>
      </c>
      <c r="H104" s="7" t="e">
        <f t="shared" si="10"/>
        <v>#VALUE!</v>
      </c>
      <c r="I104" s="7" t="e">
        <f>IF($A104&lt;Summary!$C$5,[2]Inputs!$K122*U104,"")</f>
        <v>#VALUE!</v>
      </c>
      <c r="J104" s="7" t="e">
        <f>IF($A104&lt;Summary!$C$5,[2]Inputs!$M122*U104,"")</f>
        <v>#VALUE!</v>
      </c>
      <c r="K104" s="7" t="e">
        <f t="shared" si="11"/>
        <v>#VALUE!</v>
      </c>
      <c r="L104" s="7">
        <f>(IF($A104&lt;Summary!$C$5,0.5*SUM([1]Sheet1!$E104)+0.5*SUM([2]Sheet1!$E104),""))*$U104</f>
        <v>0</v>
      </c>
      <c r="M104" s="7">
        <f>(IF($A104&lt;Summary!$C$5,0.5*SUM([1]Sheet1!$F104)+0.5*SUM([2]Sheet1!$F104),""))*$U104</f>
        <v>0</v>
      </c>
      <c r="N104" s="7">
        <f>(IF($A104&lt;Summary!$C$5,0.5*SUM([1]Sheet1!$G104)+0.5*SUM([2]Sheet1!$G104),""))*U104</f>
        <v>0</v>
      </c>
      <c r="O104" s="7">
        <f>(IF($A104&lt;Summary!$C$5,0.5*SUM([1]Sheet1!$H104)+0.5*SUM([2]Sheet1!$H104),""))*U104</f>
        <v>0</v>
      </c>
      <c r="P104" s="7">
        <f>(IF($A104&lt;Summary!$C$5,0.5*SUM([1]Sheet1!$I104)+0.5*SUM([2]Sheet1!$I104),""))*$U104</f>
        <v>0</v>
      </c>
      <c r="Q104" s="7">
        <f>(IF($A104&lt;Summary!$C$5,0.5*SUM([1]Sheet1!$J104)+0.5*SUM([2]Sheet1!$J104),""))*$U104</f>
        <v>0</v>
      </c>
      <c r="R104" s="7">
        <f>(IF($A104&lt;Summary!$C$5,0.5*SUM([1]Sheet1!$K104)+0.5*SUM([2]Sheet1!$K104),""))*$U104</f>
        <v>0</v>
      </c>
      <c r="S104" s="7">
        <f>(IF($A104&lt;Summary!$C$5,0.5*SUM([1]Sheet1!$L104)+0.5*SUM([2]Sheet1!$L104),""))*U104</f>
        <v>0</v>
      </c>
      <c r="T104" s="7">
        <f>(IF($A104&lt;Summary!$C$5,0.5*SUM([1]Sheet1!$M104)+0.5*SUM([2]Sheet1!$M104),""))*U104</f>
        <v>0</v>
      </c>
      <c r="U104" s="3">
        <f>ROUND(IF($A104&lt;Summary!$C$5,SUM([1]Sheet1!$N104)+SUM([2]Sheet1!$N104),""),0)</f>
        <v>0</v>
      </c>
      <c r="V104" s="2"/>
      <c r="W104" s="9">
        <f>[3]Sheet1!$A104</f>
        <v>0</v>
      </c>
      <c r="X104" s="12">
        <f>(Summary!$C$8*[3]Sheet1!$B104+Summary!$C$9*[4]Sheet1!$B104)*$U104</f>
        <v>0</v>
      </c>
      <c r="Y104" s="12">
        <f>(Summary!$C$8*[3]Sheet1!$C104+Summary!$C$9*[4]Sheet1!$C104)*$U104</f>
        <v>0</v>
      </c>
      <c r="Z104" s="12">
        <f>(Summary!$C$8*[3]Sheet1!$D104+Summary!$C$9*[4]Sheet1!$D104)*$U104</f>
        <v>0</v>
      </c>
      <c r="AA104" s="12" t="e">
        <f>IF($A104&lt;Summary!$C$5,[3]Inputs!$K122*U104,"")</f>
        <v>#VALUE!</v>
      </c>
      <c r="AB104" s="12" t="e">
        <f>IF($A104&lt;Summary!$C$5,[3]Inputs!$M122*U104,"")</f>
        <v>#VALUE!</v>
      </c>
      <c r="AC104" s="12" t="e">
        <f t="shared" si="12"/>
        <v>#VALUE!</v>
      </c>
      <c r="AD104" s="12" t="e">
        <f>IF($A104&lt;Summary!$C$5,[4]Inputs!$K122*U104,"")</f>
        <v>#VALUE!</v>
      </c>
      <c r="AE104" s="12" t="e">
        <f>IF($A104&lt;Summary!$C$5,[4]Inputs!$M122*U104,"")</f>
        <v>#VALUE!</v>
      </c>
      <c r="AF104" s="12" t="e">
        <f t="shared" si="13"/>
        <v>#VALUE!</v>
      </c>
      <c r="AG104" s="12">
        <f>(Summary!$C$8*[3]Sheet1!$E104+Summary!$C$9*[4]Sheet1!$E104)*$U104</f>
        <v>0</v>
      </c>
      <c r="AH104" s="12">
        <f>(Summary!$C$8*[3]Sheet1!$F104+Summary!$C$9*[4]Sheet1!$F104)*$U104</f>
        <v>0</v>
      </c>
      <c r="AI104" s="12">
        <f>(Summary!$C$8*[3]Sheet1!$G104+Summary!$C$9*[4]Sheet1!$G104)*$U104</f>
        <v>0</v>
      </c>
      <c r="AJ104" s="12">
        <f>(Summary!$C$8*[3]Sheet1!$H104+Summary!$C$9*[4]Sheet1!$H104)*$U104</f>
        <v>0</v>
      </c>
      <c r="AK104" s="12">
        <f>(Summary!$C$8*[3]Sheet1!$I104+Summary!$C$9*[4]Sheet1!$I104)*$U104</f>
        <v>0</v>
      </c>
      <c r="AL104" s="12">
        <f>(Summary!$C$8*[3]Sheet1!$J104+Summary!$C$9*[4]Sheet1!$J104)*$U104</f>
        <v>0</v>
      </c>
      <c r="AM104" s="12">
        <f>(Summary!$C$8*[3]Sheet1!$K104+Summary!$C$9*[4]Sheet1!$K104)*$U104</f>
        <v>0</v>
      </c>
      <c r="AN104" s="12">
        <f>(Summary!$C$8*[3]Sheet1!$L104+Summary!$C$9*[4]Sheet1!$L104)*$U104</f>
        <v>0</v>
      </c>
      <c r="AO104" s="12">
        <f>(Summary!$C$8*[3]Sheet1!$M104+Summary!$C$9*[4]Sheet1!$M104)*$U104</f>
        <v>0</v>
      </c>
      <c r="AP104" s="9"/>
      <c r="AQ104" s="2"/>
      <c r="AR104" s="3">
        <f t="shared" si="1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1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16"/>
        <v>#N/A</v>
      </c>
      <c r="AY104" t="e">
        <f t="shared" si="1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18"/>
        <v>#VALUE!</v>
      </c>
      <c r="BD104" t="e">
        <f t="shared" si="19"/>
        <v>#N/A</v>
      </c>
    </row>
    <row r="105" spans="1:56" x14ac:dyDescent="0.2">
      <c r="A105" s="9">
        <f>[1]Sheet1!$A105</f>
        <v>0</v>
      </c>
      <c r="B105" s="9"/>
      <c r="C105" s="7">
        <f>(IF($A105&lt;Summary!$C$5,0.5*SUM([1]Sheet1!$B105)+0.5*SUM([2]Sheet1!$B105),""))*$U105</f>
        <v>0</v>
      </c>
      <c r="D105" s="7">
        <f>(IF($A105&lt;Summary!$C$5,0.5*SUM([1]Sheet1!$C105)+0.5*SUM([2]Sheet1!$C105),""))*$U105</f>
        <v>0</v>
      </c>
      <c r="E105" s="7">
        <f>(IF($A105&lt;Summary!$C$5,0.5*SUM([1]Sheet1!$D105)+0.5*SUM([2]Sheet1!$D105),""))*U105</f>
        <v>0</v>
      </c>
      <c r="F105" s="7" t="e">
        <f>IF($A105&lt;Summary!$C$5,[1]Inputs!$K123*U105,"")</f>
        <v>#VALUE!</v>
      </c>
      <c r="G105" s="7" t="e">
        <f>IF($A105&lt;Summary!$C$5,[1]Inputs!$M123*U105,"")</f>
        <v>#VALUE!</v>
      </c>
      <c r="H105" s="7" t="e">
        <f t="shared" si="10"/>
        <v>#VALUE!</v>
      </c>
      <c r="I105" s="7" t="e">
        <f>IF($A105&lt;Summary!$C$5,[2]Inputs!$K123*U105,"")</f>
        <v>#VALUE!</v>
      </c>
      <c r="J105" s="7" t="e">
        <f>IF($A105&lt;Summary!$C$5,[2]Inputs!$M123*U105,"")</f>
        <v>#VALUE!</v>
      </c>
      <c r="K105" s="7" t="e">
        <f t="shared" si="11"/>
        <v>#VALUE!</v>
      </c>
      <c r="L105" s="7">
        <f>(IF($A105&lt;Summary!$C$5,0.5*SUM([1]Sheet1!$E105)+0.5*SUM([2]Sheet1!$E105),""))*$U105</f>
        <v>0</v>
      </c>
      <c r="M105" s="7">
        <f>(IF($A105&lt;Summary!$C$5,0.5*SUM([1]Sheet1!$F105)+0.5*SUM([2]Sheet1!$F105),""))*$U105</f>
        <v>0</v>
      </c>
      <c r="N105" s="7">
        <f>(IF($A105&lt;Summary!$C$5,0.5*SUM([1]Sheet1!$G105)+0.5*SUM([2]Sheet1!$G105),""))*U105</f>
        <v>0</v>
      </c>
      <c r="O105" s="7">
        <f>(IF($A105&lt;Summary!$C$5,0.5*SUM([1]Sheet1!$H105)+0.5*SUM([2]Sheet1!$H105),""))*U105</f>
        <v>0</v>
      </c>
      <c r="P105" s="7">
        <f>(IF($A105&lt;Summary!$C$5,0.5*SUM([1]Sheet1!$I105)+0.5*SUM([2]Sheet1!$I105),""))*$U105</f>
        <v>0</v>
      </c>
      <c r="Q105" s="7">
        <f>(IF($A105&lt;Summary!$C$5,0.5*SUM([1]Sheet1!$J105)+0.5*SUM([2]Sheet1!$J105),""))*$U105</f>
        <v>0</v>
      </c>
      <c r="R105" s="7">
        <f>(IF($A105&lt;Summary!$C$5,0.5*SUM([1]Sheet1!$K105)+0.5*SUM([2]Sheet1!$K105),""))*$U105</f>
        <v>0</v>
      </c>
      <c r="S105" s="7">
        <f>(IF($A105&lt;Summary!$C$5,0.5*SUM([1]Sheet1!$L105)+0.5*SUM([2]Sheet1!$L105),""))*U105</f>
        <v>0</v>
      </c>
      <c r="T105" s="7">
        <f>(IF($A105&lt;Summary!$C$5,0.5*SUM([1]Sheet1!$M105)+0.5*SUM([2]Sheet1!$M105),""))*U105</f>
        <v>0</v>
      </c>
      <c r="U105" s="3">
        <f>ROUND(IF($A105&lt;Summary!$C$5,SUM([1]Sheet1!$N105)+SUM([2]Sheet1!$N105),""),0)</f>
        <v>0</v>
      </c>
      <c r="V105" s="2"/>
      <c r="W105" s="9">
        <f>[3]Sheet1!$A105</f>
        <v>0</v>
      </c>
      <c r="X105" s="12">
        <f>(Summary!$C$8*[3]Sheet1!$B105+Summary!$C$9*[4]Sheet1!$B105)*$U105</f>
        <v>0</v>
      </c>
      <c r="Y105" s="12">
        <f>(Summary!$C$8*[3]Sheet1!$C105+Summary!$C$9*[4]Sheet1!$C105)*$U105</f>
        <v>0</v>
      </c>
      <c r="Z105" s="12">
        <f>(Summary!$C$8*[3]Sheet1!$D105+Summary!$C$9*[4]Sheet1!$D105)*$U105</f>
        <v>0</v>
      </c>
      <c r="AA105" s="12" t="e">
        <f>IF($A105&lt;Summary!$C$5,[3]Inputs!$K123*U105,"")</f>
        <v>#VALUE!</v>
      </c>
      <c r="AB105" s="12" t="e">
        <f>IF($A105&lt;Summary!$C$5,[3]Inputs!$M123*U105,"")</f>
        <v>#VALUE!</v>
      </c>
      <c r="AC105" s="12" t="e">
        <f t="shared" si="12"/>
        <v>#VALUE!</v>
      </c>
      <c r="AD105" s="12" t="e">
        <f>IF($A105&lt;Summary!$C$5,[4]Inputs!$K123*U105,"")</f>
        <v>#VALUE!</v>
      </c>
      <c r="AE105" s="12" t="e">
        <f>IF($A105&lt;Summary!$C$5,[4]Inputs!$M123*U105,"")</f>
        <v>#VALUE!</v>
      </c>
      <c r="AF105" s="12" t="e">
        <f t="shared" si="13"/>
        <v>#VALUE!</v>
      </c>
      <c r="AG105" s="12">
        <f>(Summary!$C$8*[3]Sheet1!$E105+Summary!$C$9*[4]Sheet1!$E105)*$U105</f>
        <v>0</v>
      </c>
      <c r="AH105" s="12">
        <f>(Summary!$C$8*[3]Sheet1!$F105+Summary!$C$9*[4]Sheet1!$F105)*$U105</f>
        <v>0</v>
      </c>
      <c r="AI105" s="12">
        <f>(Summary!$C$8*[3]Sheet1!$G105+Summary!$C$9*[4]Sheet1!$G105)*$U105</f>
        <v>0</v>
      </c>
      <c r="AJ105" s="12">
        <f>(Summary!$C$8*[3]Sheet1!$H105+Summary!$C$9*[4]Sheet1!$H105)*$U105</f>
        <v>0</v>
      </c>
      <c r="AK105" s="12">
        <f>(Summary!$C$8*[3]Sheet1!$I105+Summary!$C$9*[4]Sheet1!$I105)*$U105</f>
        <v>0</v>
      </c>
      <c r="AL105" s="12">
        <f>(Summary!$C$8*[3]Sheet1!$J105+Summary!$C$9*[4]Sheet1!$J105)*$U105</f>
        <v>0</v>
      </c>
      <c r="AM105" s="12">
        <f>(Summary!$C$8*[3]Sheet1!$K105+Summary!$C$9*[4]Sheet1!$K105)*$U105</f>
        <v>0</v>
      </c>
      <c r="AN105" s="12">
        <f>(Summary!$C$8*[3]Sheet1!$L105+Summary!$C$9*[4]Sheet1!$L105)*$U105</f>
        <v>0</v>
      </c>
      <c r="AO105" s="12">
        <f>(Summary!$C$8*[3]Sheet1!$M105+Summary!$C$9*[4]Sheet1!$M105)*$U105</f>
        <v>0</v>
      </c>
      <c r="AP105" s="9"/>
      <c r="AQ105" s="2"/>
      <c r="AR105" s="3">
        <f t="shared" si="1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1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16"/>
        <v>#N/A</v>
      </c>
      <c r="AY105" t="e">
        <f t="shared" si="1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18"/>
        <v>#VALUE!</v>
      </c>
      <c r="BD105" t="e">
        <f t="shared" si="19"/>
        <v>#N/A</v>
      </c>
    </row>
    <row r="106" spans="1:56" x14ac:dyDescent="0.2">
      <c r="A106" s="9">
        <f>[1]Sheet1!$A106</f>
        <v>0</v>
      </c>
      <c r="B106" s="9"/>
      <c r="C106" s="7">
        <f>(IF($A106&lt;Summary!$C$5,0.5*SUM([1]Sheet1!$B106)+0.5*SUM([2]Sheet1!$B106),""))*$U106</f>
        <v>0</v>
      </c>
      <c r="D106" s="7">
        <f>(IF($A106&lt;Summary!$C$5,0.5*SUM([1]Sheet1!$C106)+0.5*SUM([2]Sheet1!$C106),""))*$U106</f>
        <v>0</v>
      </c>
      <c r="E106" s="7">
        <f>(IF($A106&lt;Summary!$C$5,0.5*SUM([1]Sheet1!$D106)+0.5*SUM([2]Sheet1!$D106),""))*U106</f>
        <v>0</v>
      </c>
      <c r="F106" s="7" t="e">
        <f>IF($A106&lt;Summary!$C$5,[1]Inputs!$K124*U106,"")</f>
        <v>#VALUE!</v>
      </c>
      <c r="G106" s="7" t="e">
        <f>IF($A106&lt;Summary!$C$5,[1]Inputs!$M124*U106,"")</f>
        <v>#VALUE!</v>
      </c>
      <c r="H106" s="7" t="e">
        <f t="shared" si="10"/>
        <v>#VALUE!</v>
      </c>
      <c r="I106" s="7" t="e">
        <f>IF($A106&lt;Summary!$C$5,[2]Inputs!$K124*U106,"")</f>
        <v>#VALUE!</v>
      </c>
      <c r="J106" s="7" t="e">
        <f>IF($A106&lt;Summary!$C$5,[2]Inputs!$M124*U106,"")</f>
        <v>#VALUE!</v>
      </c>
      <c r="K106" s="7" t="e">
        <f t="shared" si="11"/>
        <v>#VALUE!</v>
      </c>
      <c r="L106" s="7">
        <f>(IF($A106&lt;Summary!$C$5,0.5*SUM([1]Sheet1!$E106)+0.5*SUM([2]Sheet1!$E106),""))*$U106</f>
        <v>0</v>
      </c>
      <c r="M106" s="7">
        <f>(IF($A106&lt;Summary!$C$5,0.5*SUM([1]Sheet1!$F106)+0.5*SUM([2]Sheet1!$F106),""))*$U106</f>
        <v>0</v>
      </c>
      <c r="N106" s="7">
        <f>(IF($A106&lt;Summary!$C$5,0.5*SUM([1]Sheet1!$G106)+0.5*SUM([2]Sheet1!$G106),""))*U106</f>
        <v>0</v>
      </c>
      <c r="O106" s="7">
        <f>(IF($A106&lt;Summary!$C$5,0.5*SUM([1]Sheet1!$H106)+0.5*SUM([2]Sheet1!$H106),""))*U106</f>
        <v>0</v>
      </c>
      <c r="P106" s="7">
        <f>(IF($A106&lt;Summary!$C$5,0.5*SUM([1]Sheet1!$I106)+0.5*SUM([2]Sheet1!$I106),""))*$U106</f>
        <v>0</v>
      </c>
      <c r="Q106" s="7">
        <f>(IF($A106&lt;Summary!$C$5,0.5*SUM([1]Sheet1!$J106)+0.5*SUM([2]Sheet1!$J106),""))*$U106</f>
        <v>0</v>
      </c>
      <c r="R106" s="7">
        <f>(IF($A106&lt;Summary!$C$5,0.5*SUM([1]Sheet1!$K106)+0.5*SUM([2]Sheet1!$K106),""))*$U106</f>
        <v>0</v>
      </c>
      <c r="S106" s="7">
        <f>(IF($A106&lt;Summary!$C$5,0.5*SUM([1]Sheet1!$L106)+0.5*SUM([2]Sheet1!$L106),""))*U106</f>
        <v>0</v>
      </c>
      <c r="T106" s="7">
        <f>(IF($A106&lt;Summary!$C$5,0.5*SUM([1]Sheet1!$M106)+0.5*SUM([2]Sheet1!$M106),""))*U106</f>
        <v>0</v>
      </c>
      <c r="U106" s="3">
        <f>ROUND(IF($A106&lt;Summary!$C$5,SUM([1]Sheet1!$N106)+SUM([2]Sheet1!$N106),""),0)</f>
        <v>0</v>
      </c>
      <c r="V106" s="2"/>
      <c r="W106" s="9">
        <f>[3]Sheet1!$A106</f>
        <v>0</v>
      </c>
      <c r="X106" s="12">
        <f>(Summary!$C$8*[3]Sheet1!$B106+Summary!$C$9*[4]Sheet1!$B106)*$U106</f>
        <v>0</v>
      </c>
      <c r="Y106" s="12">
        <f>(Summary!$C$8*[3]Sheet1!$C106+Summary!$C$9*[4]Sheet1!$C106)*$U106</f>
        <v>0</v>
      </c>
      <c r="Z106" s="12">
        <f>(Summary!$C$8*[3]Sheet1!$D106+Summary!$C$9*[4]Sheet1!$D106)*$U106</f>
        <v>0</v>
      </c>
      <c r="AA106" s="12" t="e">
        <f>IF($A106&lt;Summary!$C$5,[3]Inputs!$K124*U106,"")</f>
        <v>#VALUE!</v>
      </c>
      <c r="AB106" s="12" t="e">
        <f>IF($A106&lt;Summary!$C$5,[3]Inputs!$M124*U106,"")</f>
        <v>#VALUE!</v>
      </c>
      <c r="AC106" s="12" t="e">
        <f t="shared" si="12"/>
        <v>#VALUE!</v>
      </c>
      <c r="AD106" s="12" t="e">
        <f>IF($A106&lt;Summary!$C$5,[4]Inputs!$K124*U106,"")</f>
        <v>#VALUE!</v>
      </c>
      <c r="AE106" s="12" t="e">
        <f>IF($A106&lt;Summary!$C$5,[4]Inputs!$M124*U106,"")</f>
        <v>#VALUE!</v>
      </c>
      <c r="AF106" s="12" t="e">
        <f t="shared" si="13"/>
        <v>#VALUE!</v>
      </c>
      <c r="AG106" s="12">
        <f>(Summary!$C$8*[3]Sheet1!$E106+Summary!$C$9*[4]Sheet1!$E106)*$U106</f>
        <v>0</v>
      </c>
      <c r="AH106" s="12">
        <f>(Summary!$C$8*[3]Sheet1!$F106+Summary!$C$9*[4]Sheet1!$F106)*$U106</f>
        <v>0</v>
      </c>
      <c r="AI106" s="12">
        <f>(Summary!$C$8*[3]Sheet1!$G106+Summary!$C$9*[4]Sheet1!$G106)*$U106</f>
        <v>0</v>
      </c>
      <c r="AJ106" s="12">
        <f>(Summary!$C$8*[3]Sheet1!$H106+Summary!$C$9*[4]Sheet1!$H106)*$U106</f>
        <v>0</v>
      </c>
      <c r="AK106" s="12">
        <f>(Summary!$C$8*[3]Sheet1!$I106+Summary!$C$9*[4]Sheet1!$I106)*$U106</f>
        <v>0</v>
      </c>
      <c r="AL106" s="12">
        <f>(Summary!$C$8*[3]Sheet1!$J106+Summary!$C$9*[4]Sheet1!$J106)*$U106</f>
        <v>0</v>
      </c>
      <c r="AM106" s="12">
        <f>(Summary!$C$8*[3]Sheet1!$K106+Summary!$C$9*[4]Sheet1!$K106)*$U106</f>
        <v>0</v>
      </c>
      <c r="AN106" s="12">
        <f>(Summary!$C$8*[3]Sheet1!$L106+Summary!$C$9*[4]Sheet1!$L106)*$U106</f>
        <v>0</v>
      </c>
      <c r="AO106" s="12">
        <f>(Summary!$C$8*[3]Sheet1!$M106+Summary!$C$9*[4]Sheet1!$M106)*$U106</f>
        <v>0</v>
      </c>
      <c r="AP106" s="9"/>
      <c r="AQ106" s="2"/>
      <c r="AR106" s="3">
        <f t="shared" si="1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1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16"/>
        <v>#N/A</v>
      </c>
      <c r="AY106" t="e">
        <f t="shared" si="1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18"/>
        <v>#VALUE!</v>
      </c>
      <c r="BD106" t="e">
        <f t="shared" si="19"/>
        <v>#N/A</v>
      </c>
    </row>
    <row r="107" spans="1:56" x14ac:dyDescent="0.2">
      <c r="A107" s="9">
        <f>[1]Sheet1!$A107</f>
        <v>0</v>
      </c>
      <c r="B107" s="9"/>
      <c r="C107" s="7">
        <f>(IF($A107&lt;Summary!$C$5,0.5*SUM([1]Sheet1!$B107)+0.5*SUM([2]Sheet1!$B107),""))*$U107</f>
        <v>0</v>
      </c>
      <c r="D107" s="7">
        <f>(IF($A107&lt;Summary!$C$5,0.5*SUM([1]Sheet1!$C107)+0.5*SUM([2]Sheet1!$C107),""))*$U107</f>
        <v>0</v>
      </c>
      <c r="E107" s="7">
        <f>(IF($A107&lt;Summary!$C$5,0.5*SUM([1]Sheet1!$D107)+0.5*SUM([2]Sheet1!$D107),""))*U107</f>
        <v>0</v>
      </c>
      <c r="F107" s="7" t="e">
        <f>IF($A107&lt;Summary!$C$5,[1]Inputs!$K125*U107,"")</f>
        <v>#VALUE!</v>
      </c>
      <c r="G107" s="7" t="e">
        <f>IF($A107&lt;Summary!$C$5,[1]Inputs!$M125*U107,"")</f>
        <v>#VALUE!</v>
      </c>
      <c r="H107" s="7" t="e">
        <f t="shared" si="10"/>
        <v>#VALUE!</v>
      </c>
      <c r="I107" s="7" t="e">
        <f>IF($A107&lt;Summary!$C$5,[2]Inputs!$K125*U107,"")</f>
        <v>#VALUE!</v>
      </c>
      <c r="J107" s="7" t="e">
        <f>IF($A107&lt;Summary!$C$5,[2]Inputs!$M125*U107,"")</f>
        <v>#VALUE!</v>
      </c>
      <c r="K107" s="7" t="e">
        <f t="shared" si="11"/>
        <v>#VALUE!</v>
      </c>
      <c r="L107" s="7">
        <f>(IF($A107&lt;Summary!$C$5,0.5*SUM([1]Sheet1!$E107)+0.5*SUM([2]Sheet1!$E107),""))*$U107</f>
        <v>0</v>
      </c>
      <c r="M107" s="7">
        <f>(IF($A107&lt;Summary!$C$5,0.5*SUM([1]Sheet1!$F107)+0.5*SUM([2]Sheet1!$F107),""))*$U107</f>
        <v>0</v>
      </c>
      <c r="N107" s="7">
        <f>(IF($A107&lt;Summary!$C$5,0.5*SUM([1]Sheet1!$G107)+0.5*SUM([2]Sheet1!$G107),""))*U107</f>
        <v>0</v>
      </c>
      <c r="O107" s="7">
        <f>(IF($A107&lt;Summary!$C$5,0.5*SUM([1]Sheet1!$H107)+0.5*SUM([2]Sheet1!$H107),""))*U107</f>
        <v>0</v>
      </c>
      <c r="P107" s="7">
        <f>(IF($A107&lt;Summary!$C$5,0.5*SUM([1]Sheet1!$I107)+0.5*SUM([2]Sheet1!$I107),""))*$U107</f>
        <v>0</v>
      </c>
      <c r="Q107" s="7">
        <f>(IF($A107&lt;Summary!$C$5,0.5*SUM([1]Sheet1!$J107)+0.5*SUM([2]Sheet1!$J107),""))*$U107</f>
        <v>0</v>
      </c>
      <c r="R107" s="7">
        <f>(IF($A107&lt;Summary!$C$5,0.5*SUM([1]Sheet1!$K107)+0.5*SUM([2]Sheet1!$K107),""))*$U107</f>
        <v>0</v>
      </c>
      <c r="S107" s="7">
        <f>(IF($A107&lt;Summary!$C$5,0.5*SUM([1]Sheet1!$L107)+0.5*SUM([2]Sheet1!$L107),""))*U107</f>
        <v>0</v>
      </c>
      <c r="T107" s="7">
        <f>(IF($A107&lt;Summary!$C$5,0.5*SUM([1]Sheet1!$M107)+0.5*SUM([2]Sheet1!$M107),""))*U107</f>
        <v>0</v>
      </c>
      <c r="U107" s="3">
        <f>ROUND(IF($A107&lt;Summary!$C$5,SUM([1]Sheet1!$N107)+SUM([2]Sheet1!$N107),""),0)</f>
        <v>0</v>
      </c>
      <c r="V107" s="2"/>
      <c r="W107" s="9">
        <f>[3]Sheet1!$A107</f>
        <v>0</v>
      </c>
      <c r="X107" s="12">
        <f>(Summary!$C$8*[3]Sheet1!$B107+Summary!$C$9*[4]Sheet1!$B107)*$U107</f>
        <v>0</v>
      </c>
      <c r="Y107" s="12">
        <f>(Summary!$C$8*[3]Sheet1!$C107+Summary!$C$9*[4]Sheet1!$C107)*$U107</f>
        <v>0</v>
      </c>
      <c r="Z107" s="12">
        <f>(Summary!$C$8*[3]Sheet1!$D107+Summary!$C$9*[4]Sheet1!$D107)*$U107</f>
        <v>0</v>
      </c>
      <c r="AA107" s="12" t="e">
        <f>IF($A107&lt;Summary!$C$5,[3]Inputs!$K125*U107,"")</f>
        <v>#VALUE!</v>
      </c>
      <c r="AB107" s="12" t="e">
        <f>IF($A107&lt;Summary!$C$5,[3]Inputs!$M125*U107,"")</f>
        <v>#VALUE!</v>
      </c>
      <c r="AC107" s="12" t="e">
        <f t="shared" si="12"/>
        <v>#VALUE!</v>
      </c>
      <c r="AD107" s="12" t="e">
        <f>IF($A107&lt;Summary!$C$5,[4]Inputs!$K125*U107,"")</f>
        <v>#VALUE!</v>
      </c>
      <c r="AE107" s="12" t="e">
        <f>IF($A107&lt;Summary!$C$5,[4]Inputs!$M125*U107,"")</f>
        <v>#VALUE!</v>
      </c>
      <c r="AF107" s="12" t="e">
        <f t="shared" si="13"/>
        <v>#VALUE!</v>
      </c>
      <c r="AG107" s="12">
        <f>(Summary!$C$8*[3]Sheet1!$E107+Summary!$C$9*[4]Sheet1!$E107)*$U107</f>
        <v>0</v>
      </c>
      <c r="AH107" s="12">
        <f>(Summary!$C$8*[3]Sheet1!$F107+Summary!$C$9*[4]Sheet1!$F107)*$U107</f>
        <v>0</v>
      </c>
      <c r="AI107" s="12">
        <f>(Summary!$C$8*[3]Sheet1!$G107+Summary!$C$9*[4]Sheet1!$G107)*$U107</f>
        <v>0</v>
      </c>
      <c r="AJ107" s="12">
        <f>(Summary!$C$8*[3]Sheet1!$H107+Summary!$C$9*[4]Sheet1!$H107)*$U107</f>
        <v>0</v>
      </c>
      <c r="AK107" s="12">
        <f>(Summary!$C$8*[3]Sheet1!$I107+Summary!$C$9*[4]Sheet1!$I107)*$U107</f>
        <v>0</v>
      </c>
      <c r="AL107" s="12">
        <f>(Summary!$C$8*[3]Sheet1!$J107+Summary!$C$9*[4]Sheet1!$J107)*$U107</f>
        <v>0</v>
      </c>
      <c r="AM107" s="12">
        <f>(Summary!$C$8*[3]Sheet1!$K107+Summary!$C$9*[4]Sheet1!$K107)*$U107</f>
        <v>0</v>
      </c>
      <c r="AN107" s="12">
        <f>(Summary!$C$8*[3]Sheet1!$L107+Summary!$C$9*[4]Sheet1!$L107)*$U107</f>
        <v>0</v>
      </c>
      <c r="AO107" s="12">
        <f>(Summary!$C$8*[3]Sheet1!$M107+Summary!$C$9*[4]Sheet1!$M107)*$U107</f>
        <v>0</v>
      </c>
      <c r="AP107" s="9"/>
      <c r="AQ107" s="2"/>
      <c r="AR107" s="3">
        <f t="shared" si="1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1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16"/>
        <v>#N/A</v>
      </c>
      <c r="AY107" t="e">
        <f t="shared" si="1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18"/>
        <v>#VALUE!</v>
      </c>
      <c r="BD107" t="e">
        <f t="shared" si="19"/>
        <v>#N/A</v>
      </c>
    </row>
    <row r="108" spans="1:56" x14ac:dyDescent="0.2">
      <c r="A108" s="9">
        <f>[1]Sheet1!$A108</f>
        <v>0</v>
      </c>
      <c r="B108" s="9"/>
      <c r="C108" s="7">
        <f>(IF($A108&lt;Summary!$C$5,0.5*SUM([1]Sheet1!$B108)+0.5*SUM([2]Sheet1!$B108),""))*$U108</f>
        <v>0</v>
      </c>
      <c r="D108" s="7">
        <f>(IF($A108&lt;Summary!$C$5,0.5*SUM([1]Sheet1!$C108)+0.5*SUM([2]Sheet1!$C108),""))*$U108</f>
        <v>0</v>
      </c>
      <c r="E108" s="7">
        <f>(IF($A108&lt;Summary!$C$5,0.5*SUM([1]Sheet1!$D108)+0.5*SUM([2]Sheet1!$D108),""))*U108</f>
        <v>0</v>
      </c>
      <c r="F108" s="7" t="e">
        <f>IF($A108&lt;Summary!$C$5,[1]Inputs!$K126*U108,"")</f>
        <v>#VALUE!</v>
      </c>
      <c r="G108" s="7" t="e">
        <f>IF($A108&lt;Summary!$C$5,[1]Inputs!$M126*U108,"")</f>
        <v>#VALUE!</v>
      </c>
      <c r="H108" s="7" t="e">
        <f t="shared" si="10"/>
        <v>#VALUE!</v>
      </c>
      <c r="I108" s="7" t="e">
        <f>IF($A108&lt;Summary!$C$5,[2]Inputs!$K126*U108,"")</f>
        <v>#VALUE!</v>
      </c>
      <c r="J108" s="7" t="e">
        <f>IF($A108&lt;Summary!$C$5,[2]Inputs!$M126*U108,"")</f>
        <v>#VALUE!</v>
      </c>
      <c r="K108" s="7" t="e">
        <f t="shared" si="11"/>
        <v>#VALUE!</v>
      </c>
      <c r="L108" s="7">
        <f>(IF($A108&lt;Summary!$C$5,0.5*SUM([1]Sheet1!$E108)+0.5*SUM([2]Sheet1!$E108),""))*$U108</f>
        <v>0</v>
      </c>
      <c r="M108" s="7">
        <f>(IF($A108&lt;Summary!$C$5,0.5*SUM([1]Sheet1!$F108)+0.5*SUM([2]Sheet1!$F108),""))*$U108</f>
        <v>0</v>
      </c>
      <c r="N108" s="7">
        <f>(IF($A108&lt;Summary!$C$5,0.5*SUM([1]Sheet1!$G108)+0.5*SUM([2]Sheet1!$G108),""))*U108</f>
        <v>0</v>
      </c>
      <c r="O108" s="7">
        <f>(IF($A108&lt;Summary!$C$5,0.5*SUM([1]Sheet1!$H108)+0.5*SUM([2]Sheet1!$H108),""))*U108</f>
        <v>0</v>
      </c>
      <c r="P108" s="7">
        <f>(IF($A108&lt;Summary!$C$5,0.5*SUM([1]Sheet1!$I108)+0.5*SUM([2]Sheet1!$I108),""))*$U108</f>
        <v>0</v>
      </c>
      <c r="Q108" s="7">
        <f>(IF($A108&lt;Summary!$C$5,0.5*SUM([1]Sheet1!$J108)+0.5*SUM([2]Sheet1!$J108),""))*$U108</f>
        <v>0</v>
      </c>
      <c r="R108" s="7">
        <f>(IF($A108&lt;Summary!$C$5,0.5*SUM([1]Sheet1!$K108)+0.5*SUM([2]Sheet1!$K108),""))*$U108</f>
        <v>0</v>
      </c>
      <c r="S108" s="7">
        <f>(IF($A108&lt;Summary!$C$5,0.5*SUM([1]Sheet1!$L108)+0.5*SUM([2]Sheet1!$L108),""))*U108</f>
        <v>0</v>
      </c>
      <c r="T108" s="7">
        <f>(IF($A108&lt;Summary!$C$5,0.5*SUM([1]Sheet1!$M108)+0.5*SUM([2]Sheet1!$M108),""))*U108</f>
        <v>0</v>
      </c>
      <c r="U108" s="3">
        <f>ROUND(IF($A108&lt;Summary!$C$5,SUM([1]Sheet1!$N108)+SUM([2]Sheet1!$N108),""),0)</f>
        <v>0</v>
      </c>
      <c r="V108" s="2"/>
      <c r="W108" s="9">
        <f>[3]Sheet1!$A108</f>
        <v>0</v>
      </c>
      <c r="X108" s="12">
        <f>(Summary!$C$8*[3]Sheet1!$B108+Summary!$C$9*[4]Sheet1!$B108)*$U108</f>
        <v>0</v>
      </c>
      <c r="Y108" s="12">
        <f>(Summary!$C$8*[3]Sheet1!$C108+Summary!$C$9*[4]Sheet1!$C108)*$U108</f>
        <v>0</v>
      </c>
      <c r="Z108" s="12">
        <f>(Summary!$C$8*[3]Sheet1!$D108+Summary!$C$9*[4]Sheet1!$D108)*$U108</f>
        <v>0</v>
      </c>
      <c r="AA108" s="12" t="e">
        <f>IF($A108&lt;Summary!$C$5,[3]Inputs!$K126*U108,"")</f>
        <v>#VALUE!</v>
      </c>
      <c r="AB108" s="12" t="e">
        <f>IF($A108&lt;Summary!$C$5,[3]Inputs!$M126*U108,"")</f>
        <v>#VALUE!</v>
      </c>
      <c r="AC108" s="12" t="e">
        <f t="shared" si="12"/>
        <v>#VALUE!</v>
      </c>
      <c r="AD108" s="12" t="e">
        <f>IF($A108&lt;Summary!$C$5,[4]Inputs!$K126*U108,"")</f>
        <v>#VALUE!</v>
      </c>
      <c r="AE108" s="12" t="e">
        <f>IF($A108&lt;Summary!$C$5,[4]Inputs!$M126*U108,"")</f>
        <v>#VALUE!</v>
      </c>
      <c r="AF108" s="12" t="e">
        <f t="shared" si="13"/>
        <v>#VALUE!</v>
      </c>
      <c r="AG108" s="12">
        <f>(Summary!$C$8*[3]Sheet1!$E108+Summary!$C$9*[4]Sheet1!$E108)*$U108</f>
        <v>0</v>
      </c>
      <c r="AH108" s="12">
        <f>(Summary!$C$8*[3]Sheet1!$F108+Summary!$C$9*[4]Sheet1!$F108)*$U108</f>
        <v>0</v>
      </c>
      <c r="AI108" s="12">
        <f>(Summary!$C$8*[3]Sheet1!$G108+Summary!$C$9*[4]Sheet1!$G108)*$U108</f>
        <v>0</v>
      </c>
      <c r="AJ108" s="12">
        <f>(Summary!$C$8*[3]Sheet1!$H108+Summary!$C$9*[4]Sheet1!$H108)*$U108</f>
        <v>0</v>
      </c>
      <c r="AK108" s="12">
        <f>(Summary!$C$8*[3]Sheet1!$I108+Summary!$C$9*[4]Sheet1!$I108)*$U108</f>
        <v>0</v>
      </c>
      <c r="AL108" s="12">
        <f>(Summary!$C$8*[3]Sheet1!$J108+Summary!$C$9*[4]Sheet1!$J108)*$U108</f>
        <v>0</v>
      </c>
      <c r="AM108" s="12">
        <f>(Summary!$C$8*[3]Sheet1!$K108+Summary!$C$9*[4]Sheet1!$K108)*$U108</f>
        <v>0</v>
      </c>
      <c r="AN108" s="12">
        <f>(Summary!$C$8*[3]Sheet1!$L108+Summary!$C$9*[4]Sheet1!$L108)*$U108</f>
        <v>0</v>
      </c>
      <c r="AO108" s="12">
        <f>(Summary!$C$8*[3]Sheet1!$M108+Summary!$C$9*[4]Sheet1!$M108)*$U108</f>
        <v>0</v>
      </c>
      <c r="AP108" s="9"/>
      <c r="AQ108" s="2"/>
      <c r="AR108" s="3">
        <f t="shared" si="1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1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16"/>
        <v>#N/A</v>
      </c>
      <c r="AY108" t="e">
        <f t="shared" si="1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18"/>
        <v>#VALUE!</v>
      </c>
      <c r="BD108" t="e">
        <f t="shared" si="19"/>
        <v>#N/A</v>
      </c>
    </row>
    <row r="109" spans="1:56" x14ac:dyDescent="0.2">
      <c r="A109" s="9">
        <f>[1]Sheet1!$A109</f>
        <v>0</v>
      </c>
      <c r="B109" s="9"/>
      <c r="C109" s="7">
        <f>(IF($A109&lt;Summary!$C$5,0.5*SUM([1]Sheet1!$B109)+0.5*SUM([2]Sheet1!$B109),""))*$U109</f>
        <v>0</v>
      </c>
      <c r="D109" s="7">
        <f>(IF($A109&lt;Summary!$C$5,0.5*SUM([1]Sheet1!$C109)+0.5*SUM([2]Sheet1!$C109),""))*$U109</f>
        <v>0</v>
      </c>
      <c r="E109" s="7">
        <f>(IF($A109&lt;Summary!$C$5,0.5*SUM([1]Sheet1!$D109)+0.5*SUM([2]Sheet1!$D109),""))*U109</f>
        <v>0</v>
      </c>
      <c r="F109" s="7" t="e">
        <f>IF($A109&lt;Summary!$C$5,[1]Inputs!$K127*U109,"")</f>
        <v>#VALUE!</v>
      </c>
      <c r="G109" s="7" t="e">
        <f>IF($A109&lt;Summary!$C$5,[1]Inputs!$M127*U109,"")</f>
        <v>#VALUE!</v>
      </c>
      <c r="H109" s="7" t="e">
        <f t="shared" si="10"/>
        <v>#VALUE!</v>
      </c>
      <c r="I109" s="7" t="e">
        <f>IF($A109&lt;Summary!$C$5,[2]Inputs!$K127*U109,"")</f>
        <v>#VALUE!</v>
      </c>
      <c r="J109" s="7" t="e">
        <f>IF($A109&lt;Summary!$C$5,[2]Inputs!$M127*U109,"")</f>
        <v>#VALUE!</v>
      </c>
      <c r="K109" s="7" t="e">
        <f t="shared" si="11"/>
        <v>#VALUE!</v>
      </c>
      <c r="L109" s="7">
        <f>(IF($A109&lt;Summary!$C$5,0.5*SUM([1]Sheet1!$E109)+0.5*SUM([2]Sheet1!$E109),""))*$U109</f>
        <v>0</v>
      </c>
      <c r="M109" s="7">
        <f>(IF($A109&lt;Summary!$C$5,0.5*SUM([1]Sheet1!$F109)+0.5*SUM([2]Sheet1!$F109),""))*$U109</f>
        <v>0</v>
      </c>
      <c r="N109" s="7">
        <f>(IF($A109&lt;Summary!$C$5,0.5*SUM([1]Sheet1!$G109)+0.5*SUM([2]Sheet1!$G109),""))*U109</f>
        <v>0</v>
      </c>
      <c r="O109" s="7">
        <f>(IF($A109&lt;Summary!$C$5,0.5*SUM([1]Sheet1!$H109)+0.5*SUM([2]Sheet1!$H109),""))*U109</f>
        <v>0</v>
      </c>
      <c r="P109" s="7">
        <f>(IF($A109&lt;Summary!$C$5,0.5*SUM([1]Sheet1!$I109)+0.5*SUM([2]Sheet1!$I109),""))*$U109</f>
        <v>0</v>
      </c>
      <c r="Q109" s="7">
        <f>(IF($A109&lt;Summary!$C$5,0.5*SUM([1]Sheet1!$J109)+0.5*SUM([2]Sheet1!$J109),""))*$U109</f>
        <v>0</v>
      </c>
      <c r="R109" s="7">
        <f>(IF($A109&lt;Summary!$C$5,0.5*SUM([1]Sheet1!$K109)+0.5*SUM([2]Sheet1!$K109),""))*$U109</f>
        <v>0</v>
      </c>
      <c r="S109" s="7">
        <f>(IF($A109&lt;Summary!$C$5,0.5*SUM([1]Sheet1!$L109)+0.5*SUM([2]Sheet1!$L109),""))*U109</f>
        <v>0</v>
      </c>
      <c r="T109" s="7">
        <f>(IF($A109&lt;Summary!$C$5,0.5*SUM([1]Sheet1!$M109)+0.5*SUM([2]Sheet1!$M109),""))*U109</f>
        <v>0</v>
      </c>
      <c r="U109" s="3">
        <f>ROUND(IF($A109&lt;Summary!$C$5,SUM([1]Sheet1!$N109)+SUM([2]Sheet1!$N109),""),0)</f>
        <v>0</v>
      </c>
      <c r="V109" s="2"/>
      <c r="W109" s="9">
        <f>[3]Sheet1!$A109</f>
        <v>0</v>
      </c>
      <c r="X109" s="12">
        <f>(Summary!$C$8*[3]Sheet1!$B109+Summary!$C$9*[4]Sheet1!$B109)*$U109</f>
        <v>0</v>
      </c>
      <c r="Y109" s="12">
        <f>(Summary!$C$8*[3]Sheet1!$C109+Summary!$C$9*[4]Sheet1!$C109)*$U109</f>
        <v>0</v>
      </c>
      <c r="Z109" s="12">
        <f>(Summary!$C$8*[3]Sheet1!$D109+Summary!$C$9*[4]Sheet1!$D109)*$U109</f>
        <v>0</v>
      </c>
      <c r="AA109" s="12" t="e">
        <f>IF($A109&lt;Summary!$C$5,[3]Inputs!$K127*U109,"")</f>
        <v>#VALUE!</v>
      </c>
      <c r="AB109" s="12" t="e">
        <f>IF($A109&lt;Summary!$C$5,[3]Inputs!$M127*U109,"")</f>
        <v>#VALUE!</v>
      </c>
      <c r="AC109" s="12" t="e">
        <f t="shared" si="12"/>
        <v>#VALUE!</v>
      </c>
      <c r="AD109" s="12" t="e">
        <f>IF($A109&lt;Summary!$C$5,[4]Inputs!$K127*U109,"")</f>
        <v>#VALUE!</v>
      </c>
      <c r="AE109" s="12" t="e">
        <f>IF($A109&lt;Summary!$C$5,[4]Inputs!$M127*U109,"")</f>
        <v>#VALUE!</v>
      </c>
      <c r="AF109" s="12" t="e">
        <f t="shared" si="13"/>
        <v>#VALUE!</v>
      </c>
      <c r="AG109" s="12">
        <f>(Summary!$C$8*[3]Sheet1!$E109+Summary!$C$9*[4]Sheet1!$E109)*$U109</f>
        <v>0</v>
      </c>
      <c r="AH109" s="12">
        <f>(Summary!$C$8*[3]Sheet1!$F109+Summary!$C$9*[4]Sheet1!$F109)*$U109</f>
        <v>0</v>
      </c>
      <c r="AI109" s="12">
        <f>(Summary!$C$8*[3]Sheet1!$G109+Summary!$C$9*[4]Sheet1!$G109)*$U109</f>
        <v>0</v>
      </c>
      <c r="AJ109" s="12">
        <f>(Summary!$C$8*[3]Sheet1!$H109+Summary!$C$9*[4]Sheet1!$H109)*$U109</f>
        <v>0</v>
      </c>
      <c r="AK109" s="12">
        <f>(Summary!$C$8*[3]Sheet1!$I109+Summary!$C$9*[4]Sheet1!$I109)*$U109</f>
        <v>0</v>
      </c>
      <c r="AL109" s="12">
        <f>(Summary!$C$8*[3]Sheet1!$J109+Summary!$C$9*[4]Sheet1!$J109)*$U109</f>
        <v>0</v>
      </c>
      <c r="AM109" s="12">
        <f>(Summary!$C$8*[3]Sheet1!$K109+Summary!$C$9*[4]Sheet1!$K109)*$U109</f>
        <v>0</v>
      </c>
      <c r="AN109" s="12">
        <f>(Summary!$C$8*[3]Sheet1!$L109+Summary!$C$9*[4]Sheet1!$L109)*$U109</f>
        <v>0</v>
      </c>
      <c r="AO109" s="12">
        <f>(Summary!$C$8*[3]Sheet1!$M109+Summary!$C$9*[4]Sheet1!$M109)*$U109</f>
        <v>0</v>
      </c>
      <c r="AP109" s="9"/>
      <c r="AQ109" s="2"/>
      <c r="AR109" s="3">
        <f t="shared" si="1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1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16"/>
        <v>#N/A</v>
      </c>
      <c r="AY109" t="e">
        <f t="shared" si="1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18"/>
        <v>#VALUE!</v>
      </c>
      <c r="BD109" t="e">
        <f t="shared" si="19"/>
        <v>#N/A</v>
      </c>
    </row>
    <row r="110" spans="1:56" x14ac:dyDescent="0.2">
      <c r="A110" s="9">
        <f>[1]Sheet1!$A110</f>
        <v>0</v>
      </c>
      <c r="B110" s="9"/>
      <c r="C110" s="7">
        <f>(IF($A110&lt;Summary!$C$5,0.5*SUM([1]Sheet1!$B110)+0.5*SUM([2]Sheet1!$B110),""))*$U110</f>
        <v>0</v>
      </c>
      <c r="D110" s="7">
        <f>(IF($A110&lt;Summary!$C$5,0.5*SUM([1]Sheet1!$C110)+0.5*SUM([2]Sheet1!$C110),""))*$U110</f>
        <v>0</v>
      </c>
      <c r="E110" s="7">
        <f>(IF($A110&lt;Summary!$C$5,0.5*SUM([1]Sheet1!$D110)+0.5*SUM([2]Sheet1!$D110),""))*U110</f>
        <v>0</v>
      </c>
      <c r="F110" s="7" t="e">
        <f>IF($A110&lt;Summary!$C$5,[1]Inputs!$K128*U110,"")</f>
        <v>#VALUE!</v>
      </c>
      <c r="G110" s="7" t="e">
        <f>IF($A110&lt;Summary!$C$5,[1]Inputs!$M128*U110,"")</f>
        <v>#VALUE!</v>
      </c>
      <c r="H110" s="7" t="e">
        <f t="shared" si="10"/>
        <v>#VALUE!</v>
      </c>
      <c r="I110" s="7" t="e">
        <f>IF($A110&lt;Summary!$C$5,[2]Inputs!$K128*U110,"")</f>
        <v>#VALUE!</v>
      </c>
      <c r="J110" s="7" t="e">
        <f>IF($A110&lt;Summary!$C$5,[2]Inputs!$M128*U110,"")</f>
        <v>#VALUE!</v>
      </c>
      <c r="K110" s="7" t="e">
        <f t="shared" si="11"/>
        <v>#VALUE!</v>
      </c>
      <c r="L110" s="7">
        <f>(IF($A110&lt;Summary!$C$5,0.5*SUM([1]Sheet1!$E110)+0.5*SUM([2]Sheet1!$E110),""))*$U110</f>
        <v>0</v>
      </c>
      <c r="M110" s="7">
        <f>(IF($A110&lt;Summary!$C$5,0.5*SUM([1]Sheet1!$F110)+0.5*SUM([2]Sheet1!$F110),""))*$U110</f>
        <v>0</v>
      </c>
      <c r="N110" s="7">
        <f>(IF($A110&lt;Summary!$C$5,0.5*SUM([1]Sheet1!$G110)+0.5*SUM([2]Sheet1!$G110),""))*U110</f>
        <v>0</v>
      </c>
      <c r="O110" s="7">
        <f>(IF($A110&lt;Summary!$C$5,0.5*SUM([1]Sheet1!$H110)+0.5*SUM([2]Sheet1!$H110),""))*U110</f>
        <v>0</v>
      </c>
      <c r="P110" s="7">
        <f>(IF($A110&lt;Summary!$C$5,0.5*SUM([1]Sheet1!$I110)+0.5*SUM([2]Sheet1!$I110),""))*$U110</f>
        <v>0</v>
      </c>
      <c r="Q110" s="7">
        <f>(IF($A110&lt;Summary!$C$5,0.5*SUM([1]Sheet1!$J110)+0.5*SUM([2]Sheet1!$J110),""))*$U110</f>
        <v>0</v>
      </c>
      <c r="R110" s="7">
        <f>(IF($A110&lt;Summary!$C$5,0.5*SUM([1]Sheet1!$K110)+0.5*SUM([2]Sheet1!$K110),""))*$U110</f>
        <v>0</v>
      </c>
      <c r="S110" s="7">
        <f>(IF($A110&lt;Summary!$C$5,0.5*SUM([1]Sheet1!$L110)+0.5*SUM([2]Sheet1!$L110),""))*U110</f>
        <v>0</v>
      </c>
      <c r="T110" s="7">
        <f>(IF($A110&lt;Summary!$C$5,0.5*SUM([1]Sheet1!$M110)+0.5*SUM([2]Sheet1!$M110),""))*U110</f>
        <v>0</v>
      </c>
      <c r="U110" s="3">
        <f>ROUND(IF($A110&lt;Summary!$C$5,SUM([1]Sheet1!$N110)+SUM([2]Sheet1!$N110),""),0)</f>
        <v>0</v>
      </c>
      <c r="V110" s="2"/>
      <c r="W110" s="9">
        <f>[3]Sheet1!$A110</f>
        <v>0</v>
      </c>
      <c r="X110" s="12">
        <f>(Summary!$C$8*[3]Sheet1!$B110+Summary!$C$9*[4]Sheet1!$B110)*$U110</f>
        <v>0</v>
      </c>
      <c r="Y110" s="12">
        <f>(Summary!$C$8*[3]Sheet1!$C110+Summary!$C$9*[4]Sheet1!$C110)*$U110</f>
        <v>0</v>
      </c>
      <c r="Z110" s="12">
        <f>(Summary!$C$8*[3]Sheet1!$D110+Summary!$C$9*[4]Sheet1!$D110)*$U110</f>
        <v>0</v>
      </c>
      <c r="AA110" s="12" t="e">
        <f>IF($A110&lt;Summary!$C$5,[3]Inputs!$K128*U110,"")</f>
        <v>#VALUE!</v>
      </c>
      <c r="AB110" s="12" t="e">
        <f>IF($A110&lt;Summary!$C$5,[3]Inputs!$M128*U110,"")</f>
        <v>#VALUE!</v>
      </c>
      <c r="AC110" s="12" t="e">
        <f t="shared" si="12"/>
        <v>#VALUE!</v>
      </c>
      <c r="AD110" s="12" t="e">
        <f>IF($A110&lt;Summary!$C$5,[4]Inputs!$K128*U110,"")</f>
        <v>#VALUE!</v>
      </c>
      <c r="AE110" s="12" t="e">
        <f>IF($A110&lt;Summary!$C$5,[4]Inputs!$M128*U110,"")</f>
        <v>#VALUE!</v>
      </c>
      <c r="AF110" s="12" t="e">
        <f t="shared" si="13"/>
        <v>#VALUE!</v>
      </c>
      <c r="AG110" s="12">
        <f>(Summary!$C$8*[3]Sheet1!$E110+Summary!$C$9*[4]Sheet1!$E110)*$U110</f>
        <v>0</v>
      </c>
      <c r="AH110" s="12">
        <f>(Summary!$C$8*[3]Sheet1!$F110+Summary!$C$9*[4]Sheet1!$F110)*$U110</f>
        <v>0</v>
      </c>
      <c r="AI110" s="12">
        <f>(Summary!$C$8*[3]Sheet1!$G110+Summary!$C$9*[4]Sheet1!$G110)*$U110</f>
        <v>0</v>
      </c>
      <c r="AJ110" s="12">
        <f>(Summary!$C$8*[3]Sheet1!$H110+Summary!$C$9*[4]Sheet1!$H110)*$U110</f>
        <v>0</v>
      </c>
      <c r="AK110" s="12">
        <f>(Summary!$C$8*[3]Sheet1!$I110+Summary!$C$9*[4]Sheet1!$I110)*$U110</f>
        <v>0</v>
      </c>
      <c r="AL110" s="12">
        <f>(Summary!$C$8*[3]Sheet1!$J110+Summary!$C$9*[4]Sheet1!$J110)*$U110</f>
        <v>0</v>
      </c>
      <c r="AM110" s="12">
        <f>(Summary!$C$8*[3]Sheet1!$K110+Summary!$C$9*[4]Sheet1!$K110)*$U110</f>
        <v>0</v>
      </c>
      <c r="AN110" s="12">
        <f>(Summary!$C$8*[3]Sheet1!$L110+Summary!$C$9*[4]Sheet1!$L110)*$U110</f>
        <v>0</v>
      </c>
      <c r="AO110" s="12">
        <f>(Summary!$C$8*[3]Sheet1!$M110+Summary!$C$9*[4]Sheet1!$M110)*$U110</f>
        <v>0</v>
      </c>
      <c r="AP110" s="9"/>
      <c r="AQ110" s="2"/>
      <c r="AR110" s="3">
        <f t="shared" si="1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1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16"/>
        <v>#N/A</v>
      </c>
      <c r="AY110" t="e">
        <f t="shared" si="1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18"/>
        <v>#VALUE!</v>
      </c>
      <c r="BD110" t="e">
        <f t="shared" si="19"/>
        <v>#N/A</v>
      </c>
    </row>
    <row r="111" spans="1:56" x14ac:dyDescent="0.2">
      <c r="A111" s="9">
        <f>[1]Sheet1!$A111</f>
        <v>0</v>
      </c>
      <c r="B111" s="9"/>
      <c r="C111" s="7">
        <f>(IF($A111&lt;Summary!$C$5,0.5*SUM([1]Sheet1!$B111)+0.5*SUM([2]Sheet1!$B111),""))*$U111</f>
        <v>0</v>
      </c>
      <c r="D111" s="7">
        <f>(IF($A111&lt;Summary!$C$5,0.5*SUM([1]Sheet1!$C111)+0.5*SUM([2]Sheet1!$C111),""))*$U111</f>
        <v>0</v>
      </c>
      <c r="E111" s="7">
        <f>(IF($A111&lt;Summary!$C$5,0.5*SUM([1]Sheet1!$D111)+0.5*SUM([2]Sheet1!$D111),""))*U111</f>
        <v>0</v>
      </c>
      <c r="F111" s="7" t="e">
        <f>IF($A111&lt;Summary!$C$5,[1]Inputs!$K129*U111,"")</f>
        <v>#VALUE!</v>
      </c>
      <c r="G111" s="7" t="e">
        <f>IF($A111&lt;Summary!$C$5,[1]Inputs!$M129*U111,"")</f>
        <v>#VALUE!</v>
      </c>
      <c r="H111" s="7" t="e">
        <f t="shared" si="10"/>
        <v>#VALUE!</v>
      </c>
      <c r="I111" s="7" t="e">
        <f>IF($A111&lt;Summary!$C$5,[2]Inputs!$K129*U111,"")</f>
        <v>#VALUE!</v>
      </c>
      <c r="J111" s="7" t="e">
        <f>IF($A111&lt;Summary!$C$5,[2]Inputs!$M129*U111,"")</f>
        <v>#VALUE!</v>
      </c>
      <c r="K111" s="7" t="e">
        <f t="shared" si="11"/>
        <v>#VALUE!</v>
      </c>
      <c r="L111" s="7">
        <f>(IF($A111&lt;Summary!$C$5,0.5*SUM([1]Sheet1!$E111)+0.5*SUM([2]Sheet1!$E111),""))*$U111</f>
        <v>0</v>
      </c>
      <c r="M111" s="7">
        <f>(IF($A111&lt;Summary!$C$5,0.5*SUM([1]Sheet1!$F111)+0.5*SUM([2]Sheet1!$F111),""))*$U111</f>
        <v>0</v>
      </c>
      <c r="N111" s="7">
        <f>(IF($A111&lt;Summary!$C$5,0.5*SUM([1]Sheet1!$G111)+0.5*SUM([2]Sheet1!$G111),""))*U111</f>
        <v>0</v>
      </c>
      <c r="O111" s="7">
        <f>(IF($A111&lt;Summary!$C$5,0.5*SUM([1]Sheet1!$H111)+0.5*SUM([2]Sheet1!$H111),""))*U111</f>
        <v>0</v>
      </c>
      <c r="P111" s="7">
        <f>(IF($A111&lt;Summary!$C$5,0.5*SUM([1]Sheet1!$I111)+0.5*SUM([2]Sheet1!$I111),""))*$U111</f>
        <v>0</v>
      </c>
      <c r="Q111" s="7">
        <f>(IF($A111&lt;Summary!$C$5,0.5*SUM([1]Sheet1!$J111)+0.5*SUM([2]Sheet1!$J111),""))*$U111</f>
        <v>0</v>
      </c>
      <c r="R111" s="7">
        <f>(IF($A111&lt;Summary!$C$5,0.5*SUM([1]Sheet1!$K111)+0.5*SUM([2]Sheet1!$K111),""))*$U111</f>
        <v>0</v>
      </c>
      <c r="S111" s="7">
        <f>(IF($A111&lt;Summary!$C$5,0.5*SUM([1]Sheet1!$L111)+0.5*SUM([2]Sheet1!$L111),""))*U111</f>
        <v>0</v>
      </c>
      <c r="T111" s="7">
        <f>(IF($A111&lt;Summary!$C$5,0.5*SUM([1]Sheet1!$M111)+0.5*SUM([2]Sheet1!$M111),""))*U111</f>
        <v>0</v>
      </c>
      <c r="U111" s="3">
        <f>ROUND(IF($A111&lt;Summary!$C$5,SUM([1]Sheet1!$N111)+SUM([2]Sheet1!$N111),""),0)</f>
        <v>0</v>
      </c>
      <c r="V111" s="2"/>
      <c r="W111" s="9">
        <f>[3]Sheet1!$A111</f>
        <v>0</v>
      </c>
      <c r="X111" s="12">
        <f>(Summary!$C$8*[3]Sheet1!$B111+Summary!$C$9*[4]Sheet1!$B111)*$U111</f>
        <v>0</v>
      </c>
      <c r="Y111" s="12">
        <f>(Summary!$C$8*[3]Sheet1!$C111+Summary!$C$9*[4]Sheet1!$C111)*$U111</f>
        <v>0</v>
      </c>
      <c r="Z111" s="12">
        <f>(Summary!$C$8*[3]Sheet1!$D111+Summary!$C$9*[4]Sheet1!$D111)*$U111</f>
        <v>0</v>
      </c>
      <c r="AA111" s="12" t="e">
        <f>IF($A111&lt;Summary!$C$5,[3]Inputs!$K129*U111,"")</f>
        <v>#VALUE!</v>
      </c>
      <c r="AB111" s="12" t="e">
        <f>IF($A111&lt;Summary!$C$5,[3]Inputs!$M129*U111,"")</f>
        <v>#VALUE!</v>
      </c>
      <c r="AC111" s="12" t="e">
        <f t="shared" si="12"/>
        <v>#VALUE!</v>
      </c>
      <c r="AD111" s="12" t="e">
        <f>IF($A111&lt;Summary!$C$5,[4]Inputs!$K129*U111,"")</f>
        <v>#VALUE!</v>
      </c>
      <c r="AE111" s="12" t="e">
        <f>IF($A111&lt;Summary!$C$5,[4]Inputs!$M129*U111,"")</f>
        <v>#VALUE!</v>
      </c>
      <c r="AF111" s="12" t="e">
        <f t="shared" si="13"/>
        <v>#VALUE!</v>
      </c>
      <c r="AG111" s="12">
        <f>(Summary!$C$8*[3]Sheet1!$E111+Summary!$C$9*[4]Sheet1!$E111)*$U111</f>
        <v>0</v>
      </c>
      <c r="AH111" s="12">
        <f>(Summary!$C$8*[3]Sheet1!$F111+Summary!$C$9*[4]Sheet1!$F111)*$U111</f>
        <v>0</v>
      </c>
      <c r="AI111" s="12">
        <f>(Summary!$C$8*[3]Sheet1!$G111+Summary!$C$9*[4]Sheet1!$G111)*$U111</f>
        <v>0</v>
      </c>
      <c r="AJ111" s="12">
        <f>(Summary!$C$8*[3]Sheet1!$H111+Summary!$C$9*[4]Sheet1!$H111)*$U111</f>
        <v>0</v>
      </c>
      <c r="AK111" s="12">
        <f>(Summary!$C$8*[3]Sheet1!$I111+Summary!$C$9*[4]Sheet1!$I111)*$U111</f>
        <v>0</v>
      </c>
      <c r="AL111" s="12">
        <f>(Summary!$C$8*[3]Sheet1!$J111+Summary!$C$9*[4]Sheet1!$J111)*$U111</f>
        <v>0</v>
      </c>
      <c r="AM111" s="12">
        <f>(Summary!$C$8*[3]Sheet1!$K111+Summary!$C$9*[4]Sheet1!$K111)*$U111</f>
        <v>0</v>
      </c>
      <c r="AN111" s="12">
        <f>(Summary!$C$8*[3]Sheet1!$L111+Summary!$C$9*[4]Sheet1!$L111)*$U111</f>
        <v>0</v>
      </c>
      <c r="AO111" s="12">
        <f>(Summary!$C$8*[3]Sheet1!$M111+Summary!$C$9*[4]Sheet1!$M111)*$U111</f>
        <v>0</v>
      </c>
      <c r="AP111" s="9"/>
      <c r="AQ111" s="2"/>
      <c r="AR111" s="3">
        <f t="shared" si="1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1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16"/>
        <v>#N/A</v>
      </c>
      <c r="AY111" t="e">
        <f t="shared" si="1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18"/>
        <v>#VALUE!</v>
      </c>
      <c r="BD111" t="e">
        <f t="shared" si="19"/>
        <v>#N/A</v>
      </c>
    </row>
    <row r="112" spans="1:56" x14ac:dyDescent="0.2">
      <c r="A112" s="9">
        <f>[1]Sheet1!$A112</f>
        <v>0</v>
      </c>
      <c r="B112" s="9"/>
      <c r="C112" s="7">
        <f>(IF($A112&lt;Summary!$C$5,0.5*SUM([1]Sheet1!$B112)+0.5*SUM([2]Sheet1!$B112),""))*$U112</f>
        <v>0</v>
      </c>
      <c r="D112" s="7">
        <f>(IF($A112&lt;Summary!$C$5,0.5*SUM([1]Sheet1!$C112)+0.5*SUM([2]Sheet1!$C112),""))*$U112</f>
        <v>0</v>
      </c>
      <c r="E112" s="7">
        <f>(IF($A112&lt;Summary!$C$5,0.5*SUM([1]Sheet1!$D112)+0.5*SUM([2]Sheet1!$D112),""))*U112</f>
        <v>0</v>
      </c>
      <c r="F112" s="7" t="e">
        <f>IF($A112&lt;Summary!$C$5,[1]Inputs!$K130*U112,"")</f>
        <v>#VALUE!</v>
      </c>
      <c r="G112" s="7" t="e">
        <f>IF($A112&lt;Summary!$C$5,[1]Inputs!$M130*U112,"")</f>
        <v>#VALUE!</v>
      </c>
      <c r="H112" s="7" t="e">
        <f t="shared" si="10"/>
        <v>#VALUE!</v>
      </c>
      <c r="I112" s="7" t="e">
        <f>IF($A112&lt;Summary!$C$5,[2]Inputs!$K130*U112,"")</f>
        <v>#VALUE!</v>
      </c>
      <c r="J112" s="7" t="e">
        <f>IF($A112&lt;Summary!$C$5,[2]Inputs!$M130*U112,"")</f>
        <v>#VALUE!</v>
      </c>
      <c r="K112" s="7" t="e">
        <f t="shared" si="11"/>
        <v>#VALUE!</v>
      </c>
      <c r="L112" s="7">
        <f>(IF($A112&lt;Summary!$C$5,0.5*SUM([1]Sheet1!$E112)+0.5*SUM([2]Sheet1!$E112),""))*$U112</f>
        <v>0</v>
      </c>
      <c r="M112" s="7">
        <f>(IF($A112&lt;Summary!$C$5,0.5*SUM([1]Sheet1!$F112)+0.5*SUM([2]Sheet1!$F112),""))*$U112</f>
        <v>0</v>
      </c>
      <c r="N112" s="7">
        <f>(IF($A112&lt;Summary!$C$5,0.5*SUM([1]Sheet1!$G112)+0.5*SUM([2]Sheet1!$G112),""))*U112</f>
        <v>0</v>
      </c>
      <c r="O112" s="7">
        <f>(IF($A112&lt;Summary!$C$5,0.5*SUM([1]Sheet1!$H112)+0.5*SUM([2]Sheet1!$H112),""))*U112</f>
        <v>0</v>
      </c>
      <c r="P112" s="7">
        <f>(IF($A112&lt;Summary!$C$5,0.5*SUM([1]Sheet1!$I112)+0.5*SUM([2]Sheet1!$I112),""))*$U112</f>
        <v>0</v>
      </c>
      <c r="Q112" s="7">
        <f>(IF($A112&lt;Summary!$C$5,0.5*SUM([1]Sheet1!$J112)+0.5*SUM([2]Sheet1!$J112),""))*$U112</f>
        <v>0</v>
      </c>
      <c r="R112" s="7">
        <f>(IF($A112&lt;Summary!$C$5,0.5*SUM([1]Sheet1!$K112)+0.5*SUM([2]Sheet1!$K112),""))*$U112</f>
        <v>0</v>
      </c>
      <c r="S112" s="7">
        <f>(IF($A112&lt;Summary!$C$5,0.5*SUM([1]Sheet1!$L112)+0.5*SUM([2]Sheet1!$L112),""))*U112</f>
        <v>0</v>
      </c>
      <c r="T112" s="7">
        <f>(IF($A112&lt;Summary!$C$5,0.5*SUM([1]Sheet1!$M112)+0.5*SUM([2]Sheet1!$M112),""))*U112</f>
        <v>0</v>
      </c>
      <c r="U112" s="3">
        <f>ROUND(IF($A112&lt;Summary!$C$5,SUM([1]Sheet1!$N112)+SUM([2]Sheet1!$N112),""),0)</f>
        <v>0</v>
      </c>
      <c r="V112" s="2"/>
      <c r="W112" s="9">
        <f>[3]Sheet1!$A112</f>
        <v>0</v>
      </c>
      <c r="X112" s="12">
        <f>(Summary!$C$8*[3]Sheet1!$B112+Summary!$C$9*[4]Sheet1!$B112)*$U112</f>
        <v>0</v>
      </c>
      <c r="Y112" s="12">
        <f>(Summary!$C$8*[3]Sheet1!$C112+Summary!$C$9*[4]Sheet1!$C112)*$U112</f>
        <v>0</v>
      </c>
      <c r="Z112" s="12">
        <f>(Summary!$C$8*[3]Sheet1!$D112+Summary!$C$9*[4]Sheet1!$D112)*$U112</f>
        <v>0</v>
      </c>
      <c r="AA112" s="12" t="e">
        <f>IF($A112&lt;Summary!$C$5,[3]Inputs!$K130*U112,"")</f>
        <v>#VALUE!</v>
      </c>
      <c r="AB112" s="12" t="e">
        <f>IF($A112&lt;Summary!$C$5,[3]Inputs!$M130*U112,"")</f>
        <v>#VALUE!</v>
      </c>
      <c r="AC112" s="12" t="e">
        <f t="shared" si="12"/>
        <v>#VALUE!</v>
      </c>
      <c r="AD112" s="12" t="e">
        <f>IF($A112&lt;Summary!$C$5,[4]Inputs!$K130*U112,"")</f>
        <v>#VALUE!</v>
      </c>
      <c r="AE112" s="12" t="e">
        <f>IF($A112&lt;Summary!$C$5,[4]Inputs!$M130*U112,"")</f>
        <v>#VALUE!</v>
      </c>
      <c r="AF112" s="12" t="e">
        <f t="shared" si="13"/>
        <v>#VALUE!</v>
      </c>
      <c r="AG112" s="12">
        <f>(Summary!$C$8*[3]Sheet1!$E112+Summary!$C$9*[4]Sheet1!$E112)*$U112</f>
        <v>0</v>
      </c>
      <c r="AH112" s="12">
        <f>(Summary!$C$8*[3]Sheet1!$F112+Summary!$C$9*[4]Sheet1!$F112)*$U112</f>
        <v>0</v>
      </c>
      <c r="AI112" s="12">
        <f>(Summary!$C$8*[3]Sheet1!$G112+Summary!$C$9*[4]Sheet1!$G112)*$U112</f>
        <v>0</v>
      </c>
      <c r="AJ112" s="12">
        <f>(Summary!$C$8*[3]Sheet1!$H112+Summary!$C$9*[4]Sheet1!$H112)*$U112</f>
        <v>0</v>
      </c>
      <c r="AK112" s="12">
        <f>(Summary!$C$8*[3]Sheet1!$I112+Summary!$C$9*[4]Sheet1!$I112)*$U112</f>
        <v>0</v>
      </c>
      <c r="AL112" s="12">
        <f>(Summary!$C$8*[3]Sheet1!$J112+Summary!$C$9*[4]Sheet1!$J112)*$U112</f>
        <v>0</v>
      </c>
      <c r="AM112" s="12">
        <f>(Summary!$C$8*[3]Sheet1!$K112+Summary!$C$9*[4]Sheet1!$K112)*$U112</f>
        <v>0</v>
      </c>
      <c r="AN112" s="12">
        <f>(Summary!$C$8*[3]Sheet1!$L112+Summary!$C$9*[4]Sheet1!$L112)*$U112</f>
        <v>0</v>
      </c>
      <c r="AO112" s="12">
        <f>(Summary!$C$8*[3]Sheet1!$M112+Summary!$C$9*[4]Sheet1!$M112)*$U112</f>
        <v>0</v>
      </c>
      <c r="AP112" s="9"/>
      <c r="AQ112" s="2"/>
      <c r="AR112" s="3">
        <f t="shared" si="1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1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16"/>
        <v>#N/A</v>
      </c>
      <c r="AY112" t="e">
        <f t="shared" si="1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18"/>
        <v>#VALUE!</v>
      </c>
      <c r="BD112" t="e">
        <f t="shared" si="19"/>
        <v>#N/A</v>
      </c>
    </row>
    <row r="113" spans="1:56" x14ac:dyDescent="0.2">
      <c r="A113" s="9">
        <f>[1]Sheet1!$A113</f>
        <v>0</v>
      </c>
      <c r="B113" s="9"/>
      <c r="C113" s="7">
        <f>(IF($A113&lt;Summary!$C$5,0.5*SUM([1]Sheet1!$B113)+0.5*SUM([2]Sheet1!$B113),""))*$U113</f>
        <v>0</v>
      </c>
      <c r="D113" s="7">
        <f>(IF($A113&lt;Summary!$C$5,0.5*SUM([1]Sheet1!$C113)+0.5*SUM([2]Sheet1!$C113),""))*$U113</f>
        <v>0</v>
      </c>
      <c r="E113" s="7">
        <f>(IF($A113&lt;Summary!$C$5,0.5*SUM([1]Sheet1!$D113)+0.5*SUM([2]Sheet1!$D113),""))*U113</f>
        <v>0</v>
      </c>
      <c r="F113" s="7" t="e">
        <f>IF($A113&lt;Summary!$C$5,[1]Inputs!$K131*U113,"")</f>
        <v>#VALUE!</v>
      </c>
      <c r="G113" s="7" t="e">
        <f>IF($A113&lt;Summary!$C$5,[1]Inputs!$M131*U113,"")</f>
        <v>#VALUE!</v>
      </c>
      <c r="H113" s="7" t="e">
        <f t="shared" si="10"/>
        <v>#VALUE!</v>
      </c>
      <c r="I113" s="7" t="e">
        <f>IF($A113&lt;Summary!$C$5,[2]Inputs!$K131*U113,"")</f>
        <v>#VALUE!</v>
      </c>
      <c r="J113" s="7" t="e">
        <f>IF($A113&lt;Summary!$C$5,[2]Inputs!$M131*U113,"")</f>
        <v>#VALUE!</v>
      </c>
      <c r="K113" s="7" t="e">
        <f t="shared" si="11"/>
        <v>#VALUE!</v>
      </c>
      <c r="L113" s="7">
        <f>(IF($A113&lt;Summary!$C$5,0.5*SUM([1]Sheet1!$E113)+0.5*SUM([2]Sheet1!$E113),""))*$U113</f>
        <v>0</v>
      </c>
      <c r="M113" s="7">
        <f>(IF($A113&lt;Summary!$C$5,0.5*SUM([1]Sheet1!$F113)+0.5*SUM([2]Sheet1!$F113),""))*$U113</f>
        <v>0</v>
      </c>
      <c r="N113" s="7">
        <f>(IF($A113&lt;Summary!$C$5,0.5*SUM([1]Sheet1!$G113)+0.5*SUM([2]Sheet1!$G113),""))*U113</f>
        <v>0</v>
      </c>
      <c r="O113" s="7">
        <f>(IF($A113&lt;Summary!$C$5,0.5*SUM([1]Sheet1!$H113)+0.5*SUM([2]Sheet1!$H113),""))*U113</f>
        <v>0</v>
      </c>
      <c r="P113" s="7">
        <f>(IF($A113&lt;Summary!$C$5,0.5*SUM([1]Sheet1!$I113)+0.5*SUM([2]Sheet1!$I113),""))*$U113</f>
        <v>0</v>
      </c>
      <c r="Q113" s="7">
        <f>(IF($A113&lt;Summary!$C$5,0.5*SUM([1]Sheet1!$J113)+0.5*SUM([2]Sheet1!$J113),""))*$U113</f>
        <v>0</v>
      </c>
      <c r="R113" s="7">
        <f>(IF($A113&lt;Summary!$C$5,0.5*SUM([1]Sheet1!$K113)+0.5*SUM([2]Sheet1!$K113),""))*$U113</f>
        <v>0</v>
      </c>
      <c r="S113" s="7">
        <f>(IF($A113&lt;Summary!$C$5,0.5*SUM([1]Sheet1!$L113)+0.5*SUM([2]Sheet1!$L113),""))*U113</f>
        <v>0</v>
      </c>
      <c r="T113" s="7">
        <f>(IF($A113&lt;Summary!$C$5,0.5*SUM([1]Sheet1!$M113)+0.5*SUM([2]Sheet1!$M113),""))*U113</f>
        <v>0</v>
      </c>
      <c r="U113" s="3">
        <f>ROUND(IF($A113&lt;Summary!$C$5,SUM([1]Sheet1!$N113)+SUM([2]Sheet1!$N113),""),0)</f>
        <v>0</v>
      </c>
      <c r="V113" s="2"/>
      <c r="W113" s="9">
        <f>[3]Sheet1!$A113</f>
        <v>0</v>
      </c>
      <c r="X113" s="12">
        <f>(Summary!$C$8*[3]Sheet1!$B113+Summary!$C$9*[4]Sheet1!$B113)*$U113</f>
        <v>0</v>
      </c>
      <c r="Y113" s="12">
        <f>(Summary!$C$8*[3]Sheet1!$C113+Summary!$C$9*[4]Sheet1!$C113)*$U113</f>
        <v>0</v>
      </c>
      <c r="Z113" s="12">
        <f>(Summary!$C$8*[3]Sheet1!$D113+Summary!$C$9*[4]Sheet1!$D113)*$U113</f>
        <v>0</v>
      </c>
      <c r="AA113" s="12" t="e">
        <f>IF($A113&lt;Summary!$C$5,[3]Inputs!$K131*U113,"")</f>
        <v>#VALUE!</v>
      </c>
      <c r="AB113" s="12" t="e">
        <f>IF($A113&lt;Summary!$C$5,[3]Inputs!$M131*U113,"")</f>
        <v>#VALUE!</v>
      </c>
      <c r="AC113" s="12" t="e">
        <f t="shared" si="12"/>
        <v>#VALUE!</v>
      </c>
      <c r="AD113" s="12" t="e">
        <f>IF($A113&lt;Summary!$C$5,[4]Inputs!$K131*U113,"")</f>
        <v>#VALUE!</v>
      </c>
      <c r="AE113" s="12" t="e">
        <f>IF($A113&lt;Summary!$C$5,[4]Inputs!$M131*U113,"")</f>
        <v>#VALUE!</v>
      </c>
      <c r="AF113" s="12" t="e">
        <f t="shared" si="13"/>
        <v>#VALUE!</v>
      </c>
      <c r="AG113" s="12">
        <f>(Summary!$C$8*[3]Sheet1!$E113+Summary!$C$9*[4]Sheet1!$E113)*$U113</f>
        <v>0</v>
      </c>
      <c r="AH113" s="12">
        <f>(Summary!$C$8*[3]Sheet1!$F113+Summary!$C$9*[4]Sheet1!$F113)*$U113</f>
        <v>0</v>
      </c>
      <c r="AI113" s="12">
        <f>(Summary!$C$8*[3]Sheet1!$G113+Summary!$C$9*[4]Sheet1!$G113)*$U113</f>
        <v>0</v>
      </c>
      <c r="AJ113" s="12">
        <f>(Summary!$C$8*[3]Sheet1!$H113+Summary!$C$9*[4]Sheet1!$H113)*$U113</f>
        <v>0</v>
      </c>
      <c r="AK113" s="12">
        <f>(Summary!$C$8*[3]Sheet1!$I113+Summary!$C$9*[4]Sheet1!$I113)*$U113</f>
        <v>0</v>
      </c>
      <c r="AL113" s="12">
        <f>(Summary!$C$8*[3]Sheet1!$J113+Summary!$C$9*[4]Sheet1!$J113)*$U113</f>
        <v>0</v>
      </c>
      <c r="AM113" s="12">
        <f>(Summary!$C$8*[3]Sheet1!$K113+Summary!$C$9*[4]Sheet1!$K113)*$U113</f>
        <v>0</v>
      </c>
      <c r="AN113" s="12">
        <f>(Summary!$C$8*[3]Sheet1!$L113+Summary!$C$9*[4]Sheet1!$L113)*$U113</f>
        <v>0</v>
      </c>
      <c r="AO113" s="12">
        <f>(Summary!$C$8*[3]Sheet1!$M113+Summary!$C$9*[4]Sheet1!$M113)*$U113</f>
        <v>0</v>
      </c>
      <c r="AP113" s="9"/>
      <c r="AQ113" s="2"/>
      <c r="AR113" s="3">
        <f t="shared" si="1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1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16"/>
        <v>#N/A</v>
      </c>
      <c r="AY113" t="e">
        <f t="shared" si="1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18"/>
        <v>#VALUE!</v>
      </c>
      <c r="BD113" t="e">
        <f t="shared" si="19"/>
        <v>#N/A</v>
      </c>
    </row>
    <row r="114" spans="1:56" x14ac:dyDescent="0.2">
      <c r="A114" s="9">
        <f>[1]Sheet1!$A114</f>
        <v>0</v>
      </c>
      <c r="B114" s="9"/>
      <c r="C114" s="7">
        <f>(IF($A114&lt;Summary!$C$5,0.5*SUM([1]Sheet1!$B114)+0.5*SUM([2]Sheet1!$B114),""))*$U114</f>
        <v>0</v>
      </c>
      <c r="D114" s="7">
        <f>(IF($A114&lt;Summary!$C$5,0.5*SUM([1]Sheet1!$C114)+0.5*SUM([2]Sheet1!$C114),""))*$U114</f>
        <v>0</v>
      </c>
      <c r="E114" s="7">
        <f>(IF($A114&lt;Summary!$C$5,0.5*SUM([1]Sheet1!$D114)+0.5*SUM([2]Sheet1!$D114),""))*U114</f>
        <v>0</v>
      </c>
      <c r="F114" s="7">
        <f>IF($A114&lt;Summary!$C$5,[1]Inputs!$K132*U114,"")</f>
        <v>0</v>
      </c>
      <c r="G114" s="7">
        <f>IF($A114&lt;Summary!$C$5,[1]Inputs!$M132*U114,"")</f>
        <v>0</v>
      </c>
      <c r="H114" s="7">
        <f t="shared" si="10"/>
        <v>0</v>
      </c>
      <c r="I114" s="7">
        <f>IF($A114&lt;Summary!$C$5,[2]Inputs!$K132*U114,"")</f>
        <v>0</v>
      </c>
      <c r="J114" s="7">
        <f>IF($A114&lt;Summary!$C$5,[2]Inputs!$M132*U114,"")</f>
        <v>0</v>
      </c>
      <c r="K114" s="7">
        <f t="shared" si="11"/>
        <v>0</v>
      </c>
      <c r="L114" s="7">
        <f>(IF($A114&lt;Summary!$C$5,0.5*SUM([1]Sheet1!$E114)+0.5*SUM([2]Sheet1!$E114),""))*$U114</f>
        <v>0</v>
      </c>
      <c r="M114" s="7">
        <f>(IF($A114&lt;Summary!$C$5,0.5*SUM([1]Sheet1!$F114)+0.5*SUM([2]Sheet1!$F114),""))*$U114</f>
        <v>0</v>
      </c>
      <c r="N114" s="7">
        <f>(IF($A114&lt;Summary!$C$5,0.5*SUM([1]Sheet1!$G114)+0.5*SUM([2]Sheet1!$G114),""))*U114</f>
        <v>0</v>
      </c>
      <c r="O114" s="7">
        <f>(IF($A114&lt;Summary!$C$5,0.5*SUM([1]Sheet1!$H114)+0.5*SUM([2]Sheet1!$H114),""))*U114</f>
        <v>0</v>
      </c>
      <c r="P114" s="7">
        <f>(IF($A114&lt;Summary!$C$5,0.5*SUM([1]Sheet1!$I114)+0.5*SUM([2]Sheet1!$I114),""))*$U114</f>
        <v>0</v>
      </c>
      <c r="Q114" s="7">
        <f>(IF($A114&lt;Summary!$C$5,0.5*SUM([1]Sheet1!$J114)+0.5*SUM([2]Sheet1!$J114),""))*$U114</f>
        <v>0</v>
      </c>
      <c r="R114" s="7">
        <f>(IF($A114&lt;Summary!$C$5,0.5*SUM([1]Sheet1!$K114)+0.5*SUM([2]Sheet1!$K114),""))*$U114</f>
        <v>0</v>
      </c>
      <c r="S114" s="7">
        <f>(IF($A114&lt;Summary!$C$5,0.5*SUM([1]Sheet1!$L114)+0.5*SUM([2]Sheet1!$L114),""))*U114</f>
        <v>0</v>
      </c>
      <c r="T114" s="7">
        <f>(IF($A114&lt;Summary!$C$5,0.5*SUM([1]Sheet1!$M114)+0.5*SUM([2]Sheet1!$M114),""))*U114</f>
        <v>0</v>
      </c>
      <c r="U114" s="3">
        <f>ROUND(IF($A114&lt;Summary!$C$5,SUM([1]Sheet1!$N114)+SUM([2]Sheet1!$N114),""),0)</f>
        <v>0</v>
      </c>
      <c r="V114" s="2"/>
      <c r="W114" s="9">
        <f>[3]Sheet1!$A114</f>
        <v>0</v>
      </c>
      <c r="X114" s="12">
        <f>(Summary!$C$8*[3]Sheet1!$B114+Summary!$C$9*[4]Sheet1!$B114)*$U114</f>
        <v>0</v>
      </c>
      <c r="Y114" s="12">
        <f>(Summary!$C$8*[3]Sheet1!$C114+Summary!$C$9*[4]Sheet1!$C114)*$U114</f>
        <v>0</v>
      </c>
      <c r="Z114" s="12">
        <f>(Summary!$C$8*[3]Sheet1!$D114+Summary!$C$9*[4]Sheet1!$D114)*$U114</f>
        <v>0</v>
      </c>
      <c r="AA114" s="12">
        <f>IF($A114&lt;Summary!$C$5,[3]Inputs!$K132*U114,"")</f>
        <v>0</v>
      </c>
      <c r="AB114" s="12">
        <f>IF($A114&lt;Summary!$C$5,[3]Inputs!$M132*U114,"")</f>
        <v>0</v>
      </c>
      <c r="AC114" s="12">
        <f t="shared" si="12"/>
        <v>0</v>
      </c>
      <c r="AD114" s="12">
        <f>IF($A114&lt;Summary!$C$5,[4]Inputs!$K132*U114,"")</f>
        <v>0</v>
      </c>
      <c r="AE114" s="12">
        <f>IF($A114&lt;Summary!$C$5,[4]Inputs!$M132*U114,"")</f>
        <v>0</v>
      </c>
      <c r="AF114" s="12">
        <f t="shared" si="13"/>
        <v>0</v>
      </c>
      <c r="AG114" s="12">
        <f>(Summary!$C$8*[3]Sheet1!$E114+Summary!$C$9*[4]Sheet1!$E114)*$U114</f>
        <v>0</v>
      </c>
      <c r="AH114" s="12">
        <f>(Summary!$C$8*[3]Sheet1!$F114+Summary!$C$9*[4]Sheet1!$F114)*$U114</f>
        <v>0</v>
      </c>
      <c r="AI114" s="12">
        <f>(Summary!$C$8*[3]Sheet1!$G114+Summary!$C$9*[4]Sheet1!$G114)*$U114</f>
        <v>0</v>
      </c>
      <c r="AJ114" s="12">
        <f>(Summary!$C$8*[3]Sheet1!$H114+Summary!$C$9*[4]Sheet1!$H114)*$U114</f>
        <v>0</v>
      </c>
      <c r="AK114" s="12">
        <f>(Summary!$C$8*[3]Sheet1!$I114+Summary!$C$9*[4]Sheet1!$I114)*$U114</f>
        <v>0</v>
      </c>
      <c r="AL114" s="12">
        <f>(Summary!$C$8*[3]Sheet1!$J114+Summary!$C$9*[4]Sheet1!$J114)*$U114</f>
        <v>0</v>
      </c>
      <c r="AM114" s="12">
        <f>(Summary!$C$8*[3]Sheet1!$K114+Summary!$C$9*[4]Sheet1!$K114)*$U114</f>
        <v>0</v>
      </c>
      <c r="AN114" s="12">
        <f>(Summary!$C$8*[3]Sheet1!$L114+Summary!$C$9*[4]Sheet1!$L114)*$U114</f>
        <v>0</v>
      </c>
      <c r="AO114" s="12">
        <f>(Summary!$C$8*[3]Sheet1!$M114+Summary!$C$9*[4]Sheet1!$M114)*$U114</f>
        <v>0</v>
      </c>
      <c r="AP114" s="9"/>
      <c r="AQ114" s="2"/>
      <c r="AR114" s="3">
        <f t="shared" si="1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1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16"/>
        <v>#N/A</v>
      </c>
      <c r="AY114" t="e">
        <f t="shared" si="1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18"/>
        <v>#VALUE!</v>
      </c>
      <c r="BD114" t="e">
        <f t="shared" si="19"/>
        <v>#N/A</v>
      </c>
    </row>
    <row r="115" spans="1:56" x14ac:dyDescent="0.2">
      <c r="A115" s="9">
        <f>[1]Sheet1!$A115</f>
        <v>0</v>
      </c>
      <c r="B115" s="9"/>
      <c r="C115" s="7">
        <f>(IF($A115&lt;Summary!$C$5,0.5*SUM([1]Sheet1!$B115)+0.5*SUM([2]Sheet1!$B115),""))*$U115</f>
        <v>0</v>
      </c>
      <c r="D115" s="7">
        <f>(IF($A115&lt;Summary!$C$5,0.5*SUM([1]Sheet1!$C115)+0.5*SUM([2]Sheet1!$C115),""))*$U115</f>
        <v>0</v>
      </c>
      <c r="E115" s="7">
        <f>(IF($A115&lt;Summary!$C$5,0.5*SUM([1]Sheet1!$D115)+0.5*SUM([2]Sheet1!$D115),""))*U115</f>
        <v>0</v>
      </c>
      <c r="F115" s="7">
        <f>IF($A115&lt;Summary!$C$5,[1]Inputs!$K133*U115,"")</f>
        <v>0</v>
      </c>
      <c r="G115" s="7">
        <f>IF($A115&lt;Summary!$C$5,[1]Inputs!$M133*U115,"")</f>
        <v>0</v>
      </c>
      <c r="H115" s="7">
        <f t="shared" si="10"/>
        <v>0</v>
      </c>
      <c r="I115" s="7">
        <f>IF($A115&lt;Summary!$C$5,[2]Inputs!$K133*U115,"")</f>
        <v>0</v>
      </c>
      <c r="J115" s="7">
        <f>IF($A115&lt;Summary!$C$5,[2]Inputs!$M133*U115,"")</f>
        <v>0</v>
      </c>
      <c r="K115" s="7">
        <f t="shared" si="11"/>
        <v>0</v>
      </c>
      <c r="L115" s="7">
        <f>(IF($A115&lt;Summary!$C$5,0.5*SUM([1]Sheet1!$E115)+0.5*SUM([2]Sheet1!$E115),""))*$U115</f>
        <v>0</v>
      </c>
      <c r="M115" s="7">
        <f>(IF($A115&lt;Summary!$C$5,0.5*SUM([1]Sheet1!$F115)+0.5*SUM([2]Sheet1!$F115),""))*$U115</f>
        <v>0</v>
      </c>
      <c r="N115" s="7">
        <f>(IF($A115&lt;Summary!$C$5,0.5*SUM([1]Sheet1!$G115)+0.5*SUM([2]Sheet1!$G115),""))*U115</f>
        <v>0</v>
      </c>
      <c r="O115" s="7">
        <f>(IF($A115&lt;Summary!$C$5,0.5*SUM([1]Sheet1!$H115)+0.5*SUM([2]Sheet1!$H115),""))*U115</f>
        <v>0</v>
      </c>
      <c r="P115" s="7">
        <f>(IF($A115&lt;Summary!$C$5,0.5*SUM([1]Sheet1!$I115)+0.5*SUM([2]Sheet1!$I115),""))*$U115</f>
        <v>0</v>
      </c>
      <c r="Q115" s="7">
        <f>(IF($A115&lt;Summary!$C$5,0.5*SUM([1]Sheet1!$J115)+0.5*SUM([2]Sheet1!$J115),""))*$U115</f>
        <v>0</v>
      </c>
      <c r="R115" s="7">
        <f>(IF($A115&lt;Summary!$C$5,0.5*SUM([1]Sheet1!$K115)+0.5*SUM([2]Sheet1!$K115),""))*$U115</f>
        <v>0</v>
      </c>
      <c r="S115" s="7">
        <f>(IF($A115&lt;Summary!$C$5,0.5*SUM([1]Sheet1!$L115)+0.5*SUM([2]Sheet1!$L115),""))*U115</f>
        <v>0</v>
      </c>
      <c r="T115" s="7">
        <f>(IF($A115&lt;Summary!$C$5,0.5*SUM([1]Sheet1!$M115)+0.5*SUM([2]Sheet1!$M115),""))*U115</f>
        <v>0</v>
      </c>
      <c r="U115" s="3">
        <f>ROUND(IF($A115&lt;Summary!$C$5,SUM([1]Sheet1!$N115)+SUM([2]Sheet1!$N115),""),0)</f>
        <v>0</v>
      </c>
      <c r="V115" s="2"/>
      <c r="W115" s="9">
        <f>[3]Sheet1!$A115</f>
        <v>0</v>
      </c>
      <c r="X115" s="12">
        <f>(Summary!$C$8*[3]Sheet1!$B115+Summary!$C$9*[4]Sheet1!$B115)*$U115</f>
        <v>0</v>
      </c>
      <c r="Y115" s="12">
        <f>(Summary!$C$8*[3]Sheet1!$C115+Summary!$C$9*[4]Sheet1!$C115)*$U115</f>
        <v>0</v>
      </c>
      <c r="Z115" s="12">
        <f>(Summary!$C$8*[3]Sheet1!$D115+Summary!$C$9*[4]Sheet1!$D115)*$U115</f>
        <v>0</v>
      </c>
      <c r="AA115" s="12">
        <f>IF($A115&lt;Summary!$C$5,[3]Inputs!$K133*U115,"")</f>
        <v>0</v>
      </c>
      <c r="AB115" s="12">
        <f>IF($A115&lt;Summary!$C$5,[3]Inputs!$M133*U115,"")</f>
        <v>0</v>
      </c>
      <c r="AC115" s="12">
        <f t="shared" si="12"/>
        <v>0</v>
      </c>
      <c r="AD115" s="12">
        <f>IF($A115&lt;Summary!$C$5,[4]Inputs!$K133*U115,"")</f>
        <v>0</v>
      </c>
      <c r="AE115" s="12">
        <f>IF($A115&lt;Summary!$C$5,[4]Inputs!$M133*U115,"")</f>
        <v>0</v>
      </c>
      <c r="AF115" s="12">
        <f t="shared" si="13"/>
        <v>0</v>
      </c>
      <c r="AG115" s="12">
        <f>(Summary!$C$8*[3]Sheet1!$E115+Summary!$C$9*[4]Sheet1!$E115)*$U115</f>
        <v>0</v>
      </c>
      <c r="AH115" s="12">
        <f>(Summary!$C$8*[3]Sheet1!$F115+Summary!$C$9*[4]Sheet1!$F115)*$U115</f>
        <v>0</v>
      </c>
      <c r="AI115" s="12">
        <f>(Summary!$C$8*[3]Sheet1!$G115+Summary!$C$9*[4]Sheet1!$G115)*$U115</f>
        <v>0</v>
      </c>
      <c r="AJ115" s="12">
        <f>(Summary!$C$8*[3]Sheet1!$H115+Summary!$C$9*[4]Sheet1!$H115)*$U115</f>
        <v>0</v>
      </c>
      <c r="AK115" s="12">
        <f>(Summary!$C$8*[3]Sheet1!$I115+Summary!$C$9*[4]Sheet1!$I115)*$U115</f>
        <v>0</v>
      </c>
      <c r="AL115" s="12">
        <f>(Summary!$C$8*[3]Sheet1!$J115+Summary!$C$9*[4]Sheet1!$J115)*$U115</f>
        <v>0</v>
      </c>
      <c r="AM115" s="12">
        <f>(Summary!$C$8*[3]Sheet1!$K115+Summary!$C$9*[4]Sheet1!$K115)*$U115</f>
        <v>0</v>
      </c>
      <c r="AN115" s="12">
        <f>(Summary!$C$8*[3]Sheet1!$L115+Summary!$C$9*[4]Sheet1!$L115)*$U115</f>
        <v>0</v>
      </c>
      <c r="AO115" s="12">
        <f>(Summary!$C$8*[3]Sheet1!$M115+Summary!$C$9*[4]Sheet1!$M115)*$U115</f>
        <v>0</v>
      </c>
      <c r="AP115" s="9"/>
      <c r="AQ115" s="2"/>
      <c r="AR115" s="3">
        <f t="shared" si="1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1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16"/>
        <v>#N/A</v>
      </c>
      <c r="AY115" t="e">
        <f t="shared" si="1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18"/>
        <v>#VALUE!</v>
      </c>
      <c r="BD115" t="e">
        <f t="shared" si="19"/>
        <v>#N/A</v>
      </c>
    </row>
    <row r="116" spans="1:56" x14ac:dyDescent="0.2">
      <c r="A116" s="9">
        <f>[1]Sheet1!$A116</f>
        <v>0</v>
      </c>
      <c r="B116" s="9"/>
      <c r="C116" s="7">
        <f>(IF($A116&lt;Summary!$C$5,0.5*SUM([1]Sheet1!$B116)+0.5*SUM([2]Sheet1!$B116),""))*$U116</f>
        <v>0</v>
      </c>
      <c r="D116" s="7">
        <f>(IF($A116&lt;Summary!$C$5,0.5*SUM([1]Sheet1!$C116)+0.5*SUM([2]Sheet1!$C116),""))*$U116</f>
        <v>0</v>
      </c>
      <c r="E116" s="7">
        <f>(IF($A116&lt;Summary!$C$5,0.5*SUM([1]Sheet1!$D116)+0.5*SUM([2]Sheet1!$D116),""))*U116</f>
        <v>0</v>
      </c>
      <c r="F116" s="7">
        <f>IF($A116&lt;Summary!$C$5,[1]Inputs!$K134*U116,"")</f>
        <v>0</v>
      </c>
      <c r="G116" s="7">
        <f>IF($A116&lt;Summary!$C$5,[1]Inputs!$M134*U116,"")</f>
        <v>0</v>
      </c>
      <c r="H116" s="7">
        <f t="shared" si="10"/>
        <v>0</v>
      </c>
      <c r="I116" s="7">
        <f>IF($A116&lt;Summary!$C$5,[2]Inputs!$K134*U116,"")</f>
        <v>0</v>
      </c>
      <c r="J116" s="7">
        <f>IF($A116&lt;Summary!$C$5,[2]Inputs!$M134*U116,"")</f>
        <v>0</v>
      </c>
      <c r="K116" s="7">
        <f t="shared" si="11"/>
        <v>0</v>
      </c>
      <c r="L116" s="7">
        <f>(IF($A116&lt;Summary!$C$5,0.5*SUM([1]Sheet1!$E116)+0.5*SUM([2]Sheet1!$E116),""))*$U116</f>
        <v>0</v>
      </c>
      <c r="M116" s="7">
        <f>(IF($A116&lt;Summary!$C$5,0.5*SUM([1]Sheet1!$F116)+0.5*SUM([2]Sheet1!$F116),""))*$U116</f>
        <v>0</v>
      </c>
      <c r="N116" s="7">
        <f>(IF($A116&lt;Summary!$C$5,0.5*SUM([1]Sheet1!$G116)+0.5*SUM([2]Sheet1!$G116),""))*U116</f>
        <v>0</v>
      </c>
      <c r="O116" s="7">
        <f>(IF($A116&lt;Summary!$C$5,0.5*SUM([1]Sheet1!$H116)+0.5*SUM([2]Sheet1!$H116),""))*U116</f>
        <v>0</v>
      </c>
      <c r="P116" s="7">
        <f>(IF($A116&lt;Summary!$C$5,0.5*SUM([1]Sheet1!$I116)+0.5*SUM([2]Sheet1!$I116),""))*$U116</f>
        <v>0</v>
      </c>
      <c r="Q116" s="7">
        <f>(IF($A116&lt;Summary!$C$5,0.5*SUM([1]Sheet1!$J116)+0.5*SUM([2]Sheet1!$J116),""))*$U116</f>
        <v>0</v>
      </c>
      <c r="R116" s="7">
        <f>(IF($A116&lt;Summary!$C$5,0.5*SUM([1]Sheet1!$K116)+0.5*SUM([2]Sheet1!$K116),""))*$U116</f>
        <v>0</v>
      </c>
      <c r="S116" s="7">
        <f>(IF($A116&lt;Summary!$C$5,0.5*SUM([1]Sheet1!$L116)+0.5*SUM([2]Sheet1!$L116),""))*U116</f>
        <v>0</v>
      </c>
      <c r="T116" s="7">
        <f>(IF($A116&lt;Summary!$C$5,0.5*SUM([1]Sheet1!$M116)+0.5*SUM([2]Sheet1!$M116),""))*U116</f>
        <v>0</v>
      </c>
      <c r="U116" s="3">
        <f>ROUND(IF($A116&lt;Summary!$C$5,SUM([1]Sheet1!$N116)+SUM([2]Sheet1!$N116),""),0)</f>
        <v>0</v>
      </c>
      <c r="V116" s="2"/>
      <c r="W116" s="9">
        <f>[3]Sheet1!$A116</f>
        <v>0</v>
      </c>
      <c r="X116" s="12">
        <f>(Summary!$C$8*[3]Sheet1!$B116+Summary!$C$9*[4]Sheet1!$B116)*$U116</f>
        <v>0</v>
      </c>
      <c r="Y116" s="12">
        <f>(Summary!$C$8*[3]Sheet1!$C116+Summary!$C$9*[4]Sheet1!$C116)*$U116</f>
        <v>0</v>
      </c>
      <c r="Z116" s="12">
        <f>(Summary!$C$8*[3]Sheet1!$D116+Summary!$C$9*[4]Sheet1!$D116)*$U116</f>
        <v>0</v>
      </c>
      <c r="AA116" s="12">
        <f>IF($A116&lt;Summary!$C$5,[3]Inputs!$K134*U116,"")</f>
        <v>0</v>
      </c>
      <c r="AB116" s="12">
        <f>IF($A116&lt;Summary!$C$5,[3]Inputs!$M134*U116,"")</f>
        <v>0</v>
      </c>
      <c r="AC116" s="12">
        <f t="shared" si="12"/>
        <v>0</v>
      </c>
      <c r="AD116" s="12">
        <f>IF($A116&lt;Summary!$C$5,[4]Inputs!$K134*U116,"")</f>
        <v>0</v>
      </c>
      <c r="AE116" s="12">
        <f>IF($A116&lt;Summary!$C$5,[4]Inputs!$M134*U116,"")</f>
        <v>0</v>
      </c>
      <c r="AF116" s="12">
        <f t="shared" si="13"/>
        <v>0</v>
      </c>
      <c r="AG116" s="12">
        <f>(Summary!$C$8*[3]Sheet1!$E116+Summary!$C$9*[4]Sheet1!$E116)*$U116</f>
        <v>0</v>
      </c>
      <c r="AH116" s="12">
        <f>(Summary!$C$8*[3]Sheet1!$F116+Summary!$C$9*[4]Sheet1!$F116)*$U116</f>
        <v>0</v>
      </c>
      <c r="AI116" s="12">
        <f>(Summary!$C$8*[3]Sheet1!$G116+Summary!$C$9*[4]Sheet1!$G116)*$U116</f>
        <v>0</v>
      </c>
      <c r="AJ116" s="12">
        <f>(Summary!$C$8*[3]Sheet1!$H116+Summary!$C$9*[4]Sheet1!$H116)*$U116</f>
        <v>0</v>
      </c>
      <c r="AK116" s="12">
        <f>(Summary!$C$8*[3]Sheet1!$I116+Summary!$C$9*[4]Sheet1!$I116)*$U116</f>
        <v>0</v>
      </c>
      <c r="AL116" s="12">
        <f>(Summary!$C$8*[3]Sheet1!$J116+Summary!$C$9*[4]Sheet1!$J116)*$U116</f>
        <v>0</v>
      </c>
      <c r="AM116" s="12">
        <f>(Summary!$C$8*[3]Sheet1!$K116+Summary!$C$9*[4]Sheet1!$K116)*$U116</f>
        <v>0</v>
      </c>
      <c r="AN116" s="12">
        <f>(Summary!$C$8*[3]Sheet1!$L116+Summary!$C$9*[4]Sheet1!$L116)*$U116</f>
        <v>0</v>
      </c>
      <c r="AO116" s="12">
        <f>(Summary!$C$8*[3]Sheet1!$M116+Summary!$C$9*[4]Sheet1!$M116)*$U116</f>
        <v>0</v>
      </c>
      <c r="AP116" s="9"/>
      <c r="AQ116" s="2"/>
      <c r="AR116" s="3">
        <f t="shared" si="1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1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16"/>
        <v>#N/A</v>
      </c>
      <c r="AY116" t="e">
        <f t="shared" si="1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18"/>
        <v>#VALUE!</v>
      </c>
      <c r="BD116" t="e">
        <f t="shared" si="19"/>
        <v>#N/A</v>
      </c>
    </row>
    <row r="117" spans="1:56" x14ac:dyDescent="0.2">
      <c r="A117" s="9">
        <f>[1]Sheet1!$A117</f>
        <v>0</v>
      </c>
      <c r="B117" s="9"/>
      <c r="C117" s="7">
        <f>(IF($A117&lt;Summary!$C$5,0.5*SUM([1]Sheet1!$B117)+0.5*SUM([2]Sheet1!$B117),""))*$U117</f>
        <v>0</v>
      </c>
      <c r="D117" s="7">
        <f>(IF($A117&lt;Summary!$C$5,0.5*SUM([1]Sheet1!$C117)+0.5*SUM([2]Sheet1!$C117),""))*$U117</f>
        <v>0</v>
      </c>
      <c r="E117" s="7">
        <f>(IF($A117&lt;Summary!$C$5,0.5*SUM([1]Sheet1!$D117)+0.5*SUM([2]Sheet1!$D117),""))*U117</f>
        <v>0</v>
      </c>
      <c r="F117" s="7">
        <f>IF($A117&lt;Summary!$C$5,[1]Inputs!$K135*U117,"")</f>
        <v>0</v>
      </c>
      <c r="G117" s="7">
        <f>IF($A117&lt;Summary!$C$5,[1]Inputs!$M135*U117,"")</f>
        <v>0</v>
      </c>
      <c r="H117" s="7">
        <f t="shared" si="10"/>
        <v>0</v>
      </c>
      <c r="I117" s="7">
        <f>IF($A117&lt;Summary!$C$5,[2]Inputs!$K135*U117,"")</f>
        <v>0</v>
      </c>
      <c r="J117" s="7">
        <f>IF($A117&lt;Summary!$C$5,[2]Inputs!$M135*U117,"")</f>
        <v>0</v>
      </c>
      <c r="K117" s="7">
        <f t="shared" si="11"/>
        <v>0</v>
      </c>
      <c r="L117" s="7">
        <f>(IF($A117&lt;Summary!$C$5,0.5*SUM([1]Sheet1!$E117)+0.5*SUM([2]Sheet1!$E117),""))*$U117</f>
        <v>0</v>
      </c>
      <c r="M117" s="7">
        <f>(IF($A117&lt;Summary!$C$5,0.5*SUM([1]Sheet1!$F117)+0.5*SUM([2]Sheet1!$F117),""))*$U117</f>
        <v>0</v>
      </c>
      <c r="N117" s="7">
        <f>(IF($A117&lt;Summary!$C$5,0.5*SUM([1]Sheet1!$G117)+0.5*SUM([2]Sheet1!$G117),""))*U117</f>
        <v>0</v>
      </c>
      <c r="O117" s="7">
        <f>(IF($A117&lt;Summary!$C$5,0.5*SUM([1]Sheet1!$H117)+0.5*SUM([2]Sheet1!$H117),""))*U117</f>
        <v>0</v>
      </c>
      <c r="P117" s="7">
        <f>(IF($A117&lt;Summary!$C$5,0.5*SUM([1]Sheet1!$I117)+0.5*SUM([2]Sheet1!$I117),""))*$U117</f>
        <v>0</v>
      </c>
      <c r="Q117" s="7">
        <f>(IF($A117&lt;Summary!$C$5,0.5*SUM([1]Sheet1!$J117)+0.5*SUM([2]Sheet1!$J117),""))*$U117</f>
        <v>0</v>
      </c>
      <c r="R117" s="7">
        <f>(IF($A117&lt;Summary!$C$5,0.5*SUM([1]Sheet1!$K117)+0.5*SUM([2]Sheet1!$K117),""))*$U117</f>
        <v>0</v>
      </c>
      <c r="S117" s="7">
        <f>(IF($A117&lt;Summary!$C$5,0.5*SUM([1]Sheet1!$L117)+0.5*SUM([2]Sheet1!$L117),""))*U117</f>
        <v>0</v>
      </c>
      <c r="T117" s="7">
        <f>(IF($A117&lt;Summary!$C$5,0.5*SUM([1]Sheet1!$M117)+0.5*SUM([2]Sheet1!$M117),""))*U117</f>
        <v>0</v>
      </c>
      <c r="U117" s="3">
        <f>ROUND(IF($A117&lt;Summary!$C$5,SUM([1]Sheet1!$N117)+SUM([2]Sheet1!$N117),""),0)</f>
        <v>0</v>
      </c>
      <c r="V117" s="2"/>
      <c r="W117" s="9">
        <f>[3]Sheet1!$A117</f>
        <v>0</v>
      </c>
      <c r="X117" s="12">
        <f>(Summary!$C$8*[3]Sheet1!$B117+Summary!$C$9*[4]Sheet1!$B117)*$U117</f>
        <v>0</v>
      </c>
      <c r="Y117" s="12">
        <f>(Summary!$C$8*[3]Sheet1!$C117+Summary!$C$9*[4]Sheet1!$C117)*$U117</f>
        <v>0</v>
      </c>
      <c r="Z117" s="12">
        <f>(Summary!$C$8*[3]Sheet1!$D117+Summary!$C$9*[4]Sheet1!$D117)*$U117</f>
        <v>0</v>
      </c>
      <c r="AA117" s="12">
        <f>IF($A117&lt;Summary!$C$5,[3]Inputs!$K135*U117,"")</f>
        <v>0</v>
      </c>
      <c r="AB117" s="12">
        <f>IF($A117&lt;Summary!$C$5,[3]Inputs!$M135*U117,"")</f>
        <v>0</v>
      </c>
      <c r="AC117" s="12">
        <f t="shared" si="12"/>
        <v>0</v>
      </c>
      <c r="AD117" s="12">
        <f>IF($A117&lt;Summary!$C$5,[4]Inputs!$K135*U117,"")</f>
        <v>0</v>
      </c>
      <c r="AE117" s="12">
        <f>IF($A117&lt;Summary!$C$5,[4]Inputs!$M135*U117,"")</f>
        <v>0</v>
      </c>
      <c r="AF117" s="12">
        <f t="shared" si="13"/>
        <v>0</v>
      </c>
      <c r="AG117" s="12">
        <f>(Summary!$C$8*[3]Sheet1!$E117+Summary!$C$9*[4]Sheet1!$E117)*$U117</f>
        <v>0</v>
      </c>
      <c r="AH117" s="12">
        <f>(Summary!$C$8*[3]Sheet1!$F117+Summary!$C$9*[4]Sheet1!$F117)*$U117</f>
        <v>0</v>
      </c>
      <c r="AI117" s="12">
        <f>(Summary!$C$8*[3]Sheet1!$G117+Summary!$C$9*[4]Sheet1!$G117)*$U117</f>
        <v>0</v>
      </c>
      <c r="AJ117" s="12">
        <f>(Summary!$C$8*[3]Sheet1!$H117+Summary!$C$9*[4]Sheet1!$H117)*$U117</f>
        <v>0</v>
      </c>
      <c r="AK117" s="12">
        <f>(Summary!$C$8*[3]Sheet1!$I117+Summary!$C$9*[4]Sheet1!$I117)*$U117</f>
        <v>0</v>
      </c>
      <c r="AL117" s="12">
        <f>(Summary!$C$8*[3]Sheet1!$J117+Summary!$C$9*[4]Sheet1!$J117)*$U117</f>
        <v>0</v>
      </c>
      <c r="AM117" s="12">
        <f>(Summary!$C$8*[3]Sheet1!$K117+Summary!$C$9*[4]Sheet1!$K117)*$U117</f>
        <v>0</v>
      </c>
      <c r="AN117" s="12">
        <f>(Summary!$C$8*[3]Sheet1!$L117+Summary!$C$9*[4]Sheet1!$L117)*$U117</f>
        <v>0</v>
      </c>
      <c r="AO117" s="12">
        <f>(Summary!$C$8*[3]Sheet1!$M117+Summary!$C$9*[4]Sheet1!$M117)*$U117</f>
        <v>0</v>
      </c>
      <c r="AP117" s="9"/>
      <c r="AQ117" s="2"/>
      <c r="AR117" s="3">
        <f t="shared" si="1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1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16"/>
        <v>#N/A</v>
      </c>
      <c r="AY117" t="e">
        <f t="shared" si="1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18"/>
        <v>#VALUE!</v>
      </c>
      <c r="BD117" t="e">
        <f t="shared" si="19"/>
        <v>#N/A</v>
      </c>
    </row>
    <row r="118" spans="1:56" x14ac:dyDescent="0.2">
      <c r="A118" s="9">
        <f>[1]Sheet1!$A118</f>
        <v>0</v>
      </c>
      <c r="B118" s="9"/>
      <c r="C118" s="7">
        <f>(IF($A118&lt;Summary!$C$5,0.5*SUM([1]Sheet1!$B118)+0.5*SUM([2]Sheet1!$B118),""))*$U118</f>
        <v>0</v>
      </c>
      <c r="D118" s="7">
        <f>(IF($A118&lt;Summary!$C$5,0.5*SUM([1]Sheet1!$C118)+0.5*SUM([2]Sheet1!$C118),""))*$U118</f>
        <v>0</v>
      </c>
      <c r="E118" s="7">
        <f>(IF($A118&lt;Summary!$C$5,0.5*SUM([1]Sheet1!$D118)+0.5*SUM([2]Sheet1!$D118),""))*U118</f>
        <v>0</v>
      </c>
      <c r="F118" s="7">
        <f>IF($A118&lt;Summary!$C$5,[1]Inputs!$K136*U118,"")</f>
        <v>0</v>
      </c>
      <c r="G118" s="7">
        <f>IF($A118&lt;Summary!$C$5,[1]Inputs!$M136*U118,"")</f>
        <v>0</v>
      </c>
      <c r="H118" s="7">
        <f t="shared" si="10"/>
        <v>0</v>
      </c>
      <c r="I118" s="7">
        <f>IF($A118&lt;Summary!$C$5,[2]Inputs!$K136*U118,"")</f>
        <v>0</v>
      </c>
      <c r="J118" s="7">
        <f>IF($A118&lt;Summary!$C$5,[2]Inputs!$M136*U118,"")</f>
        <v>0</v>
      </c>
      <c r="K118" s="7">
        <f t="shared" si="11"/>
        <v>0</v>
      </c>
      <c r="L118" s="7">
        <f>(IF($A118&lt;Summary!$C$5,0.5*SUM([1]Sheet1!$E118)+0.5*SUM([2]Sheet1!$E118),""))*$U118</f>
        <v>0</v>
      </c>
      <c r="M118" s="7">
        <f>(IF($A118&lt;Summary!$C$5,0.5*SUM([1]Sheet1!$F118)+0.5*SUM([2]Sheet1!$F118),""))*$U118</f>
        <v>0</v>
      </c>
      <c r="N118" s="7">
        <f>(IF($A118&lt;Summary!$C$5,0.5*SUM([1]Sheet1!$G118)+0.5*SUM([2]Sheet1!$G118),""))*U118</f>
        <v>0</v>
      </c>
      <c r="O118" s="7">
        <f>(IF($A118&lt;Summary!$C$5,0.5*SUM([1]Sheet1!$H118)+0.5*SUM([2]Sheet1!$H118),""))*U118</f>
        <v>0</v>
      </c>
      <c r="P118" s="7">
        <f>(IF($A118&lt;Summary!$C$5,0.5*SUM([1]Sheet1!$I118)+0.5*SUM([2]Sheet1!$I118),""))*$U118</f>
        <v>0</v>
      </c>
      <c r="Q118" s="7">
        <f>(IF($A118&lt;Summary!$C$5,0.5*SUM([1]Sheet1!$J118)+0.5*SUM([2]Sheet1!$J118),""))*$U118</f>
        <v>0</v>
      </c>
      <c r="R118" s="7">
        <f>(IF($A118&lt;Summary!$C$5,0.5*SUM([1]Sheet1!$K118)+0.5*SUM([2]Sheet1!$K118),""))*$U118</f>
        <v>0</v>
      </c>
      <c r="S118" s="7">
        <f>(IF($A118&lt;Summary!$C$5,0.5*SUM([1]Sheet1!$L118)+0.5*SUM([2]Sheet1!$L118),""))*U118</f>
        <v>0</v>
      </c>
      <c r="T118" s="7">
        <f>(IF($A118&lt;Summary!$C$5,0.5*SUM([1]Sheet1!$M118)+0.5*SUM([2]Sheet1!$M118),""))*U118</f>
        <v>0</v>
      </c>
      <c r="U118" s="3">
        <f>ROUND(IF($A118&lt;Summary!$C$5,SUM([1]Sheet1!$N118)+SUM([2]Sheet1!$N118),""),0)</f>
        <v>0</v>
      </c>
      <c r="V118" s="2"/>
      <c r="W118" s="9">
        <f>[3]Sheet1!$A118</f>
        <v>0</v>
      </c>
      <c r="X118" s="12">
        <f>(Summary!$C$8*[3]Sheet1!$B118+Summary!$C$9*[4]Sheet1!$B118)*$U118</f>
        <v>0</v>
      </c>
      <c r="Y118" s="12">
        <f>(Summary!$C$8*[3]Sheet1!$C118+Summary!$C$9*[4]Sheet1!$C118)*$U118</f>
        <v>0</v>
      </c>
      <c r="Z118" s="12">
        <f>(Summary!$C$8*[3]Sheet1!$D118+Summary!$C$9*[4]Sheet1!$D118)*$U118</f>
        <v>0</v>
      </c>
      <c r="AA118" s="12">
        <f>IF($A118&lt;Summary!$C$5,[3]Inputs!$K136*U118,"")</f>
        <v>0</v>
      </c>
      <c r="AB118" s="12">
        <f>IF($A118&lt;Summary!$C$5,[3]Inputs!$M136*U118,"")</f>
        <v>0</v>
      </c>
      <c r="AC118" s="12">
        <f t="shared" si="12"/>
        <v>0</v>
      </c>
      <c r="AD118" s="12">
        <f>IF($A118&lt;Summary!$C$5,[4]Inputs!$K136*U118,"")</f>
        <v>0</v>
      </c>
      <c r="AE118" s="12">
        <f>IF($A118&lt;Summary!$C$5,[4]Inputs!$M136*U118,"")</f>
        <v>0</v>
      </c>
      <c r="AF118" s="12">
        <f t="shared" si="13"/>
        <v>0</v>
      </c>
      <c r="AG118" s="12">
        <f>(Summary!$C$8*[3]Sheet1!$E118+Summary!$C$9*[4]Sheet1!$E118)*$U118</f>
        <v>0</v>
      </c>
      <c r="AH118" s="12">
        <f>(Summary!$C$8*[3]Sheet1!$F118+Summary!$C$9*[4]Sheet1!$F118)*$U118</f>
        <v>0</v>
      </c>
      <c r="AI118" s="12">
        <f>(Summary!$C$8*[3]Sheet1!$G118+Summary!$C$9*[4]Sheet1!$G118)*$U118</f>
        <v>0</v>
      </c>
      <c r="AJ118" s="12">
        <f>(Summary!$C$8*[3]Sheet1!$H118+Summary!$C$9*[4]Sheet1!$H118)*$U118</f>
        <v>0</v>
      </c>
      <c r="AK118" s="12">
        <f>(Summary!$C$8*[3]Sheet1!$I118+Summary!$C$9*[4]Sheet1!$I118)*$U118</f>
        <v>0</v>
      </c>
      <c r="AL118" s="12">
        <f>(Summary!$C$8*[3]Sheet1!$J118+Summary!$C$9*[4]Sheet1!$J118)*$U118</f>
        <v>0</v>
      </c>
      <c r="AM118" s="12">
        <f>(Summary!$C$8*[3]Sheet1!$K118+Summary!$C$9*[4]Sheet1!$K118)*$U118</f>
        <v>0</v>
      </c>
      <c r="AN118" s="12">
        <f>(Summary!$C$8*[3]Sheet1!$L118+Summary!$C$9*[4]Sheet1!$L118)*$U118</f>
        <v>0</v>
      </c>
      <c r="AO118" s="12">
        <f>(Summary!$C$8*[3]Sheet1!$M118+Summary!$C$9*[4]Sheet1!$M118)*$U118</f>
        <v>0</v>
      </c>
      <c r="AP118" s="9"/>
      <c r="AQ118" s="2"/>
      <c r="AR118" s="3">
        <f t="shared" si="1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1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16"/>
        <v>#N/A</v>
      </c>
      <c r="AY118" t="e">
        <f t="shared" si="1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18"/>
        <v>#VALUE!</v>
      </c>
      <c r="BD118" t="e">
        <f t="shared" si="19"/>
        <v>#N/A</v>
      </c>
    </row>
    <row r="119" spans="1:56" x14ac:dyDescent="0.2">
      <c r="A119" s="9">
        <f>[1]Sheet1!$A119</f>
        <v>0</v>
      </c>
      <c r="B119" s="9"/>
      <c r="C119" s="7">
        <f>(IF($A119&lt;Summary!$C$5,0.5*SUM([1]Sheet1!$B119)+0.5*SUM([2]Sheet1!$B119),""))*$U119</f>
        <v>0</v>
      </c>
      <c r="D119" s="7">
        <f>(IF($A119&lt;Summary!$C$5,0.5*SUM([1]Sheet1!$C119)+0.5*SUM([2]Sheet1!$C119),""))*$U119</f>
        <v>0</v>
      </c>
      <c r="E119" s="7">
        <f>(IF($A119&lt;Summary!$C$5,0.5*SUM([1]Sheet1!$D119)+0.5*SUM([2]Sheet1!$D119),""))*U119</f>
        <v>0</v>
      </c>
      <c r="F119" s="7">
        <f>IF($A119&lt;Summary!$C$5,[1]Inputs!$K137*U119,"")</f>
        <v>0</v>
      </c>
      <c r="G119" s="7">
        <f>IF($A119&lt;Summary!$C$5,[1]Inputs!$M137*U119,"")</f>
        <v>0</v>
      </c>
      <c r="H119" s="7">
        <f t="shared" si="10"/>
        <v>0</v>
      </c>
      <c r="I119" s="7">
        <f>IF($A119&lt;Summary!$C$5,[2]Inputs!$K137*U119,"")</f>
        <v>0</v>
      </c>
      <c r="J119" s="7">
        <f>IF($A119&lt;Summary!$C$5,[2]Inputs!$M137*U119,"")</f>
        <v>0</v>
      </c>
      <c r="K119" s="7">
        <f t="shared" si="11"/>
        <v>0</v>
      </c>
      <c r="L119" s="7">
        <f>(IF($A119&lt;Summary!$C$5,0.5*SUM([1]Sheet1!$E119)+0.5*SUM([2]Sheet1!$E119),""))*$U119</f>
        <v>0</v>
      </c>
      <c r="M119" s="7">
        <f>(IF($A119&lt;Summary!$C$5,0.5*SUM([1]Sheet1!$F119)+0.5*SUM([2]Sheet1!$F119),""))*$U119</f>
        <v>0</v>
      </c>
      <c r="N119" s="7">
        <f>(IF($A119&lt;Summary!$C$5,0.5*SUM([1]Sheet1!$G119)+0.5*SUM([2]Sheet1!$G119),""))*U119</f>
        <v>0</v>
      </c>
      <c r="O119" s="7">
        <f>(IF($A119&lt;Summary!$C$5,0.5*SUM([1]Sheet1!$H119)+0.5*SUM([2]Sheet1!$H119),""))*U119</f>
        <v>0</v>
      </c>
      <c r="P119" s="7">
        <f>(IF($A119&lt;Summary!$C$5,0.5*SUM([1]Sheet1!$I119)+0.5*SUM([2]Sheet1!$I119),""))*$U119</f>
        <v>0</v>
      </c>
      <c r="Q119" s="7">
        <f>(IF($A119&lt;Summary!$C$5,0.5*SUM([1]Sheet1!$J119)+0.5*SUM([2]Sheet1!$J119),""))*$U119</f>
        <v>0</v>
      </c>
      <c r="R119" s="7">
        <f>(IF($A119&lt;Summary!$C$5,0.5*SUM([1]Sheet1!$K119)+0.5*SUM([2]Sheet1!$K119),""))*$U119</f>
        <v>0</v>
      </c>
      <c r="S119" s="7">
        <f>(IF($A119&lt;Summary!$C$5,0.5*SUM([1]Sheet1!$L119)+0.5*SUM([2]Sheet1!$L119),""))*U119</f>
        <v>0</v>
      </c>
      <c r="T119" s="7">
        <f>(IF($A119&lt;Summary!$C$5,0.5*SUM([1]Sheet1!$M119)+0.5*SUM([2]Sheet1!$M119),""))*U119</f>
        <v>0</v>
      </c>
      <c r="U119" s="3">
        <f>ROUND(IF($A119&lt;Summary!$C$5,SUM([1]Sheet1!$N119)+SUM([2]Sheet1!$N119),""),0)</f>
        <v>0</v>
      </c>
      <c r="V119" s="2"/>
      <c r="W119" s="9">
        <f>[3]Sheet1!$A119</f>
        <v>0</v>
      </c>
      <c r="X119" s="12">
        <f>(Summary!$C$8*[3]Sheet1!$B119+Summary!$C$9*[4]Sheet1!$B119)*$U119</f>
        <v>0</v>
      </c>
      <c r="Y119" s="12">
        <f>(Summary!$C$8*[3]Sheet1!$C119+Summary!$C$9*[4]Sheet1!$C119)*$U119</f>
        <v>0</v>
      </c>
      <c r="Z119" s="12">
        <f>(Summary!$C$8*[3]Sheet1!$D119+Summary!$C$9*[4]Sheet1!$D119)*$U119</f>
        <v>0</v>
      </c>
      <c r="AA119" s="12">
        <f>IF($A119&lt;Summary!$C$5,[3]Inputs!$K137*U119,"")</f>
        <v>0</v>
      </c>
      <c r="AB119" s="12">
        <f>IF($A119&lt;Summary!$C$5,[3]Inputs!$M137*U119,"")</f>
        <v>0</v>
      </c>
      <c r="AC119" s="12">
        <f t="shared" si="12"/>
        <v>0</v>
      </c>
      <c r="AD119" s="12">
        <f>IF($A119&lt;Summary!$C$5,[4]Inputs!$K137*U119,"")</f>
        <v>0</v>
      </c>
      <c r="AE119" s="12">
        <f>IF($A119&lt;Summary!$C$5,[4]Inputs!$M137*U119,"")</f>
        <v>0</v>
      </c>
      <c r="AF119" s="12">
        <f t="shared" si="13"/>
        <v>0</v>
      </c>
      <c r="AG119" s="12">
        <f>(Summary!$C$8*[3]Sheet1!$E119+Summary!$C$9*[4]Sheet1!$E119)*$U119</f>
        <v>0</v>
      </c>
      <c r="AH119" s="12">
        <f>(Summary!$C$8*[3]Sheet1!$F119+Summary!$C$9*[4]Sheet1!$F119)*$U119</f>
        <v>0</v>
      </c>
      <c r="AI119" s="12">
        <f>(Summary!$C$8*[3]Sheet1!$G119+Summary!$C$9*[4]Sheet1!$G119)*$U119</f>
        <v>0</v>
      </c>
      <c r="AJ119" s="12">
        <f>(Summary!$C$8*[3]Sheet1!$H119+Summary!$C$9*[4]Sheet1!$H119)*$U119</f>
        <v>0</v>
      </c>
      <c r="AK119" s="12">
        <f>(Summary!$C$8*[3]Sheet1!$I119+Summary!$C$9*[4]Sheet1!$I119)*$U119</f>
        <v>0</v>
      </c>
      <c r="AL119" s="12">
        <f>(Summary!$C$8*[3]Sheet1!$J119+Summary!$C$9*[4]Sheet1!$J119)*$U119</f>
        <v>0</v>
      </c>
      <c r="AM119" s="12">
        <f>(Summary!$C$8*[3]Sheet1!$K119+Summary!$C$9*[4]Sheet1!$K119)*$U119</f>
        <v>0</v>
      </c>
      <c r="AN119" s="12">
        <f>(Summary!$C$8*[3]Sheet1!$L119+Summary!$C$9*[4]Sheet1!$L119)*$U119</f>
        <v>0</v>
      </c>
      <c r="AO119" s="12">
        <f>(Summary!$C$8*[3]Sheet1!$M119+Summary!$C$9*[4]Sheet1!$M119)*$U119</f>
        <v>0</v>
      </c>
      <c r="AP119" s="9"/>
      <c r="AQ119" s="2"/>
      <c r="AR119" s="3">
        <f t="shared" si="1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1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16"/>
        <v>#N/A</v>
      </c>
      <c r="AY119" t="e">
        <f t="shared" si="1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18"/>
        <v>#VALUE!</v>
      </c>
      <c r="BD119" t="e">
        <f t="shared" si="19"/>
        <v>#N/A</v>
      </c>
    </row>
    <row r="120" spans="1:56" x14ac:dyDescent="0.2">
      <c r="A120" s="9">
        <f>[1]Sheet1!$A120</f>
        <v>0</v>
      </c>
      <c r="B120" s="9"/>
      <c r="C120" s="7">
        <f>(IF($A120&lt;Summary!$C$5,0.5*SUM([1]Sheet1!$B120)+0.5*SUM([2]Sheet1!$B120),""))*$U120</f>
        <v>0</v>
      </c>
      <c r="D120" s="7">
        <f>(IF($A120&lt;Summary!$C$5,0.5*SUM([1]Sheet1!$C120)+0.5*SUM([2]Sheet1!$C120),""))*$U120</f>
        <v>0</v>
      </c>
      <c r="E120" s="7">
        <f>(IF($A120&lt;Summary!$C$5,0.5*SUM([1]Sheet1!$D120)+0.5*SUM([2]Sheet1!$D120),""))*U120</f>
        <v>0</v>
      </c>
      <c r="F120" s="7">
        <f>IF($A120&lt;Summary!$C$5,[1]Inputs!$K138*U120,"")</f>
        <v>0</v>
      </c>
      <c r="G120" s="7">
        <f>IF($A120&lt;Summary!$C$5,[1]Inputs!$M138*U120,"")</f>
        <v>0</v>
      </c>
      <c r="H120" s="7">
        <f t="shared" si="10"/>
        <v>0</v>
      </c>
      <c r="I120" s="7">
        <f>IF($A120&lt;Summary!$C$5,[2]Inputs!$K138*U120,"")</f>
        <v>0</v>
      </c>
      <c r="J120" s="7">
        <f>IF($A120&lt;Summary!$C$5,[2]Inputs!$M138*U120,"")</f>
        <v>0</v>
      </c>
      <c r="K120" s="7">
        <f t="shared" si="11"/>
        <v>0</v>
      </c>
      <c r="L120" s="7">
        <f>(IF($A120&lt;Summary!$C$5,0.5*SUM([1]Sheet1!$E120)+0.5*SUM([2]Sheet1!$E120),""))*$U120</f>
        <v>0</v>
      </c>
      <c r="M120" s="7">
        <f>(IF($A120&lt;Summary!$C$5,0.5*SUM([1]Sheet1!$F120)+0.5*SUM([2]Sheet1!$F120),""))*$U120</f>
        <v>0</v>
      </c>
      <c r="N120" s="7">
        <f>(IF($A120&lt;Summary!$C$5,0.5*SUM([1]Sheet1!$G120)+0.5*SUM([2]Sheet1!$G120),""))*U120</f>
        <v>0</v>
      </c>
      <c r="O120" s="7">
        <f>(IF($A120&lt;Summary!$C$5,0.5*SUM([1]Sheet1!$H120)+0.5*SUM([2]Sheet1!$H120),""))*U120</f>
        <v>0</v>
      </c>
      <c r="P120" s="7">
        <f>(IF($A120&lt;Summary!$C$5,0.5*SUM([1]Sheet1!$I120)+0.5*SUM([2]Sheet1!$I120),""))*$U120</f>
        <v>0</v>
      </c>
      <c r="Q120" s="7">
        <f>(IF($A120&lt;Summary!$C$5,0.5*SUM([1]Sheet1!$J120)+0.5*SUM([2]Sheet1!$J120),""))*$U120</f>
        <v>0</v>
      </c>
      <c r="R120" s="7">
        <f>(IF($A120&lt;Summary!$C$5,0.5*SUM([1]Sheet1!$K120)+0.5*SUM([2]Sheet1!$K120),""))*$U120</f>
        <v>0</v>
      </c>
      <c r="S120" s="7">
        <f>(IF($A120&lt;Summary!$C$5,0.5*SUM([1]Sheet1!$L120)+0.5*SUM([2]Sheet1!$L120),""))*U120</f>
        <v>0</v>
      </c>
      <c r="T120" s="7">
        <f>(IF($A120&lt;Summary!$C$5,0.5*SUM([1]Sheet1!$M120)+0.5*SUM([2]Sheet1!$M120),""))*U120</f>
        <v>0</v>
      </c>
      <c r="U120" s="3">
        <f>ROUND(IF($A120&lt;Summary!$C$5,SUM([1]Sheet1!$N120)+SUM([2]Sheet1!$N120),""),0)</f>
        <v>0</v>
      </c>
      <c r="V120" s="2"/>
      <c r="W120" s="9">
        <f>[3]Sheet1!$A120</f>
        <v>0</v>
      </c>
      <c r="X120" s="12">
        <f>(Summary!$C$8*[3]Sheet1!$B120+Summary!$C$9*[4]Sheet1!$B120)*$U120</f>
        <v>0</v>
      </c>
      <c r="Y120" s="12">
        <f>(Summary!$C$8*[3]Sheet1!$C120+Summary!$C$9*[4]Sheet1!$C120)*$U120</f>
        <v>0</v>
      </c>
      <c r="Z120" s="12">
        <f>(Summary!$C$8*[3]Sheet1!$D120+Summary!$C$9*[4]Sheet1!$D120)*$U120</f>
        <v>0</v>
      </c>
      <c r="AA120" s="12">
        <f>IF($A120&lt;Summary!$C$5,[3]Inputs!$K138*U120,"")</f>
        <v>0</v>
      </c>
      <c r="AB120" s="12">
        <f>IF($A120&lt;Summary!$C$5,[3]Inputs!$M138*U120,"")</f>
        <v>0</v>
      </c>
      <c r="AC120" s="12">
        <f t="shared" si="12"/>
        <v>0</v>
      </c>
      <c r="AD120" s="12">
        <f>IF($A120&lt;Summary!$C$5,[4]Inputs!$K138*U120,"")</f>
        <v>0</v>
      </c>
      <c r="AE120" s="12">
        <f>IF($A120&lt;Summary!$C$5,[4]Inputs!$M138*U120,"")</f>
        <v>0</v>
      </c>
      <c r="AF120" s="12">
        <f t="shared" si="13"/>
        <v>0</v>
      </c>
      <c r="AG120" s="12">
        <f>(Summary!$C$8*[3]Sheet1!$E120+Summary!$C$9*[4]Sheet1!$E120)*$U120</f>
        <v>0</v>
      </c>
      <c r="AH120" s="12">
        <f>(Summary!$C$8*[3]Sheet1!$F120+Summary!$C$9*[4]Sheet1!$F120)*$U120</f>
        <v>0</v>
      </c>
      <c r="AI120" s="12">
        <f>(Summary!$C$8*[3]Sheet1!$G120+Summary!$C$9*[4]Sheet1!$G120)*$U120</f>
        <v>0</v>
      </c>
      <c r="AJ120" s="12">
        <f>(Summary!$C$8*[3]Sheet1!$H120+Summary!$C$9*[4]Sheet1!$H120)*$U120</f>
        <v>0</v>
      </c>
      <c r="AK120" s="12">
        <f>(Summary!$C$8*[3]Sheet1!$I120+Summary!$C$9*[4]Sheet1!$I120)*$U120</f>
        <v>0</v>
      </c>
      <c r="AL120" s="12">
        <f>(Summary!$C$8*[3]Sheet1!$J120+Summary!$C$9*[4]Sheet1!$J120)*$U120</f>
        <v>0</v>
      </c>
      <c r="AM120" s="12">
        <f>(Summary!$C$8*[3]Sheet1!$K120+Summary!$C$9*[4]Sheet1!$K120)*$U120</f>
        <v>0</v>
      </c>
      <c r="AN120" s="12">
        <f>(Summary!$C$8*[3]Sheet1!$L120+Summary!$C$9*[4]Sheet1!$L120)*$U120</f>
        <v>0</v>
      </c>
      <c r="AO120" s="12">
        <f>(Summary!$C$8*[3]Sheet1!$M120+Summary!$C$9*[4]Sheet1!$M120)*$U120</f>
        <v>0</v>
      </c>
      <c r="AP120" s="9"/>
      <c r="AQ120" s="2"/>
      <c r="AR120" s="3">
        <f t="shared" si="1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1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16"/>
        <v>#N/A</v>
      </c>
      <c r="AY120" t="e">
        <f t="shared" si="1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18"/>
        <v>#VALUE!</v>
      </c>
      <c r="BD120" t="e">
        <f t="shared" si="19"/>
        <v>#N/A</v>
      </c>
    </row>
    <row r="121" spans="1:56" x14ac:dyDescent="0.2">
      <c r="A121" s="9">
        <f>[1]Sheet1!$A121</f>
        <v>0</v>
      </c>
      <c r="B121" s="9"/>
      <c r="C121" s="7">
        <f>(IF($A121&lt;Summary!$C$5,0.5*SUM([1]Sheet1!$B121)+0.5*SUM([2]Sheet1!$B121),""))*$U121</f>
        <v>0</v>
      </c>
      <c r="D121" s="7">
        <f>(IF($A121&lt;Summary!$C$5,0.5*SUM([1]Sheet1!$C121)+0.5*SUM([2]Sheet1!$C121),""))*$U121</f>
        <v>0</v>
      </c>
      <c r="E121" s="7">
        <f>(IF($A121&lt;Summary!$C$5,0.5*SUM([1]Sheet1!$D121)+0.5*SUM([2]Sheet1!$D121),""))*U121</f>
        <v>0</v>
      </c>
      <c r="F121" s="7">
        <f>IF($A121&lt;Summary!$C$5,[1]Inputs!$K139*U121,"")</f>
        <v>0</v>
      </c>
      <c r="G121" s="7">
        <f>IF($A121&lt;Summary!$C$5,[1]Inputs!$M139*U121,"")</f>
        <v>0</v>
      </c>
      <c r="H121" s="7">
        <f t="shared" si="10"/>
        <v>0</v>
      </c>
      <c r="I121" s="7">
        <f>IF($A121&lt;Summary!$C$5,[2]Inputs!$K139*U121,"")</f>
        <v>0</v>
      </c>
      <c r="J121" s="7">
        <f>IF($A121&lt;Summary!$C$5,[2]Inputs!$M139*U121,"")</f>
        <v>0</v>
      </c>
      <c r="K121" s="7">
        <f t="shared" si="11"/>
        <v>0</v>
      </c>
      <c r="L121" s="7">
        <f>(IF($A121&lt;Summary!$C$5,0.5*SUM([1]Sheet1!$E121)+0.5*SUM([2]Sheet1!$E121),""))*$U121</f>
        <v>0</v>
      </c>
      <c r="M121" s="7">
        <f>(IF($A121&lt;Summary!$C$5,0.5*SUM([1]Sheet1!$F121)+0.5*SUM([2]Sheet1!$F121),""))*$U121</f>
        <v>0</v>
      </c>
      <c r="N121" s="7">
        <f>(IF($A121&lt;Summary!$C$5,0.5*SUM([1]Sheet1!$G121)+0.5*SUM([2]Sheet1!$G121),""))*U121</f>
        <v>0</v>
      </c>
      <c r="O121" s="7">
        <f>(IF($A121&lt;Summary!$C$5,0.5*SUM([1]Sheet1!$H121)+0.5*SUM([2]Sheet1!$H121),""))*U121</f>
        <v>0</v>
      </c>
      <c r="P121" s="7">
        <f>(IF($A121&lt;Summary!$C$5,0.5*SUM([1]Sheet1!$I121)+0.5*SUM([2]Sheet1!$I121),""))*$U121</f>
        <v>0</v>
      </c>
      <c r="Q121" s="7">
        <f>(IF($A121&lt;Summary!$C$5,0.5*SUM([1]Sheet1!$J121)+0.5*SUM([2]Sheet1!$J121),""))*$U121</f>
        <v>0</v>
      </c>
      <c r="R121" s="7">
        <f>(IF($A121&lt;Summary!$C$5,0.5*SUM([1]Sheet1!$K121)+0.5*SUM([2]Sheet1!$K121),""))*$U121</f>
        <v>0</v>
      </c>
      <c r="S121" s="7">
        <f>(IF($A121&lt;Summary!$C$5,0.5*SUM([1]Sheet1!$L121)+0.5*SUM([2]Sheet1!$L121),""))*U121</f>
        <v>0</v>
      </c>
      <c r="T121" s="7">
        <f>(IF($A121&lt;Summary!$C$5,0.5*SUM([1]Sheet1!$M121)+0.5*SUM([2]Sheet1!$M121),""))*U121</f>
        <v>0</v>
      </c>
      <c r="U121" s="3">
        <f>ROUND(IF($A121&lt;Summary!$C$5,SUM([1]Sheet1!$N121)+SUM([2]Sheet1!$N121),""),0)</f>
        <v>0</v>
      </c>
      <c r="V121" s="2"/>
      <c r="W121" s="9">
        <f>[3]Sheet1!$A121</f>
        <v>0</v>
      </c>
      <c r="X121" s="12">
        <f>(Summary!$C$8*[3]Sheet1!$B121+Summary!$C$9*[4]Sheet1!$B121)*$U121</f>
        <v>0</v>
      </c>
      <c r="Y121" s="12">
        <f>(Summary!$C$8*[3]Sheet1!$C121+Summary!$C$9*[4]Sheet1!$C121)*$U121</f>
        <v>0</v>
      </c>
      <c r="Z121" s="12">
        <f>(Summary!$C$8*[3]Sheet1!$D121+Summary!$C$9*[4]Sheet1!$D121)*$U121</f>
        <v>0</v>
      </c>
      <c r="AA121" s="12">
        <f>IF($A121&lt;Summary!$C$5,[3]Inputs!$K139*U121,"")</f>
        <v>0</v>
      </c>
      <c r="AB121" s="12">
        <f>IF($A121&lt;Summary!$C$5,[3]Inputs!$M139*U121,"")</f>
        <v>0</v>
      </c>
      <c r="AC121" s="12">
        <f t="shared" si="12"/>
        <v>0</v>
      </c>
      <c r="AD121" s="12">
        <f>IF($A121&lt;Summary!$C$5,[4]Inputs!$K139*U121,"")</f>
        <v>0</v>
      </c>
      <c r="AE121" s="12">
        <f>IF($A121&lt;Summary!$C$5,[4]Inputs!$M139*U121,"")</f>
        <v>0</v>
      </c>
      <c r="AF121" s="12">
        <f t="shared" si="13"/>
        <v>0</v>
      </c>
      <c r="AG121" s="12">
        <f>(Summary!$C$8*[3]Sheet1!$E121+Summary!$C$9*[4]Sheet1!$E121)*$U121</f>
        <v>0</v>
      </c>
      <c r="AH121" s="12">
        <f>(Summary!$C$8*[3]Sheet1!$F121+Summary!$C$9*[4]Sheet1!$F121)*$U121</f>
        <v>0</v>
      </c>
      <c r="AI121" s="12">
        <f>(Summary!$C$8*[3]Sheet1!$G121+Summary!$C$9*[4]Sheet1!$G121)*$U121</f>
        <v>0</v>
      </c>
      <c r="AJ121" s="12">
        <f>(Summary!$C$8*[3]Sheet1!$H121+Summary!$C$9*[4]Sheet1!$H121)*$U121</f>
        <v>0</v>
      </c>
      <c r="AK121" s="12">
        <f>(Summary!$C$8*[3]Sheet1!$I121+Summary!$C$9*[4]Sheet1!$I121)*$U121</f>
        <v>0</v>
      </c>
      <c r="AL121" s="12">
        <f>(Summary!$C$8*[3]Sheet1!$J121+Summary!$C$9*[4]Sheet1!$J121)*$U121</f>
        <v>0</v>
      </c>
      <c r="AM121" s="12">
        <f>(Summary!$C$8*[3]Sheet1!$K121+Summary!$C$9*[4]Sheet1!$K121)*$U121</f>
        <v>0</v>
      </c>
      <c r="AN121" s="12">
        <f>(Summary!$C$8*[3]Sheet1!$L121+Summary!$C$9*[4]Sheet1!$L121)*$U121</f>
        <v>0</v>
      </c>
      <c r="AO121" s="12">
        <f>(Summary!$C$8*[3]Sheet1!$M121+Summary!$C$9*[4]Sheet1!$M121)*$U121</f>
        <v>0</v>
      </c>
      <c r="AP121" s="9"/>
      <c r="AQ121" s="2"/>
      <c r="AR121" s="3">
        <f t="shared" si="1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1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16"/>
        <v>#N/A</v>
      </c>
      <c r="AY121" t="e">
        <f t="shared" si="1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18"/>
        <v>#VALUE!</v>
      </c>
      <c r="BD121" t="e">
        <f t="shared" si="19"/>
        <v>#N/A</v>
      </c>
    </row>
    <row r="122" spans="1:56" x14ac:dyDescent="0.2">
      <c r="A122" s="9">
        <f>[1]Sheet1!$A122</f>
        <v>0</v>
      </c>
      <c r="B122" s="9"/>
      <c r="C122" s="7">
        <f>(IF($A122&lt;Summary!$C$5,0.5*SUM([1]Sheet1!$B122)+0.5*SUM([2]Sheet1!$B122),""))*$U122</f>
        <v>0</v>
      </c>
      <c r="D122" s="7">
        <f>(IF($A122&lt;Summary!$C$5,0.5*SUM([1]Sheet1!$C122)+0.5*SUM([2]Sheet1!$C122),""))*$U122</f>
        <v>0</v>
      </c>
      <c r="E122" s="7">
        <f>(IF($A122&lt;Summary!$C$5,0.5*SUM([1]Sheet1!$D122)+0.5*SUM([2]Sheet1!$D122),""))*U122</f>
        <v>0</v>
      </c>
      <c r="F122" s="7">
        <f>IF($A122&lt;Summary!$C$5,[1]Inputs!$K140*U122,"")</f>
        <v>0</v>
      </c>
      <c r="G122" s="7">
        <f>IF($A122&lt;Summary!$C$5,[1]Inputs!$M140*U122,"")</f>
        <v>0</v>
      </c>
      <c r="H122" s="7">
        <f t="shared" si="10"/>
        <v>0</v>
      </c>
      <c r="I122" s="7">
        <f>IF($A122&lt;Summary!$C$5,[2]Inputs!$K140*U122,"")</f>
        <v>0</v>
      </c>
      <c r="J122" s="7">
        <f>IF($A122&lt;Summary!$C$5,[2]Inputs!$M140*U122,"")</f>
        <v>0</v>
      </c>
      <c r="K122" s="7">
        <f t="shared" si="11"/>
        <v>0</v>
      </c>
      <c r="L122" s="7">
        <f>(IF($A122&lt;Summary!$C$5,0.5*SUM([1]Sheet1!$E122)+0.5*SUM([2]Sheet1!$E122),""))*$U122</f>
        <v>0</v>
      </c>
      <c r="M122" s="7">
        <f>(IF($A122&lt;Summary!$C$5,0.5*SUM([1]Sheet1!$F122)+0.5*SUM([2]Sheet1!$F122),""))*$U122</f>
        <v>0</v>
      </c>
      <c r="N122" s="7">
        <f>(IF($A122&lt;Summary!$C$5,0.5*SUM([1]Sheet1!$G122)+0.5*SUM([2]Sheet1!$G122),""))*U122</f>
        <v>0</v>
      </c>
      <c r="O122" s="7">
        <f>(IF($A122&lt;Summary!$C$5,0.5*SUM([1]Sheet1!$H122)+0.5*SUM([2]Sheet1!$H122),""))*U122</f>
        <v>0</v>
      </c>
      <c r="P122" s="7">
        <f>(IF($A122&lt;Summary!$C$5,0.5*SUM([1]Sheet1!$I122)+0.5*SUM([2]Sheet1!$I122),""))*$U122</f>
        <v>0</v>
      </c>
      <c r="Q122" s="7">
        <f>(IF($A122&lt;Summary!$C$5,0.5*SUM([1]Sheet1!$J122)+0.5*SUM([2]Sheet1!$J122),""))*$U122</f>
        <v>0</v>
      </c>
      <c r="R122" s="7">
        <f>(IF($A122&lt;Summary!$C$5,0.5*SUM([1]Sheet1!$K122)+0.5*SUM([2]Sheet1!$K122),""))*$U122</f>
        <v>0</v>
      </c>
      <c r="S122" s="7">
        <f>(IF($A122&lt;Summary!$C$5,0.5*SUM([1]Sheet1!$L122)+0.5*SUM([2]Sheet1!$L122),""))*U122</f>
        <v>0</v>
      </c>
      <c r="T122" s="7">
        <f>(IF($A122&lt;Summary!$C$5,0.5*SUM([1]Sheet1!$M122)+0.5*SUM([2]Sheet1!$M122),""))*U122</f>
        <v>0</v>
      </c>
      <c r="U122" s="3">
        <f>ROUND(IF($A122&lt;Summary!$C$5,SUM([1]Sheet1!$N122)+SUM([2]Sheet1!$N122),""),0)</f>
        <v>0</v>
      </c>
      <c r="V122" s="2"/>
      <c r="W122" s="9">
        <f>[3]Sheet1!$A122</f>
        <v>0</v>
      </c>
      <c r="X122" s="12">
        <f>(Summary!$C$8*[3]Sheet1!$B122+Summary!$C$9*[4]Sheet1!$B122)*$U122</f>
        <v>0</v>
      </c>
      <c r="Y122" s="12">
        <f>(Summary!$C$8*[3]Sheet1!$C122+Summary!$C$9*[4]Sheet1!$C122)*$U122</f>
        <v>0</v>
      </c>
      <c r="Z122" s="12">
        <f>(Summary!$C$8*[3]Sheet1!$D122+Summary!$C$9*[4]Sheet1!$D122)*$U122</f>
        <v>0</v>
      </c>
      <c r="AA122" s="12">
        <f>IF($A122&lt;Summary!$C$5,[3]Inputs!$K140*U122,"")</f>
        <v>0</v>
      </c>
      <c r="AB122" s="12">
        <f>IF($A122&lt;Summary!$C$5,[3]Inputs!$M140*U122,"")</f>
        <v>0</v>
      </c>
      <c r="AC122" s="12">
        <f t="shared" si="12"/>
        <v>0</v>
      </c>
      <c r="AD122" s="12">
        <f>IF($A122&lt;Summary!$C$5,[4]Inputs!$K140*U122,"")</f>
        <v>0</v>
      </c>
      <c r="AE122" s="12">
        <f>IF($A122&lt;Summary!$C$5,[4]Inputs!$M140*U122,"")</f>
        <v>0</v>
      </c>
      <c r="AF122" s="12">
        <f t="shared" si="13"/>
        <v>0</v>
      </c>
      <c r="AG122" s="12">
        <f>(Summary!$C$8*[3]Sheet1!$E122+Summary!$C$9*[4]Sheet1!$E122)*$U122</f>
        <v>0</v>
      </c>
      <c r="AH122" s="12">
        <f>(Summary!$C$8*[3]Sheet1!$F122+Summary!$C$9*[4]Sheet1!$F122)*$U122</f>
        <v>0</v>
      </c>
      <c r="AI122" s="12">
        <f>(Summary!$C$8*[3]Sheet1!$G122+Summary!$C$9*[4]Sheet1!$G122)*$U122</f>
        <v>0</v>
      </c>
      <c r="AJ122" s="12">
        <f>(Summary!$C$8*[3]Sheet1!$H122+Summary!$C$9*[4]Sheet1!$H122)*$U122</f>
        <v>0</v>
      </c>
      <c r="AK122" s="12">
        <f>(Summary!$C$8*[3]Sheet1!$I122+Summary!$C$9*[4]Sheet1!$I122)*$U122</f>
        <v>0</v>
      </c>
      <c r="AL122" s="12">
        <f>(Summary!$C$8*[3]Sheet1!$J122+Summary!$C$9*[4]Sheet1!$J122)*$U122</f>
        <v>0</v>
      </c>
      <c r="AM122" s="12">
        <f>(Summary!$C$8*[3]Sheet1!$K122+Summary!$C$9*[4]Sheet1!$K122)*$U122</f>
        <v>0</v>
      </c>
      <c r="AN122" s="12">
        <f>(Summary!$C$8*[3]Sheet1!$L122+Summary!$C$9*[4]Sheet1!$L122)*$U122</f>
        <v>0</v>
      </c>
      <c r="AO122" s="12">
        <f>(Summary!$C$8*[3]Sheet1!$M122+Summary!$C$9*[4]Sheet1!$M122)*$U122</f>
        <v>0</v>
      </c>
      <c r="AP122" s="9"/>
      <c r="AQ122" s="2"/>
      <c r="AR122" s="3">
        <f t="shared" si="1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1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16"/>
        <v>#N/A</v>
      </c>
      <c r="AY122" t="e">
        <f t="shared" si="1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18"/>
        <v>#VALUE!</v>
      </c>
      <c r="BD122" t="e">
        <f t="shared" si="19"/>
        <v>#N/A</v>
      </c>
    </row>
    <row r="123" spans="1:56" x14ac:dyDescent="0.2">
      <c r="A123" s="9">
        <f>[1]Sheet1!$A123</f>
        <v>0</v>
      </c>
      <c r="B123" s="9"/>
      <c r="C123" s="7">
        <f>(IF($A123&lt;Summary!$C$5,0.5*SUM([1]Sheet1!$B123)+0.5*SUM([2]Sheet1!$B123),""))*$U123</f>
        <v>0</v>
      </c>
      <c r="D123" s="7">
        <f>(IF($A123&lt;Summary!$C$5,0.5*SUM([1]Sheet1!$C123)+0.5*SUM([2]Sheet1!$C123),""))*$U123</f>
        <v>0</v>
      </c>
      <c r="E123" s="7">
        <f>(IF($A123&lt;Summary!$C$5,0.5*SUM([1]Sheet1!$D123)+0.5*SUM([2]Sheet1!$D123),""))*U123</f>
        <v>0</v>
      </c>
      <c r="F123" s="7">
        <f>IF($A123&lt;Summary!$C$5,[1]Inputs!$K141*U123,"")</f>
        <v>0</v>
      </c>
      <c r="G123" s="7">
        <f>IF($A123&lt;Summary!$C$5,[1]Inputs!$M141*U123,"")</f>
        <v>0</v>
      </c>
      <c r="H123" s="7">
        <f t="shared" si="10"/>
        <v>0</v>
      </c>
      <c r="I123" s="7">
        <f>IF($A123&lt;Summary!$C$5,[2]Inputs!$K141*U123,"")</f>
        <v>0</v>
      </c>
      <c r="J123" s="7">
        <f>IF($A123&lt;Summary!$C$5,[2]Inputs!$M141*U123,"")</f>
        <v>0</v>
      </c>
      <c r="K123" s="7">
        <f t="shared" si="11"/>
        <v>0</v>
      </c>
      <c r="L123" s="7">
        <f>(IF($A123&lt;Summary!$C$5,0.5*SUM([1]Sheet1!$E123)+0.5*SUM([2]Sheet1!$E123),""))*$U123</f>
        <v>0</v>
      </c>
      <c r="M123" s="7">
        <f>(IF($A123&lt;Summary!$C$5,0.5*SUM([1]Sheet1!$F123)+0.5*SUM([2]Sheet1!$F123),""))*$U123</f>
        <v>0</v>
      </c>
      <c r="N123" s="7">
        <f>(IF($A123&lt;Summary!$C$5,0.5*SUM([1]Sheet1!$G123)+0.5*SUM([2]Sheet1!$G123),""))*U123</f>
        <v>0</v>
      </c>
      <c r="O123" s="7">
        <f>(IF($A123&lt;Summary!$C$5,0.5*SUM([1]Sheet1!$H123)+0.5*SUM([2]Sheet1!$H123),""))*U123</f>
        <v>0</v>
      </c>
      <c r="P123" s="7">
        <f>(IF($A123&lt;Summary!$C$5,0.5*SUM([1]Sheet1!$I123)+0.5*SUM([2]Sheet1!$I123),""))*$U123</f>
        <v>0</v>
      </c>
      <c r="Q123" s="7">
        <f>(IF($A123&lt;Summary!$C$5,0.5*SUM([1]Sheet1!$J123)+0.5*SUM([2]Sheet1!$J123),""))*$U123</f>
        <v>0</v>
      </c>
      <c r="R123" s="7">
        <f>(IF($A123&lt;Summary!$C$5,0.5*SUM([1]Sheet1!$K123)+0.5*SUM([2]Sheet1!$K123),""))*$U123</f>
        <v>0</v>
      </c>
      <c r="S123" s="7">
        <f>(IF($A123&lt;Summary!$C$5,0.5*SUM([1]Sheet1!$L123)+0.5*SUM([2]Sheet1!$L123),""))*U123</f>
        <v>0</v>
      </c>
      <c r="T123" s="7">
        <f>(IF($A123&lt;Summary!$C$5,0.5*SUM([1]Sheet1!$M123)+0.5*SUM([2]Sheet1!$M123),""))*U123</f>
        <v>0</v>
      </c>
      <c r="U123" s="3">
        <f>ROUND(IF($A123&lt;Summary!$C$5,SUM([1]Sheet1!$N123)+SUM([2]Sheet1!$N123),""),0)</f>
        <v>0</v>
      </c>
      <c r="V123" s="2"/>
      <c r="W123" s="9">
        <f>[3]Sheet1!$A123</f>
        <v>0</v>
      </c>
      <c r="X123" s="12">
        <f>(Summary!$C$8*[3]Sheet1!$B123+Summary!$C$9*[4]Sheet1!$B123)*$U123</f>
        <v>0</v>
      </c>
      <c r="Y123" s="12">
        <f>(Summary!$C$8*[3]Sheet1!$C123+Summary!$C$9*[4]Sheet1!$C123)*$U123</f>
        <v>0</v>
      </c>
      <c r="Z123" s="12">
        <f>(Summary!$C$8*[3]Sheet1!$D123+Summary!$C$9*[4]Sheet1!$D123)*$U123</f>
        <v>0</v>
      </c>
      <c r="AA123" s="12">
        <f>IF($A123&lt;Summary!$C$5,[3]Inputs!$K141*U123,"")</f>
        <v>0</v>
      </c>
      <c r="AB123" s="12">
        <f>IF($A123&lt;Summary!$C$5,[3]Inputs!$M141*U123,"")</f>
        <v>0</v>
      </c>
      <c r="AC123" s="12">
        <f t="shared" si="12"/>
        <v>0</v>
      </c>
      <c r="AD123" s="12">
        <f>IF($A123&lt;Summary!$C$5,[4]Inputs!$K141*U123,"")</f>
        <v>0</v>
      </c>
      <c r="AE123" s="12">
        <f>IF($A123&lt;Summary!$C$5,[4]Inputs!$M141*U123,"")</f>
        <v>0</v>
      </c>
      <c r="AF123" s="12">
        <f t="shared" si="13"/>
        <v>0</v>
      </c>
      <c r="AG123" s="12">
        <f>(Summary!$C$8*[3]Sheet1!$E123+Summary!$C$9*[4]Sheet1!$E123)*$U123</f>
        <v>0</v>
      </c>
      <c r="AH123" s="12">
        <f>(Summary!$C$8*[3]Sheet1!$F123+Summary!$C$9*[4]Sheet1!$F123)*$U123</f>
        <v>0</v>
      </c>
      <c r="AI123" s="12">
        <f>(Summary!$C$8*[3]Sheet1!$G123+Summary!$C$9*[4]Sheet1!$G123)*$U123</f>
        <v>0</v>
      </c>
      <c r="AJ123" s="12">
        <f>(Summary!$C$8*[3]Sheet1!$H123+Summary!$C$9*[4]Sheet1!$H123)*$U123</f>
        <v>0</v>
      </c>
      <c r="AK123" s="12">
        <f>(Summary!$C$8*[3]Sheet1!$I123+Summary!$C$9*[4]Sheet1!$I123)*$U123</f>
        <v>0</v>
      </c>
      <c r="AL123" s="12">
        <f>(Summary!$C$8*[3]Sheet1!$J123+Summary!$C$9*[4]Sheet1!$J123)*$U123</f>
        <v>0</v>
      </c>
      <c r="AM123" s="12">
        <f>(Summary!$C$8*[3]Sheet1!$K123+Summary!$C$9*[4]Sheet1!$K123)*$U123</f>
        <v>0</v>
      </c>
      <c r="AN123" s="12">
        <f>(Summary!$C$8*[3]Sheet1!$L123+Summary!$C$9*[4]Sheet1!$L123)*$U123</f>
        <v>0</v>
      </c>
      <c r="AO123" s="12">
        <f>(Summary!$C$8*[3]Sheet1!$M123+Summary!$C$9*[4]Sheet1!$M123)*$U123</f>
        <v>0</v>
      </c>
      <c r="AP123" s="9"/>
      <c r="AQ123" s="2"/>
      <c r="AR123" s="3">
        <f t="shared" si="1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1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16"/>
        <v>#N/A</v>
      </c>
      <c r="AY123" t="e">
        <f t="shared" si="1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18"/>
        <v>#VALUE!</v>
      </c>
      <c r="BD123" t="e">
        <f t="shared" si="19"/>
        <v>#N/A</v>
      </c>
    </row>
    <row r="124" spans="1:56" x14ac:dyDescent="0.2">
      <c r="A124" s="9">
        <f>[1]Sheet1!$A124</f>
        <v>0</v>
      </c>
      <c r="B124" s="9"/>
      <c r="C124" s="7">
        <f>(IF($A124&lt;Summary!$C$5,0.5*SUM([1]Sheet1!$B124)+0.5*SUM([2]Sheet1!$B124),""))*$U124</f>
        <v>0</v>
      </c>
      <c r="D124" s="7">
        <f>(IF($A124&lt;Summary!$C$5,0.5*SUM([1]Sheet1!$C124)+0.5*SUM([2]Sheet1!$C124),""))*$U124</f>
        <v>0</v>
      </c>
      <c r="E124" s="7">
        <f>(IF($A124&lt;Summary!$C$5,0.5*SUM([1]Sheet1!$D124)+0.5*SUM([2]Sheet1!$D124),""))*U124</f>
        <v>0</v>
      </c>
      <c r="F124" s="7">
        <f>IF($A124&lt;Summary!$C$5,[1]Inputs!$K142*U124,"")</f>
        <v>0</v>
      </c>
      <c r="G124" s="7">
        <f>IF($A124&lt;Summary!$C$5,[1]Inputs!$M142*U124,"")</f>
        <v>0</v>
      </c>
      <c r="H124" s="7">
        <f t="shared" si="10"/>
        <v>0</v>
      </c>
      <c r="I124" s="7">
        <f>IF($A124&lt;Summary!$C$5,[2]Inputs!$K142*U124,"")</f>
        <v>0</v>
      </c>
      <c r="J124" s="7">
        <f>IF($A124&lt;Summary!$C$5,[2]Inputs!$M142*U124,"")</f>
        <v>0</v>
      </c>
      <c r="K124" s="7">
        <f t="shared" si="11"/>
        <v>0</v>
      </c>
      <c r="L124" s="7">
        <f>(IF($A124&lt;Summary!$C$5,0.5*SUM([1]Sheet1!$E124)+0.5*SUM([2]Sheet1!$E124),""))*$U124</f>
        <v>0</v>
      </c>
      <c r="M124" s="7">
        <f>(IF($A124&lt;Summary!$C$5,0.5*SUM([1]Sheet1!$F124)+0.5*SUM([2]Sheet1!$F124),""))*$U124</f>
        <v>0</v>
      </c>
      <c r="N124" s="7">
        <f>(IF($A124&lt;Summary!$C$5,0.5*SUM([1]Sheet1!$G124)+0.5*SUM([2]Sheet1!$G124),""))*U124</f>
        <v>0</v>
      </c>
      <c r="O124" s="7">
        <f>(IF($A124&lt;Summary!$C$5,0.5*SUM([1]Sheet1!$H124)+0.5*SUM([2]Sheet1!$H124),""))*U124</f>
        <v>0</v>
      </c>
      <c r="P124" s="7">
        <f>(IF($A124&lt;Summary!$C$5,0.5*SUM([1]Sheet1!$I124)+0.5*SUM([2]Sheet1!$I124),""))*$U124</f>
        <v>0</v>
      </c>
      <c r="Q124" s="7">
        <f>(IF($A124&lt;Summary!$C$5,0.5*SUM([1]Sheet1!$J124)+0.5*SUM([2]Sheet1!$J124),""))*$U124</f>
        <v>0</v>
      </c>
      <c r="R124" s="7">
        <f>(IF($A124&lt;Summary!$C$5,0.5*SUM([1]Sheet1!$K124)+0.5*SUM([2]Sheet1!$K124),""))*$U124</f>
        <v>0</v>
      </c>
      <c r="S124" s="7">
        <f>(IF($A124&lt;Summary!$C$5,0.5*SUM([1]Sheet1!$L124)+0.5*SUM([2]Sheet1!$L124),""))*U124</f>
        <v>0</v>
      </c>
      <c r="T124" s="7">
        <f>(IF($A124&lt;Summary!$C$5,0.5*SUM([1]Sheet1!$M124)+0.5*SUM([2]Sheet1!$M124),""))*U124</f>
        <v>0</v>
      </c>
      <c r="U124" s="3">
        <f>ROUND(IF($A124&lt;Summary!$C$5,SUM([1]Sheet1!$N124)+SUM([2]Sheet1!$N124),""),0)</f>
        <v>0</v>
      </c>
      <c r="V124" s="2"/>
      <c r="W124" s="9">
        <f>[3]Sheet1!$A124</f>
        <v>0</v>
      </c>
      <c r="X124" s="12">
        <f>(Summary!$C$8*[3]Sheet1!$B124+Summary!$C$9*[4]Sheet1!$B124)*$U124</f>
        <v>0</v>
      </c>
      <c r="Y124" s="12">
        <f>(Summary!$C$8*[3]Sheet1!$C124+Summary!$C$9*[4]Sheet1!$C124)*$U124</f>
        <v>0</v>
      </c>
      <c r="Z124" s="12">
        <f>(Summary!$C$8*[3]Sheet1!$D124+Summary!$C$9*[4]Sheet1!$D124)*$U124</f>
        <v>0</v>
      </c>
      <c r="AA124" s="12">
        <f>IF($A124&lt;Summary!$C$5,[3]Inputs!$K142*U124,"")</f>
        <v>0</v>
      </c>
      <c r="AB124" s="12">
        <f>IF($A124&lt;Summary!$C$5,[3]Inputs!$M142*U124,"")</f>
        <v>0</v>
      </c>
      <c r="AC124" s="12">
        <f t="shared" si="12"/>
        <v>0</v>
      </c>
      <c r="AD124" s="12">
        <f>IF($A124&lt;Summary!$C$5,[4]Inputs!$K142*U124,"")</f>
        <v>0</v>
      </c>
      <c r="AE124" s="12">
        <f>IF($A124&lt;Summary!$C$5,[4]Inputs!$M142*U124,"")</f>
        <v>0</v>
      </c>
      <c r="AF124" s="12">
        <f t="shared" si="13"/>
        <v>0</v>
      </c>
      <c r="AG124" s="12">
        <f>(Summary!$C$8*[3]Sheet1!$E124+Summary!$C$9*[4]Sheet1!$E124)*$U124</f>
        <v>0</v>
      </c>
      <c r="AH124" s="12">
        <f>(Summary!$C$8*[3]Sheet1!$F124+Summary!$C$9*[4]Sheet1!$F124)*$U124</f>
        <v>0</v>
      </c>
      <c r="AI124" s="12">
        <f>(Summary!$C$8*[3]Sheet1!$G124+Summary!$C$9*[4]Sheet1!$G124)*$U124</f>
        <v>0</v>
      </c>
      <c r="AJ124" s="12">
        <f>(Summary!$C$8*[3]Sheet1!$H124+Summary!$C$9*[4]Sheet1!$H124)*$U124</f>
        <v>0</v>
      </c>
      <c r="AK124" s="12">
        <f>(Summary!$C$8*[3]Sheet1!$I124+Summary!$C$9*[4]Sheet1!$I124)*$U124</f>
        <v>0</v>
      </c>
      <c r="AL124" s="12">
        <f>(Summary!$C$8*[3]Sheet1!$J124+Summary!$C$9*[4]Sheet1!$J124)*$U124</f>
        <v>0</v>
      </c>
      <c r="AM124" s="12">
        <f>(Summary!$C$8*[3]Sheet1!$K124+Summary!$C$9*[4]Sheet1!$K124)*$U124</f>
        <v>0</v>
      </c>
      <c r="AN124" s="12">
        <f>(Summary!$C$8*[3]Sheet1!$L124+Summary!$C$9*[4]Sheet1!$L124)*$U124</f>
        <v>0</v>
      </c>
      <c r="AO124" s="12">
        <f>(Summary!$C$8*[3]Sheet1!$M124+Summary!$C$9*[4]Sheet1!$M124)*$U124</f>
        <v>0</v>
      </c>
      <c r="AP124" s="9"/>
      <c r="AQ124" s="2"/>
      <c r="AR124" s="3">
        <f t="shared" si="1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1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16"/>
        <v>#N/A</v>
      </c>
      <c r="AY124" t="e">
        <f t="shared" si="1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18"/>
        <v>#VALUE!</v>
      </c>
      <c r="BD124" t="e">
        <f t="shared" si="19"/>
        <v>#N/A</v>
      </c>
    </row>
    <row r="125" spans="1:56" x14ac:dyDescent="0.2">
      <c r="A125" s="9">
        <f>[1]Sheet1!$A125</f>
        <v>0</v>
      </c>
      <c r="B125" s="9"/>
      <c r="C125" s="7">
        <f>(IF($A125&lt;Summary!$C$5,0.5*SUM([1]Sheet1!$B125)+0.5*SUM([2]Sheet1!$B125),""))*$U125</f>
        <v>0</v>
      </c>
      <c r="D125" s="7">
        <f>(IF($A125&lt;Summary!$C$5,0.5*SUM([1]Sheet1!$C125)+0.5*SUM([2]Sheet1!$C125),""))*$U125</f>
        <v>0</v>
      </c>
      <c r="E125" s="7">
        <f>(IF($A125&lt;Summary!$C$5,0.5*SUM([1]Sheet1!$D125)+0.5*SUM([2]Sheet1!$D125),""))*U125</f>
        <v>0</v>
      </c>
      <c r="F125" s="7">
        <f>IF($A125&lt;Summary!$C$5,[1]Inputs!$K143*U125,"")</f>
        <v>0</v>
      </c>
      <c r="G125" s="7">
        <f>IF($A125&lt;Summary!$C$5,[1]Inputs!$M143*U125,"")</f>
        <v>0</v>
      </c>
      <c r="H125" s="7">
        <f t="shared" si="10"/>
        <v>0</v>
      </c>
      <c r="I125" s="7">
        <f>IF($A125&lt;Summary!$C$5,[2]Inputs!$K143*U125,"")</f>
        <v>0</v>
      </c>
      <c r="J125" s="7">
        <f>IF($A125&lt;Summary!$C$5,[2]Inputs!$M143*U125,"")</f>
        <v>0</v>
      </c>
      <c r="K125" s="7">
        <f t="shared" si="11"/>
        <v>0</v>
      </c>
      <c r="L125" s="7">
        <f>(IF($A125&lt;Summary!$C$5,0.5*SUM([1]Sheet1!$E125)+0.5*SUM([2]Sheet1!$E125),""))*$U125</f>
        <v>0</v>
      </c>
      <c r="M125" s="7">
        <f>(IF($A125&lt;Summary!$C$5,0.5*SUM([1]Sheet1!$F125)+0.5*SUM([2]Sheet1!$F125),""))*$U125</f>
        <v>0</v>
      </c>
      <c r="N125" s="7">
        <f>(IF($A125&lt;Summary!$C$5,0.5*SUM([1]Sheet1!$G125)+0.5*SUM([2]Sheet1!$G125),""))*U125</f>
        <v>0</v>
      </c>
      <c r="O125" s="7">
        <f>(IF($A125&lt;Summary!$C$5,0.5*SUM([1]Sheet1!$H125)+0.5*SUM([2]Sheet1!$H125),""))*U125</f>
        <v>0</v>
      </c>
      <c r="P125" s="7">
        <f>(IF($A125&lt;Summary!$C$5,0.5*SUM([1]Sheet1!$I125)+0.5*SUM([2]Sheet1!$I125),""))*$U125</f>
        <v>0</v>
      </c>
      <c r="Q125" s="7">
        <f>(IF($A125&lt;Summary!$C$5,0.5*SUM([1]Sheet1!$J125)+0.5*SUM([2]Sheet1!$J125),""))*$U125</f>
        <v>0</v>
      </c>
      <c r="R125" s="7">
        <f>(IF($A125&lt;Summary!$C$5,0.5*SUM([1]Sheet1!$K125)+0.5*SUM([2]Sheet1!$K125),""))*$U125</f>
        <v>0</v>
      </c>
      <c r="S125" s="7">
        <f>(IF($A125&lt;Summary!$C$5,0.5*SUM([1]Sheet1!$L125)+0.5*SUM([2]Sheet1!$L125),""))*U125</f>
        <v>0</v>
      </c>
      <c r="T125" s="7">
        <f>(IF($A125&lt;Summary!$C$5,0.5*SUM([1]Sheet1!$M125)+0.5*SUM([2]Sheet1!$M125),""))*U125</f>
        <v>0</v>
      </c>
      <c r="U125" s="3">
        <f>ROUND(IF($A125&lt;Summary!$C$5,SUM([1]Sheet1!$N125)+SUM([2]Sheet1!$N125),""),0)</f>
        <v>0</v>
      </c>
      <c r="V125" s="2"/>
      <c r="W125" s="9">
        <f>[3]Sheet1!$A125</f>
        <v>0</v>
      </c>
      <c r="X125" s="12">
        <f>(Summary!$C$8*[3]Sheet1!$B125+Summary!$C$9*[4]Sheet1!$B125)*$U125</f>
        <v>0</v>
      </c>
      <c r="Y125" s="12">
        <f>(Summary!$C$8*[3]Sheet1!$C125+Summary!$C$9*[4]Sheet1!$C125)*$U125</f>
        <v>0</v>
      </c>
      <c r="Z125" s="12">
        <f>(Summary!$C$8*[3]Sheet1!$D125+Summary!$C$9*[4]Sheet1!$D125)*$U125</f>
        <v>0</v>
      </c>
      <c r="AA125" s="12">
        <f>IF($A125&lt;Summary!$C$5,[3]Inputs!$K143*U125,"")</f>
        <v>0</v>
      </c>
      <c r="AB125" s="12">
        <f>IF($A125&lt;Summary!$C$5,[3]Inputs!$M143*U125,"")</f>
        <v>0</v>
      </c>
      <c r="AC125" s="12">
        <f t="shared" si="12"/>
        <v>0</v>
      </c>
      <c r="AD125" s="12">
        <f>IF($A125&lt;Summary!$C$5,[4]Inputs!$K143*U125,"")</f>
        <v>0</v>
      </c>
      <c r="AE125" s="12">
        <f>IF($A125&lt;Summary!$C$5,[4]Inputs!$M143*U125,"")</f>
        <v>0</v>
      </c>
      <c r="AF125" s="12">
        <f t="shared" si="13"/>
        <v>0</v>
      </c>
      <c r="AG125" s="12">
        <f>(Summary!$C$8*[3]Sheet1!$E125+Summary!$C$9*[4]Sheet1!$E125)*$U125</f>
        <v>0</v>
      </c>
      <c r="AH125" s="12">
        <f>(Summary!$C$8*[3]Sheet1!$F125+Summary!$C$9*[4]Sheet1!$F125)*$U125</f>
        <v>0</v>
      </c>
      <c r="AI125" s="12">
        <f>(Summary!$C$8*[3]Sheet1!$G125+Summary!$C$9*[4]Sheet1!$G125)*$U125</f>
        <v>0</v>
      </c>
      <c r="AJ125" s="12">
        <f>(Summary!$C$8*[3]Sheet1!$H125+Summary!$C$9*[4]Sheet1!$H125)*$U125</f>
        <v>0</v>
      </c>
      <c r="AK125" s="12">
        <f>(Summary!$C$8*[3]Sheet1!$I125+Summary!$C$9*[4]Sheet1!$I125)*$U125</f>
        <v>0</v>
      </c>
      <c r="AL125" s="12">
        <f>(Summary!$C$8*[3]Sheet1!$J125+Summary!$C$9*[4]Sheet1!$J125)*$U125</f>
        <v>0</v>
      </c>
      <c r="AM125" s="12">
        <f>(Summary!$C$8*[3]Sheet1!$K125+Summary!$C$9*[4]Sheet1!$K125)*$U125</f>
        <v>0</v>
      </c>
      <c r="AN125" s="12">
        <f>(Summary!$C$8*[3]Sheet1!$L125+Summary!$C$9*[4]Sheet1!$L125)*$U125</f>
        <v>0</v>
      </c>
      <c r="AO125" s="12">
        <f>(Summary!$C$8*[3]Sheet1!$M125+Summary!$C$9*[4]Sheet1!$M125)*$U125</f>
        <v>0</v>
      </c>
      <c r="AP125" s="9"/>
      <c r="AQ125" s="2"/>
      <c r="AR125" s="3">
        <f t="shared" si="1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1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16"/>
        <v>#N/A</v>
      </c>
      <c r="AY125" t="e">
        <f t="shared" si="1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18"/>
        <v>#VALUE!</v>
      </c>
      <c r="BD125" t="e">
        <f t="shared" si="19"/>
        <v>#N/A</v>
      </c>
    </row>
    <row r="126" spans="1:56" x14ac:dyDescent="0.2">
      <c r="A126" s="9">
        <f>[1]Sheet1!$A126</f>
        <v>0</v>
      </c>
      <c r="B126" s="9"/>
      <c r="C126" s="7">
        <f>(IF($A126&lt;Summary!$C$5,0.5*SUM([1]Sheet1!$B126)+0.5*SUM([2]Sheet1!$B126),""))*$U126</f>
        <v>0</v>
      </c>
      <c r="D126" s="7">
        <f>(IF($A126&lt;Summary!$C$5,0.5*SUM([1]Sheet1!$C126)+0.5*SUM([2]Sheet1!$C126),""))*$U126</f>
        <v>0</v>
      </c>
      <c r="E126" s="7">
        <f>(IF($A126&lt;Summary!$C$5,0.5*SUM([1]Sheet1!$D126)+0.5*SUM([2]Sheet1!$D126),""))*U126</f>
        <v>0</v>
      </c>
      <c r="F126" s="7">
        <f>IF($A126&lt;Summary!$C$5,[1]Inputs!$K144*U126,"")</f>
        <v>0</v>
      </c>
      <c r="G126" s="7">
        <f>IF($A126&lt;Summary!$C$5,[1]Inputs!$M144*U126,"")</f>
        <v>0</v>
      </c>
      <c r="H126" s="7">
        <f t="shared" si="10"/>
        <v>0</v>
      </c>
      <c r="I126" s="7">
        <f>IF($A126&lt;Summary!$C$5,[2]Inputs!$K144*U126,"")</f>
        <v>0</v>
      </c>
      <c r="J126" s="7">
        <f>IF($A126&lt;Summary!$C$5,[2]Inputs!$M144*U126,"")</f>
        <v>0</v>
      </c>
      <c r="K126" s="7">
        <f t="shared" si="11"/>
        <v>0</v>
      </c>
      <c r="L126" s="7">
        <f>(IF($A126&lt;Summary!$C$5,0.5*SUM([1]Sheet1!$E126)+0.5*SUM([2]Sheet1!$E126),""))*$U126</f>
        <v>0</v>
      </c>
      <c r="M126" s="7">
        <f>(IF($A126&lt;Summary!$C$5,0.5*SUM([1]Sheet1!$F126)+0.5*SUM([2]Sheet1!$F126),""))*$U126</f>
        <v>0</v>
      </c>
      <c r="N126" s="7">
        <f>(IF($A126&lt;Summary!$C$5,0.5*SUM([1]Sheet1!$G126)+0.5*SUM([2]Sheet1!$G126),""))*U126</f>
        <v>0</v>
      </c>
      <c r="O126" s="7">
        <f>(IF($A126&lt;Summary!$C$5,0.5*SUM([1]Sheet1!$H126)+0.5*SUM([2]Sheet1!$H126),""))*U126</f>
        <v>0</v>
      </c>
      <c r="P126" s="7">
        <f>(IF($A126&lt;Summary!$C$5,0.5*SUM([1]Sheet1!$I126)+0.5*SUM([2]Sheet1!$I126),""))*$U126</f>
        <v>0</v>
      </c>
      <c r="Q126" s="7">
        <f>(IF($A126&lt;Summary!$C$5,0.5*SUM([1]Sheet1!$J126)+0.5*SUM([2]Sheet1!$J126),""))*$U126</f>
        <v>0</v>
      </c>
      <c r="R126" s="7">
        <f>(IF($A126&lt;Summary!$C$5,0.5*SUM([1]Sheet1!$K126)+0.5*SUM([2]Sheet1!$K126),""))*$U126</f>
        <v>0</v>
      </c>
      <c r="S126" s="7">
        <f>(IF($A126&lt;Summary!$C$5,0.5*SUM([1]Sheet1!$L126)+0.5*SUM([2]Sheet1!$L126),""))*U126</f>
        <v>0</v>
      </c>
      <c r="T126" s="7">
        <f>(IF($A126&lt;Summary!$C$5,0.5*SUM([1]Sheet1!$M126)+0.5*SUM([2]Sheet1!$M126),""))*U126</f>
        <v>0</v>
      </c>
      <c r="U126" s="3">
        <f>ROUND(IF($A126&lt;Summary!$C$5,SUM([1]Sheet1!$N126)+SUM([2]Sheet1!$N126),""),0)</f>
        <v>0</v>
      </c>
      <c r="V126" s="2"/>
      <c r="W126" s="9">
        <f>[3]Sheet1!$A126</f>
        <v>0</v>
      </c>
      <c r="X126" s="12">
        <f>(Summary!$C$8*[3]Sheet1!$B126+Summary!$C$9*[4]Sheet1!$B126)*$U126</f>
        <v>0</v>
      </c>
      <c r="Y126" s="12">
        <f>(Summary!$C$8*[3]Sheet1!$C126+Summary!$C$9*[4]Sheet1!$C126)*$U126</f>
        <v>0</v>
      </c>
      <c r="Z126" s="12">
        <f>(Summary!$C$8*[3]Sheet1!$D126+Summary!$C$9*[4]Sheet1!$D126)*$U126</f>
        <v>0</v>
      </c>
      <c r="AA126" s="12">
        <f>IF($A126&lt;Summary!$C$5,[3]Inputs!$K144*U126,"")</f>
        <v>0</v>
      </c>
      <c r="AB126" s="12">
        <f>IF($A126&lt;Summary!$C$5,[3]Inputs!$M144*U126,"")</f>
        <v>0</v>
      </c>
      <c r="AC126" s="12">
        <f t="shared" si="12"/>
        <v>0</v>
      </c>
      <c r="AD126" s="12">
        <f>IF($A126&lt;Summary!$C$5,[4]Inputs!$K144*U126,"")</f>
        <v>0</v>
      </c>
      <c r="AE126" s="12">
        <f>IF($A126&lt;Summary!$C$5,[4]Inputs!$M144*U126,"")</f>
        <v>0</v>
      </c>
      <c r="AF126" s="12">
        <f t="shared" si="13"/>
        <v>0</v>
      </c>
      <c r="AG126" s="12">
        <f>(Summary!$C$8*[3]Sheet1!$E126+Summary!$C$9*[4]Sheet1!$E126)*$U126</f>
        <v>0</v>
      </c>
      <c r="AH126" s="12">
        <f>(Summary!$C$8*[3]Sheet1!$F126+Summary!$C$9*[4]Sheet1!$F126)*$U126</f>
        <v>0</v>
      </c>
      <c r="AI126" s="12">
        <f>(Summary!$C$8*[3]Sheet1!$G126+Summary!$C$9*[4]Sheet1!$G126)*$U126</f>
        <v>0</v>
      </c>
      <c r="AJ126" s="12">
        <f>(Summary!$C$8*[3]Sheet1!$H126+Summary!$C$9*[4]Sheet1!$H126)*$U126</f>
        <v>0</v>
      </c>
      <c r="AK126" s="12">
        <f>(Summary!$C$8*[3]Sheet1!$I126+Summary!$C$9*[4]Sheet1!$I126)*$U126</f>
        <v>0</v>
      </c>
      <c r="AL126" s="12">
        <f>(Summary!$C$8*[3]Sheet1!$J126+Summary!$C$9*[4]Sheet1!$J126)*$U126</f>
        <v>0</v>
      </c>
      <c r="AM126" s="12">
        <f>(Summary!$C$8*[3]Sheet1!$K126+Summary!$C$9*[4]Sheet1!$K126)*$U126</f>
        <v>0</v>
      </c>
      <c r="AN126" s="12">
        <f>(Summary!$C$8*[3]Sheet1!$L126+Summary!$C$9*[4]Sheet1!$L126)*$U126</f>
        <v>0</v>
      </c>
      <c r="AO126" s="12">
        <f>(Summary!$C$8*[3]Sheet1!$M126+Summary!$C$9*[4]Sheet1!$M126)*$U126</f>
        <v>0</v>
      </c>
      <c r="AP126" s="9"/>
      <c r="AQ126" s="2"/>
      <c r="AR126" s="3">
        <f t="shared" si="1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1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16"/>
        <v>#N/A</v>
      </c>
      <c r="AY126" t="e">
        <f t="shared" si="1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18"/>
        <v>#VALUE!</v>
      </c>
      <c r="BD126" t="e">
        <f t="shared" si="19"/>
        <v>#N/A</v>
      </c>
    </row>
    <row r="127" spans="1:56" x14ac:dyDescent="0.2">
      <c r="A127" s="9">
        <f>[1]Sheet1!$A127</f>
        <v>0</v>
      </c>
      <c r="B127" s="9"/>
      <c r="C127" s="7">
        <f>(IF($A127&lt;Summary!$C$5,0.5*SUM([1]Sheet1!$B127)+0.5*SUM([2]Sheet1!$B127),""))*$U127</f>
        <v>0</v>
      </c>
      <c r="D127" s="7">
        <f>(IF($A127&lt;Summary!$C$5,0.5*SUM([1]Sheet1!$C127)+0.5*SUM([2]Sheet1!$C127),""))*$U127</f>
        <v>0</v>
      </c>
      <c r="E127" s="7">
        <f>(IF($A127&lt;Summary!$C$5,0.5*SUM([1]Sheet1!$D127)+0.5*SUM([2]Sheet1!$D127),""))*U127</f>
        <v>0</v>
      </c>
      <c r="F127" s="7">
        <f>IF($A127&lt;Summary!$C$5,[1]Inputs!$K145*U127,"")</f>
        <v>0</v>
      </c>
      <c r="G127" s="7">
        <f>IF($A127&lt;Summary!$C$5,[1]Inputs!$M145*U127,"")</f>
        <v>0</v>
      </c>
      <c r="H127" s="7">
        <f t="shared" si="10"/>
        <v>0</v>
      </c>
      <c r="I127" s="7">
        <f>IF($A127&lt;Summary!$C$5,[2]Inputs!$K145*U127,"")</f>
        <v>0</v>
      </c>
      <c r="J127" s="7">
        <f>IF($A127&lt;Summary!$C$5,[2]Inputs!$M145*U127,"")</f>
        <v>0</v>
      </c>
      <c r="K127" s="7">
        <f t="shared" si="11"/>
        <v>0</v>
      </c>
      <c r="L127" s="7">
        <f>(IF($A127&lt;Summary!$C$5,0.5*SUM([1]Sheet1!$E127)+0.5*SUM([2]Sheet1!$E127),""))*$U127</f>
        <v>0</v>
      </c>
      <c r="M127" s="7">
        <f>(IF($A127&lt;Summary!$C$5,0.5*SUM([1]Sheet1!$F127)+0.5*SUM([2]Sheet1!$F127),""))*$U127</f>
        <v>0</v>
      </c>
      <c r="N127" s="7">
        <f>(IF($A127&lt;Summary!$C$5,0.5*SUM([1]Sheet1!$G127)+0.5*SUM([2]Sheet1!$G127),""))*U127</f>
        <v>0</v>
      </c>
      <c r="O127" s="7">
        <f>(IF($A127&lt;Summary!$C$5,0.5*SUM([1]Sheet1!$H127)+0.5*SUM([2]Sheet1!$H127),""))*U127</f>
        <v>0</v>
      </c>
      <c r="P127" s="7">
        <f>(IF($A127&lt;Summary!$C$5,0.5*SUM([1]Sheet1!$I127)+0.5*SUM([2]Sheet1!$I127),""))*$U127</f>
        <v>0</v>
      </c>
      <c r="Q127" s="7">
        <f>(IF($A127&lt;Summary!$C$5,0.5*SUM([1]Sheet1!$J127)+0.5*SUM([2]Sheet1!$J127),""))*$U127</f>
        <v>0</v>
      </c>
      <c r="R127" s="7">
        <f>(IF($A127&lt;Summary!$C$5,0.5*SUM([1]Sheet1!$K127)+0.5*SUM([2]Sheet1!$K127),""))*$U127</f>
        <v>0</v>
      </c>
      <c r="S127" s="7">
        <f>(IF($A127&lt;Summary!$C$5,0.5*SUM([1]Sheet1!$L127)+0.5*SUM([2]Sheet1!$L127),""))*U127</f>
        <v>0</v>
      </c>
      <c r="T127" s="7">
        <f>(IF($A127&lt;Summary!$C$5,0.5*SUM([1]Sheet1!$M127)+0.5*SUM([2]Sheet1!$M127),""))*U127</f>
        <v>0</v>
      </c>
      <c r="U127" s="3">
        <f>ROUND(IF($A127&lt;Summary!$C$5,SUM([1]Sheet1!$N127)+SUM([2]Sheet1!$N127),""),0)</f>
        <v>0</v>
      </c>
      <c r="V127" s="2"/>
      <c r="W127" s="9">
        <f>[3]Sheet1!$A127</f>
        <v>0</v>
      </c>
      <c r="X127" s="12">
        <f>(Summary!$C$8*[3]Sheet1!$B127+Summary!$C$9*[4]Sheet1!$B127)*$U127</f>
        <v>0</v>
      </c>
      <c r="Y127" s="12">
        <f>(Summary!$C$8*[3]Sheet1!$C127+Summary!$C$9*[4]Sheet1!$C127)*$U127</f>
        <v>0</v>
      </c>
      <c r="Z127" s="12">
        <f>(Summary!$C$8*[3]Sheet1!$D127+Summary!$C$9*[4]Sheet1!$D127)*$U127</f>
        <v>0</v>
      </c>
      <c r="AA127" s="12">
        <f>IF($A127&lt;Summary!$C$5,[3]Inputs!$K145*U127,"")</f>
        <v>0</v>
      </c>
      <c r="AB127" s="12">
        <f>IF($A127&lt;Summary!$C$5,[3]Inputs!$M145*U127,"")</f>
        <v>0</v>
      </c>
      <c r="AC127" s="12">
        <f t="shared" si="12"/>
        <v>0</v>
      </c>
      <c r="AD127" s="12">
        <f>IF($A127&lt;Summary!$C$5,[4]Inputs!$K145*U127,"")</f>
        <v>0</v>
      </c>
      <c r="AE127" s="12">
        <f>IF($A127&lt;Summary!$C$5,[4]Inputs!$M145*U127,"")</f>
        <v>0</v>
      </c>
      <c r="AF127" s="12">
        <f t="shared" si="13"/>
        <v>0</v>
      </c>
      <c r="AG127" s="12">
        <f>(Summary!$C$8*[3]Sheet1!$E127+Summary!$C$9*[4]Sheet1!$E127)*$U127</f>
        <v>0</v>
      </c>
      <c r="AH127" s="12">
        <f>(Summary!$C$8*[3]Sheet1!$F127+Summary!$C$9*[4]Sheet1!$F127)*$U127</f>
        <v>0</v>
      </c>
      <c r="AI127" s="12">
        <f>(Summary!$C$8*[3]Sheet1!$G127+Summary!$C$9*[4]Sheet1!$G127)*$U127</f>
        <v>0</v>
      </c>
      <c r="AJ127" s="12">
        <f>(Summary!$C$8*[3]Sheet1!$H127+Summary!$C$9*[4]Sheet1!$H127)*$U127</f>
        <v>0</v>
      </c>
      <c r="AK127" s="12">
        <f>(Summary!$C$8*[3]Sheet1!$I127+Summary!$C$9*[4]Sheet1!$I127)*$U127</f>
        <v>0</v>
      </c>
      <c r="AL127" s="12">
        <f>(Summary!$C$8*[3]Sheet1!$J127+Summary!$C$9*[4]Sheet1!$J127)*$U127</f>
        <v>0</v>
      </c>
      <c r="AM127" s="12">
        <f>(Summary!$C$8*[3]Sheet1!$K127+Summary!$C$9*[4]Sheet1!$K127)*$U127</f>
        <v>0</v>
      </c>
      <c r="AN127" s="12">
        <f>(Summary!$C$8*[3]Sheet1!$L127+Summary!$C$9*[4]Sheet1!$L127)*$U127</f>
        <v>0</v>
      </c>
      <c r="AO127" s="12">
        <f>(Summary!$C$8*[3]Sheet1!$M127+Summary!$C$9*[4]Sheet1!$M127)*$U127</f>
        <v>0</v>
      </c>
      <c r="AP127" s="9"/>
      <c r="AQ127" s="2"/>
      <c r="AR127" s="3">
        <f t="shared" si="1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1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16"/>
        <v>#N/A</v>
      </c>
      <c r="AY127" t="e">
        <f t="shared" si="1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18"/>
        <v>#VALUE!</v>
      </c>
      <c r="BD127" t="e">
        <f t="shared" si="19"/>
        <v>#N/A</v>
      </c>
    </row>
    <row r="128" spans="1:56" x14ac:dyDescent="0.2">
      <c r="A128" s="9">
        <f>[1]Sheet1!$A128</f>
        <v>0</v>
      </c>
      <c r="B128" s="9"/>
      <c r="C128" s="7">
        <f>(IF($A128&lt;Summary!$C$5,0.5*SUM([1]Sheet1!$B128)+0.5*SUM([2]Sheet1!$B128),""))*$U128</f>
        <v>0</v>
      </c>
      <c r="D128" s="7">
        <f>(IF($A128&lt;Summary!$C$5,0.5*SUM([1]Sheet1!$C128)+0.5*SUM([2]Sheet1!$C128),""))*$U128</f>
        <v>0</v>
      </c>
      <c r="E128" s="7">
        <f>(IF($A128&lt;Summary!$C$5,0.5*SUM([1]Sheet1!$D128)+0.5*SUM([2]Sheet1!$D128),""))*U128</f>
        <v>0</v>
      </c>
      <c r="F128" s="7">
        <f>IF($A128&lt;Summary!$C$5,[1]Inputs!$K146*U128,"")</f>
        <v>0</v>
      </c>
      <c r="G128" s="7">
        <f>IF($A128&lt;Summary!$C$5,[1]Inputs!$M146*U128,"")</f>
        <v>0</v>
      </c>
      <c r="H128" s="7">
        <f t="shared" si="10"/>
        <v>0</v>
      </c>
      <c r="I128" s="7">
        <f>IF($A128&lt;Summary!$C$5,[2]Inputs!$K146*U128,"")</f>
        <v>0</v>
      </c>
      <c r="J128" s="7">
        <f>IF($A128&lt;Summary!$C$5,[2]Inputs!$M146*U128,"")</f>
        <v>0</v>
      </c>
      <c r="K128" s="7">
        <f t="shared" si="11"/>
        <v>0</v>
      </c>
      <c r="L128" s="7">
        <f>(IF($A128&lt;Summary!$C$5,0.5*SUM([1]Sheet1!$E128)+0.5*SUM([2]Sheet1!$E128),""))*$U128</f>
        <v>0</v>
      </c>
      <c r="M128" s="7">
        <f>(IF($A128&lt;Summary!$C$5,0.5*SUM([1]Sheet1!$F128)+0.5*SUM([2]Sheet1!$F128),""))*$U128</f>
        <v>0</v>
      </c>
      <c r="N128" s="7">
        <f>(IF($A128&lt;Summary!$C$5,0.5*SUM([1]Sheet1!$G128)+0.5*SUM([2]Sheet1!$G128),""))*U128</f>
        <v>0</v>
      </c>
      <c r="O128" s="7">
        <f>(IF($A128&lt;Summary!$C$5,0.5*SUM([1]Sheet1!$H128)+0.5*SUM([2]Sheet1!$H128),""))*U128</f>
        <v>0</v>
      </c>
      <c r="P128" s="7">
        <f>(IF($A128&lt;Summary!$C$5,0.5*SUM([1]Sheet1!$I128)+0.5*SUM([2]Sheet1!$I128),""))*$U128</f>
        <v>0</v>
      </c>
      <c r="Q128" s="7">
        <f>(IF($A128&lt;Summary!$C$5,0.5*SUM([1]Sheet1!$J128)+0.5*SUM([2]Sheet1!$J128),""))*$U128</f>
        <v>0</v>
      </c>
      <c r="R128" s="7">
        <f>(IF($A128&lt;Summary!$C$5,0.5*SUM([1]Sheet1!$K128)+0.5*SUM([2]Sheet1!$K128),""))*$U128</f>
        <v>0</v>
      </c>
      <c r="S128" s="7">
        <f>(IF($A128&lt;Summary!$C$5,0.5*SUM([1]Sheet1!$L128)+0.5*SUM([2]Sheet1!$L128),""))*U128</f>
        <v>0</v>
      </c>
      <c r="T128" s="7">
        <f>(IF($A128&lt;Summary!$C$5,0.5*SUM([1]Sheet1!$M128)+0.5*SUM([2]Sheet1!$M128),""))*U128</f>
        <v>0</v>
      </c>
      <c r="U128" s="3">
        <f>ROUND(IF($A128&lt;Summary!$C$5,SUM([1]Sheet1!$N128)+SUM([2]Sheet1!$N128),""),0)</f>
        <v>0</v>
      </c>
      <c r="V128" s="2"/>
      <c r="W128" s="9">
        <f>[3]Sheet1!$A128</f>
        <v>0</v>
      </c>
      <c r="X128" s="12">
        <f>(Summary!$C$8*[3]Sheet1!$B128+Summary!$C$9*[4]Sheet1!$B128)*$U128</f>
        <v>0</v>
      </c>
      <c r="Y128" s="12">
        <f>(Summary!$C$8*[3]Sheet1!$C128+Summary!$C$9*[4]Sheet1!$C128)*$U128</f>
        <v>0</v>
      </c>
      <c r="Z128" s="12">
        <f>(Summary!$C$8*[3]Sheet1!$D128+Summary!$C$9*[4]Sheet1!$D128)*$U128</f>
        <v>0</v>
      </c>
      <c r="AA128" s="12">
        <f>IF($A128&lt;Summary!$C$5,[3]Inputs!$K146*U128,"")</f>
        <v>0</v>
      </c>
      <c r="AB128" s="12">
        <f>IF($A128&lt;Summary!$C$5,[3]Inputs!$M146*U128,"")</f>
        <v>0</v>
      </c>
      <c r="AC128" s="12">
        <f t="shared" si="12"/>
        <v>0</v>
      </c>
      <c r="AD128" s="12">
        <f>IF($A128&lt;Summary!$C$5,[4]Inputs!$K146*U128,"")</f>
        <v>0</v>
      </c>
      <c r="AE128" s="12">
        <f>IF($A128&lt;Summary!$C$5,[4]Inputs!$M146*U128,"")</f>
        <v>0</v>
      </c>
      <c r="AF128" s="12">
        <f t="shared" si="13"/>
        <v>0</v>
      </c>
      <c r="AG128" s="12">
        <f>(Summary!$C$8*[3]Sheet1!$E128+Summary!$C$9*[4]Sheet1!$E128)*$U128</f>
        <v>0</v>
      </c>
      <c r="AH128" s="12">
        <f>(Summary!$C$8*[3]Sheet1!$F128+Summary!$C$9*[4]Sheet1!$F128)*$U128</f>
        <v>0</v>
      </c>
      <c r="AI128" s="12">
        <f>(Summary!$C$8*[3]Sheet1!$G128+Summary!$C$9*[4]Sheet1!$G128)*$U128</f>
        <v>0</v>
      </c>
      <c r="AJ128" s="12">
        <f>(Summary!$C$8*[3]Sheet1!$H128+Summary!$C$9*[4]Sheet1!$H128)*$U128</f>
        <v>0</v>
      </c>
      <c r="AK128" s="12">
        <f>(Summary!$C$8*[3]Sheet1!$I128+Summary!$C$9*[4]Sheet1!$I128)*$U128</f>
        <v>0</v>
      </c>
      <c r="AL128" s="12">
        <f>(Summary!$C$8*[3]Sheet1!$J128+Summary!$C$9*[4]Sheet1!$J128)*$U128</f>
        <v>0</v>
      </c>
      <c r="AM128" s="12">
        <f>(Summary!$C$8*[3]Sheet1!$K128+Summary!$C$9*[4]Sheet1!$K128)*$U128</f>
        <v>0</v>
      </c>
      <c r="AN128" s="12">
        <f>(Summary!$C$8*[3]Sheet1!$L128+Summary!$C$9*[4]Sheet1!$L128)*$U128</f>
        <v>0</v>
      </c>
      <c r="AO128" s="12">
        <f>(Summary!$C$8*[3]Sheet1!$M128+Summary!$C$9*[4]Sheet1!$M128)*$U128</f>
        <v>0</v>
      </c>
      <c r="AP128" s="9"/>
      <c r="AQ128" s="2"/>
      <c r="AR128" s="3">
        <f t="shared" si="1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1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16"/>
        <v>#N/A</v>
      </c>
      <c r="AY128" t="e">
        <f t="shared" si="1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18"/>
        <v>#VALUE!</v>
      </c>
      <c r="BD128" t="e">
        <f t="shared" si="19"/>
        <v>#N/A</v>
      </c>
    </row>
    <row r="129" spans="1:56" x14ac:dyDescent="0.2">
      <c r="A129" s="9">
        <f>[1]Sheet1!$A129</f>
        <v>0</v>
      </c>
      <c r="B129" s="9"/>
      <c r="C129" s="7">
        <f>(IF($A129&lt;Summary!$C$5,0.5*SUM([1]Sheet1!$B129)+0.5*SUM([2]Sheet1!$B129),""))*$U129</f>
        <v>0</v>
      </c>
      <c r="D129" s="7">
        <f>(IF($A129&lt;Summary!$C$5,0.5*SUM([1]Sheet1!$C129)+0.5*SUM([2]Sheet1!$C129),""))*$U129</f>
        <v>0</v>
      </c>
      <c r="E129" s="7">
        <f>(IF($A129&lt;Summary!$C$5,0.5*SUM([1]Sheet1!$D129)+0.5*SUM([2]Sheet1!$D129),""))*U129</f>
        <v>0</v>
      </c>
      <c r="F129" s="7">
        <f>IF($A129&lt;Summary!$C$5,[1]Inputs!$K147*U129,"")</f>
        <v>0</v>
      </c>
      <c r="G129" s="7">
        <f>IF($A129&lt;Summary!$C$5,[1]Inputs!$M147*U129,"")</f>
        <v>0</v>
      </c>
      <c r="H129" s="7">
        <f t="shared" si="10"/>
        <v>0</v>
      </c>
      <c r="I129" s="7">
        <f>IF($A129&lt;Summary!$C$5,[2]Inputs!$K147*U129,"")</f>
        <v>0</v>
      </c>
      <c r="J129" s="7">
        <f>IF($A129&lt;Summary!$C$5,[2]Inputs!$M147*U129,"")</f>
        <v>0</v>
      </c>
      <c r="K129" s="7">
        <f t="shared" si="11"/>
        <v>0</v>
      </c>
      <c r="L129" s="7">
        <f>(IF($A129&lt;Summary!$C$5,0.5*SUM([1]Sheet1!$E129)+0.5*SUM([2]Sheet1!$E129),""))*$U129</f>
        <v>0</v>
      </c>
      <c r="M129" s="7">
        <f>(IF($A129&lt;Summary!$C$5,0.5*SUM([1]Sheet1!$F129)+0.5*SUM([2]Sheet1!$F129),""))*$U129</f>
        <v>0</v>
      </c>
      <c r="N129" s="7">
        <f>(IF($A129&lt;Summary!$C$5,0.5*SUM([1]Sheet1!$G129)+0.5*SUM([2]Sheet1!$G129),""))*U129</f>
        <v>0</v>
      </c>
      <c r="O129" s="7">
        <f>(IF($A129&lt;Summary!$C$5,0.5*SUM([1]Sheet1!$H129)+0.5*SUM([2]Sheet1!$H129),""))*U129</f>
        <v>0</v>
      </c>
      <c r="P129" s="7">
        <f>(IF($A129&lt;Summary!$C$5,0.5*SUM([1]Sheet1!$I129)+0.5*SUM([2]Sheet1!$I129),""))*$U129</f>
        <v>0</v>
      </c>
      <c r="Q129" s="7">
        <f>(IF($A129&lt;Summary!$C$5,0.5*SUM([1]Sheet1!$J129)+0.5*SUM([2]Sheet1!$J129),""))*$U129</f>
        <v>0</v>
      </c>
      <c r="R129" s="7">
        <f>(IF($A129&lt;Summary!$C$5,0.5*SUM([1]Sheet1!$K129)+0.5*SUM([2]Sheet1!$K129),""))*$U129</f>
        <v>0</v>
      </c>
      <c r="S129" s="7">
        <f>(IF($A129&lt;Summary!$C$5,0.5*SUM([1]Sheet1!$L129)+0.5*SUM([2]Sheet1!$L129),""))*U129</f>
        <v>0</v>
      </c>
      <c r="T129" s="7">
        <f>(IF($A129&lt;Summary!$C$5,0.5*SUM([1]Sheet1!$M129)+0.5*SUM([2]Sheet1!$M129),""))*U129</f>
        <v>0</v>
      </c>
      <c r="U129" s="3">
        <f>ROUND(IF($A129&lt;Summary!$C$5,SUM([1]Sheet1!$N129)+SUM([2]Sheet1!$N129),""),0)</f>
        <v>0</v>
      </c>
      <c r="V129" s="2"/>
      <c r="W129" s="9">
        <f>[3]Sheet1!$A129</f>
        <v>0</v>
      </c>
      <c r="X129" s="12">
        <f>(Summary!$C$8*[3]Sheet1!$B129+Summary!$C$9*[4]Sheet1!$B129)*$U129</f>
        <v>0</v>
      </c>
      <c r="Y129" s="12">
        <f>(Summary!$C$8*[3]Sheet1!$C129+Summary!$C$9*[4]Sheet1!$C129)*$U129</f>
        <v>0</v>
      </c>
      <c r="Z129" s="12">
        <f>(Summary!$C$8*[3]Sheet1!$D129+Summary!$C$9*[4]Sheet1!$D129)*$U129</f>
        <v>0</v>
      </c>
      <c r="AA129" s="12">
        <f>IF($A129&lt;Summary!$C$5,[3]Inputs!$K147*U129,"")</f>
        <v>0</v>
      </c>
      <c r="AB129" s="12">
        <f>IF($A129&lt;Summary!$C$5,[3]Inputs!$M147*U129,"")</f>
        <v>0</v>
      </c>
      <c r="AC129" s="12">
        <f t="shared" si="12"/>
        <v>0</v>
      </c>
      <c r="AD129" s="12">
        <f>IF($A129&lt;Summary!$C$5,[4]Inputs!$K147*U129,"")</f>
        <v>0</v>
      </c>
      <c r="AE129" s="12">
        <f>IF($A129&lt;Summary!$C$5,[4]Inputs!$M147*U129,"")</f>
        <v>0</v>
      </c>
      <c r="AF129" s="12">
        <f t="shared" si="13"/>
        <v>0</v>
      </c>
      <c r="AG129" s="12">
        <f>(Summary!$C$8*[3]Sheet1!$E129+Summary!$C$9*[4]Sheet1!$E129)*$U129</f>
        <v>0</v>
      </c>
      <c r="AH129" s="12">
        <f>(Summary!$C$8*[3]Sheet1!$F129+Summary!$C$9*[4]Sheet1!$F129)*$U129</f>
        <v>0</v>
      </c>
      <c r="AI129" s="12">
        <f>(Summary!$C$8*[3]Sheet1!$G129+Summary!$C$9*[4]Sheet1!$G129)*$U129</f>
        <v>0</v>
      </c>
      <c r="AJ129" s="12">
        <f>(Summary!$C$8*[3]Sheet1!$H129+Summary!$C$9*[4]Sheet1!$H129)*$U129</f>
        <v>0</v>
      </c>
      <c r="AK129" s="12">
        <f>(Summary!$C$8*[3]Sheet1!$I129+Summary!$C$9*[4]Sheet1!$I129)*$U129</f>
        <v>0</v>
      </c>
      <c r="AL129" s="12">
        <f>(Summary!$C$8*[3]Sheet1!$J129+Summary!$C$9*[4]Sheet1!$J129)*$U129</f>
        <v>0</v>
      </c>
      <c r="AM129" s="12">
        <f>(Summary!$C$8*[3]Sheet1!$K129+Summary!$C$9*[4]Sheet1!$K129)*$U129</f>
        <v>0</v>
      </c>
      <c r="AN129" s="12">
        <f>(Summary!$C$8*[3]Sheet1!$L129+Summary!$C$9*[4]Sheet1!$L129)*$U129</f>
        <v>0</v>
      </c>
      <c r="AO129" s="12">
        <f>(Summary!$C$8*[3]Sheet1!$M129+Summary!$C$9*[4]Sheet1!$M129)*$U129</f>
        <v>0</v>
      </c>
      <c r="AP129" s="9"/>
      <c r="AQ129" s="2"/>
      <c r="AR129" s="3">
        <f t="shared" si="1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1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16"/>
        <v>#N/A</v>
      </c>
      <c r="AY129" t="e">
        <f t="shared" si="1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18"/>
        <v>#VALUE!</v>
      </c>
      <c r="BD129" t="e">
        <f t="shared" si="19"/>
        <v>#N/A</v>
      </c>
    </row>
    <row r="130" spans="1:56" x14ac:dyDescent="0.2">
      <c r="A130" s="9">
        <f>[1]Sheet1!$A130</f>
        <v>0</v>
      </c>
      <c r="B130" s="9"/>
      <c r="C130" s="7">
        <f>(IF($A130&lt;Summary!$C$5,0.5*SUM([1]Sheet1!$B130)+0.5*SUM([2]Sheet1!$B130),""))*$U130</f>
        <v>0</v>
      </c>
      <c r="D130" s="7">
        <f>(IF($A130&lt;Summary!$C$5,0.5*SUM([1]Sheet1!$C130)+0.5*SUM([2]Sheet1!$C130),""))*$U130</f>
        <v>0</v>
      </c>
      <c r="E130" s="7">
        <f>(IF($A130&lt;Summary!$C$5,0.5*SUM([1]Sheet1!$D130)+0.5*SUM([2]Sheet1!$D130),""))*U130</f>
        <v>0</v>
      </c>
      <c r="F130" s="7">
        <f>IF($A130&lt;Summary!$C$5,[1]Inputs!$K148*U130,"")</f>
        <v>0</v>
      </c>
      <c r="G130" s="7">
        <f>IF($A130&lt;Summary!$C$5,[1]Inputs!$M148*U130,"")</f>
        <v>0</v>
      </c>
      <c r="H130" s="7">
        <f t="shared" si="10"/>
        <v>0</v>
      </c>
      <c r="I130" s="7">
        <f>IF($A130&lt;Summary!$C$5,[2]Inputs!$K148*U130,"")</f>
        <v>0</v>
      </c>
      <c r="J130" s="7">
        <f>IF($A130&lt;Summary!$C$5,[2]Inputs!$M148*U130,"")</f>
        <v>0</v>
      </c>
      <c r="K130" s="7">
        <f t="shared" si="11"/>
        <v>0</v>
      </c>
      <c r="L130" s="7">
        <f>(IF($A130&lt;Summary!$C$5,0.5*SUM([1]Sheet1!$E130)+0.5*SUM([2]Sheet1!$E130),""))*$U130</f>
        <v>0</v>
      </c>
      <c r="M130" s="7">
        <f>(IF($A130&lt;Summary!$C$5,0.5*SUM([1]Sheet1!$F130)+0.5*SUM([2]Sheet1!$F130),""))*$U130</f>
        <v>0</v>
      </c>
      <c r="N130" s="7">
        <f>(IF($A130&lt;Summary!$C$5,0.5*SUM([1]Sheet1!$G130)+0.5*SUM([2]Sheet1!$G130),""))*U130</f>
        <v>0</v>
      </c>
      <c r="O130" s="7">
        <f>(IF($A130&lt;Summary!$C$5,0.5*SUM([1]Sheet1!$H130)+0.5*SUM([2]Sheet1!$H130),""))*U130</f>
        <v>0</v>
      </c>
      <c r="P130" s="7">
        <f>(IF($A130&lt;Summary!$C$5,0.5*SUM([1]Sheet1!$I130)+0.5*SUM([2]Sheet1!$I130),""))*$U130</f>
        <v>0</v>
      </c>
      <c r="Q130" s="7">
        <f>(IF($A130&lt;Summary!$C$5,0.5*SUM([1]Sheet1!$J130)+0.5*SUM([2]Sheet1!$J130),""))*$U130</f>
        <v>0</v>
      </c>
      <c r="R130" s="7">
        <f>(IF($A130&lt;Summary!$C$5,0.5*SUM([1]Sheet1!$K130)+0.5*SUM([2]Sheet1!$K130),""))*$U130</f>
        <v>0</v>
      </c>
      <c r="S130" s="7">
        <f>(IF($A130&lt;Summary!$C$5,0.5*SUM([1]Sheet1!$L130)+0.5*SUM([2]Sheet1!$L130),""))*U130</f>
        <v>0</v>
      </c>
      <c r="T130" s="7">
        <f>(IF($A130&lt;Summary!$C$5,0.5*SUM([1]Sheet1!$M130)+0.5*SUM([2]Sheet1!$M130),""))*U130</f>
        <v>0</v>
      </c>
      <c r="U130" s="3">
        <f>ROUND(IF($A130&lt;Summary!$C$5,SUM([1]Sheet1!$N130)+SUM([2]Sheet1!$N130),""),0)</f>
        <v>0</v>
      </c>
      <c r="V130" s="2"/>
      <c r="W130" s="9">
        <f>[3]Sheet1!$A130</f>
        <v>0</v>
      </c>
      <c r="X130" s="12">
        <f>(Summary!$C$8*[3]Sheet1!$B130+Summary!$C$9*[4]Sheet1!$B130)*$U130</f>
        <v>0</v>
      </c>
      <c r="Y130" s="12">
        <f>(Summary!$C$8*[3]Sheet1!$C130+Summary!$C$9*[4]Sheet1!$C130)*$U130</f>
        <v>0</v>
      </c>
      <c r="Z130" s="12">
        <f>(Summary!$C$8*[3]Sheet1!$D130+Summary!$C$9*[4]Sheet1!$D130)*$U130</f>
        <v>0</v>
      </c>
      <c r="AA130" s="12">
        <f>IF($A130&lt;Summary!$C$5,[3]Inputs!$K148*U130,"")</f>
        <v>0</v>
      </c>
      <c r="AB130" s="12">
        <f>IF($A130&lt;Summary!$C$5,[3]Inputs!$M148*U130,"")</f>
        <v>0</v>
      </c>
      <c r="AC130" s="12">
        <f t="shared" si="12"/>
        <v>0</v>
      </c>
      <c r="AD130" s="12">
        <f>IF($A130&lt;Summary!$C$5,[4]Inputs!$K148*U130,"")</f>
        <v>0</v>
      </c>
      <c r="AE130" s="12">
        <f>IF($A130&lt;Summary!$C$5,[4]Inputs!$M148*U130,"")</f>
        <v>0</v>
      </c>
      <c r="AF130" s="12">
        <f t="shared" si="13"/>
        <v>0</v>
      </c>
      <c r="AG130" s="12">
        <f>(Summary!$C$8*[3]Sheet1!$E130+Summary!$C$9*[4]Sheet1!$E130)*$U130</f>
        <v>0</v>
      </c>
      <c r="AH130" s="12">
        <f>(Summary!$C$8*[3]Sheet1!$F130+Summary!$C$9*[4]Sheet1!$F130)*$U130</f>
        <v>0</v>
      </c>
      <c r="AI130" s="12">
        <f>(Summary!$C$8*[3]Sheet1!$G130+Summary!$C$9*[4]Sheet1!$G130)*$U130</f>
        <v>0</v>
      </c>
      <c r="AJ130" s="12">
        <f>(Summary!$C$8*[3]Sheet1!$H130+Summary!$C$9*[4]Sheet1!$H130)*$U130</f>
        <v>0</v>
      </c>
      <c r="AK130" s="12">
        <f>(Summary!$C$8*[3]Sheet1!$I130+Summary!$C$9*[4]Sheet1!$I130)*$U130</f>
        <v>0</v>
      </c>
      <c r="AL130" s="12">
        <f>(Summary!$C$8*[3]Sheet1!$J130+Summary!$C$9*[4]Sheet1!$J130)*$U130</f>
        <v>0</v>
      </c>
      <c r="AM130" s="12">
        <f>(Summary!$C$8*[3]Sheet1!$K130+Summary!$C$9*[4]Sheet1!$K130)*$U130</f>
        <v>0</v>
      </c>
      <c r="AN130" s="12">
        <f>(Summary!$C$8*[3]Sheet1!$L130+Summary!$C$9*[4]Sheet1!$L130)*$U130</f>
        <v>0</v>
      </c>
      <c r="AO130" s="12">
        <f>(Summary!$C$8*[3]Sheet1!$M130+Summary!$C$9*[4]Sheet1!$M130)*$U130</f>
        <v>0</v>
      </c>
      <c r="AP130" s="9"/>
      <c r="AQ130" s="2"/>
      <c r="AR130" s="3">
        <f t="shared" si="14"/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si="15"/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si="16"/>
        <v>#N/A</v>
      </c>
      <c r="AY130" t="e">
        <f t="shared" si="17"/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si="18"/>
        <v>#VALUE!</v>
      </c>
      <c r="BD130" t="e">
        <f t="shared" si="19"/>
        <v>#N/A</v>
      </c>
    </row>
    <row r="131" spans="1:56" x14ac:dyDescent="0.2">
      <c r="A131" s="9">
        <f>[1]Sheet1!$A131</f>
        <v>0</v>
      </c>
      <c r="B131" s="9"/>
      <c r="C131" s="7">
        <f>(IF($A131&lt;Summary!$C$5,0.5*SUM([1]Sheet1!$B131)+0.5*SUM([2]Sheet1!$B131),""))*$U131</f>
        <v>0</v>
      </c>
      <c r="D131" s="7">
        <f>(IF($A131&lt;Summary!$C$5,0.5*SUM([1]Sheet1!$C131)+0.5*SUM([2]Sheet1!$C131),""))*$U131</f>
        <v>0</v>
      </c>
      <c r="E131" s="7">
        <f>(IF($A131&lt;Summary!$C$5,0.5*SUM([1]Sheet1!$D131)+0.5*SUM([2]Sheet1!$D131),""))*U131</f>
        <v>0</v>
      </c>
      <c r="F131" s="7">
        <f>IF($A131&lt;Summary!$C$5,[1]Inputs!$K149*U131,"")</f>
        <v>0</v>
      </c>
      <c r="G131" s="7">
        <f>IF($A131&lt;Summary!$C$5,[1]Inputs!$M149*U131,"")</f>
        <v>0</v>
      </c>
      <c r="H131" s="7">
        <f t="shared" ref="H131:H156" si="20">SUM(F131:G131)</f>
        <v>0</v>
      </c>
      <c r="I131" s="7">
        <f>IF($A131&lt;Summary!$C$5,[2]Inputs!$K149*U131,"")</f>
        <v>0</v>
      </c>
      <c r="J131" s="7">
        <f>IF($A131&lt;Summary!$C$5,[2]Inputs!$M149*U131,"")</f>
        <v>0</v>
      </c>
      <c r="K131" s="7">
        <f t="shared" ref="K131:K156" si="21">SUM(I131:J131)</f>
        <v>0</v>
      </c>
      <c r="L131" s="7">
        <f>(IF($A131&lt;Summary!$C$5,0.5*SUM([1]Sheet1!$E131)+0.5*SUM([2]Sheet1!$E131),""))*$U131</f>
        <v>0</v>
      </c>
      <c r="M131" s="7">
        <f>(IF($A131&lt;Summary!$C$5,0.5*SUM([1]Sheet1!$F131)+0.5*SUM([2]Sheet1!$F131),""))*$U131</f>
        <v>0</v>
      </c>
      <c r="N131" s="7">
        <f>(IF($A131&lt;Summary!$C$5,0.5*SUM([1]Sheet1!$G131)+0.5*SUM([2]Sheet1!$G131),""))*U131</f>
        <v>0</v>
      </c>
      <c r="O131" s="7">
        <f>(IF($A131&lt;Summary!$C$5,0.5*SUM([1]Sheet1!$H131)+0.5*SUM([2]Sheet1!$H131),""))*U131</f>
        <v>0</v>
      </c>
      <c r="P131" s="7">
        <f>(IF($A131&lt;Summary!$C$5,0.5*SUM([1]Sheet1!$I131)+0.5*SUM([2]Sheet1!$I131),""))*$U131</f>
        <v>0</v>
      </c>
      <c r="Q131" s="7">
        <f>(IF($A131&lt;Summary!$C$5,0.5*SUM([1]Sheet1!$J131)+0.5*SUM([2]Sheet1!$J131),""))*$U131</f>
        <v>0</v>
      </c>
      <c r="R131" s="7">
        <f>(IF($A131&lt;Summary!$C$5,0.5*SUM([1]Sheet1!$K131)+0.5*SUM([2]Sheet1!$K131),""))*$U131</f>
        <v>0</v>
      </c>
      <c r="S131" s="7">
        <f>(IF($A131&lt;Summary!$C$5,0.5*SUM([1]Sheet1!$L131)+0.5*SUM([2]Sheet1!$L131),""))*U131</f>
        <v>0</v>
      </c>
      <c r="T131" s="7">
        <f>(IF($A131&lt;Summary!$C$5,0.5*SUM([1]Sheet1!$M131)+0.5*SUM([2]Sheet1!$M131),""))*U131</f>
        <v>0</v>
      </c>
      <c r="U131" s="3">
        <f>ROUND(IF($A131&lt;Summary!$C$5,SUM([1]Sheet1!$N131)+SUM([2]Sheet1!$N131),""),0)</f>
        <v>0</v>
      </c>
      <c r="V131" s="2"/>
      <c r="W131" s="9">
        <f>[3]Sheet1!$A131</f>
        <v>0</v>
      </c>
      <c r="X131" s="12">
        <f>(Summary!$C$8*[3]Sheet1!$B131+Summary!$C$9*[4]Sheet1!$B131)*$U131</f>
        <v>0</v>
      </c>
      <c r="Y131" s="12">
        <f>(Summary!$C$8*[3]Sheet1!$C131+Summary!$C$9*[4]Sheet1!$C131)*$U131</f>
        <v>0</v>
      </c>
      <c r="Z131" s="12">
        <f>(Summary!$C$8*[3]Sheet1!$D131+Summary!$C$9*[4]Sheet1!$D131)*$U131</f>
        <v>0</v>
      </c>
      <c r="AA131" s="12">
        <f>IF($A131&lt;Summary!$C$5,[3]Inputs!$K149*U131,"")</f>
        <v>0</v>
      </c>
      <c r="AB131" s="12">
        <f>IF($A131&lt;Summary!$C$5,[3]Inputs!$M149*U131,"")</f>
        <v>0</v>
      </c>
      <c r="AC131" s="12">
        <f t="shared" ref="AC131:AC156" si="22">SUM(AA131:AB131)</f>
        <v>0</v>
      </c>
      <c r="AD131" s="12">
        <f>IF($A131&lt;Summary!$C$5,[4]Inputs!$K149*U131,"")</f>
        <v>0</v>
      </c>
      <c r="AE131" s="12">
        <f>IF($A131&lt;Summary!$C$5,[4]Inputs!$M149*U131,"")</f>
        <v>0</v>
      </c>
      <c r="AF131" s="12">
        <f t="shared" ref="AF131:AF156" si="23">SUM(AD131:AE131)</f>
        <v>0</v>
      </c>
      <c r="AG131" s="12">
        <f>(Summary!$C$8*[3]Sheet1!$E131+Summary!$C$9*[4]Sheet1!$E131)*$U131</f>
        <v>0</v>
      </c>
      <c r="AH131" s="12">
        <f>(Summary!$C$8*[3]Sheet1!$F131+Summary!$C$9*[4]Sheet1!$F131)*$U131</f>
        <v>0</v>
      </c>
      <c r="AI131" s="12">
        <f>(Summary!$C$8*[3]Sheet1!$G131+Summary!$C$9*[4]Sheet1!$G131)*$U131</f>
        <v>0</v>
      </c>
      <c r="AJ131" s="12">
        <f>(Summary!$C$8*[3]Sheet1!$H131+Summary!$C$9*[4]Sheet1!$H131)*$U131</f>
        <v>0</v>
      </c>
      <c r="AK131" s="12">
        <f>(Summary!$C$8*[3]Sheet1!$I131+Summary!$C$9*[4]Sheet1!$I131)*$U131</f>
        <v>0</v>
      </c>
      <c r="AL131" s="12">
        <f>(Summary!$C$8*[3]Sheet1!$J131+Summary!$C$9*[4]Sheet1!$J131)*$U131</f>
        <v>0</v>
      </c>
      <c r="AM131" s="12">
        <f>(Summary!$C$8*[3]Sheet1!$K131+Summary!$C$9*[4]Sheet1!$K131)*$U131</f>
        <v>0</v>
      </c>
      <c r="AN131" s="12">
        <f>(Summary!$C$8*[3]Sheet1!$L131+Summary!$C$9*[4]Sheet1!$L131)*$U131</f>
        <v>0</v>
      </c>
      <c r="AO131" s="12">
        <f>(Summary!$C$8*[3]Sheet1!$M131+Summary!$C$9*[4]Sheet1!$M131)*$U131</f>
        <v>0</v>
      </c>
      <c r="AP131" s="9"/>
      <c r="AQ131" s="2"/>
      <c r="AR131" s="3">
        <f t="shared" ref="AR131:AR156" si="24">U131</f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ref="AU131:AU156" si="25">SUM(AS131:AT131)</f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ref="AX131:AX156" si="26">SUM(AV131:AW131)</f>
        <v>#N/A</v>
      </c>
      <c r="AY131" t="e">
        <f t="shared" ref="AY131:AY156" si="27">AU131-AX131</f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ref="BC131:BC156" si="28">SUM(AZ131:BB131)</f>
        <v>#VALUE!</v>
      </c>
      <c r="BD131" t="e">
        <f t="shared" ref="BD131:BD156" si="29">AY131-BC131</f>
        <v>#N/A</v>
      </c>
    </row>
    <row r="132" spans="1:56" x14ac:dyDescent="0.2">
      <c r="A132" s="9">
        <f>[1]Sheet1!$A132</f>
        <v>0</v>
      </c>
      <c r="B132" s="9"/>
      <c r="C132" s="7">
        <f>(IF($A132&lt;Summary!$C$5,0.5*SUM([1]Sheet1!$B132)+0.5*SUM([2]Sheet1!$B132),""))*$U132</f>
        <v>0</v>
      </c>
      <c r="D132" s="7">
        <f>(IF($A132&lt;Summary!$C$5,0.5*SUM([1]Sheet1!$C132)+0.5*SUM([2]Sheet1!$C132),""))*$U132</f>
        <v>0</v>
      </c>
      <c r="E132" s="7">
        <f>(IF($A132&lt;Summary!$C$5,0.5*SUM([1]Sheet1!$D132)+0.5*SUM([2]Sheet1!$D132),""))*U132</f>
        <v>0</v>
      </c>
      <c r="F132" s="7">
        <f>IF($A132&lt;Summary!$C$5,[1]Inputs!$K150*U132,"")</f>
        <v>0</v>
      </c>
      <c r="G132" s="7">
        <f>IF($A132&lt;Summary!$C$5,[1]Inputs!$M150*U132,"")</f>
        <v>0</v>
      </c>
      <c r="H132" s="7">
        <f t="shared" si="20"/>
        <v>0</v>
      </c>
      <c r="I132" s="7">
        <f>IF($A132&lt;Summary!$C$5,[2]Inputs!$K150*U132,"")</f>
        <v>0</v>
      </c>
      <c r="J132" s="7">
        <f>IF($A132&lt;Summary!$C$5,[2]Inputs!$M150*U132,"")</f>
        <v>0</v>
      </c>
      <c r="K132" s="7">
        <f t="shared" si="21"/>
        <v>0</v>
      </c>
      <c r="L132" s="7">
        <f>(IF($A132&lt;Summary!$C$5,0.5*SUM([1]Sheet1!$E132)+0.5*SUM([2]Sheet1!$E132),""))*$U132</f>
        <v>0</v>
      </c>
      <c r="M132" s="7">
        <f>(IF($A132&lt;Summary!$C$5,0.5*SUM([1]Sheet1!$F132)+0.5*SUM([2]Sheet1!$F132),""))*$U132</f>
        <v>0</v>
      </c>
      <c r="N132" s="7">
        <f>(IF($A132&lt;Summary!$C$5,0.5*SUM([1]Sheet1!$G132)+0.5*SUM([2]Sheet1!$G132),""))*U132</f>
        <v>0</v>
      </c>
      <c r="O132" s="7">
        <f>(IF($A132&lt;Summary!$C$5,0.5*SUM([1]Sheet1!$H132)+0.5*SUM([2]Sheet1!$H132),""))*U132</f>
        <v>0</v>
      </c>
      <c r="P132" s="7">
        <f>(IF($A132&lt;Summary!$C$5,0.5*SUM([1]Sheet1!$I132)+0.5*SUM([2]Sheet1!$I132),""))*$U132</f>
        <v>0</v>
      </c>
      <c r="Q132" s="7">
        <f>(IF($A132&lt;Summary!$C$5,0.5*SUM([1]Sheet1!$J132)+0.5*SUM([2]Sheet1!$J132),""))*$U132</f>
        <v>0</v>
      </c>
      <c r="R132" s="7">
        <f>(IF($A132&lt;Summary!$C$5,0.5*SUM([1]Sheet1!$K132)+0.5*SUM([2]Sheet1!$K132),""))*$U132</f>
        <v>0</v>
      </c>
      <c r="S132" s="7">
        <f>(IF($A132&lt;Summary!$C$5,0.5*SUM([1]Sheet1!$L132)+0.5*SUM([2]Sheet1!$L132),""))*U132</f>
        <v>0</v>
      </c>
      <c r="T132" s="7">
        <f>(IF($A132&lt;Summary!$C$5,0.5*SUM([1]Sheet1!$M132)+0.5*SUM([2]Sheet1!$M132),""))*U132</f>
        <v>0</v>
      </c>
      <c r="U132" s="3">
        <f>ROUND(IF($A132&lt;Summary!$C$5,SUM([1]Sheet1!$N132)+SUM([2]Sheet1!$N132),""),0)</f>
        <v>0</v>
      </c>
      <c r="V132" s="2"/>
      <c r="W132" s="9">
        <f>[3]Sheet1!$A132</f>
        <v>0</v>
      </c>
      <c r="X132" s="12">
        <f>(Summary!$C$8*[3]Sheet1!$B132+Summary!$C$9*[4]Sheet1!$B132)*$U132</f>
        <v>0</v>
      </c>
      <c r="Y132" s="12">
        <f>(Summary!$C$8*[3]Sheet1!$C132+Summary!$C$9*[4]Sheet1!$C132)*$U132</f>
        <v>0</v>
      </c>
      <c r="Z132" s="12">
        <f>(Summary!$C$8*[3]Sheet1!$D132+Summary!$C$9*[4]Sheet1!$D132)*$U132</f>
        <v>0</v>
      </c>
      <c r="AA132" s="12">
        <f>IF($A132&lt;Summary!$C$5,[3]Inputs!$K150*U132,"")</f>
        <v>0</v>
      </c>
      <c r="AB132" s="12">
        <f>IF($A132&lt;Summary!$C$5,[3]Inputs!$M150*U132,"")</f>
        <v>0</v>
      </c>
      <c r="AC132" s="12">
        <f t="shared" si="22"/>
        <v>0</v>
      </c>
      <c r="AD132" s="12">
        <f>IF($A132&lt;Summary!$C$5,[4]Inputs!$K150*U132,"")</f>
        <v>0</v>
      </c>
      <c r="AE132" s="12">
        <f>IF($A132&lt;Summary!$C$5,[4]Inputs!$M150*U132,"")</f>
        <v>0</v>
      </c>
      <c r="AF132" s="12">
        <f t="shared" si="23"/>
        <v>0</v>
      </c>
      <c r="AG132" s="12">
        <f>(Summary!$C$8*[3]Sheet1!$E132+Summary!$C$9*[4]Sheet1!$E132)*$U132</f>
        <v>0</v>
      </c>
      <c r="AH132" s="12">
        <f>(Summary!$C$8*[3]Sheet1!$F132+Summary!$C$9*[4]Sheet1!$F132)*$U132</f>
        <v>0</v>
      </c>
      <c r="AI132" s="12">
        <f>(Summary!$C$8*[3]Sheet1!$G132+Summary!$C$9*[4]Sheet1!$G132)*$U132</f>
        <v>0</v>
      </c>
      <c r="AJ132" s="12">
        <f>(Summary!$C$8*[3]Sheet1!$H132+Summary!$C$9*[4]Sheet1!$H132)*$U132</f>
        <v>0</v>
      </c>
      <c r="AK132" s="12">
        <f>(Summary!$C$8*[3]Sheet1!$I132+Summary!$C$9*[4]Sheet1!$I132)*$U132</f>
        <v>0</v>
      </c>
      <c r="AL132" s="12">
        <f>(Summary!$C$8*[3]Sheet1!$J132+Summary!$C$9*[4]Sheet1!$J132)*$U132</f>
        <v>0</v>
      </c>
      <c r="AM132" s="12">
        <f>(Summary!$C$8*[3]Sheet1!$K132+Summary!$C$9*[4]Sheet1!$K132)*$U132</f>
        <v>0</v>
      </c>
      <c r="AN132" s="12">
        <f>(Summary!$C$8*[3]Sheet1!$L132+Summary!$C$9*[4]Sheet1!$L132)*$U132</f>
        <v>0</v>
      </c>
      <c r="AO132" s="12">
        <f>(Summary!$C$8*[3]Sheet1!$M132+Summary!$C$9*[4]Sheet1!$M132)*$U132</f>
        <v>0</v>
      </c>
      <c r="AP132" s="9"/>
      <c r="AQ132" s="2"/>
      <c r="AR132" s="3">
        <f t="shared" si="2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2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26"/>
        <v>#N/A</v>
      </c>
      <c r="AY132" t="e">
        <f t="shared" si="2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28"/>
        <v>#VALUE!</v>
      </c>
      <c r="BD132" t="e">
        <f t="shared" si="29"/>
        <v>#N/A</v>
      </c>
    </row>
    <row r="133" spans="1:56" x14ac:dyDescent="0.2">
      <c r="A133" s="9">
        <f>[1]Sheet1!$A133</f>
        <v>0</v>
      </c>
      <c r="B133" s="9"/>
      <c r="C133" s="7">
        <f>(IF($A133&lt;Summary!$C$5,0.5*SUM([1]Sheet1!$B133)+0.5*SUM([2]Sheet1!$B133),""))*$U133</f>
        <v>0</v>
      </c>
      <c r="D133" s="7">
        <f>(IF($A133&lt;Summary!$C$5,0.5*SUM([1]Sheet1!$C133)+0.5*SUM([2]Sheet1!$C133),""))*$U133</f>
        <v>0</v>
      </c>
      <c r="E133" s="7">
        <f>(IF($A133&lt;Summary!$C$5,0.5*SUM([1]Sheet1!$D133)+0.5*SUM([2]Sheet1!$D133),""))*U133</f>
        <v>0</v>
      </c>
      <c r="F133" s="7">
        <f>IF($A133&lt;Summary!$C$5,[1]Inputs!$K151*U133,"")</f>
        <v>0</v>
      </c>
      <c r="G133" s="7">
        <f>IF($A133&lt;Summary!$C$5,[1]Inputs!$M151*U133,"")</f>
        <v>0</v>
      </c>
      <c r="H133" s="7">
        <f t="shared" si="20"/>
        <v>0</v>
      </c>
      <c r="I133" s="7">
        <f>IF($A133&lt;Summary!$C$5,[2]Inputs!$K151*U133,"")</f>
        <v>0</v>
      </c>
      <c r="J133" s="7">
        <f>IF($A133&lt;Summary!$C$5,[2]Inputs!$M151*U133,"")</f>
        <v>0</v>
      </c>
      <c r="K133" s="7">
        <f t="shared" si="21"/>
        <v>0</v>
      </c>
      <c r="L133" s="7">
        <f>(IF($A133&lt;Summary!$C$5,0.5*SUM([1]Sheet1!$E133)+0.5*SUM([2]Sheet1!$E133),""))*$U133</f>
        <v>0</v>
      </c>
      <c r="M133" s="7">
        <f>(IF($A133&lt;Summary!$C$5,0.5*SUM([1]Sheet1!$F133)+0.5*SUM([2]Sheet1!$F133),""))*$U133</f>
        <v>0</v>
      </c>
      <c r="N133" s="7">
        <f>(IF($A133&lt;Summary!$C$5,0.5*SUM([1]Sheet1!$G133)+0.5*SUM([2]Sheet1!$G133),""))*U133</f>
        <v>0</v>
      </c>
      <c r="O133" s="7">
        <f>(IF($A133&lt;Summary!$C$5,0.5*SUM([1]Sheet1!$H133)+0.5*SUM([2]Sheet1!$H133),""))*U133</f>
        <v>0</v>
      </c>
      <c r="P133" s="7">
        <f>(IF($A133&lt;Summary!$C$5,0.5*SUM([1]Sheet1!$I133)+0.5*SUM([2]Sheet1!$I133),""))*$U133</f>
        <v>0</v>
      </c>
      <c r="Q133" s="7">
        <f>(IF($A133&lt;Summary!$C$5,0.5*SUM([1]Sheet1!$J133)+0.5*SUM([2]Sheet1!$J133),""))*$U133</f>
        <v>0</v>
      </c>
      <c r="R133" s="7">
        <f>(IF($A133&lt;Summary!$C$5,0.5*SUM([1]Sheet1!$K133)+0.5*SUM([2]Sheet1!$K133),""))*$U133</f>
        <v>0</v>
      </c>
      <c r="S133" s="7">
        <f>(IF($A133&lt;Summary!$C$5,0.5*SUM([1]Sheet1!$L133)+0.5*SUM([2]Sheet1!$L133),""))*U133</f>
        <v>0</v>
      </c>
      <c r="T133" s="7">
        <f>(IF($A133&lt;Summary!$C$5,0.5*SUM([1]Sheet1!$M133)+0.5*SUM([2]Sheet1!$M133),""))*U133</f>
        <v>0</v>
      </c>
      <c r="U133" s="3">
        <f>ROUND(IF($A133&lt;Summary!$C$5,SUM([1]Sheet1!$N133)+SUM([2]Sheet1!$N133),""),0)</f>
        <v>0</v>
      </c>
      <c r="V133" s="2"/>
      <c r="W133" s="9">
        <f>[3]Sheet1!$A133</f>
        <v>0</v>
      </c>
      <c r="X133" s="12">
        <f>(Summary!$C$8*[3]Sheet1!$B133+Summary!$C$9*[4]Sheet1!$B133)*$U133</f>
        <v>0</v>
      </c>
      <c r="Y133" s="12">
        <f>(Summary!$C$8*[3]Sheet1!$C133+Summary!$C$9*[4]Sheet1!$C133)*$U133</f>
        <v>0</v>
      </c>
      <c r="Z133" s="12">
        <f>(Summary!$C$8*[3]Sheet1!$D133+Summary!$C$9*[4]Sheet1!$D133)*$U133</f>
        <v>0</v>
      </c>
      <c r="AA133" s="12">
        <f>IF($A133&lt;Summary!$C$5,[3]Inputs!$K151*U133,"")</f>
        <v>0</v>
      </c>
      <c r="AB133" s="12">
        <f>IF($A133&lt;Summary!$C$5,[3]Inputs!$M151*U133,"")</f>
        <v>0</v>
      </c>
      <c r="AC133" s="12">
        <f t="shared" si="22"/>
        <v>0</v>
      </c>
      <c r="AD133" s="12">
        <f>IF($A133&lt;Summary!$C$5,[4]Inputs!$K151*U133,"")</f>
        <v>0</v>
      </c>
      <c r="AE133" s="12">
        <f>IF($A133&lt;Summary!$C$5,[4]Inputs!$M151*U133,"")</f>
        <v>0</v>
      </c>
      <c r="AF133" s="12">
        <f t="shared" si="23"/>
        <v>0</v>
      </c>
      <c r="AG133" s="12">
        <f>(Summary!$C$8*[3]Sheet1!$E133+Summary!$C$9*[4]Sheet1!$E133)*$U133</f>
        <v>0</v>
      </c>
      <c r="AH133" s="12">
        <f>(Summary!$C$8*[3]Sheet1!$F133+Summary!$C$9*[4]Sheet1!$F133)*$U133</f>
        <v>0</v>
      </c>
      <c r="AI133" s="12">
        <f>(Summary!$C$8*[3]Sheet1!$G133+Summary!$C$9*[4]Sheet1!$G133)*$U133</f>
        <v>0</v>
      </c>
      <c r="AJ133" s="12">
        <f>(Summary!$C$8*[3]Sheet1!$H133+Summary!$C$9*[4]Sheet1!$H133)*$U133</f>
        <v>0</v>
      </c>
      <c r="AK133" s="12">
        <f>(Summary!$C$8*[3]Sheet1!$I133+Summary!$C$9*[4]Sheet1!$I133)*$U133</f>
        <v>0</v>
      </c>
      <c r="AL133" s="12">
        <f>(Summary!$C$8*[3]Sheet1!$J133+Summary!$C$9*[4]Sheet1!$J133)*$U133</f>
        <v>0</v>
      </c>
      <c r="AM133" s="12">
        <f>(Summary!$C$8*[3]Sheet1!$K133+Summary!$C$9*[4]Sheet1!$K133)*$U133</f>
        <v>0</v>
      </c>
      <c r="AN133" s="12">
        <f>(Summary!$C$8*[3]Sheet1!$L133+Summary!$C$9*[4]Sheet1!$L133)*$U133</f>
        <v>0</v>
      </c>
      <c r="AO133" s="12">
        <f>(Summary!$C$8*[3]Sheet1!$M133+Summary!$C$9*[4]Sheet1!$M133)*$U133</f>
        <v>0</v>
      </c>
      <c r="AP133" s="9"/>
      <c r="AQ133" s="2"/>
      <c r="AR133" s="3">
        <f t="shared" si="2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2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26"/>
        <v>#N/A</v>
      </c>
      <c r="AY133" t="e">
        <f t="shared" si="2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28"/>
        <v>#VALUE!</v>
      </c>
      <c r="BD133" t="e">
        <f t="shared" si="29"/>
        <v>#N/A</v>
      </c>
    </row>
    <row r="134" spans="1:56" x14ac:dyDescent="0.2">
      <c r="A134" s="9">
        <f>[1]Sheet1!$A134</f>
        <v>0</v>
      </c>
      <c r="B134" s="9"/>
      <c r="C134" s="7">
        <f>(IF($A134&lt;Summary!$C$5,0.5*SUM([1]Sheet1!$B134)+0.5*SUM([2]Sheet1!$B134),""))*$U134</f>
        <v>0</v>
      </c>
      <c r="D134" s="7">
        <f>(IF($A134&lt;Summary!$C$5,0.5*SUM([1]Sheet1!$C134)+0.5*SUM([2]Sheet1!$C134),""))*$U134</f>
        <v>0</v>
      </c>
      <c r="E134" s="7">
        <f>(IF($A134&lt;Summary!$C$5,0.5*SUM([1]Sheet1!$D134)+0.5*SUM([2]Sheet1!$D134),""))*U134</f>
        <v>0</v>
      </c>
      <c r="F134" s="7">
        <f>IF($A134&lt;Summary!$C$5,[1]Inputs!$K152*U134,"")</f>
        <v>0</v>
      </c>
      <c r="G134" s="7">
        <f>IF($A134&lt;Summary!$C$5,[1]Inputs!$M152*U134,"")</f>
        <v>0</v>
      </c>
      <c r="H134" s="7">
        <f t="shared" si="20"/>
        <v>0</v>
      </c>
      <c r="I134" s="7">
        <f>IF($A134&lt;Summary!$C$5,[2]Inputs!$K152*U134,"")</f>
        <v>0</v>
      </c>
      <c r="J134" s="7">
        <f>IF($A134&lt;Summary!$C$5,[2]Inputs!$M152*U134,"")</f>
        <v>0</v>
      </c>
      <c r="K134" s="7">
        <f t="shared" si="21"/>
        <v>0</v>
      </c>
      <c r="L134" s="7">
        <f>(IF($A134&lt;Summary!$C$5,0.5*SUM([1]Sheet1!$E134)+0.5*SUM([2]Sheet1!$E134),""))*$U134</f>
        <v>0</v>
      </c>
      <c r="M134" s="7">
        <f>(IF($A134&lt;Summary!$C$5,0.5*SUM([1]Sheet1!$F134)+0.5*SUM([2]Sheet1!$F134),""))*$U134</f>
        <v>0</v>
      </c>
      <c r="N134" s="7">
        <f>(IF($A134&lt;Summary!$C$5,0.5*SUM([1]Sheet1!$G134)+0.5*SUM([2]Sheet1!$G134),""))*U134</f>
        <v>0</v>
      </c>
      <c r="O134" s="7">
        <f>(IF($A134&lt;Summary!$C$5,0.5*SUM([1]Sheet1!$H134)+0.5*SUM([2]Sheet1!$H134),""))*U134</f>
        <v>0</v>
      </c>
      <c r="P134" s="7">
        <f>(IF($A134&lt;Summary!$C$5,0.5*SUM([1]Sheet1!$I134)+0.5*SUM([2]Sheet1!$I134),""))*$U134</f>
        <v>0</v>
      </c>
      <c r="Q134" s="7">
        <f>(IF($A134&lt;Summary!$C$5,0.5*SUM([1]Sheet1!$J134)+0.5*SUM([2]Sheet1!$J134),""))*$U134</f>
        <v>0</v>
      </c>
      <c r="R134" s="7">
        <f>(IF($A134&lt;Summary!$C$5,0.5*SUM([1]Sheet1!$K134)+0.5*SUM([2]Sheet1!$K134),""))*$U134</f>
        <v>0</v>
      </c>
      <c r="S134" s="7">
        <f>(IF($A134&lt;Summary!$C$5,0.5*SUM([1]Sheet1!$L134)+0.5*SUM([2]Sheet1!$L134),""))*U134</f>
        <v>0</v>
      </c>
      <c r="T134" s="7">
        <f>(IF($A134&lt;Summary!$C$5,0.5*SUM([1]Sheet1!$M134)+0.5*SUM([2]Sheet1!$M134),""))*U134</f>
        <v>0</v>
      </c>
      <c r="U134" s="3">
        <f>ROUND(IF($A134&lt;Summary!$C$5,SUM([1]Sheet1!$N134)+SUM([2]Sheet1!$N134),""),0)</f>
        <v>0</v>
      </c>
      <c r="V134" s="2"/>
      <c r="W134" s="9">
        <f>[3]Sheet1!$A134</f>
        <v>0</v>
      </c>
      <c r="X134" s="12">
        <f>(Summary!$C$8*[3]Sheet1!$B134+Summary!$C$9*[4]Sheet1!$B134)*$U134</f>
        <v>0</v>
      </c>
      <c r="Y134" s="12">
        <f>(Summary!$C$8*[3]Sheet1!$C134+Summary!$C$9*[4]Sheet1!$C134)*$U134</f>
        <v>0</v>
      </c>
      <c r="Z134" s="12">
        <f>(Summary!$C$8*[3]Sheet1!$D134+Summary!$C$9*[4]Sheet1!$D134)*$U134</f>
        <v>0</v>
      </c>
      <c r="AA134" s="12">
        <f>IF($A134&lt;Summary!$C$5,[3]Inputs!$K152*U134,"")</f>
        <v>0</v>
      </c>
      <c r="AB134" s="12">
        <f>IF($A134&lt;Summary!$C$5,[3]Inputs!$M152*U134,"")</f>
        <v>0</v>
      </c>
      <c r="AC134" s="12">
        <f t="shared" si="22"/>
        <v>0</v>
      </c>
      <c r="AD134" s="12">
        <f>IF($A134&lt;Summary!$C$5,[4]Inputs!$K152*U134,"")</f>
        <v>0</v>
      </c>
      <c r="AE134" s="12">
        <f>IF($A134&lt;Summary!$C$5,[4]Inputs!$M152*U134,"")</f>
        <v>0</v>
      </c>
      <c r="AF134" s="12">
        <f t="shared" si="23"/>
        <v>0</v>
      </c>
      <c r="AG134" s="12">
        <f>(Summary!$C$8*[3]Sheet1!$E134+Summary!$C$9*[4]Sheet1!$E134)*$U134</f>
        <v>0</v>
      </c>
      <c r="AH134" s="12">
        <f>(Summary!$C$8*[3]Sheet1!$F134+Summary!$C$9*[4]Sheet1!$F134)*$U134</f>
        <v>0</v>
      </c>
      <c r="AI134" s="12">
        <f>(Summary!$C$8*[3]Sheet1!$G134+Summary!$C$9*[4]Sheet1!$G134)*$U134</f>
        <v>0</v>
      </c>
      <c r="AJ134" s="12">
        <f>(Summary!$C$8*[3]Sheet1!$H134+Summary!$C$9*[4]Sheet1!$H134)*$U134</f>
        <v>0</v>
      </c>
      <c r="AK134" s="12">
        <f>(Summary!$C$8*[3]Sheet1!$I134+Summary!$C$9*[4]Sheet1!$I134)*$U134</f>
        <v>0</v>
      </c>
      <c r="AL134" s="12">
        <f>(Summary!$C$8*[3]Sheet1!$J134+Summary!$C$9*[4]Sheet1!$J134)*$U134</f>
        <v>0</v>
      </c>
      <c r="AM134" s="12">
        <f>(Summary!$C$8*[3]Sheet1!$K134+Summary!$C$9*[4]Sheet1!$K134)*$U134</f>
        <v>0</v>
      </c>
      <c r="AN134" s="12">
        <f>(Summary!$C$8*[3]Sheet1!$L134+Summary!$C$9*[4]Sheet1!$L134)*$U134</f>
        <v>0</v>
      </c>
      <c r="AO134" s="12">
        <f>(Summary!$C$8*[3]Sheet1!$M134+Summary!$C$9*[4]Sheet1!$M134)*$U134</f>
        <v>0</v>
      </c>
      <c r="AP134" s="9"/>
      <c r="AQ134" s="2"/>
      <c r="AR134" s="3">
        <f t="shared" si="2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2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26"/>
        <v>#N/A</v>
      </c>
      <c r="AY134" t="e">
        <f t="shared" si="2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28"/>
        <v>#VALUE!</v>
      </c>
      <c r="BD134" t="e">
        <f t="shared" si="29"/>
        <v>#N/A</v>
      </c>
    </row>
    <row r="135" spans="1:56" x14ac:dyDescent="0.2">
      <c r="A135" s="9">
        <f>[1]Sheet1!$A135</f>
        <v>0</v>
      </c>
      <c r="B135" s="9"/>
      <c r="C135" s="7">
        <f>(IF($A135&lt;Summary!$C$5,0.5*SUM([1]Sheet1!$B135)+0.5*SUM([2]Sheet1!$B135),""))*$U135</f>
        <v>0</v>
      </c>
      <c r="D135" s="7">
        <f>(IF($A135&lt;Summary!$C$5,0.5*SUM([1]Sheet1!$C135)+0.5*SUM([2]Sheet1!$C135),""))*$U135</f>
        <v>0</v>
      </c>
      <c r="E135" s="7">
        <f>(IF($A135&lt;Summary!$C$5,0.5*SUM([1]Sheet1!$D135)+0.5*SUM([2]Sheet1!$D135),""))*U135</f>
        <v>0</v>
      </c>
      <c r="F135" s="7">
        <f>IF($A135&lt;Summary!$C$5,[1]Inputs!$K153*U135,"")</f>
        <v>0</v>
      </c>
      <c r="G135" s="7">
        <f>IF($A135&lt;Summary!$C$5,[1]Inputs!$M153*U135,"")</f>
        <v>0</v>
      </c>
      <c r="H135" s="7">
        <f t="shared" si="20"/>
        <v>0</v>
      </c>
      <c r="I135" s="7">
        <f>IF($A135&lt;Summary!$C$5,[2]Inputs!$K153*U135,"")</f>
        <v>0</v>
      </c>
      <c r="J135" s="7">
        <f>IF($A135&lt;Summary!$C$5,[2]Inputs!$M153*U135,"")</f>
        <v>0</v>
      </c>
      <c r="K135" s="7">
        <f t="shared" si="21"/>
        <v>0</v>
      </c>
      <c r="L135" s="7">
        <f>(IF($A135&lt;Summary!$C$5,0.5*SUM([1]Sheet1!$E135)+0.5*SUM([2]Sheet1!$E135),""))*$U135</f>
        <v>0</v>
      </c>
      <c r="M135" s="7">
        <f>(IF($A135&lt;Summary!$C$5,0.5*SUM([1]Sheet1!$F135)+0.5*SUM([2]Sheet1!$F135),""))*$U135</f>
        <v>0</v>
      </c>
      <c r="N135" s="7">
        <f>(IF($A135&lt;Summary!$C$5,0.5*SUM([1]Sheet1!$G135)+0.5*SUM([2]Sheet1!$G135),""))*U135</f>
        <v>0</v>
      </c>
      <c r="O135" s="7">
        <f>(IF($A135&lt;Summary!$C$5,0.5*SUM([1]Sheet1!$H135)+0.5*SUM([2]Sheet1!$H135),""))*U135</f>
        <v>0</v>
      </c>
      <c r="P135" s="7">
        <f>(IF($A135&lt;Summary!$C$5,0.5*SUM([1]Sheet1!$I135)+0.5*SUM([2]Sheet1!$I135),""))*$U135</f>
        <v>0</v>
      </c>
      <c r="Q135" s="7">
        <f>(IF($A135&lt;Summary!$C$5,0.5*SUM([1]Sheet1!$J135)+0.5*SUM([2]Sheet1!$J135),""))*$U135</f>
        <v>0</v>
      </c>
      <c r="R135" s="7">
        <f>(IF($A135&lt;Summary!$C$5,0.5*SUM([1]Sheet1!$K135)+0.5*SUM([2]Sheet1!$K135),""))*$U135</f>
        <v>0</v>
      </c>
      <c r="S135" s="7">
        <f>(IF($A135&lt;Summary!$C$5,0.5*SUM([1]Sheet1!$L135)+0.5*SUM([2]Sheet1!$L135),""))*U135</f>
        <v>0</v>
      </c>
      <c r="T135" s="7">
        <f>(IF($A135&lt;Summary!$C$5,0.5*SUM([1]Sheet1!$M135)+0.5*SUM([2]Sheet1!$M135),""))*U135</f>
        <v>0</v>
      </c>
      <c r="U135" s="3">
        <f>ROUND(IF($A135&lt;Summary!$C$5,SUM([1]Sheet1!$N135)+SUM([2]Sheet1!$N135),""),0)</f>
        <v>0</v>
      </c>
      <c r="V135" s="2"/>
      <c r="W135" s="9">
        <f>[3]Sheet1!$A135</f>
        <v>0</v>
      </c>
      <c r="X135" s="12">
        <f>(Summary!$C$8*[3]Sheet1!$B135+Summary!$C$9*[4]Sheet1!$B135)*$U135</f>
        <v>0</v>
      </c>
      <c r="Y135" s="12">
        <f>(Summary!$C$8*[3]Sheet1!$C135+Summary!$C$9*[4]Sheet1!$C135)*$U135</f>
        <v>0</v>
      </c>
      <c r="Z135" s="12">
        <f>(Summary!$C$8*[3]Sheet1!$D135+Summary!$C$9*[4]Sheet1!$D135)*$U135</f>
        <v>0</v>
      </c>
      <c r="AA135" s="12">
        <f>IF($A135&lt;Summary!$C$5,[3]Inputs!$K153*U135,"")</f>
        <v>0</v>
      </c>
      <c r="AB135" s="12">
        <f>IF($A135&lt;Summary!$C$5,[3]Inputs!$M153*U135,"")</f>
        <v>0</v>
      </c>
      <c r="AC135" s="12">
        <f t="shared" si="22"/>
        <v>0</v>
      </c>
      <c r="AD135" s="12">
        <f>IF($A135&lt;Summary!$C$5,[4]Inputs!$K153*U135,"")</f>
        <v>0</v>
      </c>
      <c r="AE135" s="12">
        <f>IF($A135&lt;Summary!$C$5,[4]Inputs!$M153*U135,"")</f>
        <v>0</v>
      </c>
      <c r="AF135" s="12">
        <f t="shared" si="23"/>
        <v>0</v>
      </c>
      <c r="AG135" s="12">
        <f>(Summary!$C$8*[3]Sheet1!$E135+Summary!$C$9*[4]Sheet1!$E135)*$U135</f>
        <v>0</v>
      </c>
      <c r="AH135" s="12">
        <f>(Summary!$C$8*[3]Sheet1!$F135+Summary!$C$9*[4]Sheet1!$F135)*$U135</f>
        <v>0</v>
      </c>
      <c r="AI135" s="12">
        <f>(Summary!$C$8*[3]Sheet1!$G135+Summary!$C$9*[4]Sheet1!$G135)*$U135</f>
        <v>0</v>
      </c>
      <c r="AJ135" s="12">
        <f>(Summary!$C$8*[3]Sheet1!$H135+Summary!$C$9*[4]Sheet1!$H135)*$U135</f>
        <v>0</v>
      </c>
      <c r="AK135" s="12">
        <f>(Summary!$C$8*[3]Sheet1!$I135+Summary!$C$9*[4]Sheet1!$I135)*$U135</f>
        <v>0</v>
      </c>
      <c r="AL135" s="12">
        <f>(Summary!$C$8*[3]Sheet1!$J135+Summary!$C$9*[4]Sheet1!$J135)*$U135</f>
        <v>0</v>
      </c>
      <c r="AM135" s="12">
        <f>(Summary!$C$8*[3]Sheet1!$K135+Summary!$C$9*[4]Sheet1!$K135)*$U135</f>
        <v>0</v>
      </c>
      <c r="AN135" s="12">
        <f>(Summary!$C$8*[3]Sheet1!$L135+Summary!$C$9*[4]Sheet1!$L135)*$U135</f>
        <v>0</v>
      </c>
      <c r="AO135" s="12">
        <f>(Summary!$C$8*[3]Sheet1!$M135+Summary!$C$9*[4]Sheet1!$M135)*$U135</f>
        <v>0</v>
      </c>
      <c r="AP135" s="9"/>
      <c r="AQ135" s="2"/>
      <c r="AR135" s="3">
        <f t="shared" si="2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2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26"/>
        <v>#N/A</v>
      </c>
      <c r="AY135" t="e">
        <f t="shared" si="2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28"/>
        <v>#VALUE!</v>
      </c>
      <c r="BD135" t="e">
        <f t="shared" si="29"/>
        <v>#N/A</v>
      </c>
    </row>
    <row r="136" spans="1:56" x14ac:dyDescent="0.2">
      <c r="A136" s="9">
        <f>[1]Sheet1!$A136</f>
        <v>0</v>
      </c>
      <c r="B136" s="9"/>
      <c r="C136" s="7">
        <f>(IF($A136&lt;Summary!$C$5,0.5*SUM([1]Sheet1!$B136)+0.5*SUM([2]Sheet1!$B136),""))*$U136</f>
        <v>0</v>
      </c>
      <c r="D136" s="7">
        <f>(IF($A136&lt;Summary!$C$5,0.5*SUM([1]Sheet1!$C136)+0.5*SUM([2]Sheet1!$C136),""))*$U136</f>
        <v>0</v>
      </c>
      <c r="E136" s="7">
        <f>(IF($A136&lt;Summary!$C$5,0.5*SUM([1]Sheet1!$D136)+0.5*SUM([2]Sheet1!$D136),""))*U136</f>
        <v>0</v>
      </c>
      <c r="F136" s="7">
        <f>IF($A136&lt;Summary!$C$5,[1]Inputs!$K154*U136,"")</f>
        <v>0</v>
      </c>
      <c r="G136" s="7">
        <f>IF($A136&lt;Summary!$C$5,[1]Inputs!$M154*U136,"")</f>
        <v>0</v>
      </c>
      <c r="H136" s="7">
        <f t="shared" si="20"/>
        <v>0</v>
      </c>
      <c r="I136" s="7">
        <f>IF($A136&lt;Summary!$C$5,[2]Inputs!$K154*U136,"")</f>
        <v>0</v>
      </c>
      <c r="J136" s="7">
        <f>IF($A136&lt;Summary!$C$5,[2]Inputs!$M154*U136,"")</f>
        <v>0</v>
      </c>
      <c r="K136" s="7">
        <f t="shared" si="21"/>
        <v>0</v>
      </c>
      <c r="L136" s="7">
        <f>(IF($A136&lt;Summary!$C$5,0.5*SUM([1]Sheet1!$E136)+0.5*SUM([2]Sheet1!$E136),""))*$U136</f>
        <v>0</v>
      </c>
      <c r="M136" s="7">
        <f>(IF($A136&lt;Summary!$C$5,0.5*SUM([1]Sheet1!$F136)+0.5*SUM([2]Sheet1!$F136),""))*$U136</f>
        <v>0</v>
      </c>
      <c r="N136" s="7">
        <f>(IF($A136&lt;Summary!$C$5,0.5*SUM([1]Sheet1!$G136)+0.5*SUM([2]Sheet1!$G136),""))*U136</f>
        <v>0</v>
      </c>
      <c r="O136" s="7">
        <f>(IF($A136&lt;Summary!$C$5,0.5*SUM([1]Sheet1!$H136)+0.5*SUM([2]Sheet1!$H136),""))*U136</f>
        <v>0</v>
      </c>
      <c r="P136" s="7">
        <f>(IF($A136&lt;Summary!$C$5,0.5*SUM([1]Sheet1!$I136)+0.5*SUM([2]Sheet1!$I136),""))*$U136</f>
        <v>0</v>
      </c>
      <c r="Q136" s="7">
        <f>(IF($A136&lt;Summary!$C$5,0.5*SUM([1]Sheet1!$J136)+0.5*SUM([2]Sheet1!$J136),""))*$U136</f>
        <v>0</v>
      </c>
      <c r="R136" s="7">
        <f>(IF($A136&lt;Summary!$C$5,0.5*SUM([1]Sheet1!$K136)+0.5*SUM([2]Sheet1!$K136),""))*$U136</f>
        <v>0</v>
      </c>
      <c r="S136" s="7">
        <f>(IF($A136&lt;Summary!$C$5,0.5*SUM([1]Sheet1!$L136)+0.5*SUM([2]Sheet1!$L136),""))*U136</f>
        <v>0</v>
      </c>
      <c r="T136" s="7">
        <f>(IF($A136&lt;Summary!$C$5,0.5*SUM([1]Sheet1!$M136)+0.5*SUM([2]Sheet1!$M136),""))*U136</f>
        <v>0</v>
      </c>
      <c r="U136" s="3">
        <f>ROUND(IF($A136&lt;Summary!$C$5,SUM([1]Sheet1!$N136)+SUM([2]Sheet1!$N136),""),0)</f>
        <v>0</v>
      </c>
      <c r="V136" s="2"/>
      <c r="W136" s="9">
        <f>[3]Sheet1!$A136</f>
        <v>0</v>
      </c>
      <c r="X136" s="12">
        <f>(Summary!$C$8*[3]Sheet1!$B136+Summary!$C$9*[4]Sheet1!$B136)*$U136</f>
        <v>0</v>
      </c>
      <c r="Y136" s="12">
        <f>(Summary!$C$8*[3]Sheet1!$C136+Summary!$C$9*[4]Sheet1!$C136)*$U136</f>
        <v>0</v>
      </c>
      <c r="Z136" s="12">
        <f>(Summary!$C$8*[3]Sheet1!$D136+Summary!$C$9*[4]Sheet1!$D136)*$U136</f>
        <v>0</v>
      </c>
      <c r="AA136" s="12">
        <f>IF($A136&lt;Summary!$C$5,[3]Inputs!$K154*U136,"")</f>
        <v>0</v>
      </c>
      <c r="AB136" s="12">
        <f>IF($A136&lt;Summary!$C$5,[3]Inputs!$M154*U136,"")</f>
        <v>0</v>
      </c>
      <c r="AC136" s="12">
        <f t="shared" si="22"/>
        <v>0</v>
      </c>
      <c r="AD136" s="12">
        <f>IF($A136&lt;Summary!$C$5,[4]Inputs!$K154*U136,"")</f>
        <v>0</v>
      </c>
      <c r="AE136" s="12">
        <f>IF($A136&lt;Summary!$C$5,[4]Inputs!$M154*U136,"")</f>
        <v>0</v>
      </c>
      <c r="AF136" s="12">
        <f t="shared" si="23"/>
        <v>0</v>
      </c>
      <c r="AG136" s="12">
        <f>(Summary!$C$8*[3]Sheet1!$E136+Summary!$C$9*[4]Sheet1!$E136)*$U136</f>
        <v>0</v>
      </c>
      <c r="AH136" s="12">
        <f>(Summary!$C$8*[3]Sheet1!$F136+Summary!$C$9*[4]Sheet1!$F136)*$U136</f>
        <v>0</v>
      </c>
      <c r="AI136" s="12">
        <f>(Summary!$C$8*[3]Sheet1!$G136+Summary!$C$9*[4]Sheet1!$G136)*$U136</f>
        <v>0</v>
      </c>
      <c r="AJ136" s="12">
        <f>(Summary!$C$8*[3]Sheet1!$H136+Summary!$C$9*[4]Sheet1!$H136)*$U136</f>
        <v>0</v>
      </c>
      <c r="AK136" s="12">
        <f>(Summary!$C$8*[3]Sheet1!$I136+Summary!$C$9*[4]Sheet1!$I136)*$U136</f>
        <v>0</v>
      </c>
      <c r="AL136" s="12">
        <f>(Summary!$C$8*[3]Sheet1!$J136+Summary!$C$9*[4]Sheet1!$J136)*$U136</f>
        <v>0</v>
      </c>
      <c r="AM136" s="12">
        <f>(Summary!$C$8*[3]Sheet1!$K136+Summary!$C$9*[4]Sheet1!$K136)*$U136</f>
        <v>0</v>
      </c>
      <c r="AN136" s="12">
        <f>(Summary!$C$8*[3]Sheet1!$L136+Summary!$C$9*[4]Sheet1!$L136)*$U136</f>
        <v>0</v>
      </c>
      <c r="AO136" s="12">
        <f>(Summary!$C$8*[3]Sheet1!$M136+Summary!$C$9*[4]Sheet1!$M136)*$U136</f>
        <v>0</v>
      </c>
      <c r="AP136" s="9"/>
      <c r="AQ136" s="2"/>
      <c r="AR136" s="3">
        <f t="shared" si="2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2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26"/>
        <v>#N/A</v>
      </c>
      <c r="AY136" t="e">
        <f t="shared" si="2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28"/>
        <v>#VALUE!</v>
      </c>
      <c r="BD136" t="e">
        <f t="shared" si="29"/>
        <v>#N/A</v>
      </c>
    </row>
    <row r="137" spans="1:56" x14ac:dyDescent="0.2">
      <c r="A137" s="9">
        <f>[1]Sheet1!$A137</f>
        <v>0</v>
      </c>
      <c r="B137" s="9"/>
      <c r="C137" s="7">
        <f>(IF($A137&lt;Summary!$C$5,0.5*SUM([1]Sheet1!$B137)+0.5*SUM([2]Sheet1!$B137),""))*$U137</f>
        <v>0</v>
      </c>
      <c r="D137" s="7">
        <f>(IF($A137&lt;Summary!$C$5,0.5*SUM([1]Sheet1!$C137)+0.5*SUM([2]Sheet1!$C137),""))*$U137</f>
        <v>0</v>
      </c>
      <c r="E137" s="7">
        <f>(IF($A137&lt;Summary!$C$5,0.5*SUM([1]Sheet1!$D137)+0.5*SUM([2]Sheet1!$D137),""))*U137</f>
        <v>0</v>
      </c>
      <c r="F137" s="7">
        <f>IF($A137&lt;Summary!$C$5,[1]Inputs!$K155*U137,"")</f>
        <v>0</v>
      </c>
      <c r="G137" s="7">
        <f>IF($A137&lt;Summary!$C$5,[1]Inputs!$M155*U137,"")</f>
        <v>0</v>
      </c>
      <c r="H137" s="7">
        <f t="shared" si="20"/>
        <v>0</v>
      </c>
      <c r="I137" s="7">
        <f>IF($A137&lt;Summary!$C$5,[2]Inputs!$K155*U137,"")</f>
        <v>0</v>
      </c>
      <c r="J137" s="7">
        <f>IF($A137&lt;Summary!$C$5,[2]Inputs!$M155*U137,"")</f>
        <v>0</v>
      </c>
      <c r="K137" s="7">
        <f t="shared" si="21"/>
        <v>0</v>
      </c>
      <c r="L137" s="7">
        <f>(IF($A137&lt;Summary!$C$5,0.5*SUM([1]Sheet1!$E137)+0.5*SUM([2]Sheet1!$E137),""))*$U137</f>
        <v>0</v>
      </c>
      <c r="M137" s="7">
        <f>(IF($A137&lt;Summary!$C$5,0.5*SUM([1]Sheet1!$F137)+0.5*SUM([2]Sheet1!$F137),""))*$U137</f>
        <v>0</v>
      </c>
      <c r="N137" s="7">
        <f>(IF($A137&lt;Summary!$C$5,0.5*SUM([1]Sheet1!$G137)+0.5*SUM([2]Sheet1!$G137),""))*U137</f>
        <v>0</v>
      </c>
      <c r="O137" s="7">
        <f>(IF($A137&lt;Summary!$C$5,0.5*SUM([1]Sheet1!$H137)+0.5*SUM([2]Sheet1!$H137),""))*U137</f>
        <v>0</v>
      </c>
      <c r="P137" s="7">
        <f>(IF($A137&lt;Summary!$C$5,0.5*SUM([1]Sheet1!$I137)+0.5*SUM([2]Sheet1!$I137),""))*$U137</f>
        <v>0</v>
      </c>
      <c r="Q137" s="7">
        <f>(IF($A137&lt;Summary!$C$5,0.5*SUM([1]Sheet1!$J137)+0.5*SUM([2]Sheet1!$J137),""))*$U137</f>
        <v>0</v>
      </c>
      <c r="R137" s="7">
        <f>(IF($A137&lt;Summary!$C$5,0.5*SUM([1]Sheet1!$K137)+0.5*SUM([2]Sheet1!$K137),""))*$U137</f>
        <v>0</v>
      </c>
      <c r="S137" s="7">
        <f>(IF($A137&lt;Summary!$C$5,0.5*SUM([1]Sheet1!$L137)+0.5*SUM([2]Sheet1!$L137),""))*U137</f>
        <v>0</v>
      </c>
      <c r="T137" s="7">
        <f>(IF($A137&lt;Summary!$C$5,0.5*SUM([1]Sheet1!$M137)+0.5*SUM([2]Sheet1!$M137),""))*U137</f>
        <v>0</v>
      </c>
      <c r="U137" s="3">
        <f>ROUND(IF($A137&lt;Summary!$C$5,SUM([1]Sheet1!$N137)+SUM([2]Sheet1!$N137),""),0)</f>
        <v>0</v>
      </c>
      <c r="V137" s="2"/>
      <c r="W137" s="9">
        <f>[3]Sheet1!$A137</f>
        <v>0</v>
      </c>
      <c r="X137" s="12">
        <f>(Summary!$C$8*[3]Sheet1!$B137+Summary!$C$9*[4]Sheet1!$B137)*$U137</f>
        <v>0</v>
      </c>
      <c r="Y137" s="12">
        <f>(Summary!$C$8*[3]Sheet1!$C137+Summary!$C$9*[4]Sheet1!$C137)*$U137</f>
        <v>0</v>
      </c>
      <c r="Z137" s="12">
        <f>(Summary!$C$8*[3]Sheet1!$D137+Summary!$C$9*[4]Sheet1!$D137)*$U137</f>
        <v>0</v>
      </c>
      <c r="AA137" s="12">
        <f>IF($A137&lt;Summary!$C$5,[3]Inputs!$K155*U137,"")</f>
        <v>0</v>
      </c>
      <c r="AB137" s="12">
        <f>IF($A137&lt;Summary!$C$5,[3]Inputs!$M155*U137,"")</f>
        <v>0</v>
      </c>
      <c r="AC137" s="12">
        <f t="shared" si="22"/>
        <v>0</v>
      </c>
      <c r="AD137" s="12">
        <f>IF($A137&lt;Summary!$C$5,[4]Inputs!$K155*U137,"")</f>
        <v>0</v>
      </c>
      <c r="AE137" s="12">
        <f>IF($A137&lt;Summary!$C$5,[4]Inputs!$M155*U137,"")</f>
        <v>0</v>
      </c>
      <c r="AF137" s="12">
        <f t="shared" si="23"/>
        <v>0</v>
      </c>
      <c r="AG137" s="12">
        <f>(Summary!$C$8*[3]Sheet1!$E137+Summary!$C$9*[4]Sheet1!$E137)*$U137</f>
        <v>0</v>
      </c>
      <c r="AH137" s="12">
        <f>(Summary!$C$8*[3]Sheet1!$F137+Summary!$C$9*[4]Sheet1!$F137)*$U137</f>
        <v>0</v>
      </c>
      <c r="AI137" s="12">
        <f>(Summary!$C$8*[3]Sheet1!$G137+Summary!$C$9*[4]Sheet1!$G137)*$U137</f>
        <v>0</v>
      </c>
      <c r="AJ137" s="12">
        <f>(Summary!$C$8*[3]Sheet1!$H137+Summary!$C$9*[4]Sheet1!$H137)*$U137</f>
        <v>0</v>
      </c>
      <c r="AK137" s="12">
        <f>(Summary!$C$8*[3]Sheet1!$I137+Summary!$C$9*[4]Sheet1!$I137)*$U137</f>
        <v>0</v>
      </c>
      <c r="AL137" s="12">
        <f>(Summary!$C$8*[3]Sheet1!$J137+Summary!$C$9*[4]Sheet1!$J137)*$U137</f>
        <v>0</v>
      </c>
      <c r="AM137" s="12">
        <f>(Summary!$C$8*[3]Sheet1!$K137+Summary!$C$9*[4]Sheet1!$K137)*$U137</f>
        <v>0</v>
      </c>
      <c r="AN137" s="12">
        <f>(Summary!$C$8*[3]Sheet1!$L137+Summary!$C$9*[4]Sheet1!$L137)*$U137</f>
        <v>0</v>
      </c>
      <c r="AO137" s="12">
        <f>(Summary!$C$8*[3]Sheet1!$M137+Summary!$C$9*[4]Sheet1!$M137)*$U137</f>
        <v>0</v>
      </c>
      <c r="AP137" s="9"/>
      <c r="AQ137" s="2"/>
      <c r="AR137" s="3">
        <f t="shared" si="2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2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26"/>
        <v>#N/A</v>
      </c>
      <c r="AY137" t="e">
        <f t="shared" si="2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28"/>
        <v>#VALUE!</v>
      </c>
      <c r="BD137" t="e">
        <f t="shared" si="29"/>
        <v>#N/A</v>
      </c>
    </row>
    <row r="138" spans="1:56" x14ac:dyDescent="0.2">
      <c r="A138" s="9">
        <f>[1]Sheet1!$A138</f>
        <v>0</v>
      </c>
      <c r="B138" s="9"/>
      <c r="C138" s="7">
        <f>(IF($A138&lt;Summary!$C$5,0.5*SUM([1]Sheet1!$B138)+0.5*SUM([2]Sheet1!$B138),""))*$U138</f>
        <v>0</v>
      </c>
      <c r="D138" s="7">
        <f>(IF($A138&lt;Summary!$C$5,0.5*SUM([1]Sheet1!$C138)+0.5*SUM([2]Sheet1!$C138),""))*$U138</f>
        <v>0</v>
      </c>
      <c r="E138" s="7">
        <f>(IF($A138&lt;Summary!$C$5,0.5*SUM([1]Sheet1!$D138)+0.5*SUM([2]Sheet1!$D138),""))*U138</f>
        <v>0</v>
      </c>
      <c r="F138" s="7">
        <f>IF($A138&lt;Summary!$C$5,[1]Inputs!$K156*U138,"")</f>
        <v>0</v>
      </c>
      <c r="G138" s="7">
        <f>IF($A138&lt;Summary!$C$5,[1]Inputs!$M156*U138,"")</f>
        <v>0</v>
      </c>
      <c r="H138" s="7">
        <f t="shared" si="20"/>
        <v>0</v>
      </c>
      <c r="I138" s="7">
        <f>IF($A138&lt;Summary!$C$5,[2]Inputs!$K156*U138,"")</f>
        <v>0</v>
      </c>
      <c r="J138" s="7">
        <f>IF($A138&lt;Summary!$C$5,[2]Inputs!$M156*U138,"")</f>
        <v>0</v>
      </c>
      <c r="K138" s="7">
        <f t="shared" si="21"/>
        <v>0</v>
      </c>
      <c r="L138" s="7">
        <f>(IF($A138&lt;Summary!$C$5,0.5*SUM([1]Sheet1!$E138)+0.5*SUM([2]Sheet1!$E138),""))*$U138</f>
        <v>0</v>
      </c>
      <c r="M138" s="7">
        <f>(IF($A138&lt;Summary!$C$5,0.5*SUM([1]Sheet1!$F138)+0.5*SUM([2]Sheet1!$F138),""))*$U138</f>
        <v>0</v>
      </c>
      <c r="N138" s="7">
        <f>(IF($A138&lt;Summary!$C$5,0.5*SUM([1]Sheet1!$G138)+0.5*SUM([2]Sheet1!$G138),""))*U138</f>
        <v>0</v>
      </c>
      <c r="O138" s="7">
        <f>(IF($A138&lt;Summary!$C$5,0.5*SUM([1]Sheet1!$H138)+0.5*SUM([2]Sheet1!$H138),""))*U138</f>
        <v>0</v>
      </c>
      <c r="P138" s="7">
        <f>(IF($A138&lt;Summary!$C$5,0.5*SUM([1]Sheet1!$I138)+0.5*SUM([2]Sheet1!$I138),""))*$U138</f>
        <v>0</v>
      </c>
      <c r="Q138" s="7">
        <f>(IF($A138&lt;Summary!$C$5,0.5*SUM([1]Sheet1!$J138)+0.5*SUM([2]Sheet1!$J138),""))*$U138</f>
        <v>0</v>
      </c>
      <c r="R138" s="7">
        <f>(IF($A138&lt;Summary!$C$5,0.5*SUM([1]Sheet1!$K138)+0.5*SUM([2]Sheet1!$K138),""))*$U138</f>
        <v>0</v>
      </c>
      <c r="S138" s="7">
        <f>(IF($A138&lt;Summary!$C$5,0.5*SUM([1]Sheet1!$L138)+0.5*SUM([2]Sheet1!$L138),""))*U138</f>
        <v>0</v>
      </c>
      <c r="T138" s="7">
        <f>(IF($A138&lt;Summary!$C$5,0.5*SUM([1]Sheet1!$M138)+0.5*SUM([2]Sheet1!$M138),""))*U138</f>
        <v>0</v>
      </c>
      <c r="U138" s="3">
        <f>ROUND(IF($A138&lt;Summary!$C$5,SUM([1]Sheet1!$N138)+SUM([2]Sheet1!$N138),""),0)</f>
        <v>0</v>
      </c>
      <c r="V138" s="2"/>
      <c r="W138" s="9">
        <f>[3]Sheet1!$A138</f>
        <v>0</v>
      </c>
      <c r="X138" s="12">
        <f>(Summary!$C$8*[3]Sheet1!$B138+Summary!$C$9*[4]Sheet1!$B138)*$U138</f>
        <v>0</v>
      </c>
      <c r="Y138" s="12">
        <f>(Summary!$C$8*[3]Sheet1!$C138+Summary!$C$9*[4]Sheet1!$C138)*$U138</f>
        <v>0</v>
      </c>
      <c r="Z138" s="12">
        <f>(Summary!$C$8*[3]Sheet1!$D138+Summary!$C$9*[4]Sheet1!$D138)*$U138</f>
        <v>0</v>
      </c>
      <c r="AA138" s="12">
        <f>IF($A138&lt;Summary!$C$5,[3]Inputs!$K156*U138,"")</f>
        <v>0</v>
      </c>
      <c r="AB138" s="12">
        <f>IF($A138&lt;Summary!$C$5,[3]Inputs!$M156*U138,"")</f>
        <v>0</v>
      </c>
      <c r="AC138" s="12">
        <f t="shared" si="22"/>
        <v>0</v>
      </c>
      <c r="AD138" s="12">
        <f>IF($A138&lt;Summary!$C$5,[4]Inputs!$K156*U138,"")</f>
        <v>0</v>
      </c>
      <c r="AE138" s="12">
        <f>IF($A138&lt;Summary!$C$5,[4]Inputs!$M156*U138,"")</f>
        <v>0</v>
      </c>
      <c r="AF138" s="12">
        <f t="shared" si="23"/>
        <v>0</v>
      </c>
      <c r="AG138" s="12">
        <f>(Summary!$C$8*[3]Sheet1!$E138+Summary!$C$9*[4]Sheet1!$E138)*$U138</f>
        <v>0</v>
      </c>
      <c r="AH138" s="12">
        <f>(Summary!$C$8*[3]Sheet1!$F138+Summary!$C$9*[4]Sheet1!$F138)*$U138</f>
        <v>0</v>
      </c>
      <c r="AI138" s="12">
        <f>(Summary!$C$8*[3]Sheet1!$G138+Summary!$C$9*[4]Sheet1!$G138)*$U138</f>
        <v>0</v>
      </c>
      <c r="AJ138" s="12">
        <f>(Summary!$C$8*[3]Sheet1!$H138+Summary!$C$9*[4]Sheet1!$H138)*$U138</f>
        <v>0</v>
      </c>
      <c r="AK138" s="12">
        <f>(Summary!$C$8*[3]Sheet1!$I138+Summary!$C$9*[4]Sheet1!$I138)*$U138</f>
        <v>0</v>
      </c>
      <c r="AL138" s="12">
        <f>(Summary!$C$8*[3]Sheet1!$J138+Summary!$C$9*[4]Sheet1!$J138)*$U138</f>
        <v>0</v>
      </c>
      <c r="AM138" s="12">
        <f>(Summary!$C$8*[3]Sheet1!$K138+Summary!$C$9*[4]Sheet1!$K138)*$U138</f>
        <v>0</v>
      </c>
      <c r="AN138" s="12">
        <f>(Summary!$C$8*[3]Sheet1!$L138+Summary!$C$9*[4]Sheet1!$L138)*$U138</f>
        <v>0</v>
      </c>
      <c r="AO138" s="12">
        <f>(Summary!$C$8*[3]Sheet1!$M138+Summary!$C$9*[4]Sheet1!$M138)*$U138</f>
        <v>0</v>
      </c>
      <c r="AP138" s="9"/>
      <c r="AQ138" s="2"/>
      <c r="AR138" s="3">
        <f t="shared" si="2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2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26"/>
        <v>#N/A</v>
      </c>
      <c r="AY138" t="e">
        <f t="shared" si="2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28"/>
        <v>#VALUE!</v>
      </c>
      <c r="BD138" t="e">
        <f t="shared" si="29"/>
        <v>#N/A</v>
      </c>
    </row>
    <row r="139" spans="1:56" x14ac:dyDescent="0.2">
      <c r="A139" s="9">
        <f>[1]Sheet1!$A139</f>
        <v>0</v>
      </c>
      <c r="B139" s="9"/>
      <c r="C139" s="7">
        <f>(IF($A139&lt;Summary!$C$5,0.5*SUM([1]Sheet1!$B139)+0.5*SUM([2]Sheet1!$B139),""))*$U139</f>
        <v>0</v>
      </c>
      <c r="D139" s="7">
        <f>(IF($A139&lt;Summary!$C$5,0.5*SUM([1]Sheet1!$C139)+0.5*SUM([2]Sheet1!$C139),""))*$U139</f>
        <v>0</v>
      </c>
      <c r="E139" s="7">
        <f>(IF($A139&lt;Summary!$C$5,0.5*SUM([1]Sheet1!$D139)+0.5*SUM([2]Sheet1!$D139),""))*U139</f>
        <v>0</v>
      </c>
      <c r="F139" s="7">
        <f>IF($A139&lt;Summary!$C$5,[1]Inputs!$K157*U139,"")</f>
        <v>0</v>
      </c>
      <c r="G139" s="7">
        <f>IF($A139&lt;Summary!$C$5,[1]Inputs!$M157*U139,"")</f>
        <v>0</v>
      </c>
      <c r="H139" s="7">
        <f t="shared" si="20"/>
        <v>0</v>
      </c>
      <c r="I139" s="7">
        <f>IF($A139&lt;Summary!$C$5,[2]Inputs!$K157*U139,"")</f>
        <v>0</v>
      </c>
      <c r="J139" s="7">
        <f>IF($A139&lt;Summary!$C$5,[2]Inputs!$M157*U139,"")</f>
        <v>0</v>
      </c>
      <c r="K139" s="7">
        <f t="shared" si="21"/>
        <v>0</v>
      </c>
      <c r="L139" s="7">
        <f>(IF($A139&lt;Summary!$C$5,0.5*SUM([1]Sheet1!$E139)+0.5*SUM([2]Sheet1!$E139),""))*$U139</f>
        <v>0</v>
      </c>
      <c r="M139" s="7">
        <f>(IF($A139&lt;Summary!$C$5,0.5*SUM([1]Sheet1!$F139)+0.5*SUM([2]Sheet1!$F139),""))*$U139</f>
        <v>0</v>
      </c>
      <c r="N139" s="7">
        <f>(IF($A139&lt;Summary!$C$5,0.5*SUM([1]Sheet1!$G139)+0.5*SUM([2]Sheet1!$G139),""))*U139</f>
        <v>0</v>
      </c>
      <c r="O139" s="7">
        <f>(IF($A139&lt;Summary!$C$5,0.5*SUM([1]Sheet1!$H139)+0.5*SUM([2]Sheet1!$H139),""))*U139</f>
        <v>0</v>
      </c>
      <c r="P139" s="7">
        <f>(IF($A139&lt;Summary!$C$5,0.5*SUM([1]Sheet1!$I139)+0.5*SUM([2]Sheet1!$I139),""))*$U139</f>
        <v>0</v>
      </c>
      <c r="Q139" s="7">
        <f>(IF($A139&lt;Summary!$C$5,0.5*SUM([1]Sheet1!$J139)+0.5*SUM([2]Sheet1!$J139),""))*$U139</f>
        <v>0</v>
      </c>
      <c r="R139" s="7">
        <f>(IF($A139&lt;Summary!$C$5,0.5*SUM([1]Sheet1!$K139)+0.5*SUM([2]Sheet1!$K139),""))*$U139</f>
        <v>0</v>
      </c>
      <c r="S139" s="7">
        <f>(IF($A139&lt;Summary!$C$5,0.5*SUM([1]Sheet1!$L139)+0.5*SUM([2]Sheet1!$L139),""))*U139</f>
        <v>0</v>
      </c>
      <c r="T139" s="7">
        <f>(IF($A139&lt;Summary!$C$5,0.5*SUM([1]Sheet1!$M139)+0.5*SUM([2]Sheet1!$M139),""))*U139</f>
        <v>0</v>
      </c>
      <c r="U139" s="3">
        <f>ROUND(IF($A139&lt;Summary!$C$5,SUM([1]Sheet1!$N139)+SUM([2]Sheet1!$N139),""),0)</f>
        <v>0</v>
      </c>
      <c r="V139" s="2"/>
      <c r="W139" s="9">
        <f>[3]Sheet1!$A139</f>
        <v>0</v>
      </c>
      <c r="X139" s="12">
        <f>(Summary!$C$8*[3]Sheet1!$B139+Summary!$C$9*[4]Sheet1!$B139)*$U139</f>
        <v>0</v>
      </c>
      <c r="Y139" s="12">
        <f>(Summary!$C$8*[3]Sheet1!$C139+Summary!$C$9*[4]Sheet1!$C139)*$U139</f>
        <v>0</v>
      </c>
      <c r="Z139" s="12">
        <f>(Summary!$C$8*[3]Sheet1!$D139+Summary!$C$9*[4]Sheet1!$D139)*$U139</f>
        <v>0</v>
      </c>
      <c r="AA139" s="12">
        <f>IF($A139&lt;Summary!$C$5,[3]Inputs!$K157*U139,"")</f>
        <v>0</v>
      </c>
      <c r="AB139" s="12">
        <f>IF($A139&lt;Summary!$C$5,[3]Inputs!$M157*U139,"")</f>
        <v>0</v>
      </c>
      <c r="AC139" s="12">
        <f t="shared" si="22"/>
        <v>0</v>
      </c>
      <c r="AD139" s="12">
        <f>IF($A139&lt;Summary!$C$5,[4]Inputs!$K157*U139,"")</f>
        <v>0</v>
      </c>
      <c r="AE139" s="12">
        <f>IF($A139&lt;Summary!$C$5,[4]Inputs!$M157*U139,"")</f>
        <v>0</v>
      </c>
      <c r="AF139" s="12">
        <f t="shared" si="23"/>
        <v>0</v>
      </c>
      <c r="AG139" s="12">
        <f>(Summary!$C$8*[3]Sheet1!$E139+Summary!$C$9*[4]Sheet1!$E139)*$U139</f>
        <v>0</v>
      </c>
      <c r="AH139" s="12">
        <f>(Summary!$C$8*[3]Sheet1!$F139+Summary!$C$9*[4]Sheet1!$F139)*$U139</f>
        <v>0</v>
      </c>
      <c r="AI139" s="12">
        <f>(Summary!$C$8*[3]Sheet1!$G139+Summary!$C$9*[4]Sheet1!$G139)*$U139</f>
        <v>0</v>
      </c>
      <c r="AJ139" s="12">
        <f>(Summary!$C$8*[3]Sheet1!$H139+Summary!$C$9*[4]Sheet1!$H139)*$U139</f>
        <v>0</v>
      </c>
      <c r="AK139" s="12">
        <f>(Summary!$C$8*[3]Sheet1!$I139+Summary!$C$9*[4]Sheet1!$I139)*$U139</f>
        <v>0</v>
      </c>
      <c r="AL139" s="12">
        <f>(Summary!$C$8*[3]Sheet1!$J139+Summary!$C$9*[4]Sheet1!$J139)*$U139</f>
        <v>0</v>
      </c>
      <c r="AM139" s="12">
        <f>(Summary!$C$8*[3]Sheet1!$K139+Summary!$C$9*[4]Sheet1!$K139)*$U139</f>
        <v>0</v>
      </c>
      <c r="AN139" s="12">
        <f>(Summary!$C$8*[3]Sheet1!$L139+Summary!$C$9*[4]Sheet1!$L139)*$U139</f>
        <v>0</v>
      </c>
      <c r="AO139" s="12">
        <f>(Summary!$C$8*[3]Sheet1!$M139+Summary!$C$9*[4]Sheet1!$M139)*$U139</f>
        <v>0</v>
      </c>
      <c r="AP139" s="9"/>
      <c r="AQ139" s="2"/>
      <c r="AR139" s="3">
        <f t="shared" si="2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2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26"/>
        <v>#N/A</v>
      </c>
      <c r="AY139" t="e">
        <f t="shared" si="2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28"/>
        <v>#VALUE!</v>
      </c>
      <c r="BD139" t="e">
        <f t="shared" si="29"/>
        <v>#N/A</v>
      </c>
    </row>
    <row r="140" spans="1:56" x14ac:dyDescent="0.2">
      <c r="A140" s="9">
        <f>[1]Sheet1!$A140</f>
        <v>0</v>
      </c>
      <c r="B140" s="9"/>
      <c r="C140" s="7">
        <f>(IF($A140&lt;Summary!$C$5,0.5*SUM([1]Sheet1!$B140)+0.5*SUM([2]Sheet1!$B140),""))*$U140</f>
        <v>0</v>
      </c>
      <c r="D140" s="7">
        <f>(IF($A140&lt;Summary!$C$5,0.5*SUM([1]Sheet1!$C140)+0.5*SUM([2]Sheet1!$C140),""))*$U140</f>
        <v>0</v>
      </c>
      <c r="E140" s="7">
        <f>(IF($A140&lt;Summary!$C$5,0.5*SUM([1]Sheet1!$D140)+0.5*SUM([2]Sheet1!$D140),""))*U140</f>
        <v>0</v>
      </c>
      <c r="F140" s="7">
        <f>IF($A140&lt;Summary!$C$5,[1]Inputs!$K158*U140,"")</f>
        <v>0</v>
      </c>
      <c r="G140" s="7">
        <f>IF($A140&lt;Summary!$C$5,[1]Inputs!$M158*U140,"")</f>
        <v>0</v>
      </c>
      <c r="H140" s="7">
        <f t="shared" si="20"/>
        <v>0</v>
      </c>
      <c r="I140" s="7">
        <f>IF($A140&lt;Summary!$C$5,[2]Inputs!$K158*U140,"")</f>
        <v>0</v>
      </c>
      <c r="J140" s="7">
        <f>IF($A140&lt;Summary!$C$5,[2]Inputs!$M158*U140,"")</f>
        <v>0</v>
      </c>
      <c r="K140" s="7">
        <f t="shared" si="21"/>
        <v>0</v>
      </c>
      <c r="L140" s="7">
        <f>(IF($A140&lt;Summary!$C$5,0.5*SUM([1]Sheet1!$E140)+0.5*SUM([2]Sheet1!$E140),""))*$U140</f>
        <v>0</v>
      </c>
      <c r="M140" s="7">
        <f>(IF($A140&lt;Summary!$C$5,0.5*SUM([1]Sheet1!$F140)+0.5*SUM([2]Sheet1!$F140),""))*$U140</f>
        <v>0</v>
      </c>
      <c r="N140" s="7">
        <f>(IF($A140&lt;Summary!$C$5,0.5*SUM([1]Sheet1!$G140)+0.5*SUM([2]Sheet1!$G140),""))*U140</f>
        <v>0</v>
      </c>
      <c r="O140" s="7">
        <f>(IF($A140&lt;Summary!$C$5,0.5*SUM([1]Sheet1!$H140)+0.5*SUM([2]Sheet1!$H140),""))*U140</f>
        <v>0</v>
      </c>
      <c r="P140" s="7">
        <f>(IF($A140&lt;Summary!$C$5,0.5*SUM([1]Sheet1!$I140)+0.5*SUM([2]Sheet1!$I140),""))*$U140</f>
        <v>0</v>
      </c>
      <c r="Q140" s="7">
        <f>(IF($A140&lt;Summary!$C$5,0.5*SUM([1]Sheet1!$J140)+0.5*SUM([2]Sheet1!$J140),""))*$U140</f>
        <v>0</v>
      </c>
      <c r="R140" s="7">
        <f>(IF($A140&lt;Summary!$C$5,0.5*SUM([1]Sheet1!$K140)+0.5*SUM([2]Sheet1!$K140),""))*$U140</f>
        <v>0</v>
      </c>
      <c r="S140" s="7">
        <f>(IF($A140&lt;Summary!$C$5,0.5*SUM([1]Sheet1!$L140)+0.5*SUM([2]Sheet1!$L140),""))*U140</f>
        <v>0</v>
      </c>
      <c r="T140" s="7">
        <f>(IF($A140&lt;Summary!$C$5,0.5*SUM([1]Sheet1!$M140)+0.5*SUM([2]Sheet1!$M140),""))*U140</f>
        <v>0</v>
      </c>
      <c r="U140" s="3">
        <f>ROUND(IF($A140&lt;Summary!$C$5,SUM([1]Sheet1!$N140)+SUM([2]Sheet1!$N140),""),0)</f>
        <v>0</v>
      </c>
      <c r="V140" s="2"/>
      <c r="W140" s="9">
        <f>[3]Sheet1!$A140</f>
        <v>0</v>
      </c>
      <c r="X140" s="12">
        <f>(Summary!$C$8*[3]Sheet1!$B140+Summary!$C$9*[4]Sheet1!$B140)*$U140</f>
        <v>0</v>
      </c>
      <c r="Y140" s="12">
        <f>(Summary!$C$8*[3]Sheet1!$C140+Summary!$C$9*[4]Sheet1!$C140)*$U140</f>
        <v>0</v>
      </c>
      <c r="Z140" s="12">
        <f>(Summary!$C$8*[3]Sheet1!$D140+Summary!$C$9*[4]Sheet1!$D140)*$U140</f>
        <v>0</v>
      </c>
      <c r="AA140" s="12">
        <f>IF($A140&lt;Summary!$C$5,[3]Inputs!$K158*U140,"")</f>
        <v>0</v>
      </c>
      <c r="AB140" s="12">
        <f>IF($A140&lt;Summary!$C$5,[3]Inputs!$M158*U140,"")</f>
        <v>0</v>
      </c>
      <c r="AC140" s="12">
        <f t="shared" si="22"/>
        <v>0</v>
      </c>
      <c r="AD140" s="12">
        <f>IF($A140&lt;Summary!$C$5,[4]Inputs!$K158*U140,"")</f>
        <v>0</v>
      </c>
      <c r="AE140" s="12">
        <f>IF($A140&lt;Summary!$C$5,[4]Inputs!$M158*U140,"")</f>
        <v>0</v>
      </c>
      <c r="AF140" s="12">
        <f t="shared" si="23"/>
        <v>0</v>
      </c>
      <c r="AG140" s="12">
        <f>(Summary!$C$8*[3]Sheet1!$E140+Summary!$C$9*[4]Sheet1!$E140)*$U140</f>
        <v>0</v>
      </c>
      <c r="AH140" s="12">
        <f>(Summary!$C$8*[3]Sheet1!$F140+Summary!$C$9*[4]Sheet1!$F140)*$U140</f>
        <v>0</v>
      </c>
      <c r="AI140" s="12">
        <f>(Summary!$C$8*[3]Sheet1!$G140+Summary!$C$9*[4]Sheet1!$G140)*$U140</f>
        <v>0</v>
      </c>
      <c r="AJ140" s="12">
        <f>(Summary!$C$8*[3]Sheet1!$H140+Summary!$C$9*[4]Sheet1!$H140)*$U140</f>
        <v>0</v>
      </c>
      <c r="AK140" s="12">
        <f>(Summary!$C$8*[3]Sheet1!$I140+Summary!$C$9*[4]Sheet1!$I140)*$U140</f>
        <v>0</v>
      </c>
      <c r="AL140" s="12">
        <f>(Summary!$C$8*[3]Sheet1!$J140+Summary!$C$9*[4]Sheet1!$J140)*$U140</f>
        <v>0</v>
      </c>
      <c r="AM140" s="12">
        <f>(Summary!$C$8*[3]Sheet1!$K140+Summary!$C$9*[4]Sheet1!$K140)*$U140</f>
        <v>0</v>
      </c>
      <c r="AN140" s="12">
        <f>(Summary!$C$8*[3]Sheet1!$L140+Summary!$C$9*[4]Sheet1!$L140)*$U140</f>
        <v>0</v>
      </c>
      <c r="AO140" s="12">
        <f>(Summary!$C$8*[3]Sheet1!$M140+Summary!$C$9*[4]Sheet1!$M140)*$U140</f>
        <v>0</v>
      </c>
      <c r="AP140" s="9"/>
      <c r="AQ140" s="2"/>
      <c r="AR140" s="3">
        <f t="shared" si="2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2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26"/>
        <v>#N/A</v>
      </c>
      <c r="AY140" t="e">
        <f t="shared" si="2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28"/>
        <v>#VALUE!</v>
      </c>
      <c r="BD140" t="e">
        <f t="shared" si="29"/>
        <v>#N/A</v>
      </c>
    </row>
    <row r="141" spans="1:56" x14ac:dyDescent="0.2">
      <c r="A141" s="9">
        <f>[1]Sheet1!$A141</f>
        <v>0</v>
      </c>
      <c r="B141" s="9"/>
      <c r="C141" s="7">
        <f>(IF($A141&lt;Summary!$C$5,0.5*SUM([1]Sheet1!$B141)+0.5*SUM([2]Sheet1!$B141),""))*$U141</f>
        <v>0</v>
      </c>
      <c r="D141" s="7">
        <f>(IF($A141&lt;Summary!$C$5,0.5*SUM([1]Sheet1!$C141)+0.5*SUM([2]Sheet1!$C141),""))*$U141</f>
        <v>0</v>
      </c>
      <c r="E141" s="7">
        <f>(IF($A141&lt;Summary!$C$5,0.5*SUM([1]Sheet1!$D141)+0.5*SUM([2]Sheet1!$D141),""))*U141</f>
        <v>0</v>
      </c>
      <c r="F141" s="7">
        <f>IF($A141&lt;Summary!$C$5,[1]Inputs!$K159*U141,"")</f>
        <v>0</v>
      </c>
      <c r="G141" s="7">
        <f>IF($A141&lt;Summary!$C$5,[1]Inputs!$M159*U141,"")</f>
        <v>0</v>
      </c>
      <c r="H141" s="7">
        <f t="shared" si="20"/>
        <v>0</v>
      </c>
      <c r="I141" s="7">
        <f>IF($A141&lt;Summary!$C$5,[2]Inputs!$K159*U141,"")</f>
        <v>0</v>
      </c>
      <c r="J141" s="7">
        <f>IF($A141&lt;Summary!$C$5,[2]Inputs!$M159*U141,"")</f>
        <v>0</v>
      </c>
      <c r="K141" s="7">
        <f t="shared" si="21"/>
        <v>0</v>
      </c>
      <c r="L141" s="7">
        <f>(IF($A141&lt;Summary!$C$5,0.5*SUM([1]Sheet1!$E141)+0.5*SUM([2]Sheet1!$E141),""))*$U141</f>
        <v>0</v>
      </c>
      <c r="M141" s="7">
        <f>(IF($A141&lt;Summary!$C$5,0.5*SUM([1]Sheet1!$F141)+0.5*SUM([2]Sheet1!$F141),""))*$U141</f>
        <v>0</v>
      </c>
      <c r="N141" s="7">
        <f>(IF($A141&lt;Summary!$C$5,0.5*SUM([1]Sheet1!$G141)+0.5*SUM([2]Sheet1!$G141),""))*U141</f>
        <v>0</v>
      </c>
      <c r="O141" s="7">
        <f>(IF($A141&lt;Summary!$C$5,0.5*SUM([1]Sheet1!$H141)+0.5*SUM([2]Sheet1!$H141),""))*U141</f>
        <v>0</v>
      </c>
      <c r="P141" s="7">
        <f>(IF($A141&lt;Summary!$C$5,0.5*SUM([1]Sheet1!$I141)+0.5*SUM([2]Sheet1!$I141),""))*$U141</f>
        <v>0</v>
      </c>
      <c r="Q141" s="7">
        <f>(IF($A141&lt;Summary!$C$5,0.5*SUM([1]Sheet1!$J141)+0.5*SUM([2]Sheet1!$J141),""))*$U141</f>
        <v>0</v>
      </c>
      <c r="R141" s="7">
        <f>(IF($A141&lt;Summary!$C$5,0.5*SUM([1]Sheet1!$K141)+0.5*SUM([2]Sheet1!$K141),""))*$U141</f>
        <v>0</v>
      </c>
      <c r="S141" s="7">
        <f>(IF($A141&lt;Summary!$C$5,0.5*SUM([1]Sheet1!$L141)+0.5*SUM([2]Sheet1!$L141),""))*U141</f>
        <v>0</v>
      </c>
      <c r="T141" s="7">
        <f>(IF($A141&lt;Summary!$C$5,0.5*SUM([1]Sheet1!$M141)+0.5*SUM([2]Sheet1!$M141),""))*U141</f>
        <v>0</v>
      </c>
      <c r="U141" s="3">
        <f>ROUND(IF($A141&lt;Summary!$C$5,SUM([1]Sheet1!$N141)+SUM([2]Sheet1!$N141),""),0)</f>
        <v>0</v>
      </c>
      <c r="V141" s="2"/>
      <c r="W141" s="9">
        <f>[3]Sheet1!$A141</f>
        <v>0</v>
      </c>
      <c r="X141" s="12">
        <f>(Summary!$C$8*[3]Sheet1!$B141+Summary!$C$9*[4]Sheet1!$B141)*$U141</f>
        <v>0</v>
      </c>
      <c r="Y141" s="12">
        <f>(Summary!$C$8*[3]Sheet1!$C141+Summary!$C$9*[4]Sheet1!$C141)*$U141</f>
        <v>0</v>
      </c>
      <c r="Z141" s="12">
        <f>(Summary!$C$8*[3]Sheet1!$D141+Summary!$C$9*[4]Sheet1!$D141)*$U141</f>
        <v>0</v>
      </c>
      <c r="AA141" s="12">
        <f>IF($A141&lt;Summary!$C$5,[3]Inputs!$K159*U141,"")</f>
        <v>0</v>
      </c>
      <c r="AB141" s="12">
        <f>IF($A141&lt;Summary!$C$5,[3]Inputs!$M159*U141,"")</f>
        <v>0</v>
      </c>
      <c r="AC141" s="12">
        <f t="shared" si="22"/>
        <v>0</v>
      </c>
      <c r="AD141" s="12">
        <f>IF($A141&lt;Summary!$C$5,[4]Inputs!$K159*U141,"")</f>
        <v>0</v>
      </c>
      <c r="AE141" s="12">
        <f>IF($A141&lt;Summary!$C$5,[4]Inputs!$M159*U141,"")</f>
        <v>0</v>
      </c>
      <c r="AF141" s="12">
        <f t="shared" si="23"/>
        <v>0</v>
      </c>
      <c r="AG141" s="12">
        <f>(Summary!$C$8*[3]Sheet1!$E141+Summary!$C$9*[4]Sheet1!$E141)*$U141</f>
        <v>0</v>
      </c>
      <c r="AH141" s="12">
        <f>(Summary!$C$8*[3]Sheet1!$F141+Summary!$C$9*[4]Sheet1!$F141)*$U141</f>
        <v>0</v>
      </c>
      <c r="AI141" s="12">
        <f>(Summary!$C$8*[3]Sheet1!$G141+Summary!$C$9*[4]Sheet1!$G141)*$U141</f>
        <v>0</v>
      </c>
      <c r="AJ141" s="12">
        <f>(Summary!$C$8*[3]Sheet1!$H141+Summary!$C$9*[4]Sheet1!$H141)*$U141</f>
        <v>0</v>
      </c>
      <c r="AK141" s="12">
        <f>(Summary!$C$8*[3]Sheet1!$I141+Summary!$C$9*[4]Sheet1!$I141)*$U141</f>
        <v>0</v>
      </c>
      <c r="AL141" s="12">
        <f>(Summary!$C$8*[3]Sheet1!$J141+Summary!$C$9*[4]Sheet1!$J141)*$U141</f>
        <v>0</v>
      </c>
      <c r="AM141" s="12">
        <f>(Summary!$C$8*[3]Sheet1!$K141+Summary!$C$9*[4]Sheet1!$K141)*$U141</f>
        <v>0</v>
      </c>
      <c r="AN141" s="12">
        <f>(Summary!$C$8*[3]Sheet1!$L141+Summary!$C$9*[4]Sheet1!$L141)*$U141</f>
        <v>0</v>
      </c>
      <c r="AO141" s="12">
        <f>(Summary!$C$8*[3]Sheet1!$M141+Summary!$C$9*[4]Sheet1!$M141)*$U141</f>
        <v>0</v>
      </c>
      <c r="AP141" s="9"/>
      <c r="AQ141" s="2"/>
      <c r="AR141" s="3">
        <f t="shared" si="2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2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26"/>
        <v>#N/A</v>
      </c>
      <c r="AY141" t="e">
        <f t="shared" si="2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28"/>
        <v>#VALUE!</v>
      </c>
      <c r="BD141" t="e">
        <f t="shared" si="29"/>
        <v>#N/A</v>
      </c>
    </row>
    <row r="142" spans="1:56" x14ac:dyDescent="0.2">
      <c r="A142" s="9">
        <f>[1]Sheet1!$A142</f>
        <v>0</v>
      </c>
      <c r="B142" s="9"/>
      <c r="C142" s="7">
        <f>(IF($A142&lt;Summary!$C$5,0.5*SUM([1]Sheet1!$B142)+0.5*SUM([2]Sheet1!$B142),""))*$U142</f>
        <v>0</v>
      </c>
      <c r="D142" s="7">
        <f>(IF($A142&lt;Summary!$C$5,0.5*SUM([1]Sheet1!$C142)+0.5*SUM([2]Sheet1!$C142),""))*$U142</f>
        <v>0</v>
      </c>
      <c r="E142" s="7">
        <f>(IF($A142&lt;Summary!$C$5,0.5*SUM([1]Sheet1!$D142)+0.5*SUM([2]Sheet1!$D142),""))*U142</f>
        <v>0</v>
      </c>
      <c r="F142" s="7">
        <f>IF($A142&lt;Summary!$C$5,[1]Inputs!$K160*U142,"")</f>
        <v>0</v>
      </c>
      <c r="G142" s="7">
        <f>IF($A142&lt;Summary!$C$5,[1]Inputs!$M160*U142,"")</f>
        <v>0</v>
      </c>
      <c r="H142" s="7">
        <f t="shared" si="20"/>
        <v>0</v>
      </c>
      <c r="I142" s="7">
        <f>IF($A142&lt;Summary!$C$5,[2]Inputs!$K160*U142,"")</f>
        <v>0</v>
      </c>
      <c r="J142" s="7">
        <f>IF($A142&lt;Summary!$C$5,[2]Inputs!$M160*U142,"")</f>
        <v>0</v>
      </c>
      <c r="K142" s="7">
        <f t="shared" si="21"/>
        <v>0</v>
      </c>
      <c r="L142" s="7">
        <f>(IF($A142&lt;Summary!$C$5,0.5*SUM([1]Sheet1!$E142)+0.5*SUM([2]Sheet1!$E142),""))*$U142</f>
        <v>0</v>
      </c>
      <c r="M142" s="7">
        <f>(IF($A142&lt;Summary!$C$5,0.5*SUM([1]Sheet1!$F142)+0.5*SUM([2]Sheet1!$F142),""))*$U142</f>
        <v>0</v>
      </c>
      <c r="N142" s="7">
        <f>(IF($A142&lt;Summary!$C$5,0.5*SUM([1]Sheet1!$G142)+0.5*SUM([2]Sheet1!$G142),""))*U142</f>
        <v>0</v>
      </c>
      <c r="O142" s="7">
        <f>(IF($A142&lt;Summary!$C$5,0.5*SUM([1]Sheet1!$H142)+0.5*SUM([2]Sheet1!$H142),""))*U142</f>
        <v>0</v>
      </c>
      <c r="P142" s="7">
        <f>(IF($A142&lt;Summary!$C$5,0.5*SUM([1]Sheet1!$I142)+0.5*SUM([2]Sheet1!$I142),""))*$U142</f>
        <v>0</v>
      </c>
      <c r="Q142" s="7">
        <f>(IF($A142&lt;Summary!$C$5,0.5*SUM([1]Sheet1!$J142)+0.5*SUM([2]Sheet1!$J142),""))*$U142</f>
        <v>0</v>
      </c>
      <c r="R142" s="7">
        <f>(IF($A142&lt;Summary!$C$5,0.5*SUM([1]Sheet1!$K142)+0.5*SUM([2]Sheet1!$K142),""))*$U142</f>
        <v>0</v>
      </c>
      <c r="S142" s="7">
        <f>(IF($A142&lt;Summary!$C$5,0.5*SUM([1]Sheet1!$L142)+0.5*SUM([2]Sheet1!$L142),""))*U142</f>
        <v>0</v>
      </c>
      <c r="T142" s="7">
        <f>(IF($A142&lt;Summary!$C$5,0.5*SUM([1]Sheet1!$M142)+0.5*SUM([2]Sheet1!$M142),""))*U142</f>
        <v>0</v>
      </c>
      <c r="U142" s="3">
        <f>ROUND(IF($A142&lt;Summary!$C$5,SUM([1]Sheet1!$N142)+SUM([2]Sheet1!$N142),""),0)</f>
        <v>0</v>
      </c>
      <c r="V142" s="2"/>
      <c r="W142" s="9">
        <f>[3]Sheet1!$A142</f>
        <v>0</v>
      </c>
      <c r="X142" s="12">
        <f>(Summary!$C$8*[3]Sheet1!$B142+Summary!$C$9*[4]Sheet1!$B142)*$U142</f>
        <v>0</v>
      </c>
      <c r="Y142" s="12">
        <f>(Summary!$C$8*[3]Sheet1!$C142+Summary!$C$9*[4]Sheet1!$C142)*$U142</f>
        <v>0</v>
      </c>
      <c r="Z142" s="12">
        <f>(Summary!$C$8*[3]Sheet1!$D142+Summary!$C$9*[4]Sheet1!$D142)*$U142</f>
        <v>0</v>
      </c>
      <c r="AA142" s="12">
        <f>IF($A142&lt;Summary!$C$5,[3]Inputs!$K160*U142,"")</f>
        <v>0</v>
      </c>
      <c r="AB142" s="12">
        <f>IF($A142&lt;Summary!$C$5,[3]Inputs!$M160*U142,"")</f>
        <v>0</v>
      </c>
      <c r="AC142" s="12">
        <f t="shared" si="22"/>
        <v>0</v>
      </c>
      <c r="AD142" s="12">
        <f>IF($A142&lt;Summary!$C$5,[4]Inputs!$K160*U142,"")</f>
        <v>0</v>
      </c>
      <c r="AE142" s="12">
        <f>IF($A142&lt;Summary!$C$5,[4]Inputs!$M160*U142,"")</f>
        <v>0</v>
      </c>
      <c r="AF142" s="12">
        <f t="shared" si="23"/>
        <v>0</v>
      </c>
      <c r="AG142" s="12">
        <f>(Summary!$C$8*[3]Sheet1!$E142+Summary!$C$9*[4]Sheet1!$E142)*$U142</f>
        <v>0</v>
      </c>
      <c r="AH142" s="12">
        <f>(Summary!$C$8*[3]Sheet1!$F142+Summary!$C$9*[4]Sheet1!$F142)*$U142</f>
        <v>0</v>
      </c>
      <c r="AI142" s="12">
        <f>(Summary!$C$8*[3]Sheet1!$G142+Summary!$C$9*[4]Sheet1!$G142)*$U142</f>
        <v>0</v>
      </c>
      <c r="AJ142" s="12">
        <f>(Summary!$C$8*[3]Sheet1!$H142+Summary!$C$9*[4]Sheet1!$H142)*$U142</f>
        <v>0</v>
      </c>
      <c r="AK142" s="12">
        <f>(Summary!$C$8*[3]Sheet1!$I142+Summary!$C$9*[4]Sheet1!$I142)*$U142</f>
        <v>0</v>
      </c>
      <c r="AL142" s="12">
        <f>(Summary!$C$8*[3]Sheet1!$J142+Summary!$C$9*[4]Sheet1!$J142)*$U142</f>
        <v>0</v>
      </c>
      <c r="AM142" s="12">
        <f>(Summary!$C$8*[3]Sheet1!$K142+Summary!$C$9*[4]Sheet1!$K142)*$U142</f>
        <v>0</v>
      </c>
      <c r="AN142" s="12">
        <f>(Summary!$C$8*[3]Sheet1!$L142+Summary!$C$9*[4]Sheet1!$L142)*$U142</f>
        <v>0</v>
      </c>
      <c r="AO142" s="12">
        <f>(Summary!$C$8*[3]Sheet1!$M142+Summary!$C$9*[4]Sheet1!$M142)*$U142</f>
        <v>0</v>
      </c>
      <c r="AP142" s="9"/>
      <c r="AQ142" s="2"/>
      <c r="AR142" s="3">
        <f t="shared" si="2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2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26"/>
        <v>#N/A</v>
      </c>
      <c r="AY142" t="e">
        <f t="shared" si="2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28"/>
        <v>#VALUE!</v>
      </c>
      <c r="BD142" t="e">
        <f t="shared" si="29"/>
        <v>#N/A</v>
      </c>
    </row>
    <row r="143" spans="1:56" x14ac:dyDescent="0.2">
      <c r="A143" s="9">
        <f>[1]Sheet1!$A143</f>
        <v>0</v>
      </c>
      <c r="B143" s="9"/>
      <c r="C143" s="7">
        <f>(IF($A143&lt;Summary!$C$5,0.5*SUM([1]Sheet1!$B143)+0.5*SUM([2]Sheet1!$B143),""))*$U143</f>
        <v>0</v>
      </c>
      <c r="D143" s="7">
        <f>(IF($A143&lt;Summary!$C$5,0.5*SUM([1]Sheet1!$C143)+0.5*SUM([2]Sheet1!$C143),""))*$U143</f>
        <v>0</v>
      </c>
      <c r="E143" s="7">
        <f>(IF($A143&lt;Summary!$C$5,0.5*SUM([1]Sheet1!$D143)+0.5*SUM([2]Sheet1!$D143),""))*U143</f>
        <v>0</v>
      </c>
      <c r="F143" s="7">
        <f>IF($A143&lt;Summary!$C$5,[1]Inputs!$K161*U143,"")</f>
        <v>0</v>
      </c>
      <c r="G143" s="7">
        <f>IF($A143&lt;Summary!$C$5,[1]Inputs!$M161*U143,"")</f>
        <v>0</v>
      </c>
      <c r="H143" s="7">
        <f t="shared" si="20"/>
        <v>0</v>
      </c>
      <c r="I143" s="7">
        <f>IF($A143&lt;Summary!$C$5,[2]Inputs!$K161*U143,"")</f>
        <v>0</v>
      </c>
      <c r="J143" s="7">
        <f>IF($A143&lt;Summary!$C$5,[2]Inputs!$M161*U143,"")</f>
        <v>0</v>
      </c>
      <c r="K143" s="7">
        <f t="shared" si="21"/>
        <v>0</v>
      </c>
      <c r="L143" s="7">
        <f>(IF($A143&lt;Summary!$C$5,0.5*SUM([1]Sheet1!$E143)+0.5*SUM([2]Sheet1!$E143),""))*$U143</f>
        <v>0</v>
      </c>
      <c r="M143" s="7">
        <f>(IF($A143&lt;Summary!$C$5,0.5*SUM([1]Sheet1!$F143)+0.5*SUM([2]Sheet1!$F143),""))*$U143</f>
        <v>0</v>
      </c>
      <c r="N143" s="7">
        <f>(IF($A143&lt;Summary!$C$5,0.5*SUM([1]Sheet1!$G143)+0.5*SUM([2]Sheet1!$G143),""))*U143</f>
        <v>0</v>
      </c>
      <c r="O143" s="7">
        <f>(IF($A143&lt;Summary!$C$5,0.5*SUM([1]Sheet1!$H143)+0.5*SUM([2]Sheet1!$H143),""))*U143</f>
        <v>0</v>
      </c>
      <c r="P143" s="7">
        <f>(IF($A143&lt;Summary!$C$5,0.5*SUM([1]Sheet1!$I143)+0.5*SUM([2]Sheet1!$I143),""))*$U143</f>
        <v>0</v>
      </c>
      <c r="Q143" s="7">
        <f>(IF($A143&lt;Summary!$C$5,0.5*SUM([1]Sheet1!$J143)+0.5*SUM([2]Sheet1!$J143),""))*$U143</f>
        <v>0</v>
      </c>
      <c r="R143" s="7">
        <f>(IF($A143&lt;Summary!$C$5,0.5*SUM([1]Sheet1!$K143)+0.5*SUM([2]Sheet1!$K143),""))*$U143</f>
        <v>0</v>
      </c>
      <c r="S143" s="7">
        <f>(IF($A143&lt;Summary!$C$5,0.5*SUM([1]Sheet1!$L143)+0.5*SUM([2]Sheet1!$L143),""))*U143</f>
        <v>0</v>
      </c>
      <c r="T143" s="7">
        <f>(IF($A143&lt;Summary!$C$5,0.5*SUM([1]Sheet1!$M143)+0.5*SUM([2]Sheet1!$M143),""))*U143</f>
        <v>0</v>
      </c>
      <c r="U143" s="3">
        <f>ROUND(IF($A143&lt;Summary!$C$5,SUM([1]Sheet1!$N143)+SUM([2]Sheet1!$N143),""),0)</f>
        <v>0</v>
      </c>
      <c r="V143" s="2"/>
      <c r="W143" s="9">
        <f>[3]Sheet1!$A143</f>
        <v>0</v>
      </c>
      <c r="X143" s="12">
        <f>(Summary!$C$8*[3]Sheet1!$B143+Summary!$C$9*[4]Sheet1!$B143)*$U143</f>
        <v>0</v>
      </c>
      <c r="Y143" s="12">
        <f>(Summary!$C$8*[3]Sheet1!$C143+Summary!$C$9*[4]Sheet1!$C143)*$U143</f>
        <v>0</v>
      </c>
      <c r="Z143" s="12">
        <f>(Summary!$C$8*[3]Sheet1!$D143+Summary!$C$9*[4]Sheet1!$D143)*$U143</f>
        <v>0</v>
      </c>
      <c r="AA143" s="12">
        <f>IF($A143&lt;Summary!$C$5,[3]Inputs!$K161*U143,"")</f>
        <v>0</v>
      </c>
      <c r="AB143" s="12">
        <f>IF($A143&lt;Summary!$C$5,[3]Inputs!$M161*U143,"")</f>
        <v>0</v>
      </c>
      <c r="AC143" s="12">
        <f t="shared" si="22"/>
        <v>0</v>
      </c>
      <c r="AD143" s="12">
        <f>IF($A143&lt;Summary!$C$5,[4]Inputs!$K161*U143,"")</f>
        <v>0</v>
      </c>
      <c r="AE143" s="12">
        <f>IF($A143&lt;Summary!$C$5,[4]Inputs!$M161*U143,"")</f>
        <v>0</v>
      </c>
      <c r="AF143" s="12">
        <f t="shared" si="23"/>
        <v>0</v>
      </c>
      <c r="AG143" s="12">
        <f>(Summary!$C$8*[3]Sheet1!$E143+Summary!$C$9*[4]Sheet1!$E143)*$U143</f>
        <v>0</v>
      </c>
      <c r="AH143" s="12">
        <f>(Summary!$C$8*[3]Sheet1!$F143+Summary!$C$9*[4]Sheet1!$F143)*$U143</f>
        <v>0</v>
      </c>
      <c r="AI143" s="12">
        <f>(Summary!$C$8*[3]Sheet1!$G143+Summary!$C$9*[4]Sheet1!$G143)*$U143</f>
        <v>0</v>
      </c>
      <c r="AJ143" s="12">
        <f>(Summary!$C$8*[3]Sheet1!$H143+Summary!$C$9*[4]Sheet1!$H143)*$U143</f>
        <v>0</v>
      </c>
      <c r="AK143" s="12">
        <f>(Summary!$C$8*[3]Sheet1!$I143+Summary!$C$9*[4]Sheet1!$I143)*$U143</f>
        <v>0</v>
      </c>
      <c r="AL143" s="12">
        <f>(Summary!$C$8*[3]Sheet1!$J143+Summary!$C$9*[4]Sheet1!$J143)*$U143</f>
        <v>0</v>
      </c>
      <c r="AM143" s="12">
        <f>(Summary!$C$8*[3]Sheet1!$K143+Summary!$C$9*[4]Sheet1!$K143)*$U143</f>
        <v>0</v>
      </c>
      <c r="AN143" s="12">
        <f>(Summary!$C$8*[3]Sheet1!$L143+Summary!$C$9*[4]Sheet1!$L143)*$U143</f>
        <v>0</v>
      </c>
      <c r="AO143" s="12">
        <f>(Summary!$C$8*[3]Sheet1!$M143+Summary!$C$9*[4]Sheet1!$M143)*$U143</f>
        <v>0</v>
      </c>
      <c r="AP143" s="9"/>
      <c r="AQ143" s="2"/>
      <c r="AR143" s="3">
        <f t="shared" si="2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2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26"/>
        <v>#N/A</v>
      </c>
      <c r="AY143" t="e">
        <f t="shared" si="2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28"/>
        <v>#VALUE!</v>
      </c>
      <c r="BD143" t="e">
        <f t="shared" si="29"/>
        <v>#N/A</v>
      </c>
    </row>
    <row r="144" spans="1:56" x14ac:dyDescent="0.2">
      <c r="A144" s="9">
        <f>[1]Sheet1!$A144</f>
        <v>0</v>
      </c>
      <c r="B144" s="9"/>
      <c r="C144" s="7">
        <f>(IF($A144&lt;Summary!$C$5,0.5*SUM([1]Sheet1!$B144)+0.5*SUM([2]Sheet1!$B144),""))*$U144</f>
        <v>0</v>
      </c>
      <c r="D144" s="7">
        <f>(IF($A144&lt;Summary!$C$5,0.5*SUM([1]Sheet1!$C144)+0.5*SUM([2]Sheet1!$C144),""))*$U144</f>
        <v>0</v>
      </c>
      <c r="E144" s="7">
        <f>(IF($A144&lt;Summary!$C$5,0.5*SUM([1]Sheet1!$D144)+0.5*SUM([2]Sheet1!$D144),""))*U144</f>
        <v>0</v>
      </c>
      <c r="F144" s="7">
        <f>IF($A144&lt;Summary!$C$5,[1]Inputs!$K162*U144,"")</f>
        <v>0</v>
      </c>
      <c r="G144" s="7">
        <f>IF($A144&lt;Summary!$C$5,[1]Inputs!$M162*U144,"")</f>
        <v>0</v>
      </c>
      <c r="H144" s="7">
        <f t="shared" si="20"/>
        <v>0</v>
      </c>
      <c r="I144" s="7">
        <f>IF($A144&lt;Summary!$C$5,[2]Inputs!$K162*U144,"")</f>
        <v>0</v>
      </c>
      <c r="J144" s="7">
        <f>IF($A144&lt;Summary!$C$5,[2]Inputs!$M162*U144,"")</f>
        <v>0</v>
      </c>
      <c r="K144" s="7">
        <f t="shared" si="21"/>
        <v>0</v>
      </c>
      <c r="L144" s="7">
        <f>(IF($A144&lt;Summary!$C$5,0.5*SUM([1]Sheet1!$E144)+0.5*SUM([2]Sheet1!$E144),""))*$U144</f>
        <v>0</v>
      </c>
      <c r="M144" s="7">
        <f>(IF($A144&lt;Summary!$C$5,0.5*SUM([1]Sheet1!$F144)+0.5*SUM([2]Sheet1!$F144),""))*$U144</f>
        <v>0</v>
      </c>
      <c r="N144" s="7">
        <f>(IF($A144&lt;Summary!$C$5,0.5*SUM([1]Sheet1!$G144)+0.5*SUM([2]Sheet1!$G144),""))*U144</f>
        <v>0</v>
      </c>
      <c r="O144" s="7">
        <f>(IF($A144&lt;Summary!$C$5,0.5*SUM([1]Sheet1!$H144)+0.5*SUM([2]Sheet1!$H144),""))*U144</f>
        <v>0</v>
      </c>
      <c r="P144" s="7">
        <f>(IF($A144&lt;Summary!$C$5,0.5*SUM([1]Sheet1!$I144)+0.5*SUM([2]Sheet1!$I144),""))*$U144</f>
        <v>0</v>
      </c>
      <c r="Q144" s="7">
        <f>(IF($A144&lt;Summary!$C$5,0.5*SUM([1]Sheet1!$J144)+0.5*SUM([2]Sheet1!$J144),""))*$U144</f>
        <v>0</v>
      </c>
      <c r="R144" s="7">
        <f>(IF($A144&lt;Summary!$C$5,0.5*SUM([1]Sheet1!$K144)+0.5*SUM([2]Sheet1!$K144),""))*$U144</f>
        <v>0</v>
      </c>
      <c r="S144" s="7">
        <f>(IF($A144&lt;Summary!$C$5,0.5*SUM([1]Sheet1!$L144)+0.5*SUM([2]Sheet1!$L144),""))*U144</f>
        <v>0</v>
      </c>
      <c r="T144" s="7">
        <f>(IF($A144&lt;Summary!$C$5,0.5*SUM([1]Sheet1!$M144)+0.5*SUM([2]Sheet1!$M144),""))*U144</f>
        <v>0</v>
      </c>
      <c r="U144" s="3">
        <f>ROUND(IF($A144&lt;Summary!$C$5,SUM([1]Sheet1!$N144)+SUM([2]Sheet1!$N144),""),0)</f>
        <v>0</v>
      </c>
      <c r="V144" s="2"/>
      <c r="W144" s="9">
        <f>[3]Sheet1!$A144</f>
        <v>0</v>
      </c>
      <c r="X144" s="12">
        <f>(Summary!$C$8*[3]Sheet1!$B144+Summary!$C$9*[4]Sheet1!$B144)*$U144</f>
        <v>0</v>
      </c>
      <c r="Y144" s="12">
        <f>(Summary!$C$8*[3]Sheet1!$C144+Summary!$C$9*[4]Sheet1!$C144)*$U144</f>
        <v>0</v>
      </c>
      <c r="Z144" s="12">
        <f>(Summary!$C$8*[3]Sheet1!$D144+Summary!$C$9*[4]Sheet1!$D144)*$U144</f>
        <v>0</v>
      </c>
      <c r="AA144" s="12">
        <f>IF($A144&lt;Summary!$C$5,[3]Inputs!$K162*U144,"")</f>
        <v>0</v>
      </c>
      <c r="AB144" s="12">
        <f>IF($A144&lt;Summary!$C$5,[3]Inputs!$M162*U144,"")</f>
        <v>0</v>
      </c>
      <c r="AC144" s="12">
        <f t="shared" si="22"/>
        <v>0</v>
      </c>
      <c r="AD144" s="12">
        <f>IF($A144&lt;Summary!$C$5,[4]Inputs!$K162*U144,"")</f>
        <v>0</v>
      </c>
      <c r="AE144" s="12">
        <f>IF($A144&lt;Summary!$C$5,[4]Inputs!$M162*U144,"")</f>
        <v>0</v>
      </c>
      <c r="AF144" s="12">
        <f t="shared" si="23"/>
        <v>0</v>
      </c>
      <c r="AG144" s="12">
        <f>(Summary!$C$8*[3]Sheet1!$E144+Summary!$C$9*[4]Sheet1!$E144)*$U144</f>
        <v>0</v>
      </c>
      <c r="AH144" s="12">
        <f>(Summary!$C$8*[3]Sheet1!$F144+Summary!$C$9*[4]Sheet1!$F144)*$U144</f>
        <v>0</v>
      </c>
      <c r="AI144" s="12">
        <f>(Summary!$C$8*[3]Sheet1!$G144+Summary!$C$9*[4]Sheet1!$G144)*$U144</f>
        <v>0</v>
      </c>
      <c r="AJ144" s="12">
        <f>(Summary!$C$8*[3]Sheet1!$H144+Summary!$C$9*[4]Sheet1!$H144)*$U144</f>
        <v>0</v>
      </c>
      <c r="AK144" s="12">
        <f>(Summary!$C$8*[3]Sheet1!$I144+Summary!$C$9*[4]Sheet1!$I144)*$U144</f>
        <v>0</v>
      </c>
      <c r="AL144" s="12">
        <f>(Summary!$C$8*[3]Sheet1!$J144+Summary!$C$9*[4]Sheet1!$J144)*$U144</f>
        <v>0</v>
      </c>
      <c r="AM144" s="12">
        <f>(Summary!$C$8*[3]Sheet1!$K144+Summary!$C$9*[4]Sheet1!$K144)*$U144</f>
        <v>0</v>
      </c>
      <c r="AN144" s="12">
        <f>(Summary!$C$8*[3]Sheet1!$L144+Summary!$C$9*[4]Sheet1!$L144)*$U144</f>
        <v>0</v>
      </c>
      <c r="AO144" s="12">
        <f>(Summary!$C$8*[3]Sheet1!$M144+Summary!$C$9*[4]Sheet1!$M144)*$U144</f>
        <v>0</v>
      </c>
      <c r="AP144" s="9"/>
      <c r="AQ144" s="2"/>
      <c r="AR144" s="3">
        <f t="shared" si="2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2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26"/>
        <v>#N/A</v>
      </c>
      <c r="AY144" t="e">
        <f t="shared" si="2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28"/>
        <v>#VALUE!</v>
      </c>
      <c r="BD144" t="e">
        <f t="shared" si="29"/>
        <v>#N/A</v>
      </c>
    </row>
    <row r="145" spans="1:56" x14ac:dyDescent="0.2">
      <c r="A145" s="9">
        <f>[1]Sheet1!$A145</f>
        <v>0</v>
      </c>
      <c r="B145" s="9"/>
      <c r="C145" s="7">
        <f>(IF($A145&lt;Summary!$C$5,0.5*SUM([1]Sheet1!$B145)+0.5*SUM([2]Sheet1!$B145),""))*$U145</f>
        <v>0</v>
      </c>
      <c r="D145" s="7">
        <f>(IF($A145&lt;Summary!$C$5,0.5*SUM([1]Sheet1!$C145)+0.5*SUM([2]Sheet1!$C145),""))*$U145</f>
        <v>0</v>
      </c>
      <c r="E145" s="7">
        <f>(IF($A145&lt;Summary!$C$5,0.5*SUM([1]Sheet1!$D145)+0.5*SUM([2]Sheet1!$D145),""))*U145</f>
        <v>0</v>
      </c>
      <c r="F145" s="7">
        <f>IF($A145&lt;Summary!$C$5,[1]Inputs!$K163*U145,"")</f>
        <v>0</v>
      </c>
      <c r="G145" s="7">
        <f>IF($A145&lt;Summary!$C$5,[1]Inputs!$M163*U145,"")</f>
        <v>0</v>
      </c>
      <c r="H145" s="7">
        <f t="shared" si="20"/>
        <v>0</v>
      </c>
      <c r="I145" s="7">
        <f>IF($A145&lt;Summary!$C$5,[2]Inputs!$K163*U145,"")</f>
        <v>0</v>
      </c>
      <c r="J145" s="7">
        <f>IF($A145&lt;Summary!$C$5,[2]Inputs!$M163*U145,"")</f>
        <v>0</v>
      </c>
      <c r="K145" s="7">
        <f t="shared" si="21"/>
        <v>0</v>
      </c>
      <c r="L145" s="7">
        <f>(IF($A145&lt;Summary!$C$5,0.5*SUM([1]Sheet1!$E145)+0.5*SUM([2]Sheet1!$E145),""))*$U145</f>
        <v>0</v>
      </c>
      <c r="M145" s="7">
        <f>(IF($A145&lt;Summary!$C$5,0.5*SUM([1]Sheet1!$F145)+0.5*SUM([2]Sheet1!$F145),""))*$U145</f>
        <v>0</v>
      </c>
      <c r="N145" s="7">
        <f>(IF($A145&lt;Summary!$C$5,0.5*SUM([1]Sheet1!$G145)+0.5*SUM([2]Sheet1!$G145),""))*U145</f>
        <v>0</v>
      </c>
      <c r="O145" s="7">
        <f>(IF($A145&lt;Summary!$C$5,0.5*SUM([1]Sheet1!$H145)+0.5*SUM([2]Sheet1!$H145),""))*U145</f>
        <v>0</v>
      </c>
      <c r="P145" s="7">
        <f>(IF($A145&lt;Summary!$C$5,0.5*SUM([1]Sheet1!$I145)+0.5*SUM([2]Sheet1!$I145),""))*$U145</f>
        <v>0</v>
      </c>
      <c r="Q145" s="7">
        <f>(IF($A145&lt;Summary!$C$5,0.5*SUM([1]Sheet1!$J145)+0.5*SUM([2]Sheet1!$J145),""))*$U145</f>
        <v>0</v>
      </c>
      <c r="R145" s="7">
        <f>(IF($A145&lt;Summary!$C$5,0.5*SUM([1]Sheet1!$K145)+0.5*SUM([2]Sheet1!$K145),""))*$U145</f>
        <v>0</v>
      </c>
      <c r="S145" s="7">
        <f>(IF($A145&lt;Summary!$C$5,0.5*SUM([1]Sheet1!$L145)+0.5*SUM([2]Sheet1!$L145),""))*U145</f>
        <v>0</v>
      </c>
      <c r="T145" s="7">
        <f>(IF($A145&lt;Summary!$C$5,0.5*SUM([1]Sheet1!$M145)+0.5*SUM([2]Sheet1!$M145),""))*U145</f>
        <v>0</v>
      </c>
      <c r="U145" s="3">
        <f>ROUND(IF($A145&lt;Summary!$C$5,SUM([1]Sheet1!$N145)+SUM([2]Sheet1!$N145),""),0)</f>
        <v>0</v>
      </c>
      <c r="V145" s="2"/>
      <c r="W145" s="9">
        <f>[3]Sheet1!$A145</f>
        <v>0</v>
      </c>
      <c r="X145" s="12">
        <f>(Summary!$C$8*[3]Sheet1!$B145+Summary!$C$9*[4]Sheet1!$B145)*$U145</f>
        <v>0</v>
      </c>
      <c r="Y145" s="12">
        <f>(Summary!$C$8*[3]Sheet1!$C145+Summary!$C$9*[4]Sheet1!$C145)*$U145</f>
        <v>0</v>
      </c>
      <c r="Z145" s="12">
        <f>(Summary!$C$8*[3]Sheet1!$D145+Summary!$C$9*[4]Sheet1!$D145)*$U145</f>
        <v>0</v>
      </c>
      <c r="AA145" s="12">
        <f>IF($A145&lt;Summary!$C$5,[3]Inputs!$K163*U145,"")</f>
        <v>0</v>
      </c>
      <c r="AB145" s="12">
        <f>IF($A145&lt;Summary!$C$5,[3]Inputs!$M163*U145,"")</f>
        <v>0</v>
      </c>
      <c r="AC145" s="12">
        <f t="shared" si="22"/>
        <v>0</v>
      </c>
      <c r="AD145" s="12">
        <f>IF($A145&lt;Summary!$C$5,[4]Inputs!$K163*U145,"")</f>
        <v>0</v>
      </c>
      <c r="AE145" s="12">
        <f>IF($A145&lt;Summary!$C$5,[4]Inputs!$M163*U145,"")</f>
        <v>0</v>
      </c>
      <c r="AF145" s="12">
        <f t="shared" si="23"/>
        <v>0</v>
      </c>
      <c r="AG145" s="12">
        <f>(Summary!$C$8*[3]Sheet1!$E145+Summary!$C$9*[4]Sheet1!$E145)*$U145</f>
        <v>0</v>
      </c>
      <c r="AH145" s="12">
        <f>(Summary!$C$8*[3]Sheet1!$F145+Summary!$C$9*[4]Sheet1!$F145)*$U145</f>
        <v>0</v>
      </c>
      <c r="AI145" s="12">
        <f>(Summary!$C$8*[3]Sheet1!$G145+Summary!$C$9*[4]Sheet1!$G145)*$U145</f>
        <v>0</v>
      </c>
      <c r="AJ145" s="12">
        <f>(Summary!$C$8*[3]Sheet1!$H145+Summary!$C$9*[4]Sheet1!$H145)*$U145</f>
        <v>0</v>
      </c>
      <c r="AK145" s="12">
        <f>(Summary!$C$8*[3]Sheet1!$I145+Summary!$C$9*[4]Sheet1!$I145)*$U145</f>
        <v>0</v>
      </c>
      <c r="AL145" s="12">
        <f>(Summary!$C$8*[3]Sheet1!$J145+Summary!$C$9*[4]Sheet1!$J145)*$U145</f>
        <v>0</v>
      </c>
      <c r="AM145" s="12">
        <f>(Summary!$C$8*[3]Sheet1!$K145+Summary!$C$9*[4]Sheet1!$K145)*$U145</f>
        <v>0</v>
      </c>
      <c r="AN145" s="12">
        <f>(Summary!$C$8*[3]Sheet1!$L145+Summary!$C$9*[4]Sheet1!$L145)*$U145</f>
        <v>0</v>
      </c>
      <c r="AO145" s="12">
        <f>(Summary!$C$8*[3]Sheet1!$M145+Summary!$C$9*[4]Sheet1!$M145)*$U145</f>
        <v>0</v>
      </c>
      <c r="AP145" s="9"/>
      <c r="AQ145" s="2"/>
      <c r="AR145" s="3">
        <f t="shared" si="2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2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26"/>
        <v>#N/A</v>
      </c>
      <c r="AY145" t="e">
        <f t="shared" si="2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28"/>
        <v>#VALUE!</v>
      </c>
      <c r="BD145" t="e">
        <f t="shared" si="29"/>
        <v>#N/A</v>
      </c>
    </row>
    <row r="146" spans="1:56" x14ac:dyDescent="0.2">
      <c r="A146" s="9">
        <f>[1]Sheet1!$A146</f>
        <v>0</v>
      </c>
      <c r="B146" s="9"/>
      <c r="C146" s="7">
        <f>(IF($A146&lt;Summary!$C$5,0.5*SUM([1]Sheet1!$B146)+0.5*SUM([2]Sheet1!$B146),""))*$U146</f>
        <v>0</v>
      </c>
      <c r="D146" s="7">
        <f>(IF($A146&lt;Summary!$C$5,0.5*SUM([1]Sheet1!$C146)+0.5*SUM([2]Sheet1!$C146),""))*$U146</f>
        <v>0</v>
      </c>
      <c r="E146" s="7">
        <f>(IF($A146&lt;Summary!$C$5,0.5*SUM([1]Sheet1!$D146)+0.5*SUM([2]Sheet1!$D146),""))*U146</f>
        <v>0</v>
      </c>
      <c r="F146" s="7">
        <f>IF($A146&lt;Summary!$C$5,[1]Inputs!$K164*U146,"")</f>
        <v>0</v>
      </c>
      <c r="G146" s="7">
        <f>IF($A146&lt;Summary!$C$5,[1]Inputs!$M164*U146,"")</f>
        <v>0</v>
      </c>
      <c r="H146" s="7">
        <f t="shared" si="20"/>
        <v>0</v>
      </c>
      <c r="I146" s="7">
        <f>IF($A146&lt;Summary!$C$5,[2]Inputs!$K164*U146,"")</f>
        <v>0</v>
      </c>
      <c r="J146" s="7">
        <f>IF($A146&lt;Summary!$C$5,[2]Inputs!$M164*U146,"")</f>
        <v>0</v>
      </c>
      <c r="K146" s="7">
        <f t="shared" si="21"/>
        <v>0</v>
      </c>
      <c r="L146" s="7">
        <f>(IF($A146&lt;Summary!$C$5,0.5*SUM([1]Sheet1!$E146)+0.5*SUM([2]Sheet1!$E146),""))*$U146</f>
        <v>0</v>
      </c>
      <c r="M146" s="7">
        <f>(IF($A146&lt;Summary!$C$5,0.5*SUM([1]Sheet1!$F146)+0.5*SUM([2]Sheet1!$F146),""))*$U146</f>
        <v>0</v>
      </c>
      <c r="N146" s="7">
        <f>(IF($A146&lt;Summary!$C$5,0.5*SUM([1]Sheet1!$G146)+0.5*SUM([2]Sheet1!$G146),""))*U146</f>
        <v>0</v>
      </c>
      <c r="O146" s="7">
        <f>(IF($A146&lt;Summary!$C$5,0.5*SUM([1]Sheet1!$H146)+0.5*SUM([2]Sheet1!$H146),""))*U146</f>
        <v>0</v>
      </c>
      <c r="P146" s="7">
        <f>(IF($A146&lt;Summary!$C$5,0.5*SUM([1]Sheet1!$I146)+0.5*SUM([2]Sheet1!$I146),""))*$U146</f>
        <v>0</v>
      </c>
      <c r="Q146" s="7">
        <f>(IF($A146&lt;Summary!$C$5,0.5*SUM([1]Sheet1!$J146)+0.5*SUM([2]Sheet1!$J146),""))*$U146</f>
        <v>0</v>
      </c>
      <c r="R146" s="7">
        <f>(IF($A146&lt;Summary!$C$5,0.5*SUM([1]Sheet1!$K146)+0.5*SUM([2]Sheet1!$K146),""))*$U146</f>
        <v>0</v>
      </c>
      <c r="S146" s="7">
        <f>(IF($A146&lt;Summary!$C$5,0.5*SUM([1]Sheet1!$L146)+0.5*SUM([2]Sheet1!$L146),""))*U146</f>
        <v>0</v>
      </c>
      <c r="T146" s="7">
        <f>(IF($A146&lt;Summary!$C$5,0.5*SUM([1]Sheet1!$M146)+0.5*SUM([2]Sheet1!$M146),""))*U146</f>
        <v>0</v>
      </c>
      <c r="U146" s="3">
        <f>ROUND(IF($A146&lt;Summary!$C$5,SUM([1]Sheet1!$N146)+SUM([2]Sheet1!$N146),""),0)</f>
        <v>0</v>
      </c>
      <c r="V146" s="2"/>
      <c r="W146" s="9">
        <f>[3]Sheet1!$A146</f>
        <v>0</v>
      </c>
      <c r="X146" s="12">
        <f>(Summary!$C$8*[3]Sheet1!$B146+Summary!$C$9*[4]Sheet1!$B146)*$U146</f>
        <v>0</v>
      </c>
      <c r="Y146" s="12">
        <f>(Summary!$C$8*[3]Sheet1!$C146+Summary!$C$9*[4]Sheet1!$C146)*$U146</f>
        <v>0</v>
      </c>
      <c r="Z146" s="12">
        <f>(Summary!$C$8*[3]Sheet1!$D146+Summary!$C$9*[4]Sheet1!$D146)*$U146</f>
        <v>0</v>
      </c>
      <c r="AA146" s="12">
        <f>IF($A146&lt;Summary!$C$5,[3]Inputs!$K164*U146,"")</f>
        <v>0</v>
      </c>
      <c r="AB146" s="12">
        <f>IF($A146&lt;Summary!$C$5,[3]Inputs!$M164*U146,"")</f>
        <v>0</v>
      </c>
      <c r="AC146" s="12">
        <f t="shared" si="22"/>
        <v>0</v>
      </c>
      <c r="AD146" s="12">
        <f>IF($A146&lt;Summary!$C$5,[4]Inputs!$K164*U146,"")</f>
        <v>0</v>
      </c>
      <c r="AE146" s="12">
        <f>IF($A146&lt;Summary!$C$5,[4]Inputs!$M164*U146,"")</f>
        <v>0</v>
      </c>
      <c r="AF146" s="12">
        <f t="shared" si="23"/>
        <v>0</v>
      </c>
      <c r="AG146" s="12">
        <f>(Summary!$C$8*[3]Sheet1!$E146+Summary!$C$9*[4]Sheet1!$E146)*$U146</f>
        <v>0</v>
      </c>
      <c r="AH146" s="12">
        <f>(Summary!$C$8*[3]Sheet1!$F146+Summary!$C$9*[4]Sheet1!$F146)*$U146</f>
        <v>0</v>
      </c>
      <c r="AI146" s="12">
        <f>(Summary!$C$8*[3]Sheet1!$G146+Summary!$C$9*[4]Sheet1!$G146)*$U146</f>
        <v>0</v>
      </c>
      <c r="AJ146" s="12">
        <f>(Summary!$C$8*[3]Sheet1!$H146+Summary!$C$9*[4]Sheet1!$H146)*$U146</f>
        <v>0</v>
      </c>
      <c r="AK146" s="12">
        <f>(Summary!$C$8*[3]Sheet1!$I146+Summary!$C$9*[4]Sheet1!$I146)*$U146</f>
        <v>0</v>
      </c>
      <c r="AL146" s="12">
        <f>(Summary!$C$8*[3]Sheet1!$J146+Summary!$C$9*[4]Sheet1!$J146)*$U146</f>
        <v>0</v>
      </c>
      <c r="AM146" s="12">
        <f>(Summary!$C$8*[3]Sheet1!$K146+Summary!$C$9*[4]Sheet1!$K146)*$U146</f>
        <v>0</v>
      </c>
      <c r="AN146" s="12">
        <f>(Summary!$C$8*[3]Sheet1!$L146+Summary!$C$9*[4]Sheet1!$L146)*$U146</f>
        <v>0</v>
      </c>
      <c r="AO146" s="12">
        <f>(Summary!$C$8*[3]Sheet1!$M146+Summary!$C$9*[4]Sheet1!$M146)*$U146</f>
        <v>0</v>
      </c>
      <c r="AP146" s="9"/>
      <c r="AQ146" s="2"/>
      <c r="AR146" s="3">
        <f t="shared" si="2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2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26"/>
        <v>#N/A</v>
      </c>
      <c r="AY146" t="e">
        <f t="shared" si="2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28"/>
        <v>#VALUE!</v>
      </c>
      <c r="BD146" t="e">
        <f t="shared" si="29"/>
        <v>#N/A</v>
      </c>
    </row>
    <row r="147" spans="1:56" x14ac:dyDescent="0.2">
      <c r="A147" s="9">
        <f>[1]Sheet1!$A147</f>
        <v>0</v>
      </c>
      <c r="B147" s="9"/>
      <c r="C147" s="7">
        <f>(IF($A147&lt;Summary!$C$5,0.5*SUM([1]Sheet1!$B147)+0.5*SUM([2]Sheet1!$B147),""))*$U147</f>
        <v>0</v>
      </c>
      <c r="D147" s="7">
        <f>(IF($A147&lt;Summary!$C$5,0.5*SUM([1]Sheet1!$C147)+0.5*SUM([2]Sheet1!$C147),""))*$U147</f>
        <v>0</v>
      </c>
      <c r="E147" s="7">
        <f>(IF($A147&lt;Summary!$C$5,0.5*SUM([1]Sheet1!$D147)+0.5*SUM([2]Sheet1!$D147),""))*U147</f>
        <v>0</v>
      </c>
      <c r="F147" s="7">
        <f>IF($A147&lt;Summary!$C$5,[1]Inputs!$K165*U147,"")</f>
        <v>0</v>
      </c>
      <c r="G147" s="7">
        <f>IF($A147&lt;Summary!$C$5,[1]Inputs!$M165*U147,"")</f>
        <v>0</v>
      </c>
      <c r="H147" s="7">
        <f t="shared" si="20"/>
        <v>0</v>
      </c>
      <c r="I147" s="7">
        <f>IF($A147&lt;Summary!$C$5,[2]Inputs!$K165*U147,"")</f>
        <v>0</v>
      </c>
      <c r="J147" s="7">
        <f>IF($A147&lt;Summary!$C$5,[2]Inputs!$M165*U147,"")</f>
        <v>0</v>
      </c>
      <c r="K147" s="7">
        <f t="shared" si="21"/>
        <v>0</v>
      </c>
      <c r="L147" s="7">
        <f>(IF($A147&lt;Summary!$C$5,0.5*SUM([1]Sheet1!$E147)+0.5*SUM([2]Sheet1!$E147),""))*$U147</f>
        <v>0</v>
      </c>
      <c r="M147" s="7">
        <f>(IF($A147&lt;Summary!$C$5,0.5*SUM([1]Sheet1!$F147)+0.5*SUM([2]Sheet1!$F147),""))*$U147</f>
        <v>0</v>
      </c>
      <c r="N147" s="7">
        <f>(IF($A147&lt;Summary!$C$5,0.5*SUM([1]Sheet1!$G147)+0.5*SUM([2]Sheet1!$G147),""))*U147</f>
        <v>0</v>
      </c>
      <c r="O147" s="7">
        <f>(IF($A147&lt;Summary!$C$5,0.5*SUM([1]Sheet1!$H147)+0.5*SUM([2]Sheet1!$H147),""))*U147</f>
        <v>0</v>
      </c>
      <c r="P147" s="7">
        <f>(IF($A147&lt;Summary!$C$5,0.5*SUM([1]Sheet1!$I147)+0.5*SUM([2]Sheet1!$I147),""))*$U147</f>
        <v>0</v>
      </c>
      <c r="Q147" s="7">
        <f>(IF($A147&lt;Summary!$C$5,0.5*SUM([1]Sheet1!$J147)+0.5*SUM([2]Sheet1!$J147),""))*$U147</f>
        <v>0</v>
      </c>
      <c r="R147" s="7">
        <f>(IF($A147&lt;Summary!$C$5,0.5*SUM([1]Sheet1!$K147)+0.5*SUM([2]Sheet1!$K147),""))*$U147</f>
        <v>0</v>
      </c>
      <c r="S147" s="7">
        <f>(IF($A147&lt;Summary!$C$5,0.5*SUM([1]Sheet1!$L147)+0.5*SUM([2]Sheet1!$L147),""))*U147</f>
        <v>0</v>
      </c>
      <c r="T147" s="7">
        <f>(IF($A147&lt;Summary!$C$5,0.5*SUM([1]Sheet1!$M147)+0.5*SUM([2]Sheet1!$M147),""))*U147</f>
        <v>0</v>
      </c>
      <c r="U147" s="3">
        <f>ROUND(IF($A147&lt;Summary!$C$5,SUM([1]Sheet1!$N147)+SUM([2]Sheet1!$N147),""),0)</f>
        <v>0</v>
      </c>
      <c r="V147" s="2"/>
      <c r="W147" s="9">
        <f>[3]Sheet1!$A147</f>
        <v>0</v>
      </c>
      <c r="X147" s="12">
        <f>(Summary!$C$8*[3]Sheet1!$B147+Summary!$C$9*[4]Sheet1!$B147)*$U147</f>
        <v>0</v>
      </c>
      <c r="Y147" s="12">
        <f>(Summary!$C$8*[3]Sheet1!$C147+Summary!$C$9*[4]Sheet1!$C147)*$U147</f>
        <v>0</v>
      </c>
      <c r="Z147" s="12">
        <f>(Summary!$C$8*[3]Sheet1!$D147+Summary!$C$9*[4]Sheet1!$D147)*$U147</f>
        <v>0</v>
      </c>
      <c r="AA147" s="12">
        <f>IF($A147&lt;Summary!$C$5,[3]Inputs!$K165*U147,"")</f>
        <v>0</v>
      </c>
      <c r="AB147" s="12">
        <f>IF($A147&lt;Summary!$C$5,[3]Inputs!$M165*U147,"")</f>
        <v>0</v>
      </c>
      <c r="AC147" s="12">
        <f t="shared" si="22"/>
        <v>0</v>
      </c>
      <c r="AD147" s="12">
        <f>IF($A147&lt;Summary!$C$5,[4]Inputs!$K165*U147,"")</f>
        <v>0</v>
      </c>
      <c r="AE147" s="12">
        <f>IF($A147&lt;Summary!$C$5,[4]Inputs!$M165*U147,"")</f>
        <v>0</v>
      </c>
      <c r="AF147" s="12">
        <f t="shared" si="23"/>
        <v>0</v>
      </c>
      <c r="AG147" s="12">
        <f>(Summary!$C$8*[3]Sheet1!$E147+Summary!$C$9*[4]Sheet1!$E147)*$U147</f>
        <v>0</v>
      </c>
      <c r="AH147" s="12">
        <f>(Summary!$C$8*[3]Sheet1!$F147+Summary!$C$9*[4]Sheet1!$F147)*$U147</f>
        <v>0</v>
      </c>
      <c r="AI147" s="12">
        <f>(Summary!$C$8*[3]Sheet1!$G147+Summary!$C$9*[4]Sheet1!$G147)*$U147</f>
        <v>0</v>
      </c>
      <c r="AJ147" s="12">
        <f>(Summary!$C$8*[3]Sheet1!$H147+Summary!$C$9*[4]Sheet1!$H147)*$U147</f>
        <v>0</v>
      </c>
      <c r="AK147" s="12">
        <f>(Summary!$C$8*[3]Sheet1!$I147+Summary!$C$9*[4]Sheet1!$I147)*$U147</f>
        <v>0</v>
      </c>
      <c r="AL147" s="12">
        <f>(Summary!$C$8*[3]Sheet1!$J147+Summary!$C$9*[4]Sheet1!$J147)*$U147</f>
        <v>0</v>
      </c>
      <c r="AM147" s="12">
        <f>(Summary!$C$8*[3]Sheet1!$K147+Summary!$C$9*[4]Sheet1!$K147)*$U147</f>
        <v>0</v>
      </c>
      <c r="AN147" s="12">
        <f>(Summary!$C$8*[3]Sheet1!$L147+Summary!$C$9*[4]Sheet1!$L147)*$U147</f>
        <v>0</v>
      </c>
      <c r="AO147" s="12">
        <f>(Summary!$C$8*[3]Sheet1!$M147+Summary!$C$9*[4]Sheet1!$M147)*$U147</f>
        <v>0</v>
      </c>
      <c r="AP147" s="9"/>
      <c r="AQ147" s="2"/>
      <c r="AR147" s="3">
        <f t="shared" si="2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2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26"/>
        <v>#N/A</v>
      </c>
      <c r="AY147" t="e">
        <f t="shared" si="2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28"/>
        <v>#VALUE!</v>
      </c>
      <c r="BD147" t="e">
        <f t="shared" si="29"/>
        <v>#N/A</v>
      </c>
    </row>
    <row r="148" spans="1:56" x14ac:dyDescent="0.2">
      <c r="A148" s="9">
        <f>[1]Sheet1!$A148</f>
        <v>0</v>
      </c>
      <c r="B148" s="9"/>
      <c r="C148" s="7">
        <f>(IF($A148&lt;Summary!$C$5,0.5*SUM([1]Sheet1!$B148)+0.5*SUM([2]Sheet1!$B148),""))*$U148</f>
        <v>0</v>
      </c>
      <c r="D148" s="7">
        <f>(IF($A148&lt;Summary!$C$5,0.5*SUM([1]Sheet1!$C148)+0.5*SUM([2]Sheet1!$C148),""))*$U148</f>
        <v>0</v>
      </c>
      <c r="E148" s="7">
        <f>(IF($A148&lt;Summary!$C$5,0.5*SUM([1]Sheet1!$D148)+0.5*SUM([2]Sheet1!$D148),""))*U148</f>
        <v>0</v>
      </c>
      <c r="F148" s="7">
        <f>IF($A148&lt;Summary!$C$5,[1]Inputs!$K166*U148,"")</f>
        <v>0</v>
      </c>
      <c r="G148" s="7">
        <f>IF($A148&lt;Summary!$C$5,[1]Inputs!$M166*U148,"")</f>
        <v>0</v>
      </c>
      <c r="H148" s="7">
        <f t="shared" si="20"/>
        <v>0</v>
      </c>
      <c r="I148" s="7">
        <f>IF($A148&lt;Summary!$C$5,[2]Inputs!$K166*U148,"")</f>
        <v>0</v>
      </c>
      <c r="J148" s="7">
        <f>IF($A148&lt;Summary!$C$5,[2]Inputs!$M166*U148,"")</f>
        <v>0</v>
      </c>
      <c r="K148" s="7">
        <f t="shared" si="21"/>
        <v>0</v>
      </c>
      <c r="L148" s="7">
        <f>(IF($A148&lt;Summary!$C$5,0.5*SUM([1]Sheet1!$E148)+0.5*SUM([2]Sheet1!$E148),""))*$U148</f>
        <v>0</v>
      </c>
      <c r="M148" s="7">
        <f>(IF($A148&lt;Summary!$C$5,0.5*SUM([1]Sheet1!$F148)+0.5*SUM([2]Sheet1!$F148),""))*$U148</f>
        <v>0</v>
      </c>
      <c r="N148" s="7">
        <f>(IF($A148&lt;Summary!$C$5,0.5*SUM([1]Sheet1!$G148)+0.5*SUM([2]Sheet1!$G148),""))*U148</f>
        <v>0</v>
      </c>
      <c r="O148" s="7">
        <f>(IF($A148&lt;Summary!$C$5,0.5*SUM([1]Sheet1!$H148)+0.5*SUM([2]Sheet1!$H148),""))*U148</f>
        <v>0</v>
      </c>
      <c r="P148" s="7">
        <f>(IF($A148&lt;Summary!$C$5,0.5*SUM([1]Sheet1!$I148)+0.5*SUM([2]Sheet1!$I148),""))*$U148</f>
        <v>0</v>
      </c>
      <c r="Q148" s="7">
        <f>(IF($A148&lt;Summary!$C$5,0.5*SUM([1]Sheet1!$J148)+0.5*SUM([2]Sheet1!$J148),""))*$U148</f>
        <v>0</v>
      </c>
      <c r="R148" s="7">
        <f>(IF($A148&lt;Summary!$C$5,0.5*SUM([1]Sheet1!$K148)+0.5*SUM([2]Sheet1!$K148),""))*$U148</f>
        <v>0</v>
      </c>
      <c r="S148" s="7">
        <f>(IF($A148&lt;Summary!$C$5,0.5*SUM([1]Sheet1!$L148)+0.5*SUM([2]Sheet1!$L148),""))*U148</f>
        <v>0</v>
      </c>
      <c r="T148" s="7">
        <f>(IF($A148&lt;Summary!$C$5,0.5*SUM([1]Sheet1!$M148)+0.5*SUM([2]Sheet1!$M148),""))*U148</f>
        <v>0</v>
      </c>
      <c r="U148" s="3">
        <f>ROUND(IF($A148&lt;Summary!$C$5,SUM([1]Sheet1!$N148)+SUM([2]Sheet1!$N148),""),0)</f>
        <v>0</v>
      </c>
      <c r="V148" s="2"/>
      <c r="W148" s="9">
        <f>[3]Sheet1!$A148</f>
        <v>0</v>
      </c>
      <c r="X148" s="12">
        <f>(Summary!$C$8*[3]Sheet1!$B148+Summary!$C$9*[4]Sheet1!$B148)*$U148</f>
        <v>0</v>
      </c>
      <c r="Y148" s="12">
        <f>(Summary!$C$8*[3]Sheet1!$C148+Summary!$C$9*[4]Sheet1!$C148)*$U148</f>
        <v>0</v>
      </c>
      <c r="Z148" s="12">
        <f>(Summary!$C$8*[3]Sheet1!$D148+Summary!$C$9*[4]Sheet1!$D148)*$U148</f>
        <v>0</v>
      </c>
      <c r="AA148" s="12">
        <f>IF($A148&lt;Summary!$C$5,[3]Inputs!$K166*U148,"")</f>
        <v>0</v>
      </c>
      <c r="AB148" s="12">
        <f>IF($A148&lt;Summary!$C$5,[3]Inputs!$M166*U148,"")</f>
        <v>0</v>
      </c>
      <c r="AC148" s="12">
        <f t="shared" si="22"/>
        <v>0</v>
      </c>
      <c r="AD148" s="12">
        <f>IF($A148&lt;Summary!$C$5,[4]Inputs!$K166*U148,"")</f>
        <v>0</v>
      </c>
      <c r="AE148" s="12">
        <f>IF($A148&lt;Summary!$C$5,[4]Inputs!$M166*U148,"")</f>
        <v>0</v>
      </c>
      <c r="AF148" s="12">
        <f t="shared" si="23"/>
        <v>0</v>
      </c>
      <c r="AG148" s="12">
        <f>(Summary!$C$8*[3]Sheet1!$E148+Summary!$C$9*[4]Sheet1!$E148)*$U148</f>
        <v>0</v>
      </c>
      <c r="AH148" s="12">
        <f>(Summary!$C$8*[3]Sheet1!$F148+Summary!$C$9*[4]Sheet1!$F148)*$U148</f>
        <v>0</v>
      </c>
      <c r="AI148" s="12">
        <f>(Summary!$C$8*[3]Sheet1!$G148+Summary!$C$9*[4]Sheet1!$G148)*$U148</f>
        <v>0</v>
      </c>
      <c r="AJ148" s="12">
        <f>(Summary!$C$8*[3]Sheet1!$H148+Summary!$C$9*[4]Sheet1!$H148)*$U148</f>
        <v>0</v>
      </c>
      <c r="AK148" s="12">
        <f>(Summary!$C$8*[3]Sheet1!$I148+Summary!$C$9*[4]Sheet1!$I148)*$U148</f>
        <v>0</v>
      </c>
      <c r="AL148" s="12">
        <f>(Summary!$C$8*[3]Sheet1!$J148+Summary!$C$9*[4]Sheet1!$J148)*$U148</f>
        <v>0</v>
      </c>
      <c r="AM148" s="12">
        <f>(Summary!$C$8*[3]Sheet1!$K148+Summary!$C$9*[4]Sheet1!$K148)*$U148</f>
        <v>0</v>
      </c>
      <c r="AN148" s="12">
        <f>(Summary!$C$8*[3]Sheet1!$L148+Summary!$C$9*[4]Sheet1!$L148)*$U148</f>
        <v>0</v>
      </c>
      <c r="AO148" s="12">
        <f>(Summary!$C$8*[3]Sheet1!$M148+Summary!$C$9*[4]Sheet1!$M148)*$U148</f>
        <v>0</v>
      </c>
      <c r="AP148" s="9"/>
      <c r="AQ148" s="2"/>
      <c r="AR148" s="3">
        <f t="shared" si="2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2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26"/>
        <v>#N/A</v>
      </c>
      <c r="AY148" t="e">
        <f t="shared" si="2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28"/>
        <v>#VALUE!</v>
      </c>
      <c r="BD148" t="e">
        <f t="shared" si="29"/>
        <v>#N/A</v>
      </c>
    </row>
    <row r="149" spans="1:56" x14ac:dyDescent="0.2">
      <c r="A149" s="9">
        <f>[1]Sheet1!$A149</f>
        <v>0</v>
      </c>
      <c r="B149" s="9"/>
      <c r="C149" s="7">
        <f>(IF($A149&lt;Summary!$C$5,0.5*SUM([1]Sheet1!$B149)+0.5*SUM([2]Sheet1!$B149),""))*$U149</f>
        <v>0</v>
      </c>
      <c r="D149" s="7">
        <f>(IF($A149&lt;Summary!$C$5,0.5*SUM([1]Sheet1!$C149)+0.5*SUM([2]Sheet1!$C149),""))*$U149</f>
        <v>0</v>
      </c>
      <c r="E149" s="7">
        <f>(IF($A149&lt;Summary!$C$5,0.5*SUM([1]Sheet1!$D149)+0.5*SUM([2]Sheet1!$D149),""))*U149</f>
        <v>0</v>
      </c>
      <c r="F149" s="7">
        <f>IF($A149&lt;Summary!$C$5,[1]Inputs!$K167*U149,"")</f>
        <v>0</v>
      </c>
      <c r="G149" s="7">
        <f>IF($A149&lt;Summary!$C$5,[1]Inputs!$M167*U149,"")</f>
        <v>0</v>
      </c>
      <c r="H149" s="7">
        <f t="shared" si="20"/>
        <v>0</v>
      </c>
      <c r="I149" s="7">
        <f>IF($A149&lt;Summary!$C$5,[2]Inputs!$K167*U149,"")</f>
        <v>0</v>
      </c>
      <c r="J149" s="7">
        <f>IF($A149&lt;Summary!$C$5,[2]Inputs!$M167*U149,"")</f>
        <v>0</v>
      </c>
      <c r="K149" s="7">
        <f t="shared" si="21"/>
        <v>0</v>
      </c>
      <c r="L149" s="7">
        <f>(IF($A149&lt;Summary!$C$5,0.5*SUM([1]Sheet1!$E149)+0.5*SUM([2]Sheet1!$E149),""))*$U149</f>
        <v>0</v>
      </c>
      <c r="M149" s="7">
        <f>(IF($A149&lt;Summary!$C$5,0.5*SUM([1]Sheet1!$F149)+0.5*SUM([2]Sheet1!$F149),""))*$U149</f>
        <v>0</v>
      </c>
      <c r="N149" s="7">
        <f>(IF($A149&lt;Summary!$C$5,0.5*SUM([1]Sheet1!$G149)+0.5*SUM([2]Sheet1!$G149),""))*U149</f>
        <v>0</v>
      </c>
      <c r="O149" s="7">
        <f>(IF($A149&lt;Summary!$C$5,0.5*SUM([1]Sheet1!$H149)+0.5*SUM([2]Sheet1!$H149),""))*U149</f>
        <v>0</v>
      </c>
      <c r="P149" s="7">
        <f>(IF($A149&lt;Summary!$C$5,0.5*SUM([1]Sheet1!$I149)+0.5*SUM([2]Sheet1!$I149),""))*$U149</f>
        <v>0</v>
      </c>
      <c r="Q149" s="7">
        <f>(IF($A149&lt;Summary!$C$5,0.5*SUM([1]Sheet1!$J149)+0.5*SUM([2]Sheet1!$J149),""))*$U149</f>
        <v>0</v>
      </c>
      <c r="R149" s="7">
        <f>(IF($A149&lt;Summary!$C$5,0.5*SUM([1]Sheet1!$K149)+0.5*SUM([2]Sheet1!$K149),""))*$U149</f>
        <v>0</v>
      </c>
      <c r="S149" s="7">
        <f>(IF($A149&lt;Summary!$C$5,0.5*SUM([1]Sheet1!$L149)+0.5*SUM([2]Sheet1!$L149),""))*U149</f>
        <v>0</v>
      </c>
      <c r="T149" s="7">
        <f>(IF($A149&lt;Summary!$C$5,0.5*SUM([1]Sheet1!$M149)+0.5*SUM([2]Sheet1!$M149),""))*U149</f>
        <v>0</v>
      </c>
      <c r="U149" s="3">
        <f>ROUND(IF($A149&lt;Summary!$C$5,SUM([1]Sheet1!$N149)+SUM([2]Sheet1!$N149),""),0)</f>
        <v>0</v>
      </c>
      <c r="V149" s="2"/>
      <c r="W149" s="9">
        <f>[3]Sheet1!$A149</f>
        <v>0</v>
      </c>
      <c r="X149" s="12">
        <f>(Summary!$C$8*[3]Sheet1!$B149+Summary!$C$9*[4]Sheet1!$B149)*$U149</f>
        <v>0</v>
      </c>
      <c r="Y149" s="12">
        <f>(Summary!$C$8*[3]Sheet1!$C149+Summary!$C$9*[4]Sheet1!$C149)*$U149</f>
        <v>0</v>
      </c>
      <c r="Z149" s="12">
        <f>(Summary!$C$8*[3]Sheet1!$D149+Summary!$C$9*[4]Sheet1!$D149)*$U149</f>
        <v>0</v>
      </c>
      <c r="AA149" s="12">
        <f>IF($A149&lt;Summary!$C$5,[3]Inputs!$K167*U149,"")</f>
        <v>0</v>
      </c>
      <c r="AB149" s="12">
        <f>IF($A149&lt;Summary!$C$5,[3]Inputs!$M167*U149,"")</f>
        <v>0</v>
      </c>
      <c r="AC149" s="12">
        <f t="shared" si="22"/>
        <v>0</v>
      </c>
      <c r="AD149" s="12">
        <f>IF($A149&lt;Summary!$C$5,[4]Inputs!$K167*U149,"")</f>
        <v>0</v>
      </c>
      <c r="AE149" s="12">
        <f>IF($A149&lt;Summary!$C$5,[4]Inputs!$M167*U149,"")</f>
        <v>0</v>
      </c>
      <c r="AF149" s="12">
        <f t="shared" si="23"/>
        <v>0</v>
      </c>
      <c r="AG149" s="12">
        <f>(Summary!$C$8*[3]Sheet1!$E149+Summary!$C$9*[4]Sheet1!$E149)*$U149</f>
        <v>0</v>
      </c>
      <c r="AH149" s="12">
        <f>(Summary!$C$8*[3]Sheet1!$F149+Summary!$C$9*[4]Sheet1!$F149)*$U149</f>
        <v>0</v>
      </c>
      <c r="AI149" s="12">
        <f>(Summary!$C$8*[3]Sheet1!$G149+Summary!$C$9*[4]Sheet1!$G149)*$U149</f>
        <v>0</v>
      </c>
      <c r="AJ149" s="12">
        <f>(Summary!$C$8*[3]Sheet1!$H149+Summary!$C$9*[4]Sheet1!$H149)*$U149</f>
        <v>0</v>
      </c>
      <c r="AK149" s="12">
        <f>(Summary!$C$8*[3]Sheet1!$I149+Summary!$C$9*[4]Sheet1!$I149)*$U149</f>
        <v>0</v>
      </c>
      <c r="AL149" s="12">
        <f>(Summary!$C$8*[3]Sheet1!$J149+Summary!$C$9*[4]Sheet1!$J149)*$U149</f>
        <v>0</v>
      </c>
      <c r="AM149" s="12">
        <f>(Summary!$C$8*[3]Sheet1!$K149+Summary!$C$9*[4]Sheet1!$K149)*$U149</f>
        <v>0</v>
      </c>
      <c r="AN149" s="12">
        <f>(Summary!$C$8*[3]Sheet1!$L149+Summary!$C$9*[4]Sheet1!$L149)*$U149</f>
        <v>0</v>
      </c>
      <c r="AO149" s="12">
        <f>(Summary!$C$8*[3]Sheet1!$M149+Summary!$C$9*[4]Sheet1!$M149)*$U149</f>
        <v>0</v>
      </c>
      <c r="AP149" s="9"/>
      <c r="AQ149" s="2"/>
      <c r="AR149" s="3">
        <f t="shared" si="2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2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26"/>
        <v>#N/A</v>
      </c>
      <c r="AY149" t="e">
        <f t="shared" si="2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28"/>
        <v>#VALUE!</v>
      </c>
      <c r="BD149" t="e">
        <f t="shared" si="29"/>
        <v>#N/A</v>
      </c>
    </row>
    <row r="150" spans="1:56" x14ac:dyDescent="0.2">
      <c r="A150" s="9">
        <f>[1]Sheet1!$A150</f>
        <v>0</v>
      </c>
      <c r="B150" s="9"/>
      <c r="C150" s="7">
        <f>(IF($A150&lt;Summary!$C$5,0.5*SUM([1]Sheet1!$B150)+0.5*SUM([2]Sheet1!$B150),""))*$U150</f>
        <v>0</v>
      </c>
      <c r="D150" s="7">
        <f>(IF($A150&lt;Summary!$C$5,0.5*SUM([1]Sheet1!$C150)+0.5*SUM([2]Sheet1!$C150),""))*$U150</f>
        <v>0</v>
      </c>
      <c r="E150" s="7">
        <f>(IF($A150&lt;Summary!$C$5,0.5*SUM([1]Sheet1!$D150)+0.5*SUM([2]Sheet1!$D150),""))*U150</f>
        <v>0</v>
      </c>
      <c r="F150" s="7">
        <f>IF($A150&lt;Summary!$C$5,[1]Inputs!$K168*U150,"")</f>
        <v>0</v>
      </c>
      <c r="G150" s="7">
        <f>IF($A150&lt;Summary!$C$5,[1]Inputs!$M168*U150,"")</f>
        <v>0</v>
      </c>
      <c r="H150" s="7">
        <f t="shared" si="20"/>
        <v>0</v>
      </c>
      <c r="I150" s="7">
        <f>IF($A150&lt;Summary!$C$5,[2]Inputs!$K168*U150,"")</f>
        <v>0</v>
      </c>
      <c r="J150" s="7">
        <f>IF($A150&lt;Summary!$C$5,[2]Inputs!$M168*U150,"")</f>
        <v>0</v>
      </c>
      <c r="K150" s="7">
        <f t="shared" si="21"/>
        <v>0</v>
      </c>
      <c r="L150" s="7">
        <f>(IF($A150&lt;Summary!$C$5,0.5*SUM([1]Sheet1!$E150)+0.5*SUM([2]Sheet1!$E150),""))*$U150</f>
        <v>0</v>
      </c>
      <c r="M150" s="7">
        <f>(IF($A150&lt;Summary!$C$5,0.5*SUM([1]Sheet1!$F150)+0.5*SUM([2]Sheet1!$F150),""))*$U150</f>
        <v>0</v>
      </c>
      <c r="N150" s="7">
        <f>(IF($A150&lt;Summary!$C$5,0.5*SUM([1]Sheet1!$G150)+0.5*SUM([2]Sheet1!$G150),""))*U150</f>
        <v>0</v>
      </c>
      <c r="O150" s="7">
        <f>(IF($A150&lt;Summary!$C$5,0.5*SUM([1]Sheet1!$H150)+0.5*SUM([2]Sheet1!$H150),""))*U150</f>
        <v>0</v>
      </c>
      <c r="P150" s="7">
        <f>(IF($A150&lt;Summary!$C$5,0.5*SUM([1]Sheet1!$I150)+0.5*SUM([2]Sheet1!$I150),""))*$U150</f>
        <v>0</v>
      </c>
      <c r="Q150" s="7">
        <f>(IF($A150&lt;Summary!$C$5,0.5*SUM([1]Sheet1!$J150)+0.5*SUM([2]Sheet1!$J150),""))*$U150</f>
        <v>0</v>
      </c>
      <c r="R150" s="7">
        <f>(IF($A150&lt;Summary!$C$5,0.5*SUM([1]Sheet1!$K150)+0.5*SUM([2]Sheet1!$K150),""))*$U150</f>
        <v>0</v>
      </c>
      <c r="S150" s="7">
        <f>(IF($A150&lt;Summary!$C$5,0.5*SUM([1]Sheet1!$L150)+0.5*SUM([2]Sheet1!$L150),""))*U150</f>
        <v>0</v>
      </c>
      <c r="T150" s="7">
        <f>(IF($A150&lt;Summary!$C$5,0.5*SUM([1]Sheet1!$M150)+0.5*SUM([2]Sheet1!$M150),""))*U150</f>
        <v>0</v>
      </c>
      <c r="U150" s="3">
        <f>ROUND(IF($A150&lt;Summary!$C$5,SUM([1]Sheet1!$N150)+SUM([2]Sheet1!$N150),""),0)</f>
        <v>0</v>
      </c>
      <c r="V150" s="2"/>
      <c r="W150" s="9">
        <f>[3]Sheet1!$A150</f>
        <v>0</v>
      </c>
      <c r="X150" s="12">
        <f>(Summary!$C$8*[3]Sheet1!$B150+Summary!$C$9*[4]Sheet1!$B150)*$U150</f>
        <v>0</v>
      </c>
      <c r="Y150" s="12">
        <f>(Summary!$C$8*[3]Sheet1!$C150+Summary!$C$9*[4]Sheet1!$C150)*$U150</f>
        <v>0</v>
      </c>
      <c r="Z150" s="12">
        <f>(Summary!$C$8*[3]Sheet1!$D150+Summary!$C$9*[4]Sheet1!$D150)*$U150</f>
        <v>0</v>
      </c>
      <c r="AA150" s="12">
        <f>IF($A150&lt;Summary!$C$5,[3]Inputs!$K168*U150,"")</f>
        <v>0</v>
      </c>
      <c r="AB150" s="12">
        <f>IF($A150&lt;Summary!$C$5,[3]Inputs!$M168*U150,"")</f>
        <v>0</v>
      </c>
      <c r="AC150" s="12">
        <f t="shared" si="22"/>
        <v>0</v>
      </c>
      <c r="AD150" s="12">
        <f>IF($A150&lt;Summary!$C$5,[4]Inputs!$K168*U150,"")</f>
        <v>0</v>
      </c>
      <c r="AE150" s="12">
        <f>IF($A150&lt;Summary!$C$5,[4]Inputs!$M168*U150,"")</f>
        <v>0</v>
      </c>
      <c r="AF150" s="12">
        <f t="shared" si="23"/>
        <v>0</v>
      </c>
      <c r="AG150" s="12">
        <f>(Summary!$C$8*[3]Sheet1!$E150+Summary!$C$9*[4]Sheet1!$E150)*$U150</f>
        <v>0</v>
      </c>
      <c r="AH150" s="12">
        <f>(Summary!$C$8*[3]Sheet1!$F150+Summary!$C$9*[4]Sheet1!$F150)*$U150</f>
        <v>0</v>
      </c>
      <c r="AI150" s="12">
        <f>(Summary!$C$8*[3]Sheet1!$G150+Summary!$C$9*[4]Sheet1!$G150)*$U150</f>
        <v>0</v>
      </c>
      <c r="AJ150" s="12">
        <f>(Summary!$C$8*[3]Sheet1!$H150+Summary!$C$9*[4]Sheet1!$H150)*$U150</f>
        <v>0</v>
      </c>
      <c r="AK150" s="12">
        <f>(Summary!$C$8*[3]Sheet1!$I150+Summary!$C$9*[4]Sheet1!$I150)*$U150</f>
        <v>0</v>
      </c>
      <c r="AL150" s="12">
        <f>(Summary!$C$8*[3]Sheet1!$J150+Summary!$C$9*[4]Sheet1!$J150)*$U150</f>
        <v>0</v>
      </c>
      <c r="AM150" s="12">
        <f>(Summary!$C$8*[3]Sheet1!$K150+Summary!$C$9*[4]Sheet1!$K150)*$U150</f>
        <v>0</v>
      </c>
      <c r="AN150" s="12">
        <f>(Summary!$C$8*[3]Sheet1!$L150+Summary!$C$9*[4]Sheet1!$L150)*$U150</f>
        <v>0</v>
      </c>
      <c r="AO150" s="12">
        <f>(Summary!$C$8*[3]Sheet1!$M150+Summary!$C$9*[4]Sheet1!$M150)*$U150</f>
        <v>0</v>
      </c>
      <c r="AP150" s="9"/>
      <c r="AQ150" s="2"/>
      <c r="AR150" s="3">
        <f t="shared" si="2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2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26"/>
        <v>#N/A</v>
      </c>
      <c r="AY150" t="e">
        <f t="shared" si="2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28"/>
        <v>#VALUE!</v>
      </c>
      <c r="BD150" t="e">
        <f t="shared" si="29"/>
        <v>#N/A</v>
      </c>
    </row>
    <row r="151" spans="1:56" x14ac:dyDescent="0.2">
      <c r="A151" s="9">
        <f>[1]Sheet1!$A151</f>
        <v>0</v>
      </c>
      <c r="B151" s="9"/>
      <c r="C151" s="7">
        <f>(IF($A151&lt;Summary!$C$5,0.5*SUM([1]Sheet1!$B151)+0.5*SUM([2]Sheet1!$B151),""))*$U151</f>
        <v>0</v>
      </c>
      <c r="D151" s="7">
        <f>(IF($A151&lt;Summary!$C$5,0.5*SUM([1]Sheet1!$C151)+0.5*SUM([2]Sheet1!$C151),""))*$U151</f>
        <v>0</v>
      </c>
      <c r="E151" s="7">
        <f>(IF($A151&lt;Summary!$C$5,0.5*SUM([1]Sheet1!$D151)+0.5*SUM([2]Sheet1!$D151),""))*U151</f>
        <v>0</v>
      </c>
      <c r="F151" s="7">
        <f>IF($A151&lt;Summary!$C$5,[1]Inputs!$K169*U151,"")</f>
        <v>0</v>
      </c>
      <c r="G151" s="7">
        <f>IF($A151&lt;Summary!$C$5,[1]Inputs!$M169*U151,"")</f>
        <v>0</v>
      </c>
      <c r="H151" s="7">
        <f t="shared" si="20"/>
        <v>0</v>
      </c>
      <c r="I151" s="7">
        <f>IF($A151&lt;Summary!$C$5,[2]Inputs!$K169*U151,"")</f>
        <v>0</v>
      </c>
      <c r="J151" s="7">
        <f>IF($A151&lt;Summary!$C$5,[2]Inputs!$M169*U151,"")</f>
        <v>0</v>
      </c>
      <c r="K151" s="7">
        <f t="shared" si="21"/>
        <v>0</v>
      </c>
      <c r="L151" s="7">
        <f>(IF($A151&lt;Summary!$C$5,0.5*SUM([1]Sheet1!$E151)+0.5*SUM([2]Sheet1!$E151),""))*$U151</f>
        <v>0</v>
      </c>
      <c r="M151" s="7">
        <f>(IF($A151&lt;Summary!$C$5,0.5*SUM([1]Sheet1!$F151)+0.5*SUM([2]Sheet1!$F151),""))*$U151</f>
        <v>0</v>
      </c>
      <c r="N151" s="7">
        <f>(IF($A151&lt;Summary!$C$5,0.5*SUM([1]Sheet1!$G151)+0.5*SUM([2]Sheet1!$G151),""))*U151</f>
        <v>0</v>
      </c>
      <c r="O151" s="7">
        <f>(IF($A151&lt;Summary!$C$5,0.5*SUM([1]Sheet1!$H151)+0.5*SUM([2]Sheet1!$H151),""))*U151</f>
        <v>0</v>
      </c>
      <c r="P151" s="7">
        <f>(IF($A151&lt;Summary!$C$5,0.5*SUM([1]Sheet1!$I151)+0.5*SUM([2]Sheet1!$I151),""))*$U151</f>
        <v>0</v>
      </c>
      <c r="Q151" s="7">
        <f>(IF($A151&lt;Summary!$C$5,0.5*SUM([1]Sheet1!$J151)+0.5*SUM([2]Sheet1!$J151),""))*$U151</f>
        <v>0</v>
      </c>
      <c r="R151" s="7">
        <f>(IF($A151&lt;Summary!$C$5,0.5*SUM([1]Sheet1!$K151)+0.5*SUM([2]Sheet1!$K151),""))*$U151</f>
        <v>0</v>
      </c>
      <c r="S151" s="7">
        <f>(IF($A151&lt;Summary!$C$5,0.5*SUM([1]Sheet1!$L151)+0.5*SUM([2]Sheet1!$L151),""))*U151</f>
        <v>0</v>
      </c>
      <c r="T151" s="7">
        <f>(IF($A151&lt;Summary!$C$5,0.5*SUM([1]Sheet1!$M151)+0.5*SUM([2]Sheet1!$M151),""))*U151</f>
        <v>0</v>
      </c>
      <c r="U151" s="3">
        <f>ROUND(IF($A151&lt;Summary!$C$5,SUM([1]Sheet1!$N151)+SUM([2]Sheet1!$N151),""),0)</f>
        <v>0</v>
      </c>
      <c r="V151" s="2"/>
      <c r="W151" s="9">
        <f>[3]Sheet1!$A151</f>
        <v>0</v>
      </c>
      <c r="X151" s="12">
        <f>(Summary!$C$8*[3]Sheet1!$B151+Summary!$C$9*[4]Sheet1!$B151)*$U151</f>
        <v>0</v>
      </c>
      <c r="Y151" s="12">
        <f>(Summary!$C$8*[3]Sheet1!$C151+Summary!$C$9*[4]Sheet1!$C151)*$U151</f>
        <v>0</v>
      </c>
      <c r="Z151" s="12">
        <f>(Summary!$C$8*[3]Sheet1!$D151+Summary!$C$9*[4]Sheet1!$D151)*$U151</f>
        <v>0</v>
      </c>
      <c r="AA151" s="12">
        <f>IF($A151&lt;Summary!$C$5,[3]Inputs!$K169*U151,"")</f>
        <v>0</v>
      </c>
      <c r="AB151" s="12">
        <f>IF($A151&lt;Summary!$C$5,[3]Inputs!$M169*U151,"")</f>
        <v>0</v>
      </c>
      <c r="AC151" s="12">
        <f t="shared" si="22"/>
        <v>0</v>
      </c>
      <c r="AD151" s="12">
        <f>IF($A151&lt;Summary!$C$5,[4]Inputs!$K169*U151,"")</f>
        <v>0</v>
      </c>
      <c r="AE151" s="12">
        <f>IF($A151&lt;Summary!$C$5,[4]Inputs!$M169*U151,"")</f>
        <v>0</v>
      </c>
      <c r="AF151" s="12">
        <f t="shared" si="23"/>
        <v>0</v>
      </c>
      <c r="AG151" s="12">
        <f>(Summary!$C$8*[3]Sheet1!$E151+Summary!$C$9*[4]Sheet1!$E151)*$U151</f>
        <v>0</v>
      </c>
      <c r="AH151" s="12">
        <f>(Summary!$C$8*[3]Sheet1!$F151+Summary!$C$9*[4]Sheet1!$F151)*$U151</f>
        <v>0</v>
      </c>
      <c r="AI151" s="12">
        <f>(Summary!$C$8*[3]Sheet1!$G151+Summary!$C$9*[4]Sheet1!$G151)*$U151</f>
        <v>0</v>
      </c>
      <c r="AJ151" s="12">
        <f>(Summary!$C$8*[3]Sheet1!$H151+Summary!$C$9*[4]Sheet1!$H151)*$U151</f>
        <v>0</v>
      </c>
      <c r="AK151" s="12">
        <f>(Summary!$C$8*[3]Sheet1!$I151+Summary!$C$9*[4]Sheet1!$I151)*$U151</f>
        <v>0</v>
      </c>
      <c r="AL151" s="12">
        <f>(Summary!$C$8*[3]Sheet1!$J151+Summary!$C$9*[4]Sheet1!$J151)*$U151</f>
        <v>0</v>
      </c>
      <c r="AM151" s="12">
        <f>(Summary!$C$8*[3]Sheet1!$K151+Summary!$C$9*[4]Sheet1!$K151)*$U151</f>
        <v>0</v>
      </c>
      <c r="AN151" s="12">
        <f>(Summary!$C$8*[3]Sheet1!$L151+Summary!$C$9*[4]Sheet1!$L151)*$U151</f>
        <v>0</v>
      </c>
      <c r="AO151" s="12">
        <f>(Summary!$C$8*[3]Sheet1!$M151+Summary!$C$9*[4]Sheet1!$M151)*$U151</f>
        <v>0</v>
      </c>
      <c r="AP151" s="9"/>
      <c r="AQ151" s="2"/>
      <c r="AR151" s="3">
        <f t="shared" si="2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2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26"/>
        <v>#N/A</v>
      </c>
      <c r="AY151" t="e">
        <f t="shared" si="2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28"/>
        <v>#VALUE!</v>
      </c>
      <c r="BD151" t="e">
        <f t="shared" si="29"/>
        <v>#N/A</v>
      </c>
    </row>
    <row r="152" spans="1:56" x14ac:dyDescent="0.2">
      <c r="A152" s="9">
        <f>[1]Sheet1!$A152</f>
        <v>0</v>
      </c>
      <c r="B152" s="9"/>
      <c r="C152" s="7">
        <f>(IF($A152&lt;Summary!$C$5,0.5*SUM([1]Sheet1!$B152)+0.5*SUM([2]Sheet1!$B152),""))*$U152</f>
        <v>0</v>
      </c>
      <c r="D152" s="7">
        <f>(IF($A152&lt;Summary!$C$5,0.5*SUM([1]Sheet1!$C152)+0.5*SUM([2]Sheet1!$C152),""))*$U152</f>
        <v>0</v>
      </c>
      <c r="E152" s="7">
        <f>(IF($A152&lt;Summary!$C$5,0.5*SUM([1]Sheet1!$D152)+0.5*SUM([2]Sheet1!$D152),""))*U152</f>
        <v>0</v>
      </c>
      <c r="F152" s="7">
        <f>IF($A152&lt;Summary!$C$5,[1]Inputs!$K170*U152,"")</f>
        <v>0</v>
      </c>
      <c r="G152" s="7">
        <f>IF($A152&lt;Summary!$C$5,[1]Inputs!$M170*U152,"")</f>
        <v>0</v>
      </c>
      <c r="H152" s="7">
        <f t="shared" si="20"/>
        <v>0</v>
      </c>
      <c r="I152" s="7">
        <f>IF($A152&lt;Summary!$C$5,[2]Inputs!$K170*U152,"")</f>
        <v>0</v>
      </c>
      <c r="J152" s="7">
        <f>IF($A152&lt;Summary!$C$5,[2]Inputs!$M170*U152,"")</f>
        <v>0</v>
      </c>
      <c r="K152" s="7">
        <f t="shared" si="21"/>
        <v>0</v>
      </c>
      <c r="L152" s="7">
        <f>(IF($A152&lt;Summary!$C$5,0.5*SUM([1]Sheet1!$E152)+0.5*SUM([2]Sheet1!$E152),""))*$U152</f>
        <v>0</v>
      </c>
      <c r="M152" s="7">
        <f>(IF($A152&lt;Summary!$C$5,0.5*SUM([1]Sheet1!$F152)+0.5*SUM([2]Sheet1!$F152),""))*$U152</f>
        <v>0</v>
      </c>
      <c r="N152" s="7">
        <f>(IF($A152&lt;Summary!$C$5,0.5*SUM([1]Sheet1!$G152)+0.5*SUM([2]Sheet1!$G152),""))*U152</f>
        <v>0</v>
      </c>
      <c r="O152" s="7">
        <f>(IF($A152&lt;Summary!$C$5,0.5*SUM([1]Sheet1!$H152)+0.5*SUM([2]Sheet1!$H152),""))*U152</f>
        <v>0</v>
      </c>
      <c r="P152" s="7">
        <f>(IF($A152&lt;Summary!$C$5,0.5*SUM([1]Sheet1!$I152)+0.5*SUM([2]Sheet1!$I152),""))*$U152</f>
        <v>0</v>
      </c>
      <c r="Q152" s="7">
        <f>(IF($A152&lt;Summary!$C$5,0.5*SUM([1]Sheet1!$J152)+0.5*SUM([2]Sheet1!$J152),""))*$U152</f>
        <v>0</v>
      </c>
      <c r="R152" s="7">
        <f>(IF($A152&lt;Summary!$C$5,0.5*SUM([1]Sheet1!$K152)+0.5*SUM([2]Sheet1!$K152),""))*$U152</f>
        <v>0</v>
      </c>
      <c r="S152" s="7">
        <f>(IF($A152&lt;Summary!$C$5,0.5*SUM([1]Sheet1!$L152)+0.5*SUM([2]Sheet1!$L152),""))*U152</f>
        <v>0</v>
      </c>
      <c r="T152" s="7">
        <f>(IF($A152&lt;Summary!$C$5,0.5*SUM([1]Sheet1!$M152)+0.5*SUM([2]Sheet1!$M152),""))*U152</f>
        <v>0</v>
      </c>
      <c r="U152" s="3">
        <f>ROUND(IF($A152&lt;Summary!$C$5,SUM([1]Sheet1!$N152)+SUM([2]Sheet1!$N152),""),0)</f>
        <v>0</v>
      </c>
      <c r="V152" s="2"/>
      <c r="W152" s="9">
        <f>[3]Sheet1!$A152</f>
        <v>0</v>
      </c>
      <c r="X152" s="12">
        <f>(Summary!$C$8*[3]Sheet1!$B152+Summary!$C$9*[4]Sheet1!$B152)*$U152</f>
        <v>0</v>
      </c>
      <c r="Y152" s="12">
        <f>(Summary!$C$8*[3]Sheet1!$C152+Summary!$C$9*[4]Sheet1!$C152)*$U152</f>
        <v>0</v>
      </c>
      <c r="Z152" s="12">
        <f>(Summary!$C$8*[3]Sheet1!$D152+Summary!$C$9*[4]Sheet1!$D152)*$U152</f>
        <v>0</v>
      </c>
      <c r="AA152" s="12">
        <f>IF($A152&lt;Summary!$C$5,[3]Inputs!$K170*U152,"")</f>
        <v>0</v>
      </c>
      <c r="AB152" s="12">
        <f>IF($A152&lt;Summary!$C$5,[3]Inputs!$M170*U152,"")</f>
        <v>0</v>
      </c>
      <c r="AC152" s="12">
        <f t="shared" si="22"/>
        <v>0</v>
      </c>
      <c r="AD152" s="12">
        <f>IF($A152&lt;Summary!$C$5,[4]Inputs!$K170*U152,"")</f>
        <v>0</v>
      </c>
      <c r="AE152" s="12">
        <f>IF($A152&lt;Summary!$C$5,[4]Inputs!$M170*U152,"")</f>
        <v>0</v>
      </c>
      <c r="AF152" s="12">
        <f t="shared" si="23"/>
        <v>0</v>
      </c>
      <c r="AG152" s="12">
        <f>(Summary!$C$8*[3]Sheet1!$E152+Summary!$C$9*[4]Sheet1!$E152)*$U152</f>
        <v>0</v>
      </c>
      <c r="AH152" s="12">
        <f>(Summary!$C$8*[3]Sheet1!$F152+Summary!$C$9*[4]Sheet1!$F152)*$U152</f>
        <v>0</v>
      </c>
      <c r="AI152" s="12">
        <f>(Summary!$C$8*[3]Sheet1!$G152+Summary!$C$9*[4]Sheet1!$G152)*$U152</f>
        <v>0</v>
      </c>
      <c r="AJ152" s="12">
        <f>(Summary!$C$8*[3]Sheet1!$H152+Summary!$C$9*[4]Sheet1!$H152)*$U152</f>
        <v>0</v>
      </c>
      <c r="AK152" s="12">
        <f>(Summary!$C$8*[3]Sheet1!$I152+Summary!$C$9*[4]Sheet1!$I152)*$U152</f>
        <v>0</v>
      </c>
      <c r="AL152" s="12">
        <f>(Summary!$C$8*[3]Sheet1!$J152+Summary!$C$9*[4]Sheet1!$J152)*$U152</f>
        <v>0</v>
      </c>
      <c r="AM152" s="12">
        <f>(Summary!$C$8*[3]Sheet1!$K152+Summary!$C$9*[4]Sheet1!$K152)*$U152</f>
        <v>0</v>
      </c>
      <c r="AN152" s="12">
        <f>(Summary!$C$8*[3]Sheet1!$L152+Summary!$C$9*[4]Sheet1!$L152)*$U152</f>
        <v>0</v>
      </c>
      <c r="AO152" s="12">
        <f>(Summary!$C$8*[3]Sheet1!$M152+Summary!$C$9*[4]Sheet1!$M152)*$U152</f>
        <v>0</v>
      </c>
      <c r="AP152" s="9"/>
      <c r="AQ152" s="2"/>
      <c r="AR152" s="3">
        <f t="shared" si="2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2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26"/>
        <v>#N/A</v>
      </c>
      <c r="AY152" t="e">
        <f t="shared" si="2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28"/>
        <v>#VALUE!</v>
      </c>
      <c r="BD152" t="e">
        <f t="shared" si="29"/>
        <v>#N/A</v>
      </c>
    </row>
    <row r="153" spans="1:56" x14ac:dyDescent="0.2">
      <c r="A153" s="9">
        <f>[1]Sheet1!$A153</f>
        <v>0</v>
      </c>
      <c r="B153" s="9"/>
      <c r="C153" s="7">
        <f>(IF($A153&lt;Summary!$C$5,0.5*SUM([1]Sheet1!$B153)+0.5*SUM([2]Sheet1!$B153),""))*$U153</f>
        <v>0</v>
      </c>
      <c r="D153" s="7">
        <f>(IF($A153&lt;Summary!$C$5,0.5*SUM([1]Sheet1!$C153)+0.5*SUM([2]Sheet1!$C153),""))*$U153</f>
        <v>0</v>
      </c>
      <c r="E153" s="7">
        <f>(IF($A153&lt;Summary!$C$5,0.5*SUM([1]Sheet1!$D153)+0.5*SUM([2]Sheet1!$D153),""))*U153</f>
        <v>0</v>
      </c>
      <c r="F153" s="7">
        <f>IF($A153&lt;Summary!$C$5,[1]Inputs!$K171*U153,"")</f>
        <v>0</v>
      </c>
      <c r="G153" s="7">
        <f>IF($A153&lt;Summary!$C$5,[1]Inputs!$M171*U153,"")</f>
        <v>0</v>
      </c>
      <c r="H153" s="7">
        <f t="shared" si="20"/>
        <v>0</v>
      </c>
      <c r="I153" s="7">
        <f>IF($A153&lt;Summary!$C$5,[2]Inputs!$K171*U153,"")</f>
        <v>0</v>
      </c>
      <c r="J153" s="7">
        <f>IF($A153&lt;Summary!$C$5,[2]Inputs!$M171*U153,"")</f>
        <v>0</v>
      </c>
      <c r="K153" s="7">
        <f t="shared" si="21"/>
        <v>0</v>
      </c>
      <c r="L153" s="7">
        <f>(IF($A153&lt;Summary!$C$5,0.5*SUM([1]Sheet1!$E153)+0.5*SUM([2]Sheet1!$E153),""))*$U153</f>
        <v>0</v>
      </c>
      <c r="M153" s="7">
        <f>(IF($A153&lt;Summary!$C$5,0.5*SUM([1]Sheet1!$F153)+0.5*SUM([2]Sheet1!$F153),""))*$U153</f>
        <v>0</v>
      </c>
      <c r="N153" s="7">
        <f>(IF($A153&lt;Summary!$C$5,0.5*SUM([1]Sheet1!$G153)+0.5*SUM([2]Sheet1!$G153),""))*U153</f>
        <v>0</v>
      </c>
      <c r="O153" s="7">
        <f>(IF($A153&lt;Summary!$C$5,0.5*SUM([1]Sheet1!$H153)+0.5*SUM([2]Sheet1!$H153),""))*U153</f>
        <v>0</v>
      </c>
      <c r="P153" s="7">
        <f>(IF($A153&lt;Summary!$C$5,0.5*SUM([1]Sheet1!$I153)+0.5*SUM([2]Sheet1!$I153),""))*$U153</f>
        <v>0</v>
      </c>
      <c r="Q153" s="7">
        <f>(IF($A153&lt;Summary!$C$5,0.5*SUM([1]Sheet1!$J153)+0.5*SUM([2]Sheet1!$J153),""))*$U153</f>
        <v>0</v>
      </c>
      <c r="R153" s="7">
        <f>(IF($A153&lt;Summary!$C$5,0.5*SUM([1]Sheet1!$K153)+0.5*SUM([2]Sheet1!$K153),""))*$U153</f>
        <v>0</v>
      </c>
      <c r="S153" s="7">
        <f>(IF($A153&lt;Summary!$C$5,0.5*SUM([1]Sheet1!$L153)+0.5*SUM([2]Sheet1!$L153),""))*U153</f>
        <v>0</v>
      </c>
      <c r="T153" s="7">
        <f>(IF($A153&lt;Summary!$C$5,0.5*SUM([1]Sheet1!$M153)+0.5*SUM([2]Sheet1!$M153),""))*U153</f>
        <v>0</v>
      </c>
      <c r="U153" s="3">
        <f>ROUND(IF($A153&lt;Summary!$C$5,SUM([1]Sheet1!$N153)+SUM([2]Sheet1!$N153),""),0)</f>
        <v>0</v>
      </c>
      <c r="V153" s="2"/>
      <c r="W153" s="9">
        <f>[3]Sheet1!$A153</f>
        <v>0</v>
      </c>
      <c r="X153" s="12">
        <f>(Summary!$C$8*[3]Sheet1!$B153+Summary!$C$9*[4]Sheet1!$B153)*$U153</f>
        <v>0</v>
      </c>
      <c r="Y153" s="12">
        <f>(Summary!$C$8*[3]Sheet1!$C153+Summary!$C$9*[4]Sheet1!$C153)*$U153</f>
        <v>0</v>
      </c>
      <c r="Z153" s="12">
        <f>(Summary!$C$8*[3]Sheet1!$D153+Summary!$C$9*[4]Sheet1!$D153)*$U153</f>
        <v>0</v>
      </c>
      <c r="AA153" s="12">
        <f>IF($A153&lt;Summary!$C$5,[3]Inputs!$K171*U153,"")</f>
        <v>0</v>
      </c>
      <c r="AB153" s="12">
        <f>IF($A153&lt;Summary!$C$5,[3]Inputs!$M171*U153,"")</f>
        <v>0</v>
      </c>
      <c r="AC153" s="12">
        <f t="shared" si="22"/>
        <v>0</v>
      </c>
      <c r="AD153" s="12">
        <f>IF($A153&lt;Summary!$C$5,[4]Inputs!$K171*U153,"")</f>
        <v>0</v>
      </c>
      <c r="AE153" s="12">
        <f>IF($A153&lt;Summary!$C$5,[4]Inputs!$M171*U153,"")</f>
        <v>0</v>
      </c>
      <c r="AF153" s="12">
        <f t="shared" si="23"/>
        <v>0</v>
      </c>
      <c r="AG153" s="12">
        <f>(Summary!$C$8*[3]Sheet1!$E153+Summary!$C$9*[4]Sheet1!$E153)*$U153</f>
        <v>0</v>
      </c>
      <c r="AH153" s="12">
        <f>(Summary!$C$8*[3]Sheet1!$F153+Summary!$C$9*[4]Sheet1!$F153)*$U153</f>
        <v>0</v>
      </c>
      <c r="AI153" s="12">
        <f>(Summary!$C$8*[3]Sheet1!$G153+Summary!$C$9*[4]Sheet1!$G153)*$U153</f>
        <v>0</v>
      </c>
      <c r="AJ153" s="12">
        <f>(Summary!$C$8*[3]Sheet1!$H153+Summary!$C$9*[4]Sheet1!$H153)*$U153</f>
        <v>0</v>
      </c>
      <c r="AK153" s="12">
        <f>(Summary!$C$8*[3]Sheet1!$I153+Summary!$C$9*[4]Sheet1!$I153)*$U153</f>
        <v>0</v>
      </c>
      <c r="AL153" s="12">
        <f>(Summary!$C$8*[3]Sheet1!$J153+Summary!$C$9*[4]Sheet1!$J153)*$U153</f>
        <v>0</v>
      </c>
      <c r="AM153" s="12">
        <f>(Summary!$C$8*[3]Sheet1!$K153+Summary!$C$9*[4]Sheet1!$K153)*$U153</f>
        <v>0</v>
      </c>
      <c r="AN153" s="12">
        <f>(Summary!$C$8*[3]Sheet1!$L153+Summary!$C$9*[4]Sheet1!$L153)*$U153</f>
        <v>0</v>
      </c>
      <c r="AO153" s="12">
        <f>(Summary!$C$8*[3]Sheet1!$M153+Summary!$C$9*[4]Sheet1!$M153)*$U153</f>
        <v>0</v>
      </c>
      <c r="AP153" s="9"/>
      <c r="AQ153" s="2"/>
      <c r="AR153" s="3">
        <f t="shared" si="2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2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26"/>
        <v>#N/A</v>
      </c>
      <c r="AY153" t="e">
        <f t="shared" si="2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28"/>
        <v>#VALUE!</v>
      </c>
      <c r="BD153" t="e">
        <f t="shared" si="29"/>
        <v>#N/A</v>
      </c>
    </row>
    <row r="154" spans="1:56" x14ac:dyDescent="0.2">
      <c r="A154" s="9">
        <f>[1]Sheet1!$A154</f>
        <v>0</v>
      </c>
      <c r="B154" s="9"/>
      <c r="C154" s="7">
        <f>(IF($A154&lt;Summary!$C$5,0.5*SUM([1]Sheet1!$B154)+0.5*SUM([2]Sheet1!$B154),""))*$U154</f>
        <v>0</v>
      </c>
      <c r="D154" s="7">
        <f>(IF($A154&lt;Summary!$C$5,0.5*SUM([1]Sheet1!$C154)+0.5*SUM([2]Sheet1!$C154),""))*$U154</f>
        <v>0</v>
      </c>
      <c r="E154" s="7">
        <f>(IF($A154&lt;Summary!$C$5,0.5*SUM([1]Sheet1!$D154)+0.5*SUM([2]Sheet1!$D154),""))*U154</f>
        <v>0</v>
      </c>
      <c r="F154" s="7">
        <f>IF($A154&lt;Summary!$C$5,[1]Inputs!$K172*U154,"")</f>
        <v>0</v>
      </c>
      <c r="G154" s="7">
        <f>IF($A154&lt;Summary!$C$5,[1]Inputs!$M172*U154,"")</f>
        <v>0</v>
      </c>
      <c r="H154" s="7">
        <f t="shared" si="20"/>
        <v>0</v>
      </c>
      <c r="I154" s="7">
        <f>IF($A154&lt;Summary!$C$5,[2]Inputs!$K172*U154,"")</f>
        <v>0</v>
      </c>
      <c r="J154" s="7">
        <f>IF($A154&lt;Summary!$C$5,[2]Inputs!$M172*U154,"")</f>
        <v>0</v>
      </c>
      <c r="K154" s="7">
        <f t="shared" si="21"/>
        <v>0</v>
      </c>
      <c r="L154" s="7">
        <f>(IF($A154&lt;Summary!$C$5,0.5*SUM([1]Sheet1!$E154)+0.5*SUM([2]Sheet1!$E154),""))*$U154</f>
        <v>0</v>
      </c>
      <c r="M154" s="7">
        <f>(IF($A154&lt;Summary!$C$5,0.5*SUM([1]Sheet1!$F154)+0.5*SUM([2]Sheet1!$F154),""))*$U154</f>
        <v>0</v>
      </c>
      <c r="N154" s="7">
        <f>(IF($A154&lt;Summary!$C$5,0.5*SUM([1]Sheet1!$G154)+0.5*SUM([2]Sheet1!$G154),""))*U154</f>
        <v>0</v>
      </c>
      <c r="O154" s="7">
        <f>(IF($A154&lt;Summary!$C$5,0.5*SUM([1]Sheet1!$H154)+0.5*SUM([2]Sheet1!$H154),""))*U154</f>
        <v>0</v>
      </c>
      <c r="P154" s="7">
        <f>(IF($A154&lt;Summary!$C$5,0.5*SUM([1]Sheet1!$I154)+0.5*SUM([2]Sheet1!$I154),""))*$U154</f>
        <v>0</v>
      </c>
      <c r="Q154" s="7">
        <f>(IF($A154&lt;Summary!$C$5,0.5*SUM([1]Sheet1!$J154)+0.5*SUM([2]Sheet1!$J154),""))*$U154</f>
        <v>0</v>
      </c>
      <c r="R154" s="7">
        <f>(IF($A154&lt;Summary!$C$5,0.5*SUM([1]Sheet1!$K154)+0.5*SUM([2]Sheet1!$K154),""))*$U154</f>
        <v>0</v>
      </c>
      <c r="S154" s="7">
        <f>(IF($A154&lt;Summary!$C$5,0.5*SUM([1]Sheet1!$L154)+0.5*SUM([2]Sheet1!$L154),""))*U154</f>
        <v>0</v>
      </c>
      <c r="T154" s="7">
        <f>(IF($A154&lt;Summary!$C$5,0.5*SUM([1]Sheet1!$M154)+0.5*SUM([2]Sheet1!$M154),""))*U154</f>
        <v>0</v>
      </c>
      <c r="U154" s="3">
        <f>ROUND(IF($A154&lt;Summary!$C$5,SUM([1]Sheet1!$N154)+SUM([2]Sheet1!$N154),""),0)</f>
        <v>0</v>
      </c>
      <c r="V154" s="2"/>
      <c r="W154" s="9">
        <f>[3]Sheet1!$A154</f>
        <v>0</v>
      </c>
      <c r="X154" s="12">
        <f>(Summary!$C$8*[3]Sheet1!$B154+Summary!$C$9*[4]Sheet1!$B154)*$U154</f>
        <v>0</v>
      </c>
      <c r="Y154" s="12">
        <f>(Summary!$C$8*[3]Sheet1!$C154+Summary!$C$9*[4]Sheet1!$C154)*$U154</f>
        <v>0</v>
      </c>
      <c r="Z154" s="12">
        <f>(Summary!$C$8*[3]Sheet1!$D154+Summary!$C$9*[4]Sheet1!$D154)*$U154</f>
        <v>0</v>
      </c>
      <c r="AA154" s="12">
        <f>IF($A154&lt;Summary!$C$5,[3]Inputs!$K172*U154,"")</f>
        <v>0</v>
      </c>
      <c r="AB154" s="12">
        <f>IF($A154&lt;Summary!$C$5,[3]Inputs!$M172*U154,"")</f>
        <v>0</v>
      </c>
      <c r="AC154" s="12">
        <f t="shared" si="22"/>
        <v>0</v>
      </c>
      <c r="AD154" s="12">
        <f>IF($A154&lt;Summary!$C$5,[4]Inputs!$K172*U154,"")</f>
        <v>0</v>
      </c>
      <c r="AE154" s="12">
        <f>IF($A154&lt;Summary!$C$5,[4]Inputs!$M172*U154,"")</f>
        <v>0</v>
      </c>
      <c r="AF154" s="12">
        <f t="shared" si="23"/>
        <v>0</v>
      </c>
      <c r="AG154" s="12">
        <f>(Summary!$C$8*[3]Sheet1!$E154+Summary!$C$9*[4]Sheet1!$E154)*$U154</f>
        <v>0</v>
      </c>
      <c r="AH154" s="12">
        <f>(Summary!$C$8*[3]Sheet1!$F154+Summary!$C$9*[4]Sheet1!$F154)*$U154</f>
        <v>0</v>
      </c>
      <c r="AI154" s="12">
        <f>(Summary!$C$8*[3]Sheet1!$G154+Summary!$C$9*[4]Sheet1!$G154)*$U154</f>
        <v>0</v>
      </c>
      <c r="AJ154" s="12">
        <f>(Summary!$C$8*[3]Sheet1!$H154+Summary!$C$9*[4]Sheet1!$H154)*$U154</f>
        <v>0</v>
      </c>
      <c r="AK154" s="12">
        <f>(Summary!$C$8*[3]Sheet1!$I154+Summary!$C$9*[4]Sheet1!$I154)*$U154</f>
        <v>0</v>
      </c>
      <c r="AL154" s="12">
        <f>(Summary!$C$8*[3]Sheet1!$J154+Summary!$C$9*[4]Sheet1!$J154)*$U154</f>
        <v>0</v>
      </c>
      <c r="AM154" s="12">
        <f>(Summary!$C$8*[3]Sheet1!$K154+Summary!$C$9*[4]Sheet1!$K154)*$U154</f>
        <v>0</v>
      </c>
      <c r="AN154" s="12">
        <f>(Summary!$C$8*[3]Sheet1!$L154+Summary!$C$9*[4]Sheet1!$L154)*$U154</f>
        <v>0</v>
      </c>
      <c r="AO154" s="12">
        <f>(Summary!$C$8*[3]Sheet1!$M154+Summary!$C$9*[4]Sheet1!$M154)*$U154</f>
        <v>0</v>
      </c>
      <c r="AP154" s="9"/>
      <c r="AQ154" s="2"/>
      <c r="AR154" s="3">
        <f t="shared" si="2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2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26"/>
        <v>#N/A</v>
      </c>
      <c r="AY154" t="e">
        <f t="shared" si="2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28"/>
        <v>#VALUE!</v>
      </c>
      <c r="BD154" t="e">
        <f t="shared" si="29"/>
        <v>#N/A</v>
      </c>
    </row>
    <row r="155" spans="1:56" x14ac:dyDescent="0.2">
      <c r="A155" s="9">
        <f>[1]Sheet1!$A155</f>
        <v>0</v>
      </c>
      <c r="B155" s="9"/>
      <c r="C155" s="7">
        <f>(IF($A155&lt;Summary!$C$5,0.5*SUM([1]Sheet1!$B155)+0.5*SUM([2]Sheet1!$B155),""))*$U155</f>
        <v>0</v>
      </c>
      <c r="D155" s="7">
        <f>(IF($A155&lt;Summary!$C$5,0.5*SUM([1]Sheet1!$C155)+0.5*SUM([2]Sheet1!$C155),""))*$U155</f>
        <v>0</v>
      </c>
      <c r="E155" s="7">
        <f>(IF($A155&lt;Summary!$C$5,0.5*SUM([1]Sheet1!$D155)+0.5*SUM([2]Sheet1!$D155),""))*U155</f>
        <v>0</v>
      </c>
      <c r="F155" s="7">
        <f>IF($A155&lt;Summary!$C$5,[1]Inputs!$K173*U155,"")</f>
        <v>0</v>
      </c>
      <c r="G155" s="7">
        <f>IF($A155&lt;Summary!$C$5,[1]Inputs!$M173*U155,"")</f>
        <v>0</v>
      </c>
      <c r="H155" s="7">
        <f t="shared" si="20"/>
        <v>0</v>
      </c>
      <c r="I155" s="7">
        <f>IF($A155&lt;Summary!$C$5,[2]Inputs!$K173*U155,"")</f>
        <v>0</v>
      </c>
      <c r="J155" s="7">
        <f>IF($A155&lt;Summary!$C$5,[2]Inputs!$M173*U155,"")</f>
        <v>0</v>
      </c>
      <c r="K155" s="7">
        <f t="shared" si="21"/>
        <v>0</v>
      </c>
      <c r="L155" s="7">
        <f>(IF($A155&lt;Summary!$C$5,0.5*SUM([1]Sheet1!$E155)+0.5*SUM([2]Sheet1!$E155),""))*$U155</f>
        <v>0</v>
      </c>
      <c r="M155" s="7">
        <f>(IF($A155&lt;Summary!$C$5,0.5*SUM([1]Sheet1!$F155)+0.5*SUM([2]Sheet1!$F155),""))*$U155</f>
        <v>0</v>
      </c>
      <c r="N155" s="7">
        <f>(IF($A155&lt;Summary!$C$5,0.5*SUM([1]Sheet1!$G155)+0.5*SUM([2]Sheet1!$G155),""))*U155</f>
        <v>0</v>
      </c>
      <c r="O155" s="7">
        <f>(IF($A155&lt;Summary!$C$5,0.5*SUM([1]Sheet1!$H155)+0.5*SUM([2]Sheet1!$H155),""))*U155</f>
        <v>0</v>
      </c>
      <c r="P155" s="7">
        <f>(IF($A155&lt;Summary!$C$5,0.5*SUM([1]Sheet1!$I155)+0.5*SUM([2]Sheet1!$I155),""))*$U155</f>
        <v>0</v>
      </c>
      <c r="Q155" s="7">
        <f>(IF($A155&lt;Summary!$C$5,0.5*SUM([1]Sheet1!$J155)+0.5*SUM([2]Sheet1!$J155),""))*$U155</f>
        <v>0</v>
      </c>
      <c r="R155" s="7">
        <f>(IF($A155&lt;Summary!$C$5,0.5*SUM([1]Sheet1!$K155)+0.5*SUM([2]Sheet1!$K155),""))*$U155</f>
        <v>0</v>
      </c>
      <c r="S155" s="7">
        <f>(IF($A155&lt;Summary!$C$5,0.5*SUM([1]Sheet1!$L155)+0.5*SUM([2]Sheet1!$L155),""))*U155</f>
        <v>0</v>
      </c>
      <c r="T155" s="7">
        <f>(IF($A155&lt;Summary!$C$5,0.5*SUM([1]Sheet1!$M155)+0.5*SUM([2]Sheet1!$M155),""))*U155</f>
        <v>0</v>
      </c>
      <c r="U155" s="3">
        <f>ROUND(IF($A155&lt;Summary!$C$5,SUM([1]Sheet1!$N155)+SUM([2]Sheet1!$N155),""),0)</f>
        <v>0</v>
      </c>
      <c r="V155" s="2"/>
      <c r="W155" s="9">
        <f>[3]Sheet1!$A155</f>
        <v>0</v>
      </c>
      <c r="X155" s="12">
        <f>(Summary!$C$8*[3]Sheet1!$B155+Summary!$C$9*[4]Sheet1!$B155)*$U155</f>
        <v>0</v>
      </c>
      <c r="Y155" s="12">
        <f>(Summary!$C$8*[3]Sheet1!$C155+Summary!$C$9*[4]Sheet1!$C155)*$U155</f>
        <v>0</v>
      </c>
      <c r="Z155" s="12">
        <f>(Summary!$C$8*[3]Sheet1!$D155+Summary!$C$9*[4]Sheet1!$D155)*$U155</f>
        <v>0</v>
      </c>
      <c r="AA155" s="12">
        <f>IF($A155&lt;Summary!$C$5,[3]Inputs!$K173*U155,"")</f>
        <v>0</v>
      </c>
      <c r="AB155" s="12">
        <f>IF($A155&lt;Summary!$C$5,[3]Inputs!$M173*U155,"")</f>
        <v>0</v>
      </c>
      <c r="AC155" s="12">
        <f t="shared" si="22"/>
        <v>0</v>
      </c>
      <c r="AD155" s="12">
        <f>IF($A155&lt;Summary!$C$5,[4]Inputs!$K173*U155,"")</f>
        <v>0</v>
      </c>
      <c r="AE155" s="12">
        <f>IF($A155&lt;Summary!$C$5,[4]Inputs!$M173*U155,"")</f>
        <v>0</v>
      </c>
      <c r="AF155" s="12">
        <f t="shared" si="23"/>
        <v>0</v>
      </c>
      <c r="AG155" s="12">
        <f>(Summary!$C$8*[3]Sheet1!$E155+Summary!$C$9*[4]Sheet1!$E155)*$U155</f>
        <v>0</v>
      </c>
      <c r="AH155" s="12">
        <f>(Summary!$C$8*[3]Sheet1!$F155+Summary!$C$9*[4]Sheet1!$F155)*$U155</f>
        <v>0</v>
      </c>
      <c r="AI155" s="12">
        <f>(Summary!$C$8*[3]Sheet1!$G155+Summary!$C$9*[4]Sheet1!$G155)*$U155</f>
        <v>0</v>
      </c>
      <c r="AJ155" s="12">
        <f>(Summary!$C$8*[3]Sheet1!$H155+Summary!$C$9*[4]Sheet1!$H155)*$U155</f>
        <v>0</v>
      </c>
      <c r="AK155" s="12">
        <f>(Summary!$C$8*[3]Sheet1!$I155+Summary!$C$9*[4]Sheet1!$I155)*$U155</f>
        <v>0</v>
      </c>
      <c r="AL155" s="12">
        <f>(Summary!$C$8*[3]Sheet1!$J155+Summary!$C$9*[4]Sheet1!$J155)*$U155</f>
        <v>0</v>
      </c>
      <c r="AM155" s="12">
        <f>(Summary!$C$8*[3]Sheet1!$K155+Summary!$C$9*[4]Sheet1!$K155)*$U155</f>
        <v>0</v>
      </c>
      <c r="AN155" s="12">
        <f>(Summary!$C$8*[3]Sheet1!$L155+Summary!$C$9*[4]Sheet1!$L155)*$U155</f>
        <v>0</v>
      </c>
      <c r="AO155" s="12">
        <f>(Summary!$C$8*[3]Sheet1!$M155+Summary!$C$9*[4]Sheet1!$M155)*$U155</f>
        <v>0</v>
      </c>
      <c r="AP155" s="9"/>
      <c r="AQ155" s="2"/>
      <c r="AR155" s="3">
        <f t="shared" si="2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2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26"/>
        <v>#N/A</v>
      </c>
      <c r="AY155" t="e">
        <f t="shared" si="2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28"/>
        <v>#VALUE!</v>
      </c>
      <c r="BD155" t="e">
        <f t="shared" si="29"/>
        <v>#N/A</v>
      </c>
    </row>
    <row r="156" spans="1:56" x14ac:dyDescent="0.2">
      <c r="A156" s="9">
        <f>[1]Sheet1!$A156</f>
        <v>0</v>
      </c>
      <c r="B156" s="9"/>
      <c r="C156" s="7">
        <f>(IF($A156&lt;Summary!$C$5,0.5*SUM([1]Sheet1!$B156)+0.5*SUM([2]Sheet1!$B156),""))*$U156</f>
        <v>0</v>
      </c>
      <c r="D156" s="7">
        <f>(IF($A156&lt;Summary!$C$5,0.5*SUM([1]Sheet1!$C156)+0.5*SUM([2]Sheet1!$C156),""))*$U156</f>
        <v>0</v>
      </c>
      <c r="E156" s="7">
        <f>(IF($A156&lt;Summary!$C$5,0.5*SUM([1]Sheet1!$D156)+0.5*SUM([2]Sheet1!$D156),""))*U156</f>
        <v>0</v>
      </c>
      <c r="F156" s="7">
        <f>IF($A156&lt;Summary!$C$5,[1]Inputs!$K174*U156,"")</f>
        <v>0</v>
      </c>
      <c r="G156" s="7">
        <f>IF($A156&lt;Summary!$C$5,[1]Inputs!$M174*U156,"")</f>
        <v>0</v>
      </c>
      <c r="H156" s="7">
        <f t="shared" si="20"/>
        <v>0</v>
      </c>
      <c r="I156" s="7">
        <f>IF($A156&lt;Summary!$C$5,[2]Inputs!$K174*U156,"")</f>
        <v>0</v>
      </c>
      <c r="J156" s="7">
        <f>IF($A156&lt;Summary!$C$5,[2]Inputs!$M174*U156,"")</f>
        <v>0</v>
      </c>
      <c r="K156" s="7">
        <f t="shared" si="21"/>
        <v>0</v>
      </c>
      <c r="L156" s="7">
        <f>(IF($A156&lt;Summary!$C$5,0.5*SUM([1]Sheet1!$E156)+0.5*SUM([2]Sheet1!$E156),""))*$U156</f>
        <v>0</v>
      </c>
      <c r="M156" s="7">
        <f>(IF($A156&lt;Summary!$C$5,0.5*SUM([1]Sheet1!$F156)+0.5*SUM([2]Sheet1!$F156),""))*$U156</f>
        <v>0</v>
      </c>
      <c r="N156" s="7">
        <f>(IF($A156&lt;Summary!$C$5,0.5*SUM([1]Sheet1!$G156)+0.5*SUM([2]Sheet1!$G156),""))*U156</f>
        <v>0</v>
      </c>
      <c r="O156" s="7">
        <f>(IF($A156&lt;Summary!$C$5,0.5*SUM([1]Sheet1!$H156)+0.5*SUM([2]Sheet1!$H156),""))*U156</f>
        <v>0</v>
      </c>
      <c r="P156" s="7">
        <f>(IF($A156&lt;Summary!$C$5,0.5*SUM([1]Sheet1!$I156)+0.5*SUM([2]Sheet1!$I156),""))*$U156</f>
        <v>0</v>
      </c>
      <c r="Q156" s="7">
        <f>(IF($A156&lt;Summary!$C$5,0.5*SUM([1]Sheet1!$J156)+0.5*SUM([2]Sheet1!$J156),""))*$U156</f>
        <v>0</v>
      </c>
      <c r="R156" s="7">
        <f>(IF($A156&lt;Summary!$C$5,0.5*SUM([1]Sheet1!$K156)+0.5*SUM([2]Sheet1!$K156),""))*$U156</f>
        <v>0</v>
      </c>
      <c r="S156" s="7">
        <f>(IF($A156&lt;Summary!$C$5,0.5*SUM([1]Sheet1!$L156)+0.5*SUM([2]Sheet1!$L156),""))*U156</f>
        <v>0</v>
      </c>
      <c r="T156" s="7">
        <f>(IF($A156&lt;Summary!$C$5,0.5*SUM([1]Sheet1!$M156)+0.5*SUM([2]Sheet1!$M156),""))*U156</f>
        <v>0</v>
      </c>
      <c r="U156" s="3">
        <f>ROUND(IF($A156&lt;Summary!$C$5,SUM([1]Sheet1!$N156)+SUM([2]Sheet1!$N156),""),0)</f>
        <v>0</v>
      </c>
      <c r="V156" s="2"/>
      <c r="W156" s="9">
        <f>[3]Sheet1!$A156</f>
        <v>0</v>
      </c>
      <c r="X156" s="12">
        <f>(Summary!$C$8*[3]Sheet1!$B156+Summary!$C$9*[4]Sheet1!$B156)*$U156</f>
        <v>0</v>
      </c>
      <c r="Y156" s="12">
        <f>(Summary!$C$8*[3]Sheet1!$C156+Summary!$C$9*[4]Sheet1!$C156)*$U156</f>
        <v>0</v>
      </c>
      <c r="Z156" s="12">
        <f>(Summary!$C$8*[3]Sheet1!$D156+Summary!$C$9*[4]Sheet1!$D156)*$U156</f>
        <v>0</v>
      </c>
      <c r="AA156" s="12">
        <f>IF($A156&lt;Summary!$C$5,[3]Inputs!$K174*U156,"")</f>
        <v>0</v>
      </c>
      <c r="AB156" s="12">
        <f>IF($A156&lt;Summary!$C$5,[3]Inputs!$M174*U156,"")</f>
        <v>0</v>
      </c>
      <c r="AC156" s="12">
        <f t="shared" si="22"/>
        <v>0</v>
      </c>
      <c r="AD156" s="12">
        <f>IF($A156&lt;Summary!$C$5,[4]Inputs!$K174*U156,"")</f>
        <v>0</v>
      </c>
      <c r="AE156" s="12">
        <f>IF($A156&lt;Summary!$C$5,[4]Inputs!$M174*U156,"")</f>
        <v>0</v>
      </c>
      <c r="AF156" s="12">
        <f t="shared" si="23"/>
        <v>0</v>
      </c>
      <c r="AG156" s="12">
        <f>(Summary!$C$8*[3]Sheet1!$E156+Summary!$C$9*[4]Sheet1!$E156)*$U156</f>
        <v>0</v>
      </c>
      <c r="AH156" s="12">
        <f>(Summary!$C$8*[3]Sheet1!$F156+Summary!$C$9*[4]Sheet1!$F156)*$U156</f>
        <v>0</v>
      </c>
      <c r="AI156" s="12">
        <f>(Summary!$C$8*[3]Sheet1!$G156+Summary!$C$9*[4]Sheet1!$G156)*$U156</f>
        <v>0</v>
      </c>
      <c r="AJ156" s="12">
        <f>(Summary!$C$8*[3]Sheet1!$H156+Summary!$C$9*[4]Sheet1!$H156)*$U156</f>
        <v>0</v>
      </c>
      <c r="AK156" s="12">
        <f>(Summary!$C$8*[3]Sheet1!$I156+Summary!$C$9*[4]Sheet1!$I156)*$U156</f>
        <v>0</v>
      </c>
      <c r="AL156" s="12">
        <f>(Summary!$C$8*[3]Sheet1!$J156+Summary!$C$9*[4]Sheet1!$J156)*$U156</f>
        <v>0</v>
      </c>
      <c r="AM156" s="12">
        <f>(Summary!$C$8*[3]Sheet1!$K156+Summary!$C$9*[4]Sheet1!$K156)*$U156</f>
        <v>0</v>
      </c>
      <c r="AN156" s="12">
        <f>(Summary!$C$8*[3]Sheet1!$L156+Summary!$C$9*[4]Sheet1!$L156)*$U156</f>
        <v>0</v>
      </c>
      <c r="AO156" s="12">
        <f>(Summary!$C$8*[3]Sheet1!$M156+Summary!$C$9*[4]Sheet1!$M156)*$U156</f>
        <v>0</v>
      </c>
      <c r="AP156" s="9"/>
      <c r="AQ156" s="2"/>
      <c r="AR156" s="3">
        <f t="shared" si="2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2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26"/>
        <v>#N/A</v>
      </c>
      <c r="AY156" t="e">
        <f t="shared" si="2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28"/>
        <v>#VALUE!</v>
      </c>
      <c r="BD156" t="e">
        <f t="shared" si="29"/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92">
        <f>(IF($A2&lt;Summary!$C$5,0.5*SUM([1]Sheet1!$B2)+0.5*SUM([2]Sheet1!$B2),""))</f>
        <v>-0.155</v>
      </c>
      <c r="D2" s="92">
        <f>(IF($A2&lt;Summary!$C$5,0.5*SUM([1]Sheet1!$C2)+0.5*SUM([2]Sheet1!$C2),""))</f>
        <v>0</v>
      </c>
      <c r="E2" s="92">
        <f>(IF($A2&lt;Summary!$C$5,0.5*SUM([1]Sheet1!$D2)+0.5*SUM([2]Sheet1!$D2),""))</f>
        <v>-0.155</v>
      </c>
      <c r="F2" s="92">
        <f>IF($A2&lt;Summary!$C$5,[1]Inputs!$K20,"")</f>
        <v>-0.315</v>
      </c>
      <c r="G2" s="92">
        <f>IF($A2&lt;Summary!$C$5,[1]Inputs!$M20,"")</f>
        <v>-0.01</v>
      </c>
      <c r="H2" s="92">
        <f t="shared" ref="H2:H33" si="0">SUM(F2:G2)</f>
        <v>-0.32500000000000001</v>
      </c>
      <c r="I2" s="92">
        <f>IF($A2&lt;Summary!$C$5,[2]Inputs!$K20*U2,"")</f>
        <v>-770624.5</v>
      </c>
      <c r="J2" s="92">
        <f>IF($A2&lt;Summary!$C$5,[2]Inputs!$M20*U2,"")</f>
        <v>-84768.695000000007</v>
      </c>
      <c r="K2" s="92">
        <f t="shared" ref="K2:K33" si="1">SUM(I2:J2)</f>
        <v>-855393.19500000007</v>
      </c>
      <c r="L2" s="92">
        <f>(IF($A2&lt;Summary!$C$5,0.5*SUM([1]Sheet1!$E2)+0.5*SUM([2]Sheet1!$E2),""))*$U2</f>
        <v>-870805.68499999994</v>
      </c>
      <c r="M2" s="92">
        <f>(IF($A2&lt;Summary!$C$5,0.5*SUM([1]Sheet1!$F2)+0.5*SUM([2]Sheet1!$F2),""))*$U2</f>
        <v>-57796.837500000001</v>
      </c>
      <c r="N2" s="92">
        <f>(IF($A2&lt;Summary!$C$5,0.5*SUM([1]Sheet1!$G2)+0.5*SUM([2]Sheet1!$G2),""))*U2</f>
        <v>-928602.52250000008</v>
      </c>
      <c r="O2" s="92">
        <f>(IF($A2&lt;Summary!$C$5,0.5*SUM([1]Sheet1!$H2)+0.5*SUM([2]Sheet1!$H2),""))*U2</f>
        <v>450815.33250000008</v>
      </c>
      <c r="P2" s="92">
        <f>(IF($A2&lt;Summary!$C$5,0.5*SUM([1]Sheet1!$I2)+0.5*SUM([2]Sheet1!$I2),""))*$U2</f>
        <v>1104998.47055</v>
      </c>
      <c r="Q2" s="92">
        <f>(IF($A2&lt;Summary!$C$5,0.5*SUM([1]Sheet1!$J2)+0.5*SUM([2]Sheet1!$J2),""))*$U2</f>
        <v>101105.93439999998</v>
      </c>
      <c r="R2" s="92">
        <f>(IF($A2&lt;Summary!$C$5,0.5*SUM([1]Sheet1!$K2)+0.5*SUM([2]Sheet1!$K2),""))*$U2</f>
        <v>303523.14380427002</v>
      </c>
      <c r="S2" s="92">
        <f>(IF($A2&lt;Summary!$C$5,0.5*SUM([1]Sheet1!$L2)+0.5*SUM([2]Sheet1!$L2),""))*U2</f>
        <v>1509627.54875427</v>
      </c>
      <c r="T2" s="92">
        <f>(IF($A2&lt;Summary!$C$5,0.5*SUM([1]Sheet1!$M2)+0.5*SUM([2]Sheet1!$M2),""))*U2</f>
        <v>-1058812.2162542699</v>
      </c>
      <c r="U2" s="93">
        <f>ROUND(IF($A2&lt;Summary!$C$5,SUM([1]Sheet1!$N2)+SUM([2]Sheet1!$N2),""),0)</f>
        <v>3082498</v>
      </c>
      <c r="V2" s="2"/>
      <c r="W2" s="9">
        <f>[3]Sheet1!$A2</f>
        <v>37257</v>
      </c>
      <c r="X2" s="94">
        <f>(Summary!$C$8*[3]Sheet1!$B2+Summary!$C$9*[4]Sheet1!$B2)*$U2</f>
        <v>-477787.19</v>
      </c>
      <c r="Y2" s="94">
        <f>(Summary!$C$8*[3]Sheet1!$C2+Summary!$C$9*[4]Sheet1!$C2)*$U2</f>
        <v>0</v>
      </c>
      <c r="Z2" s="94">
        <f>(Summary!$C$8*[3]Sheet1!$D2+Summary!$C$9*[4]Sheet1!$D2)*$U2</f>
        <v>-477787.19</v>
      </c>
      <c r="AA2" s="94">
        <f>IF($A2&lt;Summary!$C$5,[3]Inputs!$K20*U2,"")</f>
        <v>-970986.87</v>
      </c>
      <c r="AB2" s="94">
        <f>IF($A2&lt;Summary!$C$5,[3]Inputs!$M20*U2,"")</f>
        <v>-30824.98</v>
      </c>
      <c r="AC2" s="94">
        <f t="shared" ref="AC2:AC33" si="2">SUM(AA2:AB2)</f>
        <v>-1001811.85</v>
      </c>
      <c r="AD2" s="94">
        <f>IF($A2&lt;Summary!$C$5,[4]Inputs!$K20*U2,"")</f>
        <v>-770624.5</v>
      </c>
      <c r="AE2" s="94">
        <f>IF($A2&lt;Summary!$C$5,[4]Inputs!$M20*U2,"")</f>
        <v>-84768.695000000007</v>
      </c>
      <c r="AF2" s="94">
        <f t="shared" ref="AF2:AF33" si="3">SUM(AD2:AE2)</f>
        <v>-855393.19500000007</v>
      </c>
      <c r="AG2" s="94">
        <f>(Summary!$C$8*[3]Sheet1!$E2+Summary!$C$9*[4]Sheet1!$E2)*$U2</f>
        <v>-890841.92200000014</v>
      </c>
      <c r="AH2" s="94">
        <f>(Summary!$C$8*[3]Sheet1!$F2+Summary!$C$9*[4]Sheet1!$F2)*$U2</f>
        <v>-52402.466</v>
      </c>
      <c r="AI2" s="94">
        <f>(Summary!$C$8*[3]Sheet1!$G2+Summary!$C$9*[4]Sheet1!$G2)*$U2</f>
        <v>-943244.38800000015</v>
      </c>
      <c r="AJ2" s="94">
        <f>(Summary!$C$8*[3]Sheet1!$H2+Summary!$C$9*[4]Sheet1!$H2)*$U2</f>
        <v>465457.19800000009</v>
      </c>
      <c r="AK2" s="94">
        <f>(Summary!$C$8*[3]Sheet1!$I2+Summary!$C$9*[4]Sheet1!$I2)*$U2</f>
        <v>1105075.5330000001</v>
      </c>
      <c r="AL2" s="94">
        <f>(Summary!$C$8*[3]Sheet1!$J2+Summary!$C$9*[4]Sheet1!$J2)*$U2</f>
        <v>95680.73792</v>
      </c>
      <c r="AM2" s="94">
        <f>(Summary!$C$8*[3]Sheet1!$K2+Summary!$C$9*[4]Sheet1!$K2)*$U2</f>
        <v>303081.2214785</v>
      </c>
      <c r="AN2" s="94">
        <f>(Summary!$C$8*[3]Sheet1!$L2+Summary!$C$9*[4]Sheet1!$L2)*$U2</f>
        <v>1503837.4923985</v>
      </c>
      <c r="AO2" s="94">
        <f>(Summary!$C$8*[3]Sheet1!$M2+Summary!$C$9*[4]Sheet1!$M2)*$U2</f>
        <v>-1038380.2943985</v>
      </c>
      <c r="AP2" s="9"/>
      <c r="AQ2" s="2"/>
      <c r="AR2" s="93">
        <f t="shared" ref="AR2:AR33" si="4"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 t="shared" ref="AU2:AU33" si="5"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 t="shared" ref="AX2:AX33" si="6">SUM(AV2:AW2)</f>
        <v>-477787.19</v>
      </c>
      <c r="AY2">
        <f t="shared" ref="AY2:AY33" si="7"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 t="shared" ref="BC2:BC33" si="8">SUM(AZ2:BB2)</f>
        <v>653139.83577692008</v>
      </c>
      <c r="BD2">
        <f t="shared" ref="BD2:BD33" si="9">AY2-BC2</f>
        <v>-406539.99577692011</v>
      </c>
    </row>
    <row r="3" spans="1:56" x14ac:dyDescent="0.2">
      <c r="A3" s="9">
        <f>[1]Sheet1!$A3</f>
        <v>37288</v>
      </c>
      <c r="B3" s="9"/>
      <c r="C3" s="92">
        <f>(IF($A3&lt;Summary!$C$5,0.5*SUM([1]Sheet1!$B3)+0.5*SUM([2]Sheet1!$B3),""))</f>
        <v>-0.16</v>
      </c>
      <c r="D3" s="92">
        <f>(IF($A3&lt;Summary!$C$5,0.5*SUM([1]Sheet1!$C3)+0.5*SUM([2]Sheet1!$C3),""))</f>
        <v>0</v>
      </c>
      <c r="E3" s="92">
        <f>(IF($A3&lt;Summary!$C$5,0.5*SUM([1]Sheet1!$D3)+0.5*SUM([2]Sheet1!$D3),""))</f>
        <v>-0.16</v>
      </c>
      <c r="F3" s="92">
        <f>IF($A3&lt;Summary!$C$5,[1]Inputs!$K21,"")</f>
        <v>-0.29499999999999998</v>
      </c>
      <c r="G3" s="92">
        <f>IF($A3&lt;Summary!$C$5,[1]Inputs!$M21,"")</f>
        <v>-0.01</v>
      </c>
      <c r="H3" s="92">
        <f t="shared" si="0"/>
        <v>-0.30499999999999999</v>
      </c>
      <c r="I3" s="92">
        <f>IF($A3&lt;Summary!$C$5,[2]Inputs!$K21*U3,"")</f>
        <v>-667111.19999999995</v>
      </c>
      <c r="J3" s="92">
        <f>IF($A3&lt;Summary!$C$5,[2]Inputs!$M21*U3,"")</f>
        <v>-76439.824999999997</v>
      </c>
      <c r="K3" s="92">
        <f t="shared" si="1"/>
        <v>-743551.02499999991</v>
      </c>
      <c r="L3" s="92">
        <f>(IF($A3&lt;Summary!$C$5,0.5*SUM([1]Sheet1!$E3)+0.5*SUM([2]Sheet1!$E3),""))*$U3</f>
        <v>-743551.02499999991</v>
      </c>
      <c r="M3" s="92">
        <f>(IF($A3&lt;Summary!$C$5,0.5*SUM([1]Sheet1!$F3)+0.5*SUM([2]Sheet1!$F3),""))*$U3</f>
        <v>-52118.0625</v>
      </c>
      <c r="N3" s="92">
        <f>(IF($A3&lt;Summary!$C$5,0.5*SUM([1]Sheet1!$G3)+0.5*SUM([2]Sheet1!$G3),""))*U3</f>
        <v>-795669.08750000002</v>
      </c>
      <c r="O3" s="92">
        <f>(IF($A3&lt;Summary!$C$5,0.5*SUM([1]Sheet1!$H3)+0.5*SUM([2]Sheet1!$H3),""))*U3</f>
        <v>350928.28749999998</v>
      </c>
      <c r="P3" s="92">
        <f>(IF($A3&lt;Summary!$C$5,0.5*SUM([1]Sheet1!$I3)+0.5*SUM([2]Sheet1!$I3),""))*$U3</f>
        <v>996427.86424999998</v>
      </c>
      <c r="Q3" s="92">
        <f>(IF($A3&lt;Summary!$C$5,0.5*SUM([1]Sheet1!$J3)+0.5*SUM([2]Sheet1!$J3),""))*$U3</f>
        <v>91171.863999999987</v>
      </c>
      <c r="R3" s="92">
        <f>(IF($A3&lt;Summary!$C$5,0.5*SUM([1]Sheet1!$K3)+0.5*SUM([2]Sheet1!$K3),""))*$U3</f>
        <v>279195.25167344994</v>
      </c>
      <c r="S3" s="92">
        <f>(IF($A3&lt;Summary!$C$5,0.5*SUM([1]Sheet1!$L3)+0.5*SUM([2]Sheet1!$L3),""))*U3</f>
        <v>1366794.9799234499</v>
      </c>
      <c r="T3" s="92">
        <f>(IF($A3&lt;Summary!$C$5,0.5*SUM([1]Sheet1!$M3)+0.5*SUM([2]Sheet1!$M3),""))*U3</f>
        <v>-1015866.6924234499</v>
      </c>
      <c r="U3" s="93">
        <f>ROUND(IF($A3&lt;Summary!$C$5,SUM([1]Sheet1!$N3)+SUM([2]Sheet1!$N3),""),0)</f>
        <v>2779630</v>
      </c>
      <c r="V3" s="2"/>
      <c r="W3" s="9">
        <f>[3]Sheet1!$A3</f>
        <v>37288</v>
      </c>
      <c r="X3" s="94">
        <f>(Summary!$C$8*[3]Sheet1!$B3+Summary!$C$9*[4]Sheet1!$B3)*$U3</f>
        <v>-444740.8</v>
      </c>
      <c r="Y3" s="94">
        <f>(Summary!$C$8*[3]Sheet1!$C3+Summary!$C$9*[4]Sheet1!$C3)*$U3</f>
        <v>0</v>
      </c>
      <c r="Z3" s="94">
        <f>(Summary!$C$8*[3]Sheet1!$D3+Summary!$C$9*[4]Sheet1!$D3)*$U3</f>
        <v>-444740.8</v>
      </c>
      <c r="AA3" s="94">
        <f>IF($A3&lt;Summary!$C$5,[3]Inputs!$K21*U3,"")</f>
        <v>-819990.85</v>
      </c>
      <c r="AB3" s="94">
        <f>IF($A3&lt;Summary!$C$5,[3]Inputs!$M21*U3,"")</f>
        <v>-27796.3</v>
      </c>
      <c r="AC3" s="94">
        <f t="shared" si="2"/>
        <v>-847787.15</v>
      </c>
      <c r="AD3" s="94">
        <f>IF($A3&lt;Summary!$C$5,[4]Inputs!$K21*U3,"")</f>
        <v>-667111.19999999995</v>
      </c>
      <c r="AE3" s="94">
        <f>IF($A3&lt;Summary!$C$5,[4]Inputs!$M21*U3,"")</f>
        <v>-76439.824999999997</v>
      </c>
      <c r="AF3" s="94">
        <f t="shared" si="3"/>
        <v>-743551.02499999991</v>
      </c>
      <c r="AG3" s="94">
        <f>(Summary!$C$8*[3]Sheet1!$E3+Summary!$C$9*[4]Sheet1!$E3)*$U3</f>
        <v>-758838.99000000011</v>
      </c>
      <c r="AH3" s="94">
        <f>(Summary!$C$8*[3]Sheet1!$F3+Summary!$C$9*[4]Sheet1!$F3)*$U3</f>
        <v>-47253.710000000006</v>
      </c>
      <c r="AI3" s="94">
        <f>(Summary!$C$8*[3]Sheet1!$G3+Summary!$C$9*[4]Sheet1!$G3)*$U3</f>
        <v>-806092.70000000007</v>
      </c>
      <c r="AJ3" s="94">
        <f>(Summary!$C$8*[3]Sheet1!$H3+Summary!$C$9*[4]Sheet1!$H3)*$U3</f>
        <v>361351.9</v>
      </c>
      <c r="AK3" s="94">
        <f>(Summary!$C$8*[3]Sheet1!$I3+Summary!$C$9*[4]Sheet1!$I3)*$U3</f>
        <v>996497.35499999998</v>
      </c>
      <c r="AL3" s="94">
        <f>(Summary!$C$8*[3]Sheet1!$J3+Summary!$C$9*[4]Sheet1!$J3)*$U3</f>
        <v>86279.715199999991</v>
      </c>
      <c r="AM3" s="94">
        <f>(Summary!$C$8*[3]Sheet1!$K3+Summary!$C$9*[4]Sheet1!$K3)*$U3</f>
        <v>278898.20651350007</v>
      </c>
      <c r="AN3" s="94">
        <f>(Summary!$C$8*[3]Sheet1!$L3+Summary!$C$9*[4]Sheet1!$L3)*$U3</f>
        <v>1361675.2767135003</v>
      </c>
      <c r="AO3" s="94">
        <f>(Summary!$C$8*[3]Sheet1!$M3+Summary!$C$9*[4]Sheet1!$M3)*$U3</f>
        <v>-1000323.3767135</v>
      </c>
      <c r="AP3" s="9"/>
      <c r="AQ3" s="2"/>
      <c r="AR3" s="93">
        <f t="shared" si="4"/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si="5"/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si="6"/>
        <v>-444740.8</v>
      </c>
      <c r="AY3">
        <f t="shared" si="7"/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si="8"/>
        <v>590317.50030469999</v>
      </c>
      <c r="BD3">
        <f t="shared" si="9"/>
        <v>-367947.10030469997</v>
      </c>
    </row>
    <row r="4" spans="1:56" x14ac:dyDescent="0.2">
      <c r="A4" s="9">
        <f>[1]Sheet1!$A4</f>
        <v>37316</v>
      </c>
      <c r="B4" s="9"/>
      <c r="C4" s="92">
        <f>(IF($A4&lt;Summary!$C$5,0.5*SUM([1]Sheet1!$B4)+0.5*SUM([2]Sheet1!$B4),""))</f>
        <v>-0.185</v>
      </c>
      <c r="D4" s="92">
        <f>(IF($A4&lt;Summary!$C$5,0.5*SUM([1]Sheet1!$C4)+0.5*SUM([2]Sheet1!$C4),""))</f>
        <v>0</v>
      </c>
      <c r="E4" s="92">
        <f>(IF($A4&lt;Summary!$C$5,0.5*SUM([1]Sheet1!$D4)+0.5*SUM([2]Sheet1!$D4),""))</f>
        <v>-0.185</v>
      </c>
      <c r="F4" s="92">
        <f>IF($A4&lt;Summary!$C$5,[1]Inputs!$K22,"")</f>
        <v>-0.315</v>
      </c>
      <c r="G4" s="92">
        <f>IF($A4&lt;Summary!$C$5,[1]Inputs!$M22,"")</f>
        <v>-0.01</v>
      </c>
      <c r="H4" s="92">
        <f t="shared" si="0"/>
        <v>-0.32500000000000001</v>
      </c>
      <c r="I4" s="92">
        <f>IF($A4&lt;Summary!$C$5,[2]Inputs!$K22*U4,"")</f>
        <v>-706547.58000000007</v>
      </c>
      <c r="J4" s="92">
        <f>IF($A4&lt;Summary!$C$5,[2]Inputs!$M22*U4,"")</f>
        <v>-84478.514999999999</v>
      </c>
      <c r="K4" s="92">
        <f t="shared" si="1"/>
        <v>-791026.09500000009</v>
      </c>
      <c r="L4" s="92">
        <f>(IF($A4&lt;Summary!$C$5,0.5*SUM([1]Sheet1!$E4)+0.5*SUM([2]Sheet1!$E4),""))*$U4</f>
        <v>-837105.28500000003</v>
      </c>
      <c r="M4" s="92">
        <f>(IF($A4&lt;Summary!$C$5,0.5*SUM([1]Sheet1!$F4)+0.5*SUM([2]Sheet1!$F4),""))*$U4</f>
        <v>-57598.987499999996</v>
      </c>
      <c r="N4" s="92">
        <f>(IF($A4&lt;Summary!$C$5,0.5*SUM([1]Sheet1!$G4)+0.5*SUM([2]Sheet1!$G4),""))*U4</f>
        <v>-894704.27250000008</v>
      </c>
      <c r="O4" s="92">
        <f>(IF($A4&lt;Summary!$C$5,0.5*SUM([1]Sheet1!$H4)+0.5*SUM([2]Sheet1!$H4),""))*U4</f>
        <v>326394.26250000001</v>
      </c>
      <c r="P4" s="92">
        <f>(IF($A4&lt;Summary!$C$5,0.5*SUM([1]Sheet1!$I4)+0.5*SUM([2]Sheet1!$I4),""))*$U4</f>
        <v>1101215.84235</v>
      </c>
      <c r="Q4" s="92">
        <f>(IF($A4&lt;Summary!$C$5,0.5*SUM([1]Sheet1!$J4)+0.5*SUM([2]Sheet1!$J4),""))*$U4</f>
        <v>100759.82879999999</v>
      </c>
      <c r="R4" s="92">
        <f>(IF($A4&lt;Summary!$C$5,0.5*SUM([1]Sheet1!$K4)+0.5*SUM([2]Sheet1!$K4),""))*$U4</f>
        <v>306348.32495619002</v>
      </c>
      <c r="S4" s="92">
        <f>(IF($A4&lt;Summary!$C$5,0.5*SUM([1]Sheet1!$L4)+0.5*SUM([2]Sheet1!$L4),""))*U4</f>
        <v>1508323.9961061899</v>
      </c>
      <c r="T4" s="92">
        <f>(IF($A4&lt;Summary!$C$5,0.5*SUM([1]Sheet1!$M4)+0.5*SUM([2]Sheet1!$M4),""))*U4</f>
        <v>-1181929.73360619</v>
      </c>
      <c r="U4" s="9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94">
        <f>(Summary!$C$8*[3]Sheet1!$B4+Summary!$C$9*[4]Sheet1!$B4)*$U4</f>
        <v>-568310.01</v>
      </c>
      <c r="Y4" s="94">
        <f>(Summary!$C$8*[3]Sheet1!$C4+Summary!$C$9*[4]Sheet1!$C4)*$U4</f>
        <v>0</v>
      </c>
      <c r="Z4" s="94">
        <f>(Summary!$C$8*[3]Sheet1!$D4+Summary!$C$9*[4]Sheet1!$D4)*$U4</f>
        <v>-568310.01</v>
      </c>
      <c r="AA4" s="94">
        <f>IF($A4&lt;Summary!$C$5,[3]Inputs!$K22*U4,"")</f>
        <v>-967662.99</v>
      </c>
      <c r="AB4" s="94">
        <f>IF($A4&lt;Summary!$C$5,[3]Inputs!$M22*U4,"")</f>
        <v>-30719.46</v>
      </c>
      <c r="AC4" s="94">
        <f t="shared" si="2"/>
        <v>-998382.45</v>
      </c>
      <c r="AD4" s="94">
        <f>IF($A4&lt;Summary!$C$5,[4]Inputs!$K22*U4,"")</f>
        <v>-706547.58000000007</v>
      </c>
      <c r="AE4" s="94">
        <f>IF($A4&lt;Summary!$C$5,[4]Inputs!$M22*U4,"")</f>
        <v>-84478.514999999999</v>
      </c>
      <c r="AF4" s="94">
        <f t="shared" si="3"/>
        <v>-791026.09500000009</v>
      </c>
      <c r="AG4" s="94">
        <f>(Summary!$C$8*[3]Sheet1!$E4+Summary!$C$9*[4]Sheet1!$E4)*$U4</f>
        <v>-863216.82600000012</v>
      </c>
      <c r="AH4" s="94">
        <f>(Summary!$C$8*[3]Sheet1!$F4+Summary!$C$9*[4]Sheet1!$F4)*$U4</f>
        <v>-52223.082000000002</v>
      </c>
      <c r="AI4" s="94">
        <f>(Summary!$C$8*[3]Sheet1!$G4+Summary!$C$9*[4]Sheet1!$G4)*$U4</f>
        <v>-915439.90800000017</v>
      </c>
      <c r="AJ4" s="94">
        <f>(Summary!$C$8*[3]Sheet1!$H4+Summary!$C$9*[4]Sheet1!$H4)*$U4</f>
        <v>347129.89800000004</v>
      </c>
      <c r="AK4" s="94">
        <f>(Summary!$C$8*[3]Sheet1!$I4+Summary!$C$9*[4]Sheet1!$I4)*$U4</f>
        <v>1101292.6410000001</v>
      </c>
      <c r="AL4" s="94">
        <f>(Summary!$C$8*[3]Sheet1!$J4+Summary!$C$9*[4]Sheet1!$J4)*$U4</f>
        <v>95353.203839999987</v>
      </c>
      <c r="AM4" s="94">
        <f>(Summary!$C$8*[3]Sheet1!$K4+Summary!$C$9*[4]Sheet1!$K4)*$U4</f>
        <v>305688.11768160004</v>
      </c>
      <c r="AN4" s="94">
        <f>(Summary!$C$8*[3]Sheet1!$L4+Summary!$C$9*[4]Sheet1!$L4)*$U4</f>
        <v>1502333.9625216001</v>
      </c>
      <c r="AO4" s="94">
        <f>(Summary!$C$8*[3]Sheet1!$M4+Summary!$C$9*[4]Sheet1!$M4)*$U4</f>
        <v>-1155204.0645216</v>
      </c>
      <c r="AP4" s="9"/>
      <c r="AQ4" s="2"/>
      <c r="AR4" s="9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">
      <c r="A5" s="9">
        <f>[1]Sheet1!$A5</f>
        <v>37347</v>
      </c>
      <c r="B5" s="9"/>
      <c r="C5" s="92">
        <f>(IF($A5&lt;Summary!$C$5,0.5*SUM([1]Sheet1!$B5)+0.5*SUM([2]Sheet1!$B5),""))</f>
        <v>-0.28000000000000003</v>
      </c>
      <c r="D5" s="92">
        <f>(IF($A5&lt;Summary!$C$5,0.5*SUM([1]Sheet1!$C5)+0.5*SUM([2]Sheet1!$C5),""))</f>
        <v>0</v>
      </c>
      <c r="E5" s="92">
        <f>(IF($A5&lt;Summary!$C$5,0.5*SUM([1]Sheet1!$D5)+0.5*SUM([2]Sheet1!$D5),""))</f>
        <v>-0.28000000000000003</v>
      </c>
      <c r="F5" s="92">
        <f>IF($A5&lt;Summary!$C$5,[1]Inputs!$K23,"")</f>
        <v>-0.38</v>
      </c>
      <c r="G5" s="92">
        <f>IF($A5&lt;Summary!$C$5,[1]Inputs!$M23,"")</f>
        <v>0</v>
      </c>
      <c r="H5" s="92">
        <f t="shared" si="0"/>
        <v>-0.38</v>
      </c>
      <c r="I5" s="92">
        <f>IF($A5&lt;Summary!$C$5,[2]Inputs!$K23*U5,"")</f>
        <v>-548937.18000000005</v>
      </c>
      <c r="J5" s="92">
        <f>IF($A5&lt;Summary!$C$5,[2]Inputs!$M23*U5,"")</f>
        <v>-29672.28</v>
      </c>
      <c r="K5" s="92">
        <f t="shared" si="1"/>
        <v>-578609.46000000008</v>
      </c>
      <c r="L5" s="92">
        <f>(IF($A5&lt;Summary!$C$5,0.5*SUM([1]Sheet1!$E5)+0.5*SUM([2]Sheet1!$E5),""))*$U5</f>
        <v>-838241.90999999992</v>
      </c>
      <c r="M5" s="92">
        <f>(IF($A5&lt;Summary!$C$5,0.5*SUM([1]Sheet1!$F5)+0.5*SUM([2]Sheet1!$F5),""))*$U5</f>
        <v>-14836.14</v>
      </c>
      <c r="N5" s="92">
        <f>(IF($A5&lt;Summary!$C$5,0.5*SUM([1]Sheet1!$G5)+0.5*SUM([2]Sheet1!$G5),""))*U5</f>
        <v>-853078.04999999993</v>
      </c>
      <c r="O5" s="92">
        <f>(IF($A5&lt;Summary!$C$5,0.5*SUM([1]Sheet1!$H5)+0.5*SUM([2]Sheet1!$H5),""))*U5</f>
        <v>22254.209999999937</v>
      </c>
      <c r="P5" s="92">
        <f>(IF($A5&lt;Summary!$C$5,0.5*SUM([1]Sheet1!$I5)+0.5*SUM([2]Sheet1!$I5),""))*$U5</f>
        <v>1063677.0573</v>
      </c>
      <c r="Q5" s="92">
        <f>(IF($A5&lt;Summary!$C$5,0.5*SUM([1]Sheet1!$J5)+0.5*SUM([2]Sheet1!$J5),""))*$U5</f>
        <v>97325.078399999984</v>
      </c>
      <c r="R5" s="92">
        <f>(IF($A5&lt;Summary!$C$5,0.5*SUM([1]Sheet1!$K5)+0.5*SUM([2]Sheet1!$K5),""))*$U5</f>
        <v>292039.59437531995</v>
      </c>
      <c r="S5" s="92">
        <f>(IF($A5&lt;Summary!$C$5,0.5*SUM([1]Sheet1!$L5)+0.5*SUM([2]Sheet1!$L5),""))*U5</f>
        <v>1453041.7300753202</v>
      </c>
      <c r="T5" s="92">
        <f>(IF($A5&lt;Summary!$C$5,0.5*SUM([1]Sheet1!$M5)+0.5*SUM([2]Sheet1!$M5),""))*U5</f>
        <v>-1430787.5200753203</v>
      </c>
      <c r="U5" s="93">
        <f>ROUND(IF($A5&lt;Summary!$C$5,SUM([1]Sheet1!$N5)+SUM([2]Sheet1!$N5),""),0)</f>
        <v>2967228</v>
      </c>
      <c r="V5" s="2"/>
      <c r="W5" s="9">
        <f>[3]Sheet1!$A5</f>
        <v>37347</v>
      </c>
      <c r="X5" s="94">
        <f>(Summary!$C$8*[3]Sheet1!$B5+Summary!$C$9*[4]Sheet1!$B5)*$U5</f>
        <v>-830823.84000000008</v>
      </c>
      <c r="Y5" s="94">
        <f>(Summary!$C$8*[3]Sheet1!$C5+Summary!$C$9*[4]Sheet1!$C5)*$U5</f>
        <v>0</v>
      </c>
      <c r="Z5" s="94">
        <f>(Summary!$C$8*[3]Sheet1!$D5+Summary!$C$9*[4]Sheet1!$D5)*$U5</f>
        <v>-830823.84000000008</v>
      </c>
      <c r="AA5" s="94">
        <f>IF($A5&lt;Summary!$C$5,[3]Inputs!$K23*U5,"")</f>
        <v>-1127546.6399999999</v>
      </c>
      <c r="AB5" s="94">
        <f>IF($A5&lt;Summary!$C$5,[3]Inputs!$M23*U5,"")</f>
        <v>0</v>
      </c>
      <c r="AC5" s="94">
        <f t="shared" si="2"/>
        <v>-1127546.6399999999</v>
      </c>
      <c r="AD5" s="94">
        <f>IF($A5&lt;Summary!$C$5,[4]Inputs!$K23*U5,"")</f>
        <v>-548937.18000000005</v>
      </c>
      <c r="AE5" s="94">
        <f>IF($A5&lt;Summary!$C$5,[4]Inputs!$M23*U5,"")</f>
        <v>-29672.28</v>
      </c>
      <c r="AF5" s="94">
        <f t="shared" si="3"/>
        <v>-578609.46000000008</v>
      </c>
      <c r="AG5" s="94">
        <f>(Summary!$C$8*[3]Sheet1!$E5+Summary!$C$9*[4]Sheet1!$E5)*$U5</f>
        <v>-896102.85600000003</v>
      </c>
      <c r="AH5" s="94">
        <f>(Summary!$C$8*[3]Sheet1!$F5+Summary!$C$9*[4]Sheet1!$F5)*$U5</f>
        <v>-11868.912</v>
      </c>
      <c r="AI5" s="94">
        <f>(Summary!$C$8*[3]Sheet1!$G5+Summary!$C$9*[4]Sheet1!$G5)*$U5</f>
        <v>-907971.76800000004</v>
      </c>
      <c r="AJ5" s="94">
        <f>(Summary!$C$8*[3]Sheet1!$H5+Summary!$C$9*[4]Sheet1!$H5)*$U5</f>
        <v>77147.927999999927</v>
      </c>
      <c r="AK5" s="94">
        <f>(Summary!$C$8*[3]Sheet1!$I5+Summary!$C$9*[4]Sheet1!$I5)*$U5</f>
        <v>1063751.2379999999</v>
      </c>
      <c r="AL5" s="94">
        <f>(Summary!$C$8*[3]Sheet1!$J5+Summary!$C$9*[4]Sheet1!$J5)*$U5</f>
        <v>92102.757119999995</v>
      </c>
      <c r="AM5" s="94">
        <f>(Summary!$C$8*[3]Sheet1!$K5+Summary!$C$9*[4]Sheet1!$K5)*$U5</f>
        <v>290147.42275200004</v>
      </c>
      <c r="AN5" s="94">
        <f>(Summary!$C$8*[3]Sheet1!$L5+Summary!$C$9*[4]Sheet1!$L5)*$U5</f>
        <v>1446001.417872</v>
      </c>
      <c r="AO5" s="94">
        <f>(Summary!$C$8*[3]Sheet1!$M5+Summary!$C$9*[4]Sheet1!$M5)*$U5</f>
        <v>-1368853.4898719999</v>
      </c>
      <c r="AP5" s="9"/>
      <c r="AQ5" s="2"/>
      <c r="AR5" s="9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">
      <c r="A6" s="9">
        <f>[1]Sheet1!$A6</f>
        <v>37377</v>
      </c>
      <c r="B6" s="9"/>
      <c r="C6" s="92">
        <f>(IF($A6&lt;Summary!$C$5,0.5*SUM([1]Sheet1!$B6)+0.5*SUM([2]Sheet1!$B6),""))</f>
        <v>-0.245</v>
      </c>
      <c r="D6" s="92">
        <f>(IF($A6&lt;Summary!$C$5,0.5*SUM([1]Sheet1!$C6)+0.5*SUM([2]Sheet1!$C6),""))</f>
        <v>0</v>
      </c>
      <c r="E6" s="92">
        <f>(IF($A6&lt;Summary!$C$5,0.5*SUM([1]Sheet1!$D6)+0.5*SUM([2]Sheet1!$D6),""))</f>
        <v>-0.245</v>
      </c>
      <c r="F6" s="92">
        <f>IF($A6&lt;Summary!$C$5,[1]Inputs!$K24,"")</f>
        <v>-0.38</v>
      </c>
      <c r="G6" s="92">
        <f>IF($A6&lt;Summary!$C$5,[1]Inputs!$M24,"")</f>
        <v>0</v>
      </c>
      <c r="H6" s="92">
        <f t="shared" si="0"/>
        <v>-0.38</v>
      </c>
      <c r="I6" s="92">
        <f>IF($A6&lt;Summary!$C$5,[2]Inputs!$K24*U6,"")</f>
        <v>-550798.55999999994</v>
      </c>
      <c r="J6" s="92">
        <f>IF($A6&lt;Summary!$C$5,[2]Inputs!$M24*U6,"")</f>
        <v>-30599.920000000002</v>
      </c>
      <c r="K6" s="92">
        <f t="shared" si="1"/>
        <v>-581398.48</v>
      </c>
      <c r="L6" s="92">
        <f>(IF($A6&lt;Summary!$C$5,0.5*SUM([1]Sheet1!$E6)+0.5*SUM([2]Sheet1!$E6),""))*$U6</f>
        <v>-856797.76000000013</v>
      </c>
      <c r="M6" s="92">
        <f>(IF($A6&lt;Summary!$C$5,0.5*SUM([1]Sheet1!$F6)+0.5*SUM([2]Sheet1!$F6),""))*$U6</f>
        <v>-15299.960000000001</v>
      </c>
      <c r="N6" s="92">
        <f>(IF($A6&lt;Summary!$C$5,0.5*SUM([1]Sheet1!$G6)+0.5*SUM([2]Sheet1!$G6),""))*U6</f>
        <v>-872097.72000000009</v>
      </c>
      <c r="O6" s="92">
        <f>(IF($A6&lt;Summary!$C$5,0.5*SUM([1]Sheet1!$H6)+0.5*SUM([2]Sheet1!$H6),""))*U6</f>
        <v>122399.68000000002</v>
      </c>
      <c r="P6" s="92">
        <f>(IF($A6&lt;Summary!$C$5,0.5*SUM([1]Sheet1!$I6)+0.5*SUM([2]Sheet1!$I6),""))*$U6</f>
        <v>1096930.6321999999</v>
      </c>
      <c r="Q6" s="92">
        <f>(IF($A6&lt;Summary!$C$5,0.5*SUM([1]Sheet1!$J6)+0.5*SUM([2]Sheet1!$J6),""))*$U6</f>
        <v>100367.73759999999</v>
      </c>
      <c r="R6" s="92">
        <f>(IF($A6&lt;Summary!$C$5,0.5*SUM([1]Sheet1!$K6)+0.5*SUM([2]Sheet1!$K6),""))*$U6</f>
        <v>306063.52103184006</v>
      </c>
      <c r="S6" s="92">
        <f>(IF($A6&lt;Summary!$C$5,0.5*SUM([1]Sheet1!$L6)+0.5*SUM([2]Sheet1!$L6),""))*U6</f>
        <v>1503361.89083184</v>
      </c>
      <c r="T6" s="92">
        <f>(IF($A6&lt;Summary!$C$5,0.5*SUM([1]Sheet1!$M6)+0.5*SUM([2]Sheet1!$M6),""))*U6</f>
        <v>-1380962.2108318398</v>
      </c>
      <c r="U6" s="93">
        <f>ROUND(IF($A6&lt;Summary!$C$5,SUM([1]Sheet1!$N6)+SUM([2]Sheet1!$N6),""),0)</f>
        <v>3059992</v>
      </c>
      <c r="V6" s="2"/>
      <c r="W6" s="9">
        <f>[3]Sheet1!$A6</f>
        <v>37377</v>
      </c>
      <c r="X6" s="94">
        <f>(Summary!$C$8*[3]Sheet1!$B6+Summary!$C$9*[4]Sheet1!$B6)*$U6</f>
        <v>-749698.04</v>
      </c>
      <c r="Y6" s="94">
        <f>(Summary!$C$8*[3]Sheet1!$C6+Summary!$C$9*[4]Sheet1!$C6)*$U6</f>
        <v>0</v>
      </c>
      <c r="Z6" s="94">
        <f>(Summary!$C$8*[3]Sheet1!$D6+Summary!$C$9*[4]Sheet1!$D6)*$U6</f>
        <v>-749698.04</v>
      </c>
      <c r="AA6" s="94">
        <f>IF($A6&lt;Summary!$C$5,[3]Inputs!$K24*U6,"")</f>
        <v>-1162796.96</v>
      </c>
      <c r="AB6" s="94">
        <f>IF($A6&lt;Summary!$C$5,[3]Inputs!$M24*U6,"")</f>
        <v>0</v>
      </c>
      <c r="AC6" s="94">
        <f t="shared" si="2"/>
        <v>-1162796.96</v>
      </c>
      <c r="AD6" s="94">
        <f>IF($A6&lt;Summary!$C$5,[4]Inputs!$K24*U6,"")</f>
        <v>-550798.55999999994</v>
      </c>
      <c r="AE6" s="94">
        <f>IF($A6&lt;Summary!$C$5,[4]Inputs!$M24*U6,"")</f>
        <v>-30599.920000000002</v>
      </c>
      <c r="AF6" s="94">
        <f t="shared" si="3"/>
        <v>-581398.48</v>
      </c>
      <c r="AG6" s="94">
        <f>(Summary!$C$8*[3]Sheet1!$E6+Summary!$C$9*[4]Sheet1!$E6)*$U6</f>
        <v>-917997.6</v>
      </c>
      <c r="AH6" s="94">
        <f>(Summary!$C$8*[3]Sheet1!$F6+Summary!$C$9*[4]Sheet1!$F6)*$U6</f>
        <v>-12239.968000000001</v>
      </c>
      <c r="AI6" s="94">
        <f>(Summary!$C$8*[3]Sheet1!$G6+Summary!$C$9*[4]Sheet1!$G6)*$U6</f>
        <v>-930237.56799999997</v>
      </c>
      <c r="AJ6" s="94">
        <f>(Summary!$C$8*[3]Sheet1!$H6+Summary!$C$9*[4]Sheet1!$H6)*$U6</f>
        <v>180539.52800000002</v>
      </c>
      <c r="AK6" s="94">
        <f>(Summary!$C$8*[3]Sheet1!$I6+Summary!$C$9*[4]Sheet1!$I6)*$U6</f>
        <v>1097007.132</v>
      </c>
      <c r="AL6" s="94">
        <f>(Summary!$C$8*[3]Sheet1!$J6+Summary!$C$9*[4]Sheet1!$J6)*$U6</f>
        <v>94982.151679999995</v>
      </c>
      <c r="AM6" s="94">
        <f>(Summary!$C$8*[3]Sheet1!$K6+Summary!$C$9*[4]Sheet1!$K6)*$U6</f>
        <v>304058.55307360005</v>
      </c>
      <c r="AN6" s="94">
        <f>(Summary!$C$8*[3]Sheet1!$L6+Summary!$C$9*[4]Sheet1!$L6)*$U6</f>
        <v>1496047.8367536003</v>
      </c>
      <c r="AO6" s="94">
        <f>(Summary!$C$8*[3]Sheet1!$M6+Summary!$C$9*[4]Sheet1!$M6)*$U6</f>
        <v>-1315508.3087536001</v>
      </c>
      <c r="AP6" s="9"/>
      <c r="AQ6" s="2"/>
      <c r="AR6" s="9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">
      <c r="A7" s="9">
        <f>[1]Sheet1!$A7</f>
        <v>37408</v>
      </c>
      <c r="B7" s="9"/>
      <c r="C7" s="92">
        <f>(IF($A7&lt;Summary!$C$5,0.5*SUM([1]Sheet1!$B7)+0.5*SUM([2]Sheet1!$B7),""))</f>
        <v>-0.13500000000000001</v>
      </c>
      <c r="D7" s="92">
        <f>(IF($A7&lt;Summary!$C$5,0.5*SUM([1]Sheet1!$C7)+0.5*SUM([2]Sheet1!$C7),""))</f>
        <v>0</v>
      </c>
      <c r="E7" s="92">
        <f>(IF($A7&lt;Summary!$C$5,0.5*SUM([1]Sheet1!$D7)+0.5*SUM([2]Sheet1!$D7),""))</f>
        <v>-0.13500000000000001</v>
      </c>
      <c r="F7" s="92">
        <f>IF($A7&lt;Summary!$C$5,[1]Inputs!$K25,"")</f>
        <v>-0.38</v>
      </c>
      <c r="G7" s="92">
        <f>IF($A7&lt;Summary!$C$5,[1]Inputs!$M25,"")</f>
        <v>0</v>
      </c>
      <c r="H7" s="92">
        <f t="shared" si="0"/>
        <v>-0.38</v>
      </c>
      <c r="I7" s="92">
        <f>IF($A7&lt;Summary!$C$5,[2]Inputs!$K25*U7,"")</f>
        <v>-502386.38000000006</v>
      </c>
      <c r="J7" s="92">
        <f>IF($A7&lt;Summary!$C$5,[2]Inputs!$M25*U7,"")</f>
        <v>-29552.14</v>
      </c>
      <c r="K7" s="92">
        <f t="shared" si="1"/>
        <v>-531938.52</v>
      </c>
      <c r="L7" s="92">
        <f>(IF($A7&lt;Summary!$C$5,0.5*SUM([1]Sheet1!$E7)+0.5*SUM([2]Sheet1!$E7),""))*$U7</f>
        <v>-812683.85000000009</v>
      </c>
      <c r="M7" s="92">
        <f>(IF($A7&lt;Summary!$C$5,0.5*SUM([1]Sheet1!$F7)+0.5*SUM([2]Sheet1!$F7),""))*$U7</f>
        <v>-14776.07</v>
      </c>
      <c r="N7" s="92">
        <f>(IF($A7&lt;Summary!$C$5,0.5*SUM([1]Sheet1!$G7)+0.5*SUM([2]Sheet1!$G7),""))*U7</f>
        <v>-827459.92</v>
      </c>
      <c r="O7" s="92">
        <f>(IF($A7&lt;Summary!$C$5,0.5*SUM([1]Sheet1!$H7)+0.5*SUM([2]Sheet1!$H7),""))*U7</f>
        <v>428506.03</v>
      </c>
      <c r="P7" s="92">
        <f>(IF($A7&lt;Summary!$C$5,0.5*SUM([1]Sheet1!$I7)+0.5*SUM([2]Sheet1!$I7),""))*$U7</f>
        <v>1059370.33865</v>
      </c>
      <c r="Q7" s="92">
        <f>(IF($A7&lt;Summary!$C$5,0.5*SUM([1]Sheet1!$J7)+0.5*SUM([2]Sheet1!$J7),""))*$U7</f>
        <v>96931.019199999981</v>
      </c>
      <c r="R7" s="92">
        <f>(IF($A7&lt;Summary!$C$5,0.5*SUM([1]Sheet1!$K7)+0.5*SUM([2]Sheet1!$K7),""))*$U7</f>
        <v>300362.98620048002</v>
      </c>
      <c r="S7" s="92">
        <f>(IF($A7&lt;Summary!$C$5,0.5*SUM([1]Sheet1!$L7)+0.5*SUM([2]Sheet1!$L7),""))*U7</f>
        <v>1456664.3440504801</v>
      </c>
      <c r="T7" s="92">
        <f>(IF($A7&lt;Summary!$C$5,0.5*SUM([1]Sheet1!$M7)+0.5*SUM([2]Sheet1!$M7),""))*U7</f>
        <v>-1028158.31405048</v>
      </c>
      <c r="U7" s="93">
        <f>ROUND(IF($A7&lt;Summary!$C$5,SUM([1]Sheet1!$N7)+SUM([2]Sheet1!$N7),""),0)</f>
        <v>2955214</v>
      </c>
      <c r="V7" s="2"/>
      <c r="W7" s="9">
        <f>[3]Sheet1!$A7</f>
        <v>37408</v>
      </c>
      <c r="X7" s="94">
        <f>(Summary!$C$8*[3]Sheet1!$B7+Summary!$C$9*[4]Sheet1!$B7)*$U7</f>
        <v>-398953.89</v>
      </c>
      <c r="Y7" s="94">
        <f>(Summary!$C$8*[3]Sheet1!$C7+Summary!$C$9*[4]Sheet1!$C7)*$U7</f>
        <v>0</v>
      </c>
      <c r="Z7" s="94">
        <f>(Summary!$C$8*[3]Sheet1!$D7+Summary!$C$9*[4]Sheet1!$D7)*$U7</f>
        <v>-398953.89</v>
      </c>
      <c r="AA7" s="94">
        <f>IF($A7&lt;Summary!$C$5,[3]Inputs!$K25*U7,"")</f>
        <v>-1122981.32</v>
      </c>
      <c r="AB7" s="94">
        <f>IF($A7&lt;Summary!$C$5,[3]Inputs!$M25*U7,"")</f>
        <v>0</v>
      </c>
      <c r="AC7" s="94">
        <f t="shared" si="2"/>
        <v>-1122981.32</v>
      </c>
      <c r="AD7" s="94">
        <f>IF($A7&lt;Summary!$C$5,[4]Inputs!$K25*U7,"")</f>
        <v>-502386.38000000006</v>
      </c>
      <c r="AE7" s="94">
        <f>IF($A7&lt;Summary!$C$5,[4]Inputs!$M25*U7,"")</f>
        <v>-29552.14</v>
      </c>
      <c r="AF7" s="94">
        <f t="shared" si="3"/>
        <v>-531938.52</v>
      </c>
      <c r="AG7" s="94">
        <f>(Summary!$C$8*[3]Sheet1!$E7+Summary!$C$9*[4]Sheet1!$E7)*$U7</f>
        <v>-874743.34399999992</v>
      </c>
      <c r="AH7" s="94">
        <f>(Summary!$C$8*[3]Sheet1!$F7+Summary!$C$9*[4]Sheet1!$F7)*$U7</f>
        <v>-11820.856</v>
      </c>
      <c r="AI7" s="94">
        <f>(Summary!$C$8*[3]Sheet1!$G7+Summary!$C$9*[4]Sheet1!$G7)*$U7</f>
        <v>-886564.2</v>
      </c>
      <c r="AJ7" s="94">
        <f>(Summary!$C$8*[3]Sheet1!$H7+Summary!$C$9*[4]Sheet1!$H7)*$U7</f>
        <v>487610.31</v>
      </c>
      <c r="AK7" s="94">
        <f>(Summary!$C$8*[3]Sheet1!$I7+Summary!$C$9*[4]Sheet1!$I7)*$U7</f>
        <v>1059444.219</v>
      </c>
      <c r="AL7" s="94">
        <f>(Summary!$C$8*[3]Sheet1!$J7+Summary!$C$9*[4]Sheet1!$J7)*$U7</f>
        <v>91729.84255999999</v>
      </c>
      <c r="AM7" s="94">
        <f>(Summary!$C$8*[3]Sheet1!$K7+Summary!$C$9*[4]Sheet1!$K7)*$U7</f>
        <v>298321.76078640006</v>
      </c>
      <c r="AN7" s="94">
        <f>(Summary!$C$8*[3]Sheet1!$L7+Summary!$C$9*[4]Sheet1!$L7)*$U7</f>
        <v>1449495.8223464</v>
      </c>
      <c r="AO7" s="94">
        <f>(Summary!$C$8*[3]Sheet1!$M7+Summary!$C$9*[4]Sheet1!$M7)*$U7</f>
        <v>-961885.51234639995</v>
      </c>
      <c r="AP7" s="9"/>
      <c r="AQ7" s="2"/>
      <c r="AR7" s="9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">
      <c r="A8" s="9">
        <f>[1]Sheet1!$A8</f>
        <v>37438</v>
      </c>
      <c r="B8" s="9"/>
      <c r="C8" s="92">
        <f>(IF($A8&lt;Summary!$C$5,0.5*SUM([1]Sheet1!$B8)+0.5*SUM([2]Sheet1!$B8),""))</f>
        <v>0</v>
      </c>
      <c r="D8" s="92">
        <f>(IF($A8&lt;Summary!$C$5,0.5*SUM([1]Sheet1!$C8)+0.5*SUM([2]Sheet1!$C8),""))</f>
        <v>0</v>
      </c>
      <c r="E8" s="92">
        <f>(IF($A8&lt;Summary!$C$5,0.5*SUM([1]Sheet1!$D8)+0.5*SUM([2]Sheet1!$D8),""))</f>
        <v>0</v>
      </c>
      <c r="F8" s="92">
        <f>IF($A8&lt;Summary!$C$5,[1]Inputs!$K26,"")</f>
        <v>-0.33500000000000002</v>
      </c>
      <c r="G8" s="92">
        <f>IF($A8&lt;Summary!$C$5,[1]Inputs!$M26,"")</f>
        <v>0</v>
      </c>
      <c r="H8" s="92">
        <f t="shared" si="0"/>
        <v>-0.33500000000000002</v>
      </c>
      <c r="I8" s="92">
        <f>IF($A8&lt;Summary!$C$5,[2]Inputs!$K26*U8,"")</f>
        <v>-426539.12000000005</v>
      </c>
      <c r="J8" s="92">
        <f>IF($A8&lt;Summary!$C$5,[2]Inputs!$M26*U8,"")</f>
        <v>-30467.08</v>
      </c>
      <c r="K8" s="92">
        <f t="shared" si="1"/>
        <v>-457006.20000000007</v>
      </c>
      <c r="L8" s="92">
        <f>(IF($A8&lt;Summary!$C$5,0.5*SUM([1]Sheet1!$E8)+0.5*SUM([2]Sheet1!$E8),""))*$U8</f>
        <v>-723593.15</v>
      </c>
      <c r="M8" s="92">
        <f>(IF($A8&lt;Summary!$C$5,0.5*SUM([1]Sheet1!$F8)+0.5*SUM([2]Sheet1!$F8),""))*$U8</f>
        <v>-15233.54</v>
      </c>
      <c r="N8" s="92">
        <f>(IF($A8&lt;Summary!$C$5,0.5*SUM([1]Sheet1!$G8)+0.5*SUM([2]Sheet1!$G8),""))*U8</f>
        <v>-738826.69000000006</v>
      </c>
      <c r="O8" s="92">
        <f>(IF($A8&lt;Summary!$C$5,0.5*SUM([1]Sheet1!$H8)+0.5*SUM([2]Sheet1!$H8),""))*U8</f>
        <v>738826.69000000006</v>
      </c>
      <c r="P8" s="92">
        <f>(IF($A8&lt;Summary!$C$5,0.5*SUM([1]Sheet1!$I8)+0.5*SUM([2]Sheet1!$I8),""))*$U8</f>
        <v>1092168.6502999999</v>
      </c>
      <c r="Q8" s="92">
        <f>(IF($A8&lt;Summary!$C$5,0.5*SUM([1]Sheet1!$J8)+0.5*SUM([2]Sheet1!$J8),""))*$U8</f>
        <v>99932.022399999987</v>
      </c>
      <c r="R8" s="92">
        <f>(IF($A8&lt;Summary!$C$5,0.5*SUM([1]Sheet1!$K8)+0.5*SUM([2]Sheet1!$K8),""))*$U8</f>
        <v>317929.43340732</v>
      </c>
      <c r="S8" s="92">
        <f>(IF($A8&lt;Summary!$C$5,0.5*SUM([1]Sheet1!$L8)+0.5*SUM([2]Sheet1!$L8),""))*U8</f>
        <v>1510030.1061073199</v>
      </c>
      <c r="T8" s="92">
        <f>(IF($A8&lt;Summary!$C$5,0.5*SUM([1]Sheet1!$M8)+0.5*SUM([2]Sheet1!$M8),""))*U8</f>
        <v>-771203.41610731976</v>
      </c>
      <c r="U8" s="93">
        <f>ROUND(IF($A8&lt;Summary!$C$5,SUM([1]Sheet1!$N8)+SUM([2]Sheet1!$N8),""),0)</f>
        <v>3046708</v>
      </c>
      <c r="V8" s="2"/>
      <c r="W8" s="9">
        <f>[3]Sheet1!$A8</f>
        <v>37438</v>
      </c>
      <c r="X8" s="94">
        <f>(Summary!$C$8*[3]Sheet1!$B8+Summary!$C$9*[4]Sheet1!$B8)*$U8</f>
        <v>0</v>
      </c>
      <c r="Y8" s="94">
        <f>(Summary!$C$8*[3]Sheet1!$C8+Summary!$C$9*[4]Sheet1!$C8)*$U8</f>
        <v>0</v>
      </c>
      <c r="Z8" s="94">
        <f>(Summary!$C$8*[3]Sheet1!$D8+Summary!$C$9*[4]Sheet1!$D8)*$U8</f>
        <v>0</v>
      </c>
      <c r="AA8" s="94">
        <f>IF($A8&lt;Summary!$C$5,[3]Inputs!$K26*U8,"")</f>
        <v>-1020647.18</v>
      </c>
      <c r="AB8" s="94">
        <f>IF($A8&lt;Summary!$C$5,[3]Inputs!$M26*U8,"")</f>
        <v>0</v>
      </c>
      <c r="AC8" s="94">
        <f t="shared" si="2"/>
        <v>-1020647.18</v>
      </c>
      <c r="AD8" s="94">
        <f>IF($A8&lt;Summary!$C$5,[4]Inputs!$K26*U8,"")</f>
        <v>-426539.12000000005</v>
      </c>
      <c r="AE8" s="94">
        <f>IF($A8&lt;Summary!$C$5,[4]Inputs!$M26*U8,"")</f>
        <v>-30467.08</v>
      </c>
      <c r="AF8" s="94">
        <f t="shared" si="3"/>
        <v>-457006.20000000007</v>
      </c>
      <c r="AG8" s="94">
        <f>(Summary!$C$8*[3]Sheet1!$E8+Summary!$C$9*[4]Sheet1!$E8)*$U8</f>
        <v>-783003.95600000001</v>
      </c>
      <c r="AH8" s="94">
        <f>(Summary!$C$8*[3]Sheet1!$F8+Summary!$C$9*[4]Sheet1!$F8)*$U8</f>
        <v>-12186.832</v>
      </c>
      <c r="AI8" s="94">
        <f>(Summary!$C$8*[3]Sheet1!$G8+Summary!$C$9*[4]Sheet1!$G8)*$U8</f>
        <v>-795190.78800000006</v>
      </c>
      <c r="AJ8" s="94">
        <f>(Summary!$C$8*[3]Sheet1!$H8+Summary!$C$9*[4]Sheet1!$H8)*$U8</f>
        <v>795190.78800000006</v>
      </c>
      <c r="AK8" s="94">
        <f>(Summary!$C$8*[3]Sheet1!$I8+Summary!$C$9*[4]Sheet1!$I8)*$U8</f>
        <v>1092244.818</v>
      </c>
      <c r="AL8" s="94">
        <f>(Summary!$C$8*[3]Sheet1!$J8+Summary!$C$9*[4]Sheet1!$J8)*$U8</f>
        <v>94569.816319999998</v>
      </c>
      <c r="AM8" s="94">
        <f>(Summary!$C$8*[3]Sheet1!$K8+Summary!$C$9*[4]Sheet1!$K8)*$U8</f>
        <v>315991.60525099997</v>
      </c>
      <c r="AN8" s="94">
        <f>(Summary!$C$8*[3]Sheet1!$L8+Summary!$C$9*[4]Sheet1!$L8)*$U8</f>
        <v>1502806.239571</v>
      </c>
      <c r="AO8" s="94">
        <f>(Summary!$C$8*[3]Sheet1!$M8+Summary!$C$9*[4]Sheet1!$M8)*$U8</f>
        <v>-707615.45157099993</v>
      </c>
      <c r="AP8" s="9"/>
      <c r="AQ8" s="2"/>
      <c r="AR8" s="9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">
      <c r="A9" s="9">
        <f>[1]Sheet1!$A9</f>
        <v>37469</v>
      </c>
      <c r="B9" s="9"/>
      <c r="C9" s="92">
        <f>(IF($A9&lt;Summary!$C$5,0.5*SUM([1]Sheet1!$B9)+0.5*SUM([2]Sheet1!$B9),""))</f>
        <v>9.9999990000000007E-3</v>
      </c>
      <c r="D9" s="92">
        <f>(IF($A9&lt;Summary!$C$5,0.5*SUM([1]Sheet1!$C9)+0.5*SUM([2]Sheet1!$C9),""))</f>
        <v>0</v>
      </c>
      <c r="E9" s="92">
        <f>(IF($A9&lt;Summary!$C$5,0.5*SUM([1]Sheet1!$D9)+0.5*SUM([2]Sheet1!$D9),""))</f>
        <v>9.9999990000000007E-3</v>
      </c>
      <c r="F9" s="92">
        <f>IF($A9&lt;Summary!$C$5,[1]Inputs!$K27,"")</f>
        <v>-0.33500000000000002</v>
      </c>
      <c r="G9" s="92">
        <f>IF($A9&lt;Summary!$C$5,[1]Inputs!$M27,"")</f>
        <v>0</v>
      </c>
      <c r="H9" s="92">
        <f t="shared" si="0"/>
        <v>-0.33500000000000002</v>
      </c>
      <c r="I9" s="92">
        <f>IF($A9&lt;Summary!$C$5,[2]Inputs!$K27*U9,"")</f>
        <v>-395126.16000000003</v>
      </c>
      <c r="J9" s="92">
        <f>IF($A9&lt;Summary!$C$5,[2]Inputs!$M27*U9,"")</f>
        <v>-30394.32</v>
      </c>
      <c r="K9" s="92">
        <f t="shared" si="1"/>
        <v>-425520.48000000004</v>
      </c>
      <c r="L9" s="92">
        <f>(IF($A9&lt;Summary!$C$5,0.5*SUM([1]Sheet1!$E9)+0.5*SUM([2]Sheet1!$E9),""))*$U9</f>
        <v>-706667.94000000006</v>
      </c>
      <c r="M9" s="92">
        <f>(IF($A9&lt;Summary!$C$5,0.5*SUM([1]Sheet1!$F9)+0.5*SUM([2]Sheet1!$F9),""))*$U9</f>
        <v>-15197.16</v>
      </c>
      <c r="N9" s="92">
        <f>(IF($A9&lt;Summary!$C$5,0.5*SUM([1]Sheet1!$G9)+0.5*SUM([2]Sheet1!$G9),""))*U9</f>
        <v>-721865.10000000009</v>
      </c>
      <c r="O9" s="92">
        <f>(IF($A9&lt;Summary!$C$5,0.5*SUM([1]Sheet1!$H9)+0.5*SUM([2]Sheet1!$H9),""))*U9</f>
        <v>752259.41696056805</v>
      </c>
      <c r="P9" s="92">
        <f>(IF($A9&lt;Summary!$C$5,0.5*SUM([1]Sheet1!$I9)+0.5*SUM([2]Sheet1!$I9),""))*$U9</f>
        <v>1089560.3862000001</v>
      </c>
      <c r="Q9" s="92">
        <f>(IF($A9&lt;Summary!$C$5,0.5*SUM([1]Sheet1!$J9)+0.5*SUM([2]Sheet1!$J9),""))*$U9</f>
        <v>99693.369599999991</v>
      </c>
      <c r="R9" s="92">
        <f>(IF($A9&lt;Summary!$C$5,0.5*SUM([1]Sheet1!$K9)+0.5*SUM([2]Sheet1!$K9),""))*$U9</f>
        <v>321648.89441255998</v>
      </c>
      <c r="S9" s="92">
        <f>(IF($A9&lt;Summary!$C$5,0.5*SUM([1]Sheet1!$L9)+0.5*SUM([2]Sheet1!$L9),""))*U9</f>
        <v>1510902.6502125598</v>
      </c>
      <c r="T9" s="92">
        <f>(IF($A9&lt;Summary!$C$5,0.5*SUM([1]Sheet1!$M9)+0.5*SUM([2]Sheet1!$M9),""))*U9</f>
        <v>-758643.23325199191</v>
      </c>
      <c r="U9" s="93">
        <f>ROUND(IF($A9&lt;Summary!$C$5,SUM([1]Sheet1!$N9)+SUM([2]Sheet1!$N9),""),0)</f>
        <v>3039432</v>
      </c>
      <c r="V9" s="2"/>
      <c r="W9" s="9">
        <f>[3]Sheet1!$A9</f>
        <v>37469</v>
      </c>
      <c r="X9" s="94">
        <f>(Summary!$C$8*[3]Sheet1!$B9+Summary!$C$9*[4]Sheet1!$B9)*$U9</f>
        <v>30394.316960568001</v>
      </c>
      <c r="Y9" s="94">
        <f>(Summary!$C$8*[3]Sheet1!$C9+Summary!$C$9*[4]Sheet1!$C9)*$U9</f>
        <v>0</v>
      </c>
      <c r="Z9" s="94">
        <f>(Summary!$C$8*[3]Sheet1!$D9+Summary!$C$9*[4]Sheet1!$D9)*$U9</f>
        <v>30394.316960568001</v>
      </c>
      <c r="AA9" s="94">
        <f>IF($A9&lt;Summary!$C$5,[3]Inputs!$K27*U9,"")</f>
        <v>-1018209.7200000001</v>
      </c>
      <c r="AB9" s="94">
        <f>IF($A9&lt;Summary!$C$5,[3]Inputs!$M27*U9,"")</f>
        <v>0</v>
      </c>
      <c r="AC9" s="94">
        <f t="shared" si="2"/>
        <v>-1018209.7200000001</v>
      </c>
      <c r="AD9" s="94">
        <f>IF($A9&lt;Summary!$C$5,[4]Inputs!$K27*U9,"")</f>
        <v>-395126.16000000003</v>
      </c>
      <c r="AE9" s="94">
        <f>IF($A9&lt;Summary!$C$5,[4]Inputs!$M27*U9,"")</f>
        <v>-30394.32</v>
      </c>
      <c r="AF9" s="94">
        <f t="shared" si="3"/>
        <v>-425520.48000000004</v>
      </c>
      <c r="AG9" s="94">
        <f>(Summary!$C$8*[3]Sheet1!$E9+Summary!$C$9*[4]Sheet1!$E9)*$U9</f>
        <v>-768976.29599999997</v>
      </c>
      <c r="AH9" s="94">
        <f>(Summary!$C$8*[3]Sheet1!$F9+Summary!$C$9*[4]Sheet1!$F9)*$U9</f>
        <v>-12157.728000000001</v>
      </c>
      <c r="AI9" s="94">
        <f>(Summary!$C$8*[3]Sheet1!$G9+Summary!$C$9*[4]Sheet1!$G9)*$U9</f>
        <v>-781134.02399999998</v>
      </c>
      <c r="AJ9" s="94">
        <f>(Summary!$C$8*[3]Sheet1!$H9+Summary!$C$9*[4]Sheet1!$H9)*$U9</f>
        <v>811528.34096056793</v>
      </c>
      <c r="AK9" s="94">
        <f>(Summary!$C$8*[3]Sheet1!$I9+Summary!$C$9*[4]Sheet1!$I9)*$U9</f>
        <v>1089636.372</v>
      </c>
      <c r="AL9" s="94">
        <f>(Summary!$C$8*[3]Sheet1!$J9+Summary!$C$9*[4]Sheet1!$J9)*$U9</f>
        <v>94343.96927999999</v>
      </c>
      <c r="AM9" s="94">
        <f>(Summary!$C$8*[3]Sheet1!$K9+Summary!$C$9*[4]Sheet1!$K9)*$U9</f>
        <v>319607.67267000006</v>
      </c>
      <c r="AN9" s="94">
        <f>(Summary!$C$8*[3]Sheet1!$L9+Summary!$C$9*[4]Sheet1!$L9)*$U9</f>
        <v>1503588.0139500001</v>
      </c>
      <c r="AO9" s="94">
        <f>(Summary!$C$8*[3]Sheet1!$M9+Summary!$C$9*[4]Sheet1!$M9)*$U9</f>
        <v>-692059.67298943212</v>
      </c>
      <c r="AP9" s="9"/>
      <c r="AQ9" s="2"/>
      <c r="AR9" s="9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">
      <c r="A10" s="9">
        <f>[1]Sheet1!$A10</f>
        <v>37500</v>
      </c>
      <c r="B10" s="9"/>
      <c r="C10" s="92">
        <f>(IF($A10&lt;Summary!$C$5,0.5*SUM([1]Sheet1!$B10)+0.5*SUM([2]Sheet1!$B10),""))</f>
        <v>-4.4999999999999998E-2</v>
      </c>
      <c r="D10" s="92">
        <f>(IF($A10&lt;Summary!$C$5,0.5*SUM([1]Sheet1!$C10)+0.5*SUM([2]Sheet1!$C10),""))</f>
        <v>0</v>
      </c>
      <c r="E10" s="92">
        <f>(IF($A10&lt;Summary!$C$5,0.5*SUM([1]Sheet1!$D10)+0.5*SUM([2]Sheet1!$D10),""))</f>
        <v>-4.4999999999999998E-2</v>
      </c>
      <c r="F10" s="92">
        <f>IF($A10&lt;Summary!$C$5,[1]Inputs!$K28,"")</f>
        <v>-0.33500000000000002</v>
      </c>
      <c r="G10" s="92">
        <f>IF($A10&lt;Summary!$C$5,[1]Inputs!$M28,"")</f>
        <v>0</v>
      </c>
      <c r="H10" s="92">
        <f t="shared" si="0"/>
        <v>-0.33500000000000002</v>
      </c>
      <c r="I10" s="92">
        <f>IF($A10&lt;Summary!$C$5,[2]Inputs!$K28*U10,"")</f>
        <v>-432795.68</v>
      </c>
      <c r="J10" s="92">
        <f>IF($A10&lt;Summary!$C$5,[2]Inputs!$M28*U10,"")</f>
        <v>-29342.080000000002</v>
      </c>
      <c r="K10" s="92">
        <f t="shared" si="1"/>
        <v>-462137.76</v>
      </c>
      <c r="L10" s="92">
        <f>(IF($A10&lt;Summary!$C$5,0.5*SUM([1]Sheet1!$E10)+0.5*SUM([2]Sheet1!$E10),""))*$U10</f>
        <v>-707877.68</v>
      </c>
      <c r="M10" s="92">
        <f>(IF($A10&lt;Summary!$C$5,0.5*SUM([1]Sheet1!$F10)+0.5*SUM([2]Sheet1!$F10),""))*$U10</f>
        <v>-14671.04</v>
      </c>
      <c r="N10" s="92">
        <f>(IF($A10&lt;Summary!$C$5,0.5*SUM([1]Sheet1!$G10)+0.5*SUM([2]Sheet1!$G10),""))*U10</f>
        <v>-722548.72000000009</v>
      </c>
      <c r="O10" s="92">
        <f>(IF($A10&lt;Summary!$C$5,0.5*SUM([1]Sheet1!$H10)+0.5*SUM([2]Sheet1!$H10),""))*U10</f>
        <v>590509.36</v>
      </c>
      <c r="P10" s="92">
        <f>(IF($A10&lt;Summary!$C$5,0.5*SUM([1]Sheet1!$I10)+0.5*SUM([2]Sheet1!$I10),""))*$U10</f>
        <v>1051840.2127999999</v>
      </c>
      <c r="Q10" s="92">
        <f>(IF($A10&lt;Summary!$C$5,0.5*SUM([1]Sheet1!$J10)+0.5*SUM([2]Sheet1!$J10),""))*$U10</f>
        <v>96242.022399999987</v>
      </c>
      <c r="R10" s="92">
        <f>(IF($A10&lt;Summary!$C$5,0.5*SUM([1]Sheet1!$K10)+0.5*SUM([2]Sheet1!$K10),""))*$U10</f>
        <v>310856.26005408005</v>
      </c>
      <c r="S10" s="92">
        <f>(IF($A10&lt;Summary!$C$5,0.5*SUM([1]Sheet1!$L10)+0.5*SUM([2]Sheet1!$L10),""))*U10</f>
        <v>1458938.49525408</v>
      </c>
      <c r="T10" s="92">
        <f>(IF($A10&lt;Summary!$C$5,0.5*SUM([1]Sheet1!$M10)+0.5*SUM([2]Sheet1!$M10),""))*U10</f>
        <v>-868429.13525408017</v>
      </c>
      <c r="U10" s="93">
        <f>ROUND(IF($A10&lt;Summary!$C$5,SUM([1]Sheet1!$N10)+SUM([2]Sheet1!$N10),""),0)</f>
        <v>2934208</v>
      </c>
      <c r="V10" s="2"/>
      <c r="W10" s="9">
        <f>[3]Sheet1!$A10</f>
        <v>37500</v>
      </c>
      <c r="X10" s="94">
        <f>(Summary!$C$8*[3]Sheet1!$B10+Summary!$C$9*[4]Sheet1!$B10)*$U10</f>
        <v>-132039.35999999999</v>
      </c>
      <c r="Y10" s="94">
        <f>(Summary!$C$8*[3]Sheet1!$C10+Summary!$C$9*[4]Sheet1!$C10)*$U10</f>
        <v>0</v>
      </c>
      <c r="Z10" s="94">
        <f>(Summary!$C$8*[3]Sheet1!$D10+Summary!$C$9*[4]Sheet1!$D10)*$U10</f>
        <v>-132039.35999999999</v>
      </c>
      <c r="AA10" s="94">
        <f>IF($A10&lt;Summary!$C$5,[3]Inputs!$K28*U10,"")</f>
        <v>-982959.68</v>
      </c>
      <c r="AB10" s="94">
        <f>IF($A10&lt;Summary!$C$5,[3]Inputs!$M28*U10,"")</f>
        <v>0</v>
      </c>
      <c r="AC10" s="94">
        <f t="shared" si="2"/>
        <v>-982959.68</v>
      </c>
      <c r="AD10" s="94">
        <f>IF($A10&lt;Summary!$C$5,[4]Inputs!$K28*U10,"")</f>
        <v>-432795.68</v>
      </c>
      <c r="AE10" s="94">
        <f>IF($A10&lt;Summary!$C$5,[4]Inputs!$M28*U10,"")</f>
        <v>-29342.080000000002</v>
      </c>
      <c r="AF10" s="94">
        <f t="shared" si="3"/>
        <v>-462137.76</v>
      </c>
      <c r="AG10" s="94">
        <f>(Summary!$C$8*[3]Sheet1!$E10+Summary!$C$9*[4]Sheet1!$E10)*$U10</f>
        <v>-762894.08000000007</v>
      </c>
      <c r="AH10" s="94">
        <f>(Summary!$C$8*[3]Sheet1!$F10+Summary!$C$9*[4]Sheet1!$F10)*$U10</f>
        <v>-11736.832</v>
      </c>
      <c r="AI10" s="94">
        <f>(Summary!$C$8*[3]Sheet1!$G10+Summary!$C$9*[4]Sheet1!$G10)*$U10</f>
        <v>-774630.91200000001</v>
      </c>
      <c r="AJ10" s="94">
        <f>(Summary!$C$8*[3]Sheet1!$H10+Summary!$C$9*[4]Sheet1!$H10)*$U10</f>
        <v>642591.55200000003</v>
      </c>
      <c r="AK10" s="94">
        <f>(Summary!$C$8*[3]Sheet1!$I10+Summary!$C$9*[4]Sheet1!$I10)*$U10</f>
        <v>1051913.568</v>
      </c>
      <c r="AL10" s="94">
        <f>(Summary!$C$8*[3]Sheet1!$J10+Summary!$C$9*[4]Sheet1!$J10)*$U10</f>
        <v>91077.816319999998</v>
      </c>
      <c r="AM10" s="94">
        <f>(Summary!$C$8*[3]Sheet1!$K10+Summary!$C$9*[4]Sheet1!$K10)*$U10</f>
        <v>309070.39836799999</v>
      </c>
      <c r="AN10" s="94">
        <f>(Summary!$C$8*[3]Sheet1!$L10+Summary!$C$9*[4]Sheet1!$L10)*$U10</f>
        <v>1452061.782688</v>
      </c>
      <c r="AO10" s="94">
        <f>(Summary!$C$8*[3]Sheet1!$M10+Summary!$C$9*[4]Sheet1!$M10)*$U10</f>
        <v>-809470.23068799998</v>
      </c>
      <c r="AP10" s="9"/>
      <c r="AQ10" s="2"/>
      <c r="AR10" s="9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">
      <c r="A11" s="9">
        <f>[1]Sheet1!$A11</f>
        <v>37530</v>
      </c>
      <c r="B11" s="9"/>
      <c r="C11" s="92">
        <f>(IF($A11&lt;Summary!$C$5,0.5*SUM([1]Sheet1!$B11)+0.5*SUM([2]Sheet1!$B11),""))</f>
        <v>-7.4999999999999997E-2</v>
      </c>
      <c r="D11" s="92">
        <f>(IF($A11&lt;Summary!$C$5,0.5*SUM([1]Sheet1!$C11)+0.5*SUM([2]Sheet1!$C11),""))</f>
        <v>0</v>
      </c>
      <c r="E11" s="92">
        <f>(IF($A11&lt;Summary!$C$5,0.5*SUM([1]Sheet1!$D11)+0.5*SUM([2]Sheet1!$D11),""))</f>
        <v>-7.4999999999999997E-2</v>
      </c>
      <c r="F11" s="92">
        <f>IF($A11&lt;Summary!$C$5,[1]Inputs!$K29,"")</f>
        <v>-0.34</v>
      </c>
      <c r="G11" s="92">
        <f>IF($A11&lt;Summary!$C$5,[1]Inputs!$M29,"")</f>
        <v>0</v>
      </c>
      <c r="H11" s="92">
        <f t="shared" si="0"/>
        <v>-0.34</v>
      </c>
      <c r="I11" s="92">
        <f>IF($A11&lt;Summary!$C$5,[2]Inputs!$K29*U11,"")</f>
        <v>-574535.68000000005</v>
      </c>
      <c r="J11" s="92">
        <f>IF($A11&lt;Summary!$C$5,[2]Inputs!$M29*U11,"")</f>
        <v>-30238.720000000001</v>
      </c>
      <c r="K11" s="92">
        <f t="shared" si="1"/>
        <v>-604774.40000000002</v>
      </c>
      <c r="L11" s="92">
        <f>(IF($A11&lt;Summary!$C$5,0.5*SUM([1]Sheet1!$E11)+0.5*SUM([2]Sheet1!$E11),""))*$U11</f>
        <v>-801326.08000000007</v>
      </c>
      <c r="M11" s="92">
        <f>(IF($A11&lt;Summary!$C$5,0.5*SUM([1]Sheet1!$F11)+0.5*SUM([2]Sheet1!$F11),""))*$U11</f>
        <v>-15119.36</v>
      </c>
      <c r="N11" s="92">
        <f>(IF($A11&lt;Summary!$C$5,0.5*SUM([1]Sheet1!$G11)+0.5*SUM([2]Sheet1!$G11),""))*U11</f>
        <v>-816445.44000000006</v>
      </c>
      <c r="O11" s="92">
        <f>(IF($A11&lt;Summary!$C$5,0.5*SUM([1]Sheet1!$H11)+0.5*SUM([2]Sheet1!$H11),""))*U11</f>
        <v>589655.04000000004</v>
      </c>
      <c r="P11" s="92">
        <f>(IF($A11&lt;Summary!$C$5,0.5*SUM([1]Sheet1!$I11)+0.5*SUM([2]Sheet1!$I11),""))*$U11</f>
        <v>1083982.5152</v>
      </c>
      <c r="Q11" s="92">
        <f>(IF($A11&lt;Summary!$C$5,0.5*SUM([1]Sheet1!$J11)+0.5*SUM([2]Sheet1!$J11),""))*$U11</f>
        <v>99183.001599999989</v>
      </c>
      <c r="R11" s="92">
        <f>(IF($A11&lt;Summary!$C$5,0.5*SUM([1]Sheet1!$K11)+0.5*SUM([2]Sheet1!$K11),""))*$U11</f>
        <v>320708.65901568008</v>
      </c>
      <c r="S11" s="92">
        <f>(IF($A11&lt;Summary!$C$5,0.5*SUM([1]Sheet1!$L11)+0.5*SUM([2]Sheet1!$L11),""))*U11</f>
        <v>1503874.1758156801</v>
      </c>
      <c r="T11" s="92">
        <f>(IF($A11&lt;Summary!$C$5,0.5*SUM([1]Sheet1!$M11)+0.5*SUM([2]Sheet1!$M11),""))*U11</f>
        <v>-914219.13581568003</v>
      </c>
      <c r="U11" s="93">
        <f>ROUND(IF($A11&lt;Summary!$C$5,SUM([1]Sheet1!$N11)+SUM([2]Sheet1!$N11),""),0)</f>
        <v>3023872</v>
      </c>
      <c r="V11" s="2"/>
      <c r="W11" s="9">
        <f>[3]Sheet1!$A11</f>
        <v>37530</v>
      </c>
      <c r="X11" s="94">
        <f>(Summary!$C$8*[3]Sheet1!$B11+Summary!$C$9*[4]Sheet1!$B11)*$U11</f>
        <v>-226790.39999999999</v>
      </c>
      <c r="Y11" s="94">
        <f>(Summary!$C$8*[3]Sheet1!$C11+Summary!$C$9*[4]Sheet1!$C11)*$U11</f>
        <v>0</v>
      </c>
      <c r="Z11" s="94">
        <f>(Summary!$C$8*[3]Sheet1!$D11+Summary!$C$9*[4]Sheet1!$D11)*$U11</f>
        <v>-226790.39999999999</v>
      </c>
      <c r="AA11" s="94">
        <f>IF($A11&lt;Summary!$C$5,[3]Inputs!$K29*U11,"")</f>
        <v>-1028116.4800000001</v>
      </c>
      <c r="AB11" s="94">
        <f>IF($A11&lt;Summary!$C$5,[3]Inputs!$M29*U11,"")</f>
        <v>0</v>
      </c>
      <c r="AC11" s="94">
        <f t="shared" si="2"/>
        <v>-1028116.4800000001</v>
      </c>
      <c r="AD11" s="94">
        <f>IF($A11&lt;Summary!$C$5,[4]Inputs!$K29*U11,"")</f>
        <v>-574535.68000000005</v>
      </c>
      <c r="AE11" s="94">
        <f>IF($A11&lt;Summary!$C$5,[4]Inputs!$M29*U11,"")</f>
        <v>-30238.720000000001</v>
      </c>
      <c r="AF11" s="94">
        <f t="shared" si="3"/>
        <v>-604774.40000000002</v>
      </c>
      <c r="AG11" s="94">
        <f>(Summary!$C$8*[3]Sheet1!$E11+Summary!$C$9*[4]Sheet1!$E11)*$U11</f>
        <v>-846684.16000000003</v>
      </c>
      <c r="AH11" s="94">
        <f>(Summary!$C$8*[3]Sheet1!$F11+Summary!$C$9*[4]Sheet1!$F11)*$U11</f>
        <v>-12095.487999999999</v>
      </c>
      <c r="AI11" s="94">
        <f>(Summary!$C$8*[3]Sheet1!$G11+Summary!$C$9*[4]Sheet1!$G11)*$U11</f>
        <v>-858779.64800000004</v>
      </c>
      <c r="AJ11" s="94">
        <f>(Summary!$C$8*[3]Sheet1!$H11+Summary!$C$9*[4]Sheet1!$H11)*$U11</f>
        <v>631989.24800000002</v>
      </c>
      <c r="AK11" s="94">
        <f>(Summary!$C$8*[3]Sheet1!$I11+Summary!$C$9*[4]Sheet1!$I11)*$U11</f>
        <v>1084058.112</v>
      </c>
      <c r="AL11" s="94">
        <f>(Summary!$C$8*[3]Sheet1!$J11+Summary!$C$9*[4]Sheet1!$J11)*$U11</f>
        <v>93860.986879999997</v>
      </c>
      <c r="AM11" s="94">
        <f>(Summary!$C$8*[3]Sheet1!$K11+Summary!$C$9*[4]Sheet1!$K11)*$U11</f>
        <v>319275.97870080004</v>
      </c>
      <c r="AN11" s="94">
        <f>(Summary!$C$8*[3]Sheet1!$L11+Summary!$C$9*[4]Sheet1!$L11)*$U11</f>
        <v>1497195.0775808</v>
      </c>
      <c r="AO11" s="94">
        <f>(Summary!$C$8*[3]Sheet1!$M11+Summary!$C$9*[4]Sheet1!$M11)*$U11</f>
        <v>-865205.82958080014</v>
      </c>
      <c r="AP11" s="9"/>
      <c r="AQ11" s="2"/>
      <c r="AR11" s="9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">
      <c r="A12" s="9">
        <f>[1]Sheet1!$A12</f>
        <v>37561</v>
      </c>
      <c r="B12" s="9"/>
      <c r="C12" s="92">
        <f>(IF($A12&lt;Summary!$C$5,0.5*SUM([1]Sheet1!$B12)+0.5*SUM([2]Sheet1!$B12),""))</f>
        <v>-0.01</v>
      </c>
      <c r="D12" s="92">
        <f>(IF($A12&lt;Summary!$C$5,0.5*SUM([1]Sheet1!$C12)+0.5*SUM([2]Sheet1!$C12),""))</f>
        <v>0.02</v>
      </c>
      <c r="E12" s="92">
        <f>(IF($A12&lt;Summary!$C$5,0.5*SUM([1]Sheet1!$D12)+0.5*SUM([2]Sheet1!$D12),""))</f>
        <v>0.01</v>
      </c>
      <c r="F12" s="92">
        <f>IF($A12&lt;Summary!$C$5,[1]Inputs!$K30,"")</f>
        <v>-0.22500000000000001</v>
      </c>
      <c r="G12" s="92">
        <f>IF($A12&lt;Summary!$C$5,[1]Inputs!$M30,"")</f>
        <v>0</v>
      </c>
      <c r="H12" s="92">
        <f t="shared" si="0"/>
        <v>-0.22500000000000001</v>
      </c>
      <c r="I12" s="92">
        <f>IF($A12&lt;Summary!$C$5,[2]Inputs!$K30*U12,"")</f>
        <v>-488835.01500000001</v>
      </c>
      <c r="J12" s="92">
        <f>IF($A12&lt;Summary!$C$5,[2]Inputs!$M30*U12,"")</f>
        <v>0</v>
      </c>
      <c r="K12" s="92">
        <f t="shared" si="1"/>
        <v>-488835.01500000001</v>
      </c>
      <c r="L12" s="92">
        <f>(IF($A12&lt;Summary!$C$5,0.5*SUM([1]Sheet1!$E12)+0.5*SUM([2]Sheet1!$E12),""))*$U12</f>
        <v>-572739.53249999997</v>
      </c>
      <c r="M12" s="92">
        <f>(IF($A12&lt;Summary!$C$5,0.5*SUM([1]Sheet1!$F12)+0.5*SUM([2]Sheet1!$F12),""))*$U12</f>
        <v>0</v>
      </c>
      <c r="N12" s="92">
        <f>(IF($A12&lt;Summary!$C$5,0.5*SUM([1]Sheet1!$G12)+0.5*SUM([2]Sheet1!$G12),""))*U12</f>
        <v>-572739.53249999997</v>
      </c>
      <c r="O12" s="92">
        <f>(IF($A12&lt;Summary!$C$5,0.5*SUM([1]Sheet1!$H12)+0.5*SUM([2]Sheet1!$H12),""))*U12</f>
        <v>601923.71250000002</v>
      </c>
      <c r="P12" s="92">
        <f>(IF($A12&lt;Summary!$C$5,0.5*SUM([1]Sheet1!$I12)+0.5*SUM([2]Sheet1!$I12),""))*$U12</f>
        <v>1046179.89255</v>
      </c>
      <c r="Q12" s="92">
        <f>(IF($A12&lt;Summary!$C$5,0.5*SUM([1]Sheet1!$J12)+0.5*SUM([2]Sheet1!$J12),""))*$U12</f>
        <v>95724.11039999999</v>
      </c>
      <c r="R12" s="92">
        <f>(IF($A12&lt;Summary!$C$5,0.5*SUM([1]Sheet1!$K12)+0.5*SUM([2]Sheet1!$K12),""))*$U12</f>
        <v>336664.07478746999</v>
      </c>
      <c r="S12" s="92">
        <f>(IF($A12&lt;Summary!$C$5,0.5*SUM([1]Sheet1!$L12)+0.5*SUM([2]Sheet1!$L12),""))*U12</f>
        <v>1478568.0777374702</v>
      </c>
      <c r="T12" s="92">
        <f>(IF($A12&lt;Summary!$C$5,0.5*SUM([1]Sheet1!$M12)+0.5*SUM([2]Sheet1!$M12),""))*U12</f>
        <v>-876644.36523747002</v>
      </c>
      <c r="U12" s="93">
        <f>ROUND(IF($A12&lt;Summary!$C$5,SUM([1]Sheet1!$N12)+SUM([2]Sheet1!$N12),""),0)</f>
        <v>2918418</v>
      </c>
      <c r="V12" s="2"/>
      <c r="W12" s="9">
        <f>[3]Sheet1!$A12</f>
        <v>37561</v>
      </c>
      <c r="X12" s="94">
        <f>(Summary!$C$8*[3]Sheet1!$B12+Summary!$C$9*[4]Sheet1!$B12)*$U12</f>
        <v>-29184.18</v>
      </c>
      <c r="Y12" s="94">
        <f>(Summary!$C$8*[3]Sheet1!$C12+Summary!$C$9*[4]Sheet1!$C12)*$U12</f>
        <v>58368.36</v>
      </c>
      <c r="Z12" s="94">
        <f>(Summary!$C$8*[3]Sheet1!$D12+Summary!$C$9*[4]Sheet1!$D12)*$U12</f>
        <v>29184.18</v>
      </c>
      <c r="AA12" s="94">
        <f>IF($A12&lt;Summary!$C$5,[3]Inputs!$K30*U12,"")</f>
        <v>-656644.05000000005</v>
      </c>
      <c r="AB12" s="94">
        <f>IF($A12&lt;Summary!$C$5,[3]Inputs!$M30*U12,"")</f>
        <v>0</v>
      </c>
      <c r="AC12" s="94">
        <f t="shared" si="2"/>
        <v>-656644.05000000005</v>
      </c>
      <c r="AD12" s="94">
        <f>IF($A12&lt;Summary!$C$5,[4]Inputs!$K30*U12,"")</f>
        <v>-488835.01500000001</v>
      </c>
      <c r="AE12" s="94">
        <f>IF($A12&lt;Summary!$C$5,[4]Inputs!$M30*U12,"")</f>
        <v>0</v>
      </c>
      <c r="AF12" s="94">
        <f t="shared" si="3"/>
        <v>-488835.01500000001</v>
      </c>
      <c r="AG12" s="94">
        <f>(Summary!$C$8*[3]Sheet1!$E12+Summary!$C$9*[4]Sheet1!$E12)*$U12</f>
        <v>-589520.43599999999</v>
      </c>
      <c r="AH12" s="94">
        <f>(Summary!$C$8*[3]Sheet1!$F12+Summary!$C$9*[4]Sheet1!$F12)*$U12</f>
        <v>0</v>
      </c>
      <c r="AI12" s="94">
        <f>(Summary!$C$8*[3]Sheet1!$G12+Summary!$C$9*[4]Sheet1!$G12)*$U12</f>
        <v>-589520.43599999999</v>
      </c>
      <c r="AJ12" s="94">
        <f>(Summary!$C$8*[3]Sheet1!$H12+Summary!$C$9*[4]Sheet1!$H12)*$U12</f>
        <v>618704.61600000004</v>
      </c>
      <c r="AK12" s="94">
        <f>(Summary!$C$8*[3]Sheet1!$I12+Summary!$C$9*[4]Sheet1!$I12)*$U12</f>
        <v>1046252.853</v>
      </c>
      <c r="AL12" s="94">
        <f>(Summary!$C$8*[3]Sheet1!$J12+Summary!$C$9*[4]Sheet1!$J12)*$U12</f>
        <v>90587.69472</v>
      </c>
      <c r="AM12" s="94">
        <f>(Summary!$C$8*[3]Sheet1!$K12+Summary!$C$9*[4]Sheet1!$K12)*$U12</f>
        <v>336154.47522840003</v>
      </c>
      <c r="AN12" s="94">
        <f>(Summary!$C$8*[3]Sheet1!$L12+Summary!$C$9*[4]Sheet1!$L12)*$U12</f>
        <v>1472995.0229484001</v>
      </c>
      <c r="AO12" s="94">
        <f>(Summary!$C$8*[3]Sheet1!$M12+Summary!$C$9*[4]Sheet1!$M12)*$U12</f>
        <v>-854290.40694839996</v>
      </c>
      <c r="AP12" s="9"/>
      <c r="AQ12" s="2"/>
      <c r="AR12" s="9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">
      <c r="A13" s="9">
        <f>[1]Sheet1!$A13</f>
        <v>37591</v>
      </c>
      <c r="B13" s="9"/>
      <c r="C13" s="92">
        <f>(IF($A13&lt;Summary!$C$5,0.5*SUM([1]Sheet1!$B13)+0.5*SUM([2]Sheet1!$B13),""))</f>
        <v>0.11</v>
      </c>
      <c r="D13" s="92">
        <f>(IF($A13&lt;Summary!$C$5,0.5*SUM([1]Sheet1!$C13)+0.5*SUM([2]Sheet1!$C13),""))</f>
        <v>0.02</v>
      </c>
      <c r="E13" s="92">
        <f>(IF($A13&lt;Summary!$C$5,0.5*SUM([1]Sheet1!$D13)+0.5*SUM([2]Sheet1!$D13),""))</f>
        <v>0.13</v>
      </c>
      <c r="F13" s="92">
        <f>IF($A13&lt;Summary!$C$5,[1]Inputs!$K31,"")</f>
        <v>-0.22500000000000001</v>
      </c>
      <c r="G13" s="92">
        <f>IF($A13&lt;Summary!$C$5,[1]Inputs!$M31,"")</f>
        <v>0</v>
      </c>
      <c r="H13" s="92">
        <f t="shared" si="0"/>
        <v>-0.22500000000000001</v>
      </c>
      <c r="I13" s="92">
        <f>IF($A13&lt;Summary!$C$5,[2]Inputs!$K31*U13,"")</f>
        <v>-503641.34500000003</v>
      </c>
      <c r="J13" s="92">
        <f>IF($A13&lt;Summary!$C$5,[2]Inputs!$M31*U13,"")</f>
        <v>0</v>
      </c>
      <c r="K13" s="92">
        <f t="shared" si="1"/>
        <v>-503641.34500000003</v>
      </c>
      <c r="L13" s="92">
        <f>(IF($A13&lt;Summary!$C$5,0.5*SUM([1]Sheet1!$E13)+0.5*SUM([2]Sheet1!$E13),""))*$U13</f>
        <v>-590087.24750000006</v>
      </c>
      <c r="M13" s="92">
        <f>(IF($A13&lt;Summary!$C$5,0.5*SUM([1]Sheet1!$F13)+0.5*SUM([2]Sheet1!$F13),""))*$U13</f>
        <v>0</v>
      </c>
      <c r="N13" s="92">
        <f>(IF($A13&lt;Summary!$C$5,0.5*SUM([1]Sheet1!$G13)+0.5*SUM([2]Sheet1!$G13),""))*U13</f>
        <v>-590087.24750000006</v>
      </c>
      <c r="O13" s="92">
        <f>(IF($A13&lt;Summary!$C$5,0.5*SUM([1]Sheet1!$H13)+0.5*SUM([2]Sheet1!$H13),""))*U13</f>
        <v>980973.0675</v>
      </c>
      <c r="P13" s="92">
        <f>(IF($A13&lt;Summary!$C$5,0.5*SUM([1]Sheet1!$I13)+0.5*SUM([2]Sheet1!$I13),""))*$U13</f>
        <v>1077867.6486499999</v>
      </c>
      <c r="Q13" s="92">
        <f>(IF($A13&lt;Summary!$C$5,0.5*SUM([1]Sheet1!$J13)+0.5*SUM([2]Sheet1!$J13),""))*$U13</f>
        <v>98623.499199999991</v>
      </c>
      <c r="R13" s="92">
        <f>(IF($A13&lt;Summary!$C$5,0.5*SUM([1]Sheet1!$K13)+0.5*SUM([2]Sheet1!$K13),""))*$U13</f>
        <v>366853.30284441001</v>
      </c>
      <c r="S13" s="92">
        <f>(IF($A13&lt;Summary!$C$5,0.5*SUM([1]Sheet1!$L13)+0.5*SUM([2]Sheet1!$L13),""))*U13</f>
        <v>1543344.4506944099</v>
      </c>
      <c r="T13" s="92">
        <f>(IF($A13&lt;Summary!$C$5,0.5*SUM([1]Sheet1!$M13)+0.5*SUM([2]Sheet1!$M13),""))*U13</f>
        <v>-562371.38319441001</v>
      </c>
      <c r="U13" s="93">
        <f>ROUND(IF($A13&lt;Summary!$C$5,SUM([1]Sheet1!$N13)+SUM([2]Sheet1!$N13),""),0)</f>
        <v>3006814</v>
      </c>
      <c r="V13" s="2"/>
      <c r="W13" s="9">
        <f>[3]Sheet1!$A13</f>
        <v>37591</v>
      </c>
      <c r="X13" s="94">
        <f>(Summary!$C$8*[3]Sheet1!$B13+Summary!$C$9*[4]Sheet1!$B13)*$U13</f>
        <v>330749.54000000004</v>
      </c>
      <c r="Y13" s="94">
        <f>(Summary!$C$8*[3]Sheet1!$C13+Summary!$C$9*[4]Sheet1!$C13)*$U13</f>
        <v>60136.28</v>
      </c>
      <c r="Z13" s="94">
        <f>(Summary!$C$8*[3]Sheet1!$D13+Summary!$C$9*[4]Sheet1!$D13)*$U13</f>
        <v>390885.82</v>
      </c>
      <c r="AA13" s="94">
        <f>IF($A13&lt;Summary!$C$5,[3]Inputs!$K31*U13,"")</f>
        <v>-676533.15</v>
      </c>
      <c r="AB13" s="94">
        <f>IF($A13&lt;Summary!$C$5,[3]Inputs!$M31*U13,"")</f>
        <v>0</v>
      </c>
      <c r="AC13" s="94">
        <f t="shared" si="2"/>
        <v>-676533.15</v>
      </c>
      <c r="AD13" s="94">
        <f>IF($A13&lt;Summary!$C$5,[4]Inputs!$K31*U13,"")</f>
        <v>-503641.34500000003</v>
      </c>
      <c r="AE13" s="94">
        <f>IF($A13&lt;Summary!$C$5,[4]Inputs!$M31*U13,"")</f>
        <v>0</v>
      </c>
      <c r="AF13" s="94">
        <f t="shared" si="3"/>
        <v>-503641.34500000003</v>
      </c>
      <c r="AG13" s="94">
        <f>(Summary!$C$8*[3]Sheet1!$E13+Summary!$C$9*[4]Sheet1!$E13)*$U13</f>
        <v>-607376.42800000007</v>
      </c>
      <c r="AH13" s="94">
        <f>(Summary!$C$8*[3]Sheet1!$F13+Summary!$C$9*[4]Sheet1!$F13)*$U13</f>
        <v>0</v>
      </c>
      <c r="AI13" s="94">
        <f>(Summary!$C$8*[3]Sheet1!$G13+Summary!$C$9*[4]Sheet1!$G13)*$U13</f>
        <v>-607376.42800000007</v>
      </c>
      <c r="AJ13" s="94">
        <f>(Summary!$C$8*[3]Sheet1!$H13+Summary!$C$9*[4]Sheet1!$H13)*$U13</f>
        <v>998262.24799999991</v>
      </c>
      <c r="AK13" s="94">
        <f>(Summary!$C$8*[3]Sheet1!$I13+Summary!$C$9*[4]Sheet1!$I13)*$U13</f>
        <v>1077942.8189999999</v>
      </c>
      <c r="AL13" s="94">
        <f>(Summary!$C$8*[3]Sheet1!$J13+Summary!$C$9*[4]Sheet1!$J13)*$U13</f>
        <v>93331.506559999994</v>
      </c>
      <c r="AM13" s="94">
        <f>(Summary!$C$8*[3]Sheet1!$K13+Summary!$C$9*[4]Sheet1!$K13)*$U13</f>
        <v>366333.83062370005</v>
      </c>
      <c r="AN13" s="94">
        <f>(Summary!$C$8*[3]Sheet1!$L13+Summary!$C$9*[4]Sheet1!$L13)*$U13</f>
        <v>1537608.1561836998</v>
      </c>
      <c r="AO13" s="94">
        <f>(Summary!$C$8*[3]Sheet1!$M13+Summary!$C$9*[4]Sheet1!$M13)*$U13</f>
        <v>-539345.90818370006</v>
      </c>
      <c r="AP13" s="9"/>
      <c r="AQ13" s="2"/>
      <c r="AR13" s="9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">
      <c r="A14" s="9">
        <f>[1]Sheet1!$A14</f>
        <v>37622</v>
      </c>
      <c r="B14" s="9"/>
      <c r="C14" s="92">
        <f>(IF($A14&lt;Summary!$C$5,0.5*SUM([1]Sheet1!$B14)+0.5*SUM([2]Sheet1!$B14),""))</f>
        <v>0.23</v>
      </c>
      <c r="D14" s="92">
        <f>(IF($A14&lt;Summary!$C$5,0.5*SUM([1]Sheet1!$C14)+0.5*SUM([2]Sheet1!$C14),""))</f>
        <v>0.02</v>
      </c>
      <c r="E14" s="92">
        <f>(IF($A14&lt;Summary!$C$5,0.5*SUM([1]Sheet1!$D14)+0.5*SUM([2]Sheet1!$D14),""))</f>
        <v>0.25</v>
      </c>
      <c r="F14" s="92">
        <f>IF($A14&lt;Summary!$C$5,[1]Inputs!$K32,"")</f>
        <v>-0.22500000000000001</v>
      </c>
      <c r="G14" s="92">
        <f>IF($A14&lt;Summary!$C$5,[1]Inputs!$M32,"")</f>
        <v>0</v>
      </c>
      <c r="H14" s="92">
        <f t="shared" si="0"/>
        <v>-0.22500000000000001</v>
      </c>
      <c r="I14" s="92">
        <f>IF($A14&lt;Summary!$C$5,[2]Inputs!$K32*U14,"")</f>
        <v>-494576.28</v>
      </c>
      <c r="J14" s="92">
        <f>IF($A14&lt;Summary!$C$5,[2]Inputs!$M32*U14,"")</f>
        <v>0</v>
      </c>
      <c r="K14" s="92">
        <f t="shared" si="1"/>
        <v>-494576.28</v>
      </c>
      <c r="L14" s="92">
        <f>(IF($A14&lt;Summary!$C$5,0.5*SUM([1]Sheet1!$E14)+0.5*SUM([2]Sheet1!$E14),""))*$U14</f>
        <v>-584499.24</v>
      </c>
      <c r="M14" s="92">
        <f>(IF($A14&lt;Summary!$C$5,0.5*SUM([1]Sheet1!$F14)+0.5*SUM([2]Sheet1!$F14),""))*$U14</f>
        <v>0</v>
      </c>
      <c r="N14" s="92">
        <f>(IF($A14&lt;Summary!$C$5,0.5*SUM([1]Sheet1!$G14)+0.5*SUM([2]Sheet1!$G14),""))*U14</f>
        <v>-584499.24</v>
      </c>
      <c r="O14" s="92">
        <f>(IF($A14&lt;Summary!$C$5,0.5*SUM([1]Sheet1!$H14)+0.5*SUM([2]Sheet1!$H14),""))*U14</f>
        <v>1333857.24</v>
      </c>
      <c r="P14" s="92">
        <f>(IF($A14&lt;Summary!$C$5,0.5*SUM([1]Sheet1!$I14)+0.5*SUM([2]Sheet1!$I14),""))*$U14</f>
        <v>1073410.3735199999</v>
      </c>
      <c r="Q14" s="92">
        <f>(IF($A14&lt;Summary!$C$5,0.5*SUM([1]Sheet1!$J14)+0.5*SUM([2]Sheet1!$J14),""))*$U14</f>
        <v>95318.337599999984</v>
      </c>
      <c r="R14" s="92">
        <f>(IF($A14&lt;Summary!$C$5,0.5*SUM([1]Sheet1!$K14)+0.5*SUM([2]Sheet1!$K14),""))*$U14</f>
        <v>377693.33751647995</v>
      </c>
      <c r="S14" s="92">
        <f>(IF($A14&lt;Summary!$C$5,0.5*SUM([1]Sheet1!$L14)+0.5*SUM([2]Sheet1!$L14),""))*U14</f>
        <v>1546422.04863648</v>
      </c>
      <c r="T14" s="92">
        <f>(IF($A14&lt;Summary!$C$5,0.5*SUM([1]Sheet1!$M14)+0.5*SUM([2]Sheet1!$M14),""))*U14</f>
        <v>-212564.80863647984</v>
      </c>
      <c r="U14" s="93">
        <f>ROUND(IF($A14&lt;Summary!$C$5,SUM([1]Sheet1!$N14)+SUM([2]Sheet1!$N14),""),0)</f>
        <v>2997432</v>
      </c>
      <c r="V14" s="2"/>
      <c r="W14" s="9">
        <f>[3]Sheet1!$A14</f>
        <v>37622</v>
      </c>
      <c r="X14" s="94">
        <f>(Summary!$C$8*[3]Sheet1!$B14+Summary!$C$9*[4]Sheet1!$B14)*$U14</f>
        <v>689409.3600000001</v>
      </c>
      <c r="Y14" s="94">
        <f>(Summary!$C$8*[3]Sheet1!$C14+Summary!$C$9*[4]Sheet1!$C14)*$U14</f>
        <v>59948.639999999999</v>
      </c>
      <c r="Z14" s="94">
        <f>(Summary!$C$8*[3]Sheet1!$D14+Summary!$C$9*[4]Sheet1!$D14)*$U14</f>
        <v>749358</v>
      </c>
      <c r="AA14" s="94">
        <f>IF($A14&lt;Summary!$C$5,[3]Inputs!$K32*U14,"")</f>
        <v>-674422.20000000007</v>
      </c>
      <c r="AB14" s="94">
        <f>IF($A14&lt;Summary!$C$5,[3]Inputs!$M32*U14,"")</f>
        <v>0</v>
      </c>
      <c r="AC14" s="94">
        <f t="shared" si="2"/>
        <v>-674422.20000000007</v>
      </c>
      <c r="AD14" s="94">
        <f>IF($A14&lt;Summary!$C$5,[4]Inputs!$K32*U14,"")</f>
        <v>-494576.28</v>
      </c>
      <c r="AE14" s="94">
        <f>IF($A14&lt;Summary!$C$5,[4]Inputs!$M32*U14,"")</f>
        <v>0</v>
      </c>
      <c r="AF14" s="94">
        <f t="shared" si="3"/>
        <v>-494576.28</v>
      </c>
      <c r="AG14" s="94">
        <f>(Summary!$C$8*[3]Sheet1!$E14+Summary!$C$9*[4]Sheet1!$E14)*$U14</f>
        <v>-602483.83200000005</v>
      </c>
      <c r="AH14" s="94">
        <f>(Summary!$C$8*[3]Sheet1!$F14+Summary!$C$9*[4]Sheet1!$F14)*$U14</f>
        <v>0</v>
      </c>
      <c r="AI14" s="94">
        <f>(Summary!$C$8*[3]Sheet1!$G14+Summary!$C$9*[4]Sheet1!$G14)*$U14</f>
        <v>-602483.83200000005</v>
      </c>
      <c r="AJ14" s="94">
        <f>(Summary!$C$8*[3]Sheet1!$H14+Summary!$C$9*[4]Sheet1!$H14)*$U14</f>
        <v>1351841.8319999999</v>
      </c>
      <c r="AK14" s="94">
        <f>(Summary!$C$8*[3]Sheet1!$I14+Summary!$C$9*[4]Sheet1!$I14)*$U14</f>
        <v>1073380.3991999999</v>
      </c>
      <c r="AL14" s="94">
        <f>(Summary!$C$8*[3]Sheet1!$J14+Summary!$C$9*[4]Sheet1!$J14)*$U14</f>
        <v>90042.857279999997</v>
      </c>
      <c r="AM14" s="94">
        <f>(Summary!$C$8*[3]Sheet1!$K14+Summary!$C$9*[4]Sheet1!$K14)*$U14</f>
        <v>377151.88139999995</v>
      </c>
      <c r="AN14" s="94">
        <f>(Summary!$C$8*[3]Sheet1!$L14+Summary!$C$9*[4]Sheet1!$L14)*$U14</f>
        <v>1540575.1378800001</v>
      </c>
      <c r="AO14" s="94">
        <f>(Summary!$C$8*[3]Sheet1!$M14+Summary!$C$9*[4]Sheet1!$M14)*$U14</f>
        <v>-188733.30587999994</v>
      </c>
      <c r="AP14" s="9"/>
      <c r="AQ14" s="2"/>
      <c r="AR14" s="9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">
      <c r="A15" s="9">
        <f>[1]Sheet1!$A15</f>
        <v>37653</v>
      </c>
      <c r="B15" s="9"/>
      <c r="C15" s="92">
        <f>(IF($A15&lt;Summary!$C$5,0.5*SUM([1]Sheet1!$B15)+0.5*SUM([2]Sheet1!$B15),""))</f>
        <v>0.13</v>
      </c>
      <c r="D15" s="92">
        <f>(IF($A15&lt;Summary!$C$5,0.5*SUM([1]Sheet1!$C15)+0.5*SUM([2]Sheet1!$C15),""))</f>
        <v>0.02</v>
      </c>
      <c r="E15" s="92">
        <f>(IF($A15&lt;Summary!$C$5,0.5*SUM([1]Sheet1!$D15)+0.5*SUM([2]Sheet1!$D15),""))</f>
        <v>0.15</v>
      </c>
      <c r="F15" s="92">
        <f>IF($A15&lt;Summary!$C$5,[1]Inputs!$K33,"")</f>
        <v>-0.22500000000000001</v>
      </c>
      <c r="G15" s="92">
        <f>IF($A15&lt;Summary!$C$5,[1]Inputs!$M33,"")</f>
        <v>0</v>
      </c>
      <c r="H15" s="92">
        <f t="shared" si="0"/>
        <v>-0.22500000000000001</v>
      </c>
      <c r="I15" s="92">
        <f>IF($A15&lt;Summary!$C$5,[2]Inputs!$K33*U15,"")</f>
        <v>-445407.27</v>
      </c>
      <c r="J15" s="92">
        <f>IF($A15&lt;Summary!$C$5,[2]Inputs!$M33*U15,"")</f>
        <v>0</v>
      </c>
      <c r="K15" s="92">
        <f t="shared" si="1"/>
        <v>-445407.27</v>
      </c>
      <c r="L15" s="92">
        <f>(IF($A15&lt;Summary!$C$5,0.5*SUM([1]Sheet1!$E15)+0.5*SUM([2]Sheet1!$E15),""))*$U15</f>
        <v>-526390.41</v>
      </c>
      <c r="M15" s="92">
        <f>(IF($A15&lt;Summary!$C$5,0.5*SUM([1]Sheet1!$F15)+0.5*SUM([2]Sheet1!$F15),""))*$U15</f>
        <v>0</v>
      </c>
      <c r="N15" s="92">
        <f>(IF($A15&lt;Summary!$C$5,0.5*SUM([1]Sheet1!$G15)+0.5*SUM([2]Sheet1!$G15),""))*U15</f>
        <v>-526390.41</v>
      </c>
      <c r="O15" s="92">
        <f>(IF($A15&lt;Summary!$C$5,0.5*SUM([1]Sheet1!$H15)+0.5*SUM([2]Sheet1!$H15),""))*U15</f>
        <v>931306.11</v>
      </c>
      <c r="P15" s="92">
        <f>(IF($A15&lt;Summary!$C$5,0.5*SUM([1]Sheet1!$I15)+0.5*SUM([2]Sheet1!$I15),""))*$U15</f>
        <v>966695.74217999994</v>
      </c>
      <c r="Q15" s="92">
        <f>(IF($A15&lt;Summary!$C$5,0.5*SUM([1]Sheet1!$J15)+0.5*SUM([2]Sheet1!$J15),""))*$U15</f>
        <v>85842.128399999987</v>
      </c>
      <c r="R15" s="92">
        <f>(IF($A15&lt;Summary!$C$5,0.5*SUM([1]Sheet1!$K15)+0.5*SUM([2]Sheet1!$K15),""))*$U15</f>
        <v>333159.13110647997</v>
      </c>
      <c r="S15" s="92">
        <f>(IF($A15&lt;Summary!$C$5,0.5*SUM([1]Sheet1!$L15)+0.5*SUM([2]Sheet1!$L15),""))*U15</f>
        <v>1385697.0016864801</v>
      </c>
      <c r="T15" s="92">
        <f>(IF($A15&lt;Summary!$C$5,0.5*SUM([1]Sheet1!$M15)+0.5*SUM([2]Sheet1!$M15),""))*U15</f>
        <v>-454390.89168647991</v>
      </c>
      <c r="U15" s="93">
        <f>ROUND(IF($A15&lt;Summary!$C$5,SUM([1]Sheet1!$N15)+SUM([2]Sheet1!$N15),""),0)</f>
        <v>2699438</v>
      </c>
      <c r="V15" s="2"/>
      <c r="W15" s="9">
        <f>[3]Sheet1!$A15</f>
        <v>37653</v>
      </c>
      <c r="X15" s="94">
        <f>(Summary!$C$8*[3]Sheet1!$B15+Summary!$C$9*[4]Sheet1!$B15)*$U15</f>
        <v>350926.94</v>
      </c>
      <c r="Y15" s="94">
        <f>(Summary!$C$8*[3]Sheet1!$C15+Summary!$C$9*[4]Sheet1!$C15)*$U15</f>
        <v>53988.76</v>
      </c>
      <c r="Z15" s="94">
        <f>(Summary!$C$8*[3]Sheet1!$D15+Summary!$C$9*[4]Sheet1!$D15)*$U15</f>
        <v>404915.7</v>
      </c>
      <c r="AA15" s="94">
        <f>IF($A15&lt;Summary!$C$5,[3]Inputs!$K33*U15,"")</f>
        <v>-607373.55000000005</v>
      </c>
      <c r="AB15" s="94">
        <f>IF($A15&lt;Summary!$C$5,[3]Inputs!$M33*U15,"")</f>
        <v>0</v>
      </c>
      <c r="AC15" s="94">
        <f t="shared" si="2"/>
        <v>-607373.55000000005</v>
      </c>
      <c r="AD15" s="94">
        <f>IF($A15&lt;Summary!$C$5,[4]Inputs!$K33*U15,"")</f>
        <v>-445407.27</v>
      </c>
      <c r="AE15" s="94">
        <f>IF($A15&lt;Summary!$C$5,[4]Inputs!$M33*U15,"")</f>
        <v>0</v>
      </c>
      <c r="AF15" s="94">
        <f t="shared" si="3"/>
        <v>-445407.27</v>
      </c>
      <c r="AG15" s="94">
        <f>(Summary!$C$8*[3]Sheet1!$E15+Summary!$C$9*[4]Sheet1!$E15)*$U15</f>
        <v>-542587.03800000006</v>
      </c>
      <c r="AH15" s="94">
        <f>(Summary!$C$8*[3]Sheet1!$F15+Summary!$C$9*[4]Sheet1!$F15)*$U15</f>
        <v>0</v>
      </c>
      <c r="AI15" s="94">
        <f>(Summary!$C$8*[3]Sheet1!$G15+Summary!$C$9*[4]Sheet1!$G15)*$U15</f>
        <v>-542587.03800000006</v>
      </c>
      <c r="AJ15" s="94">
        <f>(Summary!$C$8*[3]Sheet1!$H15+Summary!$C$9*[4]Sheet1!$H15)*$U15</f>
        <v>947502.7379999999</v>
      </c>
      <c r="AK15" s="94">
        <f>(Summary!$C$8*[3]Sheet1!$I15+Summary!$C$9*[4]Sheet1!$I15)*$U15</f>
        <v>966668.7477999999</v>
      </c>
      <c r="AL15" s="94">
        <f>(Summary!$C$8*[3]Sheet1!$J15+Summary!$C$9*[4]Sheet1!$J15)*$U15</f>
        <v>81091.11752</v>
      </c>
      <c r="AM15" s="94">
        <f>(Summary!$C$8*[3]Sheet1!$K15+Summary!$C$9*[4]Sheet1!$K15)*$U15</f>
        <v>332669.56103079999</v>
      </c>
      <c r="AN15" s="94">
        <f>(Summary!$C$8*[3]Sheet1!$L15+Summary!$C$9*[4]Sheet1!$L15)*$U15</f>
        <v>1380429.4263507999</v>
      </c>
      <c r="AO15" s="94">
        <f>(Summary!$C$8*[3]Sheet1!$M15+Summary!$C$9*[4]Sheet1!$M15)*$U15</f>
        <v>-432926.68835079978</v>
      </c>
      <c r="AP15" s="9"/>
      <c r="AQ15" s="2"/>
      <c r="AR15" s="9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">
      <c r="A16" s="9">
        <f>[1]Sheet1!$A16</f>
        <v>37681</v>
      </c>
      <c r="B16" s="9"/>
      <c r="C16" s="92">
        <f>(IF($A16&lt;Summary!$C$5,0.5*SUM([1]Sheet1!$B16)+0.5*SUM([2]Sheet1!$B16),""))</f>
        <v>0</v>
      </c>
      <c r="D16" s="92">
        <f>(IF($A16&lt;Summary!$C$5,0.5*SUM([1]Sheet1!$C16)+0.5*SUM([2]Sheet1!$C16),""))</f>
        <v>0.02</v>
      </c>
      <c r="E16" s="92">
        <f>(IF($A16&lt;Summary!$C$5,0.5*SUM([1]Sheet1!$D16)+0.5*SUM([2]Sheet1!$D16),""))</f>
        <v>0.02</v>
      </c>
      <c r="F16" s="92">
        <f>IF($A16&lt;Summary!$C$5,[1]Inputs!$K34,"")</f>
        <v>-0.22500000000000001</v>
      </c>
      <c r="G16" s="92">
        <f>IF($A16&lt;Summary!$C$5,[1]Inputs!$M34,"")</f>
        <v>0</v>
      </c>
      <c r="H16" s="92">
        <f t="shared" si="0"/>
        <v>-0.22500000000000001</v>
      </c>
      <c r="I16" s="92">
        <f>IF($A16&lt;Summary!$C$5,[2]Inputs!$K34*U16,"")</f>
        <v>-491470.32</v>
      </c>
      <c r="J16" s="92">
        <f>IF($A16&lt;Summary!$C$5,[2]Inputs!$M34*U16,"")</f>
        <v>0</v>
      </c>
      <c r="K16" s="92">
        <f t="shared" si="1"/>
        <v>-491470.32</v>
      </c>
      <c r="L16" s="92">
        <f>(IF($A16&lt;Summary!$C$5,0.5*SUM([1]Sheet1!$E16)+0.5*SUM([2]Sheet1!$E16),""))*$U16</f>
        <v>-580828.56000000006</v>
      </c>
      <c r="M16" s="92">
        <f>(IF($A16&lt;Summary!$C$5,0.5*SUM([1]Sheet1!$F16)+0.5*SUM([2]Sheet1!$F16),""))*$U16</f>
        <v>0</v>
      </c>
      <c r="N16" s="92">
        <f>(IF($A16&lt;Summary!$C$5,0.5*SUM([1]Sheet1!$G16)+0.5*SUM([2]Sheet1!$G16),""))*U16</f>
        <v>-580828.56000000006</v>
      </c>
      <c r="O16" s="92">
        <f>(IF($A16&lt;Summary!$C$5,0.5*SUM([1]Sheet1!$H16)+0.5*SUM([2]Sheet1!$H16),""))*U16</f>
        <v>640400.72</v>
      </c>
      <c r="P16" s="92">
        <f>(IF($A16&lt;Summary!$C$5,0.5*SUM([1]Sheet1!$I16)+0.5*SUM([2]Sheet1!$I16),""))*$U16</f>
        <v>1066669.31088</v>
      </c>
      <c r="Q16" s="92">
        <f>(IF($A16&lt;Summary!$C$5,0.5*SUM([1]Sheet1!$J16)+0.5*SUM([2]Sheet1!$J16),""))*$U16</f>
        <v>94719.734399999987</v>
      </c>
      <c r="R16" s="92">
        <f>(IF($A16&lt;Summary!$C$5,0.5*SUM([1]Sheet1!$K16)+0.5*SUM([2]Sheet1!$K16),""))*$U16</f>
        <v>355838.0941324801</v>
      </c>
      <c r="S16" s="92">
        <f>(IF($A16&lt;Summary!$C$5,0.5*SUM([1]Sheet1!$L16)+0.5*SUM([2]Sheet1!$L16),""))*U16</f>
        <v>1517227.1394124797</v>
      </c>
      <c r="T16" s="92">
        <f>(IF($A16&lt;Summary!$C$5,0.5*SUM([1]Sheet1!$M16)+0.5*SUM([2]Sheet1!$M16),""))*U16</f>
        <v>-876826.41941247985</v>
      </c>
      <c r="U16" s="93">
        <f>ROUND(IF($A16&lt;Summary!$C$5,SUM([1]Sheet1!$N16)+SUM([2]Sheet1!$N16),""),0)</f>
        <v>2978608</v>
      </c>
      <c r="V16" s="2"/>
      <c r="W16" s="9">
        <f>[3]Sheet1!$A16</f>
        <v>37681</v>
      </c>
      <c r="X16" s="94">
        <f>(Summary!$C$8*[3]Sheet1!$B16+Summary!$C$9*[4]Sheet1!$B16)*$U16</f>
        <v>0</v>
      </c>
      <c r="Y16" s="94">
        <f>(Summary!$C$8*[3]Sheet1!$C16+Summary!$C$9*[4]Sheet1!$C16)*$U16</f>
        <v>59572.160000000003</v>
      </c>
      <c r="Z16" s="94">
        <f>(Summary!$C$8*[3]Sheet1!$D16+Summary!$C$9*[4]Sheet1!$D16)*$U16</f>
        <v>59572.160000000003</v>
      </c>
      <c r="AA16" s="94">
        <f>IF($A16&lt;Summary!$C$5,[3]Inputs!$K34*U16,"")</f>
        <v>-670186.80000000005</v>
      </c>
      <c r="AB16" s="94">
        <f>IF($A16&lt;Summary!$C$5,[3]Inputs!$M34*U16,"")</f>
        <v>0</v>
      </c>
      <c r="AC16" s="94">
        <f t="shared" si="2"/>
        <v>-670186.80000000005</v>
      </c>
      <c r="AD16" s="94">
        <f>IF($A16&lt;Summary!$C$5,[4]Inputs!$K34*U16,"")</f>
        <v>-491470.32</v>
      </c>
      <c r="AE16" s="94">
        <f>IF($A16&lt;Summary!$C$5,[4]Inputs!$M34*U16,"")</f>
        <v>0</v>
      </c>
      <c r="AF16" s="94">
        <f t="shared" si="3"/>
        <v>-491470.32</v>
      </c>
      <c r="AG16" s="94">
        <f>(Summary!$C$8*[3]Sheet1!$E16+Summary!$C$9*[4]Sheet1!$E16)*$U16</f>
        <v>-598700.20799999998</v>
      </c>
      <c r="AH16" s="94">
        <f>(Summary!$C$8*[3]Sheet1!$F16+Summary!$C$9*[4]Sheet1!$F16)*$U16</f>
        <v>0</v>
      </c>
      <c r="AI16" s="94">
        <f>(Summary!$C$8*[3]Sheet1!$G16+Summary!$C$9*[4]Sheet1!$G16)*$U16</f>
        <v>-598700.20799999998</v>
      </c>
      <c r="AJ16" s="94">
        <f>(Summary!$C$8*[3]Sheet1!$H16+Summary!$C$9*[4]Sheet1!$H16)*$U16</f>
        <v>658272.3679999999</v>
      </c>
      <c r="AK16" s="94">
        <f>(Summary!$C$8*[3]Sheet1!$I16+Summary!$C$9*[4]Sheet1!$I16)*$U16</f>
        <v>1066639.5248</v>
      </c>
      <c r="AL16" s="94">
        <f>(Summary!$C$8*[3]Sheet1!$J16+Summary!$C$9*[4]Sheet1!$J16)*$U16</f>
        <v>89477.384319999997</v>
      </c>
      <c r="AM16" s="94">
        <f>(Summary!$C$8*[3]Sheet1!$K16+Summary!$C$9*[4]Sheet1!$K16)*$U16</f>
        <v>355294.6173168</v>
      </c>
      <c r="AN16" s="94">
        <f>(Summary!$C$8*[3]Sheet1!$L16+Summary!$C$9*[4]Sheet1!$L16)*$U16</f>
        <v>1511411.5264367999</v>
      </c>
      <c r="AO16" s="94">
        <f>(Summary!$C$8*[3]Sheet1!$M16+Summary!$C$9*[4]Sheet1!$M16)*$U16</f>
        <v>-853139.15843679989</v>
      </c>
      <c r="AP16" s="9"/>
      <c r="AQ16" s="2"/>
      <c r="AR16" s="9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">
      <c r="A17" s="9">
        <f>[1]Sheet1!$A17</f>
        <v>37712</v>
      </c>
      <c r="B17" s="9"/>
      <c r="C17" s="92">
        <f>(IF($A17&lt;Summary!$C$5,0.5*SUM([1]Sheet1!$B17)+0.5*SUM([2]Sheet1!$B17),""))</f>
        <v>0.23</v>
      </c>
      <c r="D17" s="92">
        <f>(IF($A17&lt;Summary!$C$5,0.5*SUM([1]Sheet1!$C17)+0.5*SUM([2]Sheet1!$C17),""))</f>
        <v>0.01</v>
      </c>
      <c r="E17" s="92">
        <f>(IF($A17&lt;Summary!$C$5,0.5*SUM([1]Sheet1!$D17)+0.5*SUM([2]Sheet1!$D17),""))</f>
        <v>0.24000000000000002</v>
      </c>
      <c r="F17" s="92">
        <f>IF($A17&lt;Summary!$C$5,[1]Inputs!$K35,"")</f>
        <v>-0.28499999999999998</v>
      </c>
      <c r="G17" s="92">
        <f>IF($A17&lt;Summary!$C$5,[1]Inputs!$M35,"")</f>
        <v>2.5000000000000001E-3</v>
      </c>
      <c r="H17" s="92">
        <f t="shared" si="0"/>
        <v>-0.28249999999999997</v>
      </c>
      <c r="I17" s="92">
        <f>IF($A17&lt;Summary!$C$5,[2]Inputs!$K35*U17,"")</f>
        <v>-351919.22499999998</v>
      </c>
      <c r="J17" s="92">
        <f>IF($A17&lt;Summary!$C$5,[2]Inputs!$M35*U17,"")</f>
        <v>14364.050000000001</v>
      </c>
      <c r="K17" s="92">
        <f t="shared" si="1"/>
        <v>-337555.17499999999</v>
      </c>
      <c r="L17" s="92">
        <f>(IF($A17&lt;Summary!$C$5,0.5*SUM([1]Sheet1!$E17)+0.5*SUM([2]Sheet1!$E17),""))*$U17</f>
        <v>-585335.03749999998</v>
      </c>
      <c r="M17" s="92">
        <f>(IF($A17&lt;Summary!$C$5,0.5*SUM([1]Sheet1!$F17)+0.5*SUM([2]Sheet1!$F17),""))*$U17</f>
        <v>10773.0375</v>
      </c>
      <c r="N17" s="92">
        <f>(IF($A17&lt;Summary!$C$5,0.5*SUM([1]Sheet1!$G17)+0.5*SUM([2]Sheet1!$G17),""))*U17</f>
        <v>-574562</v>
      </c>
      <c r="O17" s="92">
        <f>(IF($A17&lt;Summary!$C$5,0.5*SUM([1]Sheet1!$H17)+0.5*SUM([2]Sheet1!$H17),""))*U17</f>
        <v>1264036.3999999999</v>
      </c>
      <c r="P17" s="92">
        <f>(IF($A17&lt;Summary!$C$5,0.5*SUM([1]Sheet1!$I17)+0.5*SUM([2]Sheet1!$I17),""))*$U17</f>
        <v>1028781.9891</v>
      </c>
      <c r="Q17" s="92">
        <f>(IF($A17&lt;Summary!$C$5,0.5*SUM([1]Sheet1!$J17)+0.5*SUM([2]Sheet1!$J17),""))*$U17</f>
        <v>91355.357999999978</v>
      </c>
      <c r="R17" s="92">
        <f>(IF($A17&lt;Summary!$C$5,0.5*SUM([1]Sheet1!$K17)+0.5*SUM([2]Sheet1!$K17),""))*$U17</f>
        <v>331325.37160259997</v>
      </c>
      <c r="S17" s="92">
        <f>(IF($A17&lt;Summary!$C$5,0.5*SUM([1]Sheet1!$L17)+0.5*SUM([2]Sheet1!$L17),""))*U17</f>
        <v>1451462.7187025999</v>
      </c>
      <c r="T17" s="92">
        <f>(IF($A17&lt;Summary!$C$5,0.5*SUM([1]Sheet1!$M17)+0.5*SUM([2]Sheet1!$M17),""))*U17</f>
        <v>-187426.31870259985</v>
      </c>
      <c r="U17" s="93">
        <f>ROUND(IF($A17&lt;Summary!$C$5,SUM([1]Sheet1!$N17)+SUM([2]Sheet1!$N17),""),0)</f>
        <v>2872810</v>
      </c>
      <c r="V17" s="2"/>
      <c r="W17" s="9">
        <f>[3]Sheet1!$A17</f>
        <v>37712</v>
      </c>
      <c r="X17" s="94">
        <f>(Summary!$C$8*[3]Sheet1!$B17+Summary!$C$9*[4]Sheet1!$B17)*$U17</f>
        <v>660746.30000000016</v>
      </c>
      <c r="Y17" s="94">
        <f>(Summary!$C$8*[3]Sheet1!$C17+Summary!$C$9*[4]Sheet1!$C17)*$U17</f>
        <v>28728.100000000002</v>
      </c>
      <c r="Z17" s="94">
        <f>(Summary!$C$8*[3]Sheet1!$D17+Summary!$C$9*[4]Sheet1!$D17)*$U17</f>
        <v>689474.40000000014</v>
      </c>
      <c r="AA17" s="94">
        <f>IF($A17&lt;Summary!$C$5,[3]Inputs!$K35*U17,"")</f>
        <v>-818750.85</v>
      </c>
      <c r="AB17" s="94">
        <f>IF($A17&lt;Summary!$C$5,[3]Inputs!$M35*U17,"")</f>
        <v>7182.0250000000005</v>
      </c>
      <c r="AC17" s="94">
        <f t="shared" si="2"/>
        <v>-811568.82499999995</v>
      </c>
      <c r="AD17" s="94">
        <f>IF($A17&lt;Summary!$C$5,[4]Inputs!$K35*U17,"")</f>
        <v>-351919.22499999998</v>
      </c>
      <c r="AE17" s="94">
        <f>IF($A17&lt;Summary!$C$5,[4]Inputs!$M35*U17,"")</f>
        <v>14364.050000000001</v>
      </c>
      <c r="AF17" s="94">
        <f t="shared" si="3"/>
        <v>-337555.17499999999</v>
      </c>
      <c r="AG17" s="94">
        <f>(Summary!$C$8*[3]Sheet1!$E17+Summary!$C$9*[4]Sheet1!$E17)*$U17</f>
        <v>-632018.19999999995</v>
      </c>
      <c r="AH17" s="94">
        <f>(Summary!$C$8*[3]Sheet1!$F17+Summary!$C$9*[4]Sheet1!$F17)*$U17</f>
        <v>10054.835000000001</v>
      </c>
      <c r="AI17" s="94">
        <f>(Summary!$C$8*[3]Sheet1!$G17+Summary!$C$9*[4]Sheet1!$G17)*$U17</f>
        <v>-621963.36499999987</v>
      </c>
      <c r="AJ17" s="94">
        <f>(Summary!$C$8*[3]Sheet1!$H17+Summary!$C$9*[4]Sheet1!$H17)*$U17</f>
        <v>1311437.7649999999</v>
      </c>
      <c r="AK17" s="94">
        <f>(Summary!$C$8*[3]Sheet1!$I17+Summary!$C$9*[4]Sheet1!$I17)*$U17</f>
        <v>1028753.2609999999</v>
      </c>
      <c r="AL17" s="94">
        <f>(Summary!$C$8*[3]Sheet1!$J17+Summary!$C$9*[4]Sheet1!$J17)*$U17</f>
        <v>86299.212400000004</v>
      </c>
      <c r="AM17" s="94">
        <f>(Summary!$C$8*[3]Sheet1!$K17+Summary!$C$9*[4]Sheet1!$K17)*$U17</f>
        <v>329713.48100374994</v>
      </c>
      <c r="AN17" s="94">
        <f>(Summary!$C$8*[3]Sheet1!$L17+Summary!$C$9*[4]Sheet1!$L17)*$U17</f>
        <v>1444765.9544037497</v>
      </c>
      <c r="AO17" s="94">
        <f>(Summary!$C$8*[3]Sheet1!$M17+Summary!$C$9*[4]Sheet1!$M17)*$U17</f>
        <v>-133328.18940374989</v>
      </c>
      <c r="AP17" s="9"/>
      <c r="AQ17" s="2"/>
      <c r="AR17" s="9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">
      <c r="A18" s="9">
        <f>[1]Sheet1!$A18</f>
        <v>37742</v>
      </c>
      <c r="B18" s="9"/>
      <c r="C18" s="92">
        <f>(IF($A18&lt;Summary!$C$5,0.5*SUM([1]Sheet1!$B18)+0.5*SUM([2]Sheet1!$B18),""))</f>
        <v>0.23</v>
      </c>
      <c r="D18" s="92">
        <f>(IF($A18&lt;Summary!$C$5,0.5*SUM([1]Sheet1!$C18)+0.5*SUM([2]Sheet1!$C18),""))</f>
        <v>0.01</v>
      </c>
      <c r="E18" s="92">
        <f>(IF($A18&lt;Summary!$C$5,0.5*SUM([1]Sheet1!$D18)+0.5*SUM([2]Sheet1!$D18),""))</f>
        <v>0.24000000000000002</v>
      </c>
      <c r="F18" s="92">
        <f>IF($A18&lt;Summary!$C$5,[1]Inputs!$K36,"")</f>
        <v>-0.28499999999999998</v>
      </c>
      <c r="G18" s="92">
        <f>IF($A18&lt;Summary!$C$5,[1]Inputs!$M36,"")</f>
        <v>2.5000000000000001E-3</v>
      </c>
      <c r="H18" s="92">
        <f t="shared" si="0"/>
        <v>-0.28249999999999997</v>
      </c>
      <c r="I18" s="92">
        <f>IF($A18&lt;Summary!$C$5,[2]Inputs!$K36*U18,"")</f>
        <v>-361600.09649999999</v>
      </c>
      <c r="J18" s="92">
        <f>IF($A18&lt;Summary!$C$5,[2]Inputs!$M36*U18,"")</f>
        <v>14789.37</v>
      </c>
      <c r="K18" s="92">
        <f t="shared" si="1"/>
        <v>-346810.72649999999</v>
      </c>
      <c r="L18" s="92">
        <f>(IF($A18&lt;Summary!$C$5,0.5*SUM([1]Sheet1!$E18)+0.5*SUM([2]Sheet1!$E18),""))*$U18</f>
        <v>-602297.09325000003</v>
      </c>
      <c r="M18" s="92">
        <f>(IF($A18&lt;Summary!$C$5,0.5*SUM([1]Sheet1!$F18)+0.5*SUM([2]Sheet1!$F18),""))*$U18</f>
        <v>11092.0275</v>
      </c>
      <c r="N18" s="92">
        <f>(IF($A18&lt;Summary!$C$5,0.5*SUM([1]Sheet1!$G18)+0.5*SUM([2]Sheet1!$G18),""))*U18</f>
        <v>-591205.06574999995</v>
      </c>
      <c r="O18" s="92">
        <f>(IF($A18&lt;Summary!$C$5,0.5*SUM([1]Sheet1!$H18)+0.5*SUM([2]Sheet1!$H18),""))*U18</f>
        <v>1301094.8257500001</v>
      </c>
      <c r="P18" s="92">
        <f>(IF($A18&lt;Summary!$C$5,0.5*SUM([1]Sheet1!$I18)+0.5*SUM([2]Sheet1!$I18),""))*$U18</f>
        <v>1059244.25814</v>
      </c>
      <c r="Q18" s="92">
        <f>(IF($A18&lt;Summary!$C$5,0.5*SUM([1]Sheet1!$J18)+0.5*SUM([2]Sheet1!$J18),""))*$U18</f>
        <v>94060.393199999991</v>
      </c>
      <c r="R18" s="92">
        <f>(IF($A18&lt;Summary!$C$5,0.5*SUM([1]Sheet1!$K18)+0.5*SUM([2]Sheet1!$K18),""))*$U18</f>
        <v>341149.21516498504</v>
      </c>
      <c r="S18" s="92">
        <f>(IF($A18&lt;Summary!$C$5,0.5*SUM([1]Sheet1!$L18)+0.5*SUM([2]Sheet1!$L18),""))*U18</f>
        <v>1494453.8665049847</v>
      </c>
      <c r="T18" s="92">
        <f>(IF($A18&lt;Summary!$C$5,0.5*SUM([1]Sheet1!$M18)+0.5*SUM([2]Sheet1!$M18),""))*U18</f>
        <v>-193359.04075498498</v>
      </c>
      <c r="U18" s="93">
        <f>ROUND(IF($A18&lt;Summary!$C$5,SUM([1]Sheet1!$N18)+SUM([2]Sheet1!$N18),""),0)</f>
        <v>2957874</v>
      </c>
      <c r="V18" s="2"/>
      <c r="W18" s="9">
        <f>[3]Sheet1!$A18</f>
        <v>37742</v>
      </c>
      <c r="X18" s="94">
        <f>(Summary!$C$8*[3]Sheet1!$B18+Summary!$C$9*[4]Sheet1!$B18)*$U18</f>
        <v>680311.02000000014</v>
      </c>
      <c r="Y18" s="94">
        <f>(Summary!$C$8*[3]Sheet1!$C18+Summary!$C$9*[4]Sheet1!$C18)*$U18</f>
        <v>29578.74</v>
      </c>
      <c r="Z18" s="94">
        <f>(Summary!$C$8*[3]Sheet1!$D18+Summary!$C$9*[4]Sheet1!$D18)*$U18</f>
        <v>709889.76000000013</v>
      </c>
      <c r="AA18" s="94">
        <f>IF($A18&lt;Summary!$C$5,[3]Inputs!$K36*U18,"")</f>
        <v>-842994.09</v>
      </c>
      <c r="AB18" s="94">
        <f>IF($A18&lt;Summary!$C$5,[3]Inputs!$M36*U18,"")</f>
        <v>7394.6850000000004</v>
      </c>
      <c r="AC18" s="94">
        <f t="shared" si="2"/>
        <v>-835599.40499999991</v>
      </c>
      <c r="AD18" s="94">
        <f>IF($A18&lt;Summary!$C$5,[4]Inputs!$K36*U18,"")</f>
        <v>-361600.09649999999</v>
      </c>
      <c r="AE18" s="94">
        <f>IF($A18&lt;Summary!$C$5,[4]Inputs!$M36*U18,"")</f>
        <v>14789.37</v>
      </c>
      <c r="AF18" s="94">
        <f t="shared" si="3"/>
        <v>-346810.72649999999</v>
      </c>
      <c r="AG18" s="94">
        <f>(Summary!$C$8*[3]Sheet1!$E18+Summary!$C$9*[4]Sheet1!$E18)*$U18</f>
        <v>-650436.4926</v>
      </c>
      <c r="AH18" s="94">
        <f>(Summary!$C$8*[3]Sheet1!$F18+Summary!$C$9*[4]Sheet1!$F18)*$U18</f>
        <v>10352.559000000001</v>
      </c>
      <c r="AI18" s="94">
        <f>(Summary!$C$8*[3]Sheet1!$G18+Summary!$C$9*[4]Sheet1!$G18)*$U18</f>
        <v>-640083.93359999999</v>
      </c>
      <c r="AJ18" s="94">
        <f>(Summary!$C$8*[3]Sheet1!$H18+Summary!$C$9*[4]Sheet1!$H18)*$U18</f>
        <v>1349973.6935999996</v>
      </c>
      <c r="AK18" s="94">
        <f>(Summary!$C$8*[3]Sheet1!$I18+Summary!$C$9*[4]Sheet1!$I18)*$U18</f>
        <v>1059214.6794</v>
      </c>
      <c r="AL18" s="94">
        <f>(Summary!$C$8*[3]Sheet1!$J18+Summary!$C$9*[4]Sheet1!$J18)*$U18</f>
        <v>88854.534960000005</v>
      </c>
      <c r="AM18" s="94">
        <f>(Summary!$C$8*[3]Sheet1!$K18+Summary!$C$9*[4]Sheet1!$K18)*$U18</f>
        <v>339486.94173977996</v>
      </c>
      <c r="AN18" s="94">
        <f>(Summary!$C$8*[3]Sheet1!$L18+Summary!$C$9*[4]Sheet1!$L18)*$U18</f>
        <v>1487556.1560997798</v>
      </c>
      <c r="AO18" s="94">
        <f>(Summary!$C$8*[3]Sheet1!$M18+Summary!$C$9*[4]Sheet1!$M18)*$U18</f>
        <v>-137582.46249977991</v>
      </c>
      <c r="AP18" s="9"/>
      <c r="AQ18" s="2"/>
      <c r="AR18" s="9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">
      <c r="A19" s="9">
        <f>[1]Sheet1!$A19</f>
        <v>37773</v>
      </c>
      <c r="B19" s="9"/>
      <c r="C19" s="92">
        <f>(IF($A19&lt;Summary!$C$5,0.5*SUM([1]Sheet1!$B19)+0.5*SUM([2]Sheet1!$B19),""))</f>
        <v>0.23</v>
      </c>
      <c r="D19" s="92">
        <f>(IF($A19&lt;Summary!$C$5,0.5*SUM([1]Sheet1!$C19)+0.5*SUM([2]Sheet1!$C19),""))</f>
        <v>0.01</v>
      </c>
      <c r="E19" s="92">
        <f>(IF($A19&lt;Summary!$C$5,0.5*SUM([1]Sheet1!$D19)+0.5*SUM([2]Sheet1!$D19),""))</f>
        <v>0.24000000000000002</v>
      </c>
      <c r="F19" s="92">
        <f>IF($A19&lt;Summary!$C$5,[1]Inputs!$K37,"")</f>
        <v>-0.28499999999999998</v>
      </c>
      <c r="G19" s="92">
        <f>IF($A19&lt;Summary!$C$5,[1]Inputs!$M37,"")</f>
        <v>2.5000000000000001E-3</v>
      </c>
      <c r="H19" s="92">
        <f t="shared" si="0"/>
        <v>-0.28249999999999997</v>
      </c>
      <c r="I19" s="92">
        <f>IF($A19&lt;Summary!$C$5,[2]Inputs!$K37*U19,"")</f>
        <v>-348676.80449999997</v>
      </c>
      <c r="J19" s="92">
        <f>IF($A19&lt;Summary!$C$5,[2]Inputs!$M37*U19,"")</f>
        <v>14260.81</v>
      </c>
      <c r="K19" s="92">
        <f t="shared" si="1"/>
        <v>-334415.99449999997</v>
      </c>
      <c r="L19" s="92">
        <f>(IF($A19&lt;Summary!$C$5,0.5*SUM([1]Sheet1!$E19)+0.5*SUM([2]Sheet1!$E19),""))*$U19</f>
        <v>-580771.48725000001</v>
      </c>
      <c r="M19" s="92">
        <f>(IF($A19&lt;Summary!$C$5,0.5*SUM([1]Sheet1!$F19)+0.5*SUM([2]Sheet1!$F19),""))*$U19</f>
        <v>10695.6075</v>
      </c>
      <c r="N19" s="92">
        <f>(IF($A19&lt;Summary!$C$5,0.5*SUM([1]Sheet1!$G19)+0.5*SUM([2]Sheet1!$G19),""))*U19</f>
        <v>-570075.87974999996</v>
      </c>
      <c r="O19" s="92">
        <f>(IF($A19&lt;Summary!$C$5,0.5*SUM([1]Sheet1!$H19)+0.5*SUM([2]Sheet1!$H19),""))*U19</f>
        <v>1254594.75975</v>
      </c>
      <c r="P19" s="92">
        <f>(IF($A19&lt;Summary!$C$5,0.5*SUM([1]Sheet1!$I19)+0.5*SUM([2]Sheet1!$I19),""))*$U19</f>
        <v>1021387.73382</v>
      </c>
      <c r="Q19" s="92">
        <f>(IF($A19&lt;Summary!$C$5,0.5*SUM([1]Sheet1!$J19)+0.5*SUM([2]Sheet1!$J19),""))*$U19</f>
        <v>90698.751599999989</v>
      </c>
      <c r="R19" s="92">
        <f>(IF($A19&lt;Summary!$C$5,0.5*SUM([1]Sheet1!$K19)+0.5*SUM([2]Sheet1!$K19),""))*$U19</f>
        <v>331724.501915865</v>
      </c>
      <c r="S19" s="92">
        <f>(IF($A19&lt;Summary!$C$5,0.5*SUM([1]Sheet1!$L19)+0.5*SUM([2]Sheet1!$L19),""))*U19</f>
        <v>1443810.9873358649</v>
      </c>
      <c r="T19" s="92">
        <f>(IF($A19&lt;Summary!$C$5,0.5*SUM([1]Sheet1!$M19)+0.5*SUM([2]Sheet1!$M19),""))*U19</f>
        <v>-189216.22758586498</v>
      </c>
      <c r="U19" s="93">
        <f>ROUND(IF($A19&lt;Summary!$C$5,SUM([1]Sheet1!$N19)+SUM([2]Sheet1!$N19),""),0)</f>
        <v>2852162</v>
      </c>
      <c r="V19" s="2"/>
      <c r="W19" s="9">
        <f>[3]Sheet1!$A19</f>
        <v>37773</v>
      </c>
      <c r="X19" s="94">
        <f>(Summary!$C$8*[3]Sheet1!$B19+Summary!$C$9*[4]Sheet1!$B19)*$U19</f>
        <v>655997.26000000013</v>
      </c>
      <c r="Y19" s="94">
        <f>(Summary!$C$8*[3]Sheet1!$C19+Summary!$C$9*[4]Sheet1!$C19)*$U19</f>
        <v>28521.62</v>
      </c>
      <c r="Z19" s="94">
        <f>(Summary!$C$8*[3]Sheet1!$D19+Summary!$C$9*[4]Sheet1!$D19)*$U19</f>
        <v>684518.88000000012</v>
      </c>
      <c r="AA19" s="94">
        <f>IF($A19&lt;Summary!$C$5,[3]Inputs!$K37*U19,"")</f>
        <v>-812866.16999999993</v>
      </c>
      <c r="AB19" s="94">
        <f>IF($A19&lt;Summary!$C$5,[3]Inputs!$M37*U19,"")</f>
        <v>7130.4049999999997</v>
      </c>
      <c r="AC19" s="94">
        <f t="shared" si="2"/>
        <v>-805735.7649999999</v>
      </c>
      <c r="AD19" s="94">
        <f>IF($A19&lt;Summary!$C$5,[4]Inputs!$K37*U19,"")</f>
        <v>-348676.80449999997</v>
      </c>
      <c r="AE19" s="94">
        <f>IF($A19&lt;Summary!$C$5,[4]Inputs!$M37*U19,"")</f>
        <v>14260.81</v>
      </c>
      <c r="AF19" s="94">
        <f t="shared" si="3"/>
        <v>-334415.99449999997</v>
      </c>
      <c r="AG19" s="94">
        <f>(Summary!$C$8*[3]Sheet1!$E19+Summary!$C$9*[4]Sheet1!$E19)*$U19</f>
        <v>-627190.42379999999</v>
      </c>
      <c r="AH19" s="94">
        <f>(Summary!$C$8*[3]Sheet1!$F19+Summary!$C$9*[4]Sheet1!$F19)*$U19</f>
        <v>9982.5670000000009</v>
      </c>
      <c r="AI19" s="94">
        <f>(Summary!$C$8*[3]Sheet1!$G19+Summary!$C$9*[4]Sheet1!$G19)*$U19</f>
        <v>-617207.85679999995</v>
      </c>
      <c r="AJ19" s="94">
        <f>(Summary!$C$8*[3]Sheet1!$H19+Summary!$C$9*[4]Sheet1!$H19)*$U19</f>
        <v>1301726.7367999998</v>
      </c>
      <c r="AK19" s="94">
        <f>(Summary!$C$8*[3]Sheet1!$I19+Summary!$C$9*[4]Sheet1!$I19)*$U19</f>
        <v>1021359.2122</v>
      </c>
      <c r="AL19" s="94">
        <f>(Summary!$C$8*[3]Sheet1!$J19+Summary!$C$9*[4]Sheet1!$J19)*$U19</f>
        <v>85678.946479999999</v>
      </c>
      <c r="AM19" s="94">
        <f>(Summary!$C$8*[3]Sheet1!$K19+Summary!$C$9*[4]Sheet1!$K19)*$U19</f>
        <v>330122.40686843992</v>
      </c>
      <c r="AN19" s="94">
        <f>(Summary!$C$8*[3]Sheet1!$L19+Summary!$C$9*[4]Sheet1!$L19)*$U19</f>
        <v>1437160.56554844</v>
      </c>
      <c r="AO19" s="94">
        <f>(Summary!$C$8*[3]Sheet1!$M19+Summary!$C$9*[4]Sheet1!$M19)*$U19</f>
        <v>-135433.82874843993</v>
      </c>
      <c r="AP19" s="9"/>
      <c r="AQ19" s="2"/>
      <c r="AR19" s="9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">
      <c r="A20" s="9">
        <f>[1]Sheet1!$A20</f>
        <v>37803</v>
      </c>
      <c r="B20" s="9"/>
      <c r="C20" s="92">
        <f>(IF($A20&lt;Summary!$C$5,0.5*SUM([1]Sheet1!$B20)+0.5*SUM([2]Sheet1!$B20),""))</f>
        <v>0.23</v>
      </c>
      <c r="D20" s="92">
        <f>(IF($A20&lt;Summary!$C$5,0.5*SUM([1]Sheet1!$C20)+0.5*SUM([2]Sheet1!$C20),""))</f>
        <v>0.01</v>
      </c>
      <c r="E20" s="92">
        <f>(IF($A20&lt;Summary!$C$5,0.5*SUM([1]Sheet1!$D20)+0.5*SUM([2]Sheet1!$D20),""))</f>
        <v>0.24000000000000002</v>
      </c>
      <c r="F20" s="92">
        <f>IF($A20&lt;Summary!$C$5,[1]Inputs!$K38,"")</f>
        <v>-0.28499999999999998</v>
      </c>
      <c r="G20" s="92">
        <f>IF($A20&lt;Summary!$C$5,[1]Inputs!$M38,"")</f>
        <v>2.5000000000000001E-3</v>
      </c>
      <c r="H20" s="92">
        <f t="shared" si="0"/>
        <v>-0.28249999999999997</v>
      </c>
      <c r="I20" s="92">
        <f>IF($A20&lt;Summary!$C$5,[2]Inputs!$K38*U20,"")</f>
        <v>-352315.68</v>
      </c>
      <c r="J20" s="92">
        <f>IF($A20&lt;Summary!$C$5,[2]Inputs!$M38*U20,"")</f>
        <v>14679.82</v>
      </c>
      <c r="K20" s="92">
        <f t="shared" si="1"/>
        <v>-337635.86</v>
      </c>
      <c r="L20" s="92">
        <f>(IF($A20&lt;Summary!$C$5,0.5*SUM([1]Sheet1!$E20)+0.5*SUM([2]Sheet1!$E20),""))*$U20</f>
        <v>-594532.71</v>
      </c>
      <c r="M20" s="92">
        <f>(IF($A20&lt;Summary!$C$5,0.5*SUM([1]Sheet1!$F20)+0.5*SUM([2]Sheet1!$F20),""))*$U20</f>
        <v>11009.865</v>
      </c>
      <c r="N20" s="92">
        <f>(IF($A20&lt;Summary!$C$5,0.5*SUM([1]Sheet1!$G20)+0.5*SUM([2]Sheet1!$G20),""))*U20</f>
        <v>-583522.84499999997</v>
      </c>
      <c r="O20" s="92">
        <f>(IF($A20&lt;Summary!$C$5,0.5*SUM([1]Sheet1!$H20)+0.5*SUM([2]Sheet1!$H20),""))*U20</f>
        <v>1288154.2049999998</v>
      </c>
      <c r="P20" s="92">
        <f>(IF($A20&lt;Summary!$C$5,0.5*SUM([1]Sheet1!$I20)+0.5*SUM([2]Sheet1!$I20),""))*$U20</f>
        <v>1051398.06804</v>
      </c>
      <c r="Q20" s="92">
        <f>(IF($A20&lt;Summary!$C$5,0.5*SUM([1]Sheet1!$J20)+0.5*SUM([2]Sheet1!$J20),""))*$U20</f>
        <v>93363.655199999979</v>
      </c>
      <c r="R20" s="92">
        <f>(IF($A20&lt;Summary!$C$5,0.5*SUM([1]Sheet1!$K20)+0.5*SUM([2]Sheet1!$K20),""))*$U20</f>
        <v>344966.50703357998</v>
      </c>
      <c r="S20" s="92">
        <f>(IF($A20&lt;Summary!$C$5,0.5*SUM([1]Sheet1!$L20)+0.5*SUM([2]Sheet1!$L20),""))*U20</f>
        <v>1489728.2302735799</v>
      </c>
      <c r="T20" s="92">
        <f>(IF($A20&lt;Summary!$C$5,0.5*SUM([1]Sheet1!$M20)+0.5*SUM([2]Sheet1!$M20),""))*U20</f>
        <v>-201574.02527358008</v>
      </c>
      <c r="U20" s="93">
        <f>ROUND(IF($A20&lt;Summary!$C$5,SUM([1]Sheet1!$N20)+SUM([2]Sheet1!$N20),""),0)</f>
        <v>2935964</v>
      </c>
      <c r="V20" s="2"/>
      <c r="W20" s="9">
        <f>[3]Sheet1!$A20</f>
        <v>37803</v>
      </c>
      <c r="X20" s="94">
        <f>(Summary!$C$8*[3]Sheet1!$B20+Summary!$C$9*[4]Sheet1!$B20)*$U20</f>
        <v>675271.72000000009</v>
      </c>
      <c r="Y20" s="94">
        <f>(Summary!$C$8*[3]Sheet1!$C20+Summary!$C$9*[4]Sheet1!$C20)*$U20</f>
        <v>29359.64</v>
      </c>
      <c r="Z20" s="94">
        <f>(Summary!$C$8*[3]Sheet1!$D20+Summary!$C$9*[4]Sheet1!$D20)*$U20</f>
        <v>704631.3600000001</v>
      </c>
      <c r="AA20" s="94">
        <f>IF($A20&lt;Summary!$C$5,[3]Inputs!$K38*U20,"")</f>
        <v>-836749.73999999987</v>
      </c>
      <c r="AB20" s="94">
        <f>IF($A20&lt;Summary!$C$5,[3]Inputs!$M38*U20,"")</f>
        <v>7339.91</v>
      </c>
      <c r="AC20" s="94">
        <f t="shared" si="2"/>
        <v>-829409.82999999984</v>
      </c>
      <c r="AD20" s="94">
        <f>IF($A20&lt;Summary!$C$5,[4]Inputs!$K38*U20,"")</f>
        <v>-352315.68</v>
      </c>
      <c r="AE20" s="94">
        <f>IF($A20&lt;Summary!$C$5,[4]Inputs!$M38*U20,"")</f>
        <v>14679.82</v>
      </c>
      <c r="AF20" s="94">
        <f t="shared" si="3"/>
        <v>-337635.86</v>
      </c>
      <c r="AG20" s="94">
        <f>(Summary!$C$8*[3]Sheet1!$E20+Summary!$C$9*[4]Sheet1!$E20)*$U20</f>
        <v>-642976.11599999992</v>
      </c>
      <c r="AH20" s="94">
        <f>(Summary!$C$8*[3]Sheet1!$F20+Summary!$C$9*[4]Sheet1!$F20)*$U20</f>
        <v>10275.874</v>
      </c>
      <c r="AI20" s="94">
        <f>(Summary!$C$8*[3]Sheet1!$G20+Summary!$C$9*[4]Sheet1!$G20)*$U20</f>
        <v>-632700.24199999985</v>
      </c>
      <c r="AJ20" s="94">
        <f>(Summary!$C$8*[3]Sheet1!$H20+Summary!$C$9*[4]Sheet1!$H20)*$U20</f>
        <v>1337331.6019999997</v>
      </c>
      <c r="AK20" s="94">
        <f>(Summary!$C$8*[3]Sheet1!$I20+Summary!$C$9*[4]Sheet1!$I20)*$U20</f>
        <v>1051368.7083999999</v>
      </c>
      <c r="AL20" s="94">
        <f>(Summary!$C$8*[3]Sheet1!$J20+Summary!$C$9*[4]Sheet1!$J20)*$U20</f>
        <v>88196.358560000008</v>
      </c>
      <c r="AM20" s="94">
        <f>(Summary!$C$8*[3]Sheet1!$K20+Summary!$C$9*[4]Sheet1!$K20)*$U20</f>
        <v>343294.56361449999</v>
      </c>
      <c r="AN20" s="94">
        <f>(Summary!$C$8*[3]Sheet1!$L20+Summary!$C$9*[4]Sheet1!$L20)*$U20</f>
        <v>1482859.6305744997</v>
      </c>
      <c r="AO20" s="94">
        <f>(Summary!$C$8*[3]Sheet1!$M20+Summary!$C$9*[4]Sheet1!$M20)*$U20</f>
        <v>-145528.02857449994</v>
      </c>
      <c r="AP20" s="9"/>
      <c r="AQ20" s="2"/>
      <c r="AR20" s="9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">
      <c r="A21" s="9">
        <f>[1]Sheet1!$A21</f>
        <v>37834</v>
      </c>
      <c r="B21" s="9"/>
      <c r="C21" s="92">
        <f>(IF($A21&lt;Summary!$C$5,0.5*SUM([1]Sheet1!$B21)+0.5*SUM([2]Sheet1!$B21),""))</f>
        <v>0.23</v>
      </c>
      <c r="D21" s="92">
        <f>(IF($A21&lt;Summary!$C$5,0.5*SUM([1]Sheet1!$C21)+0.5*SUM([2]Sheet1!$C21),""))</f>
        <v>0.01</v>
      </c>
      <c r="E21" s="92">
        <f>(IF($A21&lt;Summary!$C$5,0.5*SUM([1]Sheet1!$D21)+0.5*SUM([2]Sheet1!$D21),""))</f>
        <v>0.24000000000000002</v>
      </c>
      <c r="F21" s="92">
        <f>IF($A21&lt;Summary!$C$5,[1]Inputs!$K39,"")</f>
        <v>-0.28499999999999998</v>
      </c>
      <c r="G21" s="92">
        <f>IF($A21&lt;Summary!$C$5,[1]Inputs!$M39,"")</f>
        <v>2.5000000000000001E-3</v>
      </c>
      <c r="H21" s="92">
        <f t="shared" si="0"/>
        <v>-0.28249999999999997</v>
      </c>
      <c r="I21" s="92">
        <f>IF($A21&lt;Summary!$C$5,[2]Inputs!$K39*U21,"")</f>
        <v>-350925.36</v>
      </c>
      <c r="J21" s="92">
        <f>IF($A21&lt;Summary!$C$5,[2]Inputs!$M39*U21,"")</f>
        <v>14621.89</v>
      </c>
      <c r="K21" s="92">
        <f t="shared" si="1"/>
        <v>-336303.47</v>
      </c>
      <c r="L21" s="92">
        <f>(IF($A21&lt;Summary!$C$5,0.5*SUM([1]Sheet1!$E21)+0.5*SUM([2]Sheet1!$E21),""))*$U21</f>
        <v>-592186.54499999993</v>
      </c>
      <c r="M21" s="92">
        <f>(IF($A21&lt;Summary!$C$5,0.5*SUM([1]Sheet1!$F21)+0.5*SUM([2]Sheet1!$F21),""))*$U21</f>
        <v>10966.4175</v>
      </c>
      <c r="N21" s="92">
        <f>(IF($A21&lt;Summary!$C$5,0.5*SUM([1]Sheet1!$G21)+0.5*SUM([2]Sheet1!$G21),""))*U21</f>
        <v>-581220.12749999994</v>
      </c>
      <c r="O21" s="92">
        <f>(IF($A21&lt;Summary!$C$5,0.5*SUM([1]Sheet1!$H21)+0.5*SUM([2]Sheet1!$H21),""))*U21</f>
        <v>1283070.8474999999</v>
      </c>
      <c r="P21" s="92">
        <f>(IF($A21&lt;Summary!$C$5,0.5*SUM([1]Sheet1!$I21)+0.5*SUM([2]Sheet1!$I21),""))*$U21</f>
        <v>1047249.00558</v>
      </c>
      <c r="Q21" s="92">
        <f>(IF($A21&lt;Summary!$C$5,0.5*SUM([1]Sheet1!$J21)+0.5*SUM([2]Sheet1!$J21),""))*$U21</f>
        <v>92995.220399999991</v>
      </c>
      <c r="R21" s="92">
        <f>(IF($A21&lt;Summary!$C$5,0.5*SUM([1]Sheet1!$K21)+0.5*SUM([2]Sheet1!$K21),""))*$U21</f>
        <v>346968.45723764994</v>
      </c>
      <c r="S21" s="92">
        <f>(IF($A21&lt;Summary!$C$5,0.5*SUM([1]Sheet1!$L21)+0.5*SUM([2]Sheet1!$L21),""))*U21</f>
        <v>1487212.6832176498</v>
      </c>
      <c r="T21" s="92">
        <f>(IF($A21&lt;Summary!$C$5,0.5*SUM([1]Sheet1!$M21)+0.5*SUM([2]Sheet1!$M21),""))*U21</f>
        <v>-204141.8357176499</v>
      </c>
      <c r="U21" s="93">
        <f>ROUND(IF($A21&lt;Summary!$C$5,SUM([1]Sheet1!$N21)+SUM([2]Sheet1!$N21),""),0)</f>
        <v>2924378</v>
      </c>
      <c r="V21" s="2"/>
      <c r="W21" s="9">
        <f>[3]Sheet1!$A21</f>
        <v>37834</v>
      </c>
      <c r="X21" s="94">
        <f>(Summary!$C$8*[3]Sheet1!$B21+Summary!$C$9*[4]Sheet1!$B21)*$U21</f>
        <v>672606.94000000006</v>
      </c>
      <c r="Y21" s="94">
        <f>(Summary!$C$8*[3]Sheet1!$C21+Summary!$C$9*[4]Sheet1!$C21)*$U21</f>
        <v>29243.78</v>
      </c>
      <c r="Z21" s="94">
        <f>(Summary!$C$8*[3]Sheet1!$D21+Summary!$C$9*[4]Sheet1!$D21)*$U21</f>
        <v>701850.72000000009</v>
      </c>
      <c r="AA21" s="94">
        <f>IF($A21&lt;Summary!$C$5,[3]Inputs!$K39*U21,"")</f>
        <v>-833447.73</v>
      </c>
      <c r="AB21" s="94">
        <f>IF($A21&lt;Summary!$C$5,[3]Inputs!$M39*U21,"")</f>
        <v>7310.9449999999997</v>
      </c>
      <c r="AC21" s="94">
        <f t="shared" si="2"/>
        <v>-826136.78500000003</v>
      </c>
      <c r="AD21" s="94">
        <f>IF($A21&lt;Summary!$C$5,[4]Inputs!$K39*U21,"")</f>
        <v>-350925.36</v>
      </c>
      <c r="AE21" s="94">
        <f>IF($A21&lt;Summary!$C$5,[4]Inputs!$M39*U21,"")</f>
        <v>14621.89</v>
      </c>
      <c r="AF21" s="94">
        <f t="shared" si="3"/>
        <v>-336303.47</v>
      </c>
      <c r="AG21" s="94">
        <f>(Summary!$C$8*[3]Sheet1!$E21+Summary!$C$9*[4]Sheet1!$E21)*$U21</f>
        <v>-640438.78199999989</v>
      </c>
      <c r="AH21" s="94">
        <f>(Summary!$C$8*[3]Sheet1!$F21+Summary!$C$9*[4]Sheet1!$F21)*$U21</f>
        <v>10235.323</v>
      </c>
      <c r="AI21" s="94">
        <f>(Summary!$C$8*[3]Sheet1!$G21+Summary!$C$9*[4]Sheet1!$G21)*$U21</f>
        <v>-630203.45899999992</v>
      </c>
      <c r="AJ21" s="94">
        <f>(Summary!$C$8*[3]Sheet1!$H21+Summary!$C$9*[4]Sheet1!$H21)*$U21</f>
        <v>1332054.1789999998</v>
      </c>
      <c r="AK21" s="94">
        <f>(Summary!$C$8*[3]Sheet1!$I21+Summary!$C$9*[4]Sheet1!$I21)*$U21</f>
        <v>1047219.7618</v>
      </c>
      <c r="AL21" s="94">
        <f>(Summary!$C$8*[3]Sheet1!$J21+Summary!$C$9*[4]Sheet1!$J21)*$U21</f>
        <v>87848.315119999999</v>
      </c>
      <c r="AM21" s="94">
        <f>(Summary!$C$8*[3]Sheet1!$K21+Summary!$C$9*[4]Sheet1!$K21)*$U21</f>
        <v>345304.04749894998</v>
      </c>
      <c r="AN21" s="94">
        <f>(Summary!$C$8*[3]Sheet1!$L21+Summary!$C$9*[4]Sheet1!$L21)*$U21</f>
        <v>1480372.1244189499</v>
      </c>
      <c r="AO21" s="94">
        <f>(Summary!$C$8*[3]Sheet1!$M21+Summary!$C$9*[4]Sheet1!$M21)*$U21</f>
        <v>-148317.94541895005</v>
      </c>
      <c r="AP21" s="9"/>
      <c r="AQ21" s="2"/>
      <c r="AR21" s="9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">
      <c r="A22" s="9">
        <f>[1]Sheet1!$A22</f>
        <v>37865</v>
      </c>
      <c r="B22" s="9"/>
      <c r="C22" s="92">
        <f>(IF($A22&lt;Summary!$C$5,0.5*SUM([1]Sheet1!$B22)+0.5*SUM([2]Sheet1!$B22),""))</f>
        <v>0.23</v>
      </c>
      <c r="D22" s="92">
        <f>(IF($A22&lt;Summary!$C$5,0.5*SUM([1]Sheet1!$C22)+0.5*SUM([2]Sheet1!$C22),""))</f>
        <v>0.01</v>
      </c>
      <c r="E22" s="92">
        <f>(IF($A22&lt;Summary!$C$5,0.5*SUM([1]Sheet1!$D22)+0.5*SUM([2]Sheet1!$D22),""))</f>
        <v>0.24000000000000002</v>
      </c>
      <c r="F22" s="92">
        <f>IF($A22&lt;Summary!$C$5,[1]Inputs!$K40,"")</f>
        <v>-0.28499999999999998</v>
      </c>
      <c r="G22" s="92">
        <f>IF($A22&lt;Summary!$C$5,[1]Inputs!$M40,"")</f>
        <v>2.5000000000000001E-3</v>
      </c>
      <c r="H22" s="92">
        <f t="shared" si="0"/>
        <v>-0.28249999999999997</v>
      </c>
      <c r="I22" s="92">
        <f>IF($A22&lt;Summary!$C$5,[2]Inputs!$K40*U22,"")</f>
        <v>-338279.27999999997</v>
      </c>
      <c r="J22" s="92">
        <f>IF($A22&lt;Summary!$C$5,[2]Inputs!$M40*U22,"")</f>
        <v>14094.970000000001</v>
      </c>
      <c r="K22" s="92">
        <f t="shared" si="1"/>
        <v>-324184.30999999994</v>
      </c>
      <c r="L22" s="92">
        <f>(IF($A22&lt;Summary!$C$5,0.5*SUM([1]Sheet1!$E22)+0.5*SUM([2]Sheet1!$E22),""))*$U22</f>
        <v>-570846.28499999992</v>
      </c>
      <c r="M22" s="92">
        <f>(IF($A22&lt;Summary!$C$5,0.5*SUM([1]Sheet1!$F22)+0.5*SUM([2]Sheet1!$F22),""))*$U22</f>
        <v>10571.227499999999</v>
      </c>
      <c r="N22" s="92">
        <f>(IF($A22&lt;Summary!$C$5,0.5*SUM([1]Sheet1!$G22)+0.5*SUM([2]Sheet1!$G22),""))*U22</f>
        <v>-560275.0575</v>
      </c>
      <c r="O22" s="92">
        <f>(IF($A22&lt;Summary!$C$5,0.5*SUM([1]Sheet1!$H22)+0.5*SUM([2]Sheet1!$H22),""))*U22</f>
        <v>1236833.6174999999</v>
      </c>
      <c r="P22" s="92">
        <f>(IF($A22&lt;Summary!$C$5,0.5*SUM([1]Sheet1!$I22)+0.5*SUM([2]Sheet1!$I22),""))*$U22</f>
        <v>1009509.9413399999</v>
      </c>
      <c r="Q22" s="92">
        <f>(IF($A22&lt;Summary!$C$5,0.5*SUM([1]Sheet1!$J22)+0.5*SUM([2]Sheet1!$J22),""))*$U22</f>
        <v>89644.009199999986</v>
      </c>
      <c r="R22" s="92">
        <f>(IF($A22&lt;Summary!$C$5,0.5*SUM([1]Sheet1!$K22)+0.5*SUM([2]Sheet1!$K22),""))*$U22</f>
        <v>334464.96969344997</v>
      </c>
      <c r="S22" s="92">
        <f>(IF($A22&lt;Summary!$C$5,0.5*SUM([1]Sheet1!$L22)+0.5*SUM([2]Sheet1!$L22),""))*U22</f>
        <v>1433618.9202334499</v>
      </c>
      <c r="T22" s="92">
        <f>(IF($A22&lt;Summary!$C$5,0.5*SUM([1]Sheet1!$M22)+0.5*SUM([2]Sheet1!$M22),""))*U22</f>
        <v>-196785.30273344991</v>
      </c>
      <c r="U22" s="93">
        <f>ROUND(IF($A22&lt;Summary!$C$5,SUM([1]Sheet1!$N22)+SUM([2]Sheet1!$N22),""),0)</f>
        <v>2818994</v>
      </c>
      <c r="V22" s="2"/>
      <c r="W22" s="9">
        <f>[3]Sheet1!$A22</f>
        <v>37865</v>
      </c>
      <c r="X22" s="94">
        <f>(Summary!$C$8*[3]Sheet1!$B22+Summary!$C$9*[4]Sheet1!$B22)*$U22</f>
        <v>648368.62000000011</v>
      </c>
      <c r="Y22" s="94">
        <f>(Summary!$C$8*[3]Sheet1!$C22+Summary!$C$9*[4]Sheet1!$C22)*$U22</f>
        <v>28189.940000000002</v>
      </c>
      <c r="Z22" s="94">
        <f>(Summary!$C$8*[3]Sheet1!$D22+Summary!$C$9*[4]Sheet1!$D22)*$U22</f>
        <v>676558.56000000017</v>
      </c>
      <c r="AA22" s="94">
        <f>IF($A22&lt;Summary!$C$5,[3]Inputs!$K40*U22,"")</f>
        <v>-803413.28999999992</v>
      </c>
      <c r="AB22" s="94">
        <f>IF($A22&lt;Summary!$C$5,[3]Inputs!$M40*U22,"")</f>
        <v>7047.4850000000006</v>
      </c>
      <c r="AC22" s="94">
        <f t="shared" si="2"/>
        <v>-796365.80499999993</v>
      </c>
      <c r="AD22" s="94">
        <f>IF($A22&lt;Summary!$C$5,[4]Inputs!$K40*U22,"")</f>
        <v>-338279.27999999997</v>
      </c>
      <c r="AE22" s="94">
        <f>IF($A22&lt;Summary!$C$5,[4]Inputs!$M40*U22,"")</f>
        <v>14094.970000000001</v>
      </c>
      <c r="AF22" s="94">
        <f t="shared" si="3"/>
        <v>-324184.30999999994</v>
      </c>
      <c r="AG22" s="94">
        <f>(Summary!$C$8*[3]Sheet1!$E22+Summary!$C$9*[4]Sheet1!$E22)*$U22</f>
        <v>-617359.68599999987</v>
      </c>
      <c r="AH22" s="94">
        <f>(Summary!$C$8*[3]Sheet1!$F22+Summary!$C$9*[4]Sheet1!$F22)*$U22</f>
        <v>9866.4789999999994</v>
      </c>
      <c r="AI22" s="94">
        <f>(Summary!$C$8*[3]Sheet1!$G22+Summary!$C$9*[4]Sheet1!$G22)*$U22</f>
        <v>-607493.20699999994</v>
      </c>
      <c r="AJ22" s="94">
        <f>(Summary!$C$8*[3]Sheet1!$H22+Summary!$C$9*[4]Sheet1!$H22)*$U22</f>
        <v>1284051.7669999998</v>
      </c>
      <c r="AK22" s="94">
        <f>(Summary!$C$8*[3]Sheet1!$I22+Summary!$C$9*[4]Sheet1!$I22)*$U22</f>
        <v>1009481.7514</v>
      </c>
      <c r="AL22" s="94">
        <f>(Summary!$C$8*[3]Sheet1!$J22+Summary!$C$9*[4]Sheet1!$J22)*$U22</f>
        <v>84682.579760000008</v>
      </c>
      <c r="AM22" s="94">
        <f>(Summary!$C$8*[3]Sheet1!$K22+Summary!$C$9*[4]Sheet1!$K22)*$U22</f>
        <v>332860.53925834998</v>
      </c>
      <c r="AN22" s="94">
        <f>(Summary!$C$8*[3]Sheet1!$L22+Summary!$C$9*[4]Sheet1!$L22)*$U22</f>
        <v>1427024.8704183497</v>
      </c>
      <c r="AO22" s="94">
        <f>(Summary!$C$8*[3]Sheet1!$M22+Summary!$C$9*[4]Sheet1!$M22)*$U22</f>
        <v>-142973.10341834993</v>
      </c>
      <c r="AP22" s="9"/>
      <c r="AQ22" s="2"/>
      <c r="AR22" s="9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">
      <c r="A23" s="9">
        <f>[1]Sheet1!$A23</f>
        <v>37895</v>
      </c>
      <c r="B23" s="9"/>
      <c r="C23" s="92">
        <f>(IF($A23&lt;Summary!$C$5,0.5*SUM([1]Sheet1!$B23)+0.5*SUM([2]Sheet1!$B23),""))</f>
        <v>0.23</v>
      </c>
      <c r="D23" s="92">
        <f>(IF($A23&lt;Summary!$C$5,0.5*SUM([1]Sheet1!$C23)+0.5*SUM([2]Sheet1!$C23),""))</f>
        <v>0.01</v>
      </c>
      <c r="E23" s="92">
        <f>(IF($A23&lt;Summary!$C$5,0.5*SUM([1]Sheet1!$D23)+0.5*SUM([2]Sheet1!$D23),""))</f>
        <v>0.24000000000000002</v>
      </c>
      <c r="F23" s="92">
        <f>IF($A23&lt;Summary!$C$5,[1]Inputs!$K41,"")</f>
        <v>-0.28499999999999998</v>
      </c>
      <c r="G23" s="92">
        <f>IF($A23&lt;Summary!$C$5,[1]Inputs!$M41,"")</f>
        <v>2.5000000000000001E-3</v>
      </c>
      <c r="H23" s="92">
        <f t="shared" si="0"/>
        <v>-0.28249999999999997</v>
      </c>
      <c r="I23" s="92">
        <f>IF($A23&lt;Summary!$C$5,[2]Inputs!$K41*U23,"")</f>
        <v>-348118.56</v>
      </c>
      <c r="J23" s="92">
        <f>IF($A23&lt;Summary!$C$5,[2]Inputs!$M41*U23,"")</f>
        <v>14504.94</v>
      </c>
      <c r="K23" s="92">
        <f t="shared" si="1"/>
        <v>-333613.62</v>
      </c>
      <c r="L23" s="92">
        <f>(IF($A23&lt;Summary!$C$5,0.5*SUM([1]Sheet1!$E23)+0.5*SUM([2]Sheet1!$E23),""))*$U23</f>
        <v>-587450.06999999995</v>
      </c>
      <c r="M23" s="92">
        <f>(IF($A23&lt;Summary!$C$5,0.5*SUM([1]Sheet1!$F23)+0.5*SUM([2]Sheet1!$F23),""))*$U23</f>
        <v>10878.705</v>
      </c>
      <c r="N23" s="92">
        <f>(IF($A23&lt;Summary!$C$5,0.5*SUM([1]Sheet1!$G23)+0.5*SUM([2]Sheet1!$G23),""))*U23</f>
        <v>-576571.36499999999</v>
      </c>
      <c r="O23" s="92">
        <f>(IF($A23&lt;Summary!$C$5,0.5*SUM([1]Sheet1!$H23)+0.5*SUM([2]Sheet1!$H23),""))*U23</f>
        <v>1272808.4849999999</v>
      </c>
      <c r="P23" s="92">
        <f>(IF($A23&lt;Summary!$C$5,0.5*SUM([1]Sheet1!$I23)+0.5*SUM([2]Sheet1!$I23),""))*$U23</f>
        <v>1038872.81268</v>
      </c>
      <c r="Q23" s="92">
        <f>(IF($A23&lt;Summary!$C$5,0.5*SUM([1]Sheet1!$J23)+0.5*SUM([2]Sheet1!$J23),""))*$U23</f>
        <v>92251.41839999998</v>
      </c>
      <c r="R23" s="92">
        <f>(IF($A23&lt;Summary!$C$5,0.5*SUM([1]Sheet1!$K23)+0.5*SUM([2]Sheet1!$K23),""))*$U23</f>
        <v>347842.45846710005</v>
      </c>
      <c r="S23" s="92">
        <f>(IF($A23&lt;Summary!$C$5,0.5*SUM([1]Sheet1!$L23)+0.5*SUM([2]Sheet1!$L23),""))*U23</f>
        <v>1478966.6895470999</v>
      </c>
      <c r="T23" s="92">
        <f>(IF($A23&lt;Summary!$C$5,0.5*SUM([1]Sheet1!$M23)+0.5*SUM([2]Sheet1!$M23),""))*U23</f>
        <v>-206158.2045471</v>
      </c>
      <c r="U23" s="93">
        <f>ROUND(IF($A23&lt;Summary!$C$5,SUM([1]Sheet1!$N23)+SUM([2]Sheet1!$N23),""),0)</f>
        <v>2900988</v>
      </c>
      <c r="V23" s="2"/>
      <c r="W23" s="9">
        <f>[3]Sheet1!$A23</f>
        <v>37895</v>
      </c>
      <c r="X23" s="94">
        <f>(Summary!$C$8*[3]Sheet1!$B23+Summary!$C$9*[4]Sheet1!$B23)*$U23</f>
        <v>667227.24000000011</v>
      </c>
      <c r="Y23" s="94">
        <f>(Summary!$C$8*[3]Sheet1!$C23+Summary!$C$9*[4]Sheet1!$C23)*$U23</f>
        <v>29009.88</v>
      </c>
      <c r="Z23" s="94">
        <f>(Summary!$C$8*[3]Sheet1!$D23+Summary!$C$9*[4]Sheet1!$D23)*$U23</f>
        <v>696237.12000000011</v>
      </c>
      <c r="AA23" s="94">
        <f>IF($A23&lt;Summary!$C$5,[3]Inputs!$K41*U23,"")</f>
        <v>-826781.58</v>
      </c>
      <c r="AB23" s="94">
        <f>IF($A23&lt;Summary!$C$5,[3]Inputs!$M41*U23,"")</f>
        <v>7252.47</v>
      </c>
      <c r="AC23" s="94">
        <f t="shared" si="2"/>
        <v>-819529.11</v>
      </c>
      <c r="AD23" s="94">
        <f>IF($A23&lt;Summary!$C$5,[4]Inputs!$K41*U23,"")</f>
        <v>-348118.56</v>
      </c>
      <c r="AE23" s="94">
        <f>IF($A23&lt;Summary!$C$5,[4]Inputs!$M41*U23,"")</f>
        <v>14504.94</v>
      </c>
      <c r="AF23" s="94">
        <f t="shared" si="3"/>
        <v>-333613.62</v>
      </c>
      <c r="AG23" s="94">
        <f>(Summary!$C$8*[3]Sheet1!$E23+Summary!$C$9*[4]Sheet1!$E23)*$U23</f>
        <v>-635316.37199999997</v>
      </c>
      <c r="AH23" s="94">
        <f>(Summary!$C$8*[3]Sheet1!$F23+Summary!$C$9*[4]Sheet1!$F23)*$U23</f>
        <v>10153.458000000001</v>
      </c>
      <c r="AI23" s="94">
        <f>(Summary!$C$8*[3]Sheet1!$G23+Summary!$C$9*[4]Sheet1!$G23)*$U23</f>
        <v>-625162.91399999987</v>
      </c>
      <c r="AJ23" s="94">
        <f>(Summary!$C$8*[3]Sheet1!$H23+Summary!$C$9*[4]Sheet1!$H23)*$U23</f>
        <v>1321400.0339999998</v>
      </c>
      <c r="AK23" s="94">
        <f>(Summary!$C$8*[3]Sheet1!$I23+Summary!$C$9*[4]Sheet1!$I23)*$U23</f>
        <v>1038843.8027999999</v>
      </c>
      <c r="AL23" s="94">
        <f>(Summary!$C$8*[3]Sheet1!$J23+Summary!$C$9*[4]Sheet1!$J23)*$U23</f>
        <v>87145.679520000005</v>
      </c>
      <c r="AM23" s="94">
        <f>(Summary!$C$8*[3]Sheet1!$K23+Summary!$C$9*[4]Sheet1!$K23)*$U23</f>
        <v>346192.37649270002</v>
      </c>
      <c r="AN23" s="94">
        <f>(Summary!$C$8*[3]Sheet1!$L23+Summary!$C$9*[4]Sheet1!$L23)*$U23</f>
        <v>1472181.8588127</v>
      </c>
      <c r="AO23" s="94">
        <f>(Summary!$C$8*[3]Sheet1!$M23+Summary!$C$9*[4]Sheet1!$M23)*$U23</f>
        <v>-150781.82481270013</v>
      </c>
      <c r="AP23" s="9"/>
      <c r="AQ23" s="2"/>
      <c r="AR23" s="9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">
      <c r="A24" s="9">
        <f>[1]Sheet1!$A24</f>
        <v>37926</v>
      </c>
      <c r="B24" s="9"/>
      <c r="C24" s="92">
        <f>(IF($A24&lt;Summary!$C$5,0.5*SUM([1]Sheet1!$B24)+0.5*SUM([2]Sheet1!$B24),""))</f>
        <v>0.3</v>
      </c>
      <c r="D24" s="92">
        <f>(IF($A24&lt;Summary!$C$5,0.5*SUM([1]Sheet1!$C24)+0.5*SUM([2]Sheet1!$C24),""))</f>
        <v>0.01</v>
      </c>
      <c r="E24" s="92">
        <f>(IF($A24&lt;Summary!$C$5,0.5*SUM([1]Sheet1!$D24)+0.5*SUM([2]Sheet1!$D24),""))</f>
        <v>0.31</v>
      </c>
      <c r="F24" s="92">
        <f>IF($A24&lt;Summary!$C$5,[1]Inputs!$K42,"")</f>
        <v>-0.155</v>
      </c>
      <c r="G24" s="92">
        <f>IF($A24&lt;Summary!$C$5,[1]Inputs!$M42,"")</f>
        <v>5.0000000000000001E-3</v>
      </c>
      <c r="H24" s="92">
        <f t="shared" si="0"/>
        <v>-0.15</v>
      </c>
      <c r="I24" s="92">
        <f>IF($A24&lt;Summary!$C$5,[2]Inputs!$K42*U24,"")</f>
        <v>-307552.3</v>
      </c>
      <c r="J24" s="92">
        <f>IF($A24&lt;Summary!$C$5,[2]Inputs!$M42*U24,"")</f>
        <v>13979.65</v>
      </c>
      <c r="K24" s="92">
        <f t="shared" si="1"/>
        <v>-293572.64999999997</v>
      </c>
      <c r="L24" s="92">
        <f>(IF($A24&lt;Summary!$C$5,0.5*SUM([1]Sheet1!$E24)+0.5*SUM([2]Sheet1!$E24),""))*$U24</f>
        <v>-370460.72500000003</v>
      </c>
      <c r="M24" s="92">
        <f>(IF($A24&lt;Summary!$C$5,0.5*SUM([1]Sheet1!$F24)+0.5*SUM([2]Sheet1!$F24),""))*$U24</f>
        <v>13979.65</v>
      </c>
      <c r="N24" s="92">
        <f>(IF($A24&lt;Summary!$C$5,0.5*SUM([1]Sheet1!$G24)+0.5*SUM([2]Sheet1!$G24),""))*U24</f>
        <v>-356481.07500000001</v>
      </c>
      <c r="O24" s="92">
        <f>(IF($A24&lt;Summary!$C$5,0.5*SUM([1]Sheet1!$H24)+0.5*SUM([2]Sheet1!$H24),""))*U24</f>
        <v>1223219.375</v>
      </c>
      <c r="P24" s="92">
        <f>(IF($A24&lt;Summary!$C$5,0.5*SUM([1]Sheet1!$I24)+0.5*SUM([2]Sheet1!$I24),""))*$U24</f>
        <v>1001250.4922999999</v>
      </c>
      <c r="Q24" s="92">
        <f>(IF($A24&lt;Summary!$C$5,0.5*SUM([1]Sheet1!$J24)+0.5*SUM([2]Sheet1!$J24),""))*$U24</f>
        <v>88910.573999999979</v>
      </c>
      <c r="R24" s="92">
        <f>(IF($A24&lt;Summary!$C$5,0.5*SUM([1]Sheet1!$K24)+0.5*SUM([2]Sheet1!$K24),""))*$U24</f>
        <v>356975.53522050008</v>
      </c>
      <c r="S24" s="92">
        <f>(IF($A24&lt;Summary!$C$5,0.5*SUM([1]Sheet1!$L24)+0.5*SUM([2]Sheet1!$L24),""))*U24</f>
        <v>1447136.6015205001</v>
      </c>
      <c r="T24" s="92">
        <f>(IF($A24&lt;Summary!$C$5,0.5*SUM([1]Sheet1!$M24)+0.5*SUM([2]Sheet1!$M24),""))*U24</f>
        <v>-223917.2265205002</v>
      </c>
      <c r="U24" s="93">
        <f>ROUND(IF($A24&lt;Summary!$C$5,SUM([1]Sheet1!$N24)+SUM([2]Sheet1!$N24),""),0)</f>
        <v>2795930</v>
      </c>
      <c r="V24" s="2"/>
      <c r="W24" s="9">
        <f>[3]Sheet1!$A24</f>
        <v>37926</v>
      </c>
      <c r="X24" s="94">
        <f>(Summary!$C$8*[3]Sheet1!$B24+Summary!$C$9*[4]Sheet1!$B24)*$U24</f>
        <v>838779</v>
      </c>
      <c r="Y24" s="94">
        <f>(Summary!$C$8*[3]Sheet1!$C24+Summary!$C$9*[4]Sheet1!$C24)*$U24</f>
        <v>27959.3</v>
      </c>
      <c r="Z24" s="94">
        <f>(Summary!$C$8*[3]Sheet1!$D24+Summary!$C$9*[4]Sheet1!$D24)*$U24</f>
        <v>866738.3</v>
      </c>
      <c r="AA24" s="94">
        <f>IF($A24&lt;Summary!$C$5,[3]Inputs!$K42*U24,"")</f>
        <v>-433369.15</v>
      </c>
      <c r="AB24" s="94">
        <f>IF($A24&lt;Summary!$C$5,[3]Inputs!$M42*U24,"")</f>
        <v>13979.65</v>
      </c>
      <c r="AC24" s="94">
        <f t="shared" si="2"/>
        <v>-419389.5</v>
      </c>
      <c r="AD24" s="94">
        <f>IF($A24&lt;Summary!$C$5,[4]Inputs!$K42*U24,"")</f>
        <v>-307552.3</v>
      </c>
      <c r="AE24" s="94">
        <f>IF($A24&lt;Summary!$C$5,[4]Inputs!$M42*U24,"")</f>
        <v>13979.65</v>
      </c>
      <c r="AF24" s="94">
        <f t="shared" si="3"/>
        <v>-293572.64999999997</v>
      </c>
      <c r="AG24" s="94">
        <f>(Summary!$C$8*[3]Sheet1!$E24+Summary!$C$9*[4]Sheet1!$E24)*$U24</f>
        <v>-383042.41000000003</v>
      </c>
      <c r="AH24" s="94">
        <f>(Summary!$C$8*[3]Sheet1!$F24+Summary!$C$9*[4]Sheet1!$F24)*$U24</f>
        <v>13979.65</v>
      </c>
      <c r="AI24" s="94">
        <f>(Summary!$C$8*[3]Sheet1!$G24+Summary!$C$9*[4]Sheet1!$G24)*$U24</f>
        <v>-369062.76</v>
      </c>
      <c r="AJ24" s="94">
        <f>(Summary!$C$8*[3]Sheet1!$H24+Summary!$C$9*[4]Sheet1!$H24)*$U24</f>
        <v>1235801.0599999998</v>
      </c>
      <c r="AK24" s="94">
        <f>(Summary!$C$8*[3]Sheet1!$I24+Summary!$C$9*[4]Sheet1!$I24)*$U24</f>
        <v>1001222.5329999999</v>
      </c>
      <c r="AL24" s="94">
        <f>(Summary!$C$8*[3]Sheet1!$J24+Summary!$C$9*[4]Sheet1!$J24)*$U24</f>
        <v>83989.737200000003</v>
      </c>
      <c r="AM24" s="94">
        <f>(Summary!$C$8*[3]Sheet1!$K24+Summary!$C$9*[4]Sheet1!$K24)*$U24</f>
        <v>356622.54905800003</v>
      </c>
      <c r="AN24" s="94">
        <f>(Summary!$C$8*[3]Sheet1!$L24+Summary!$C$9*[4]Sheet1!$L24)*$U24</f>
        <v>1441834.819258</v>
      </c>
      <c r="AO24" s="94">
        <f>(Summary!$C$8*[3]Sheet1!$M24+Summary!$C$9*[4]Sheet1!$M24)*$U24</f>
        <v>-206033.75925800015</v>
      </c>
      <c r="AP24" s="9"/>
      <c r="AQ24" s="2"/>
      <c r="AR24" s="9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">
      <c r="A25" s="9">
        <f>[1]Sheet1!$A25</f>
        <v>37956</v>
      </c>
      <c r="B25" s="9"/>
      <c r="C25" s="92">
        <f>(IF($A25&lt;Summary!$C$5,0.5*SUM([1]Sheet1!$B25)+0.5*SUM([2]Sheet1!$B25),""))</f>
        <v>0.35</v>
      </c>
      <c r="D25" s="92">
        <f>(IF($A25&lt;Summary!$C$5,0.5*SUM([1]Sheet1!$C25)+0.5*SUM([2]Sheet1!$C25),""))</f>
        <v>0.01</v>
      </c>
      <c r="E25" s="92">
        <f>(IF($A25&lt;Summary!$C$5,0.5*SUM([1]Sheet1!$D25)+0.5*SUM([2]Sheet1!$D25),""))</f>
        <v>0.36</v>
      </c>
      <c r="F25" s="92">
        <f>IF($A25&lt;Summary!$C$5,[1]Inputs!$K43,"")</f>
        <v>-0.155</v>
      </c>
      <c r="G25" s="92">
        <f>IF($A25&lt;Summary!$C$5,[1]Inputs!$M43,"")</f>
        <v>5.0000000000000001E-3</v>
      </c>
      <c r="H25" s="92">
        <f t="shared" si="0"/>
        <v>-0.15</v>
      </c>
      <c r="I25" s="92">
        <f>IF($A25&lt;Summary!$C$5,[2]Inputs!$K43*U25,"")</f>
        <v>-316431.72000000003</v>
      </c>
      <c r="J25" s="92">
        <f>IF($A25&lt;Summary!$C$5,[2]Inputs!$M43*U25,"")</f>
        <v>14383.26</v>
      </c>
      <c r="K25" s="92">
        <f t="shared" si="1"/>
        <v>-302048.46000000002</v>
      </c>
      <c r="L25" s="92">
        <f>(IF($A25&lt;Summary!$C$5,0.5*SUM([1]Sheet1!$E25)+0.5*SUM([2]Sheet1!$E25),""))*$U25</f>
        <v>-381156.39</v>
      </c>
      <c r="M25" s="92">
        <f>(IF($A25&lt;Summary!$C$5,0.5*SUM([1]Sheet1!$F25)+0.5*SUM([2]Sheet1!$F25),""))*$U25</f>
        <v>14383.26</v>
      </c>
      <c r="N25" s="92">
        <f>(IF($A25&lt;Summary!$C$5,0.5*SUM([1]Sheet1!$G25)+0.5*SUM([2]Sheet1!$G25),""))*U25</f>
        <v>-366773.13</v>
      </c>
      <c r="O25" s="92">
        <f>(IF($A25&lt;Summary!$C$5,0.5*SUM([1]Sheet1!$H25)+0.5*SUM([2]Sheet1!$H25),""))*U25</f>
        <v>1402367.8499999999</v>
      </c>
      <c r="P25" s="92">
        <f>(IF($A25&lt;Summary!$C$5,0.5*SUM([1]Sheet1!$I25)+0.5*SUM([2]Sheet1!$I25),""))*$U25</f>
        <v>1030157.84772</v>
      </c>
      <c r="Q25" s="92">
        <f>(IF($A25&lt;Summary!$C$5,0.5*SUM([1]Sheet1!$J25)+0.5*SUM([2]Sheet1!$J25),""))*$U25</f>
        <v>91477.533599999981</v>
      </c>
      <c r="R25" s="92">
        <f>(IF($A25&lt;Summary!$C$5,0.5*SUM([1]Sheet1!$K25)+0.5*SUM([2]Sheet1!$K25),""))*$U25</f>
        <v>383306.83120259998</v>
      </c>
      <c r="S25" s="92">
        <f>(IF($A25&lt;Summary!$C$5,0.5*SUM([1]Sheet1!$L25)+0.5*SUM([2]Sheet1!$L25),""))*U25</f>
        <v>1504942.2125225998</v>
      </c>
      <c r="T25" s="92">
        <f>(IF($A25&lt;Summary!$C$5,0.5*SUM([1]Sheet1!$M25)+0.5*SUM([2]Sheet1!$M25),""))*U25</f>
        <v>-102574.36252259994</v>
      </c>
      <c r="U25" s="93">
        <f>ROUND(IF($A25&lt;Summary!$C$5,SUM([1]Sheet1!$N25)+SUM([2]Sheet1!$N25),""),0)</f>
        <v>2876652</v>
      </c>
      <c r="V25" s="2"/>
      <c r="W25" s="9">
        <f>[3]Sheet1!$A25</f>
        <v>37956</v>
      </c>
      <c r="X25" s="94">
        <f>(Summary!$C$8*[3]Sheet1!$B25+Summary!$C$9*[4]Sheet1!$B25)*$U25</f>
        <v>1006828.2</v>
      </c>
      <c r="Y25" s="94">
        <f>(Summary!$C$8*[3]Sheet1!$C25+Summary!$C$9*[4]Sheet1!$C25)*$U25</f>
        <v>28766.52</v>
      </c>
      <c r="Z25" s="94">
        <f>(Summary!$C$8*[3]Sheet1!$D25+Summary!$C$9*[4]Sheet1!$D25)*$U25</f>
        <v>1035594.72</v>
      </c>
      <c r="AA25" s="94">
        <f>IF($A25&lt;Summary!$C$5,[3]Inputs!$K43*U25,"")</f>
        <v>-445881.06</v>
      </c>
      <c r="AB25" s="94">
        <f>IF($A25&lt;Summary!$C$5,[3]Inputs!$M43*U25,"")</f>
        <v>14383.26</v>
      </c>
      <c r="AC25" s="94">
        <f t="shared" si="2"/>
        <v>-431497.8</v>
      </c>
      <c r="AD25" s="94">
        <f>IF($A25&lt;Summary!$C$5,[4]Inputs!$K43*U25,"")</f>
        <v>-316431.72000000003</v>
      </c>
      <c r="AE25" s="94">
        <f>IF($A25&lt;Summary!$C$5,[4]Inputs!$M43*U25,"")</f>
        <v>14383.26</v>
      </c>
      <c r="AF25" s="94">
        <f t="shared" si="3"/>
        <v>-302048.46000000002</v>
      </c>
      <c r="AG25" s="94">
        <f>(Summary!$C$8*[3]Sheet1!$E25+Summary!$C$9*[4]Sheet1!$E25)*$U25</f>
        <v>-394101.32400000002</v>
      </c>
      <c r="AH25" s="94">
        <f>(Summary!$C$8*[3]Sheet1!$F25+Summary!$C$9*[4]Sheet1!$F25)*$U25</f>
        <v>14383.26</v>
      </c>
      <c r="AI25" s="94">
        <f>(Summary!$C$8*[3]Sheet1!$G25+Summary!$C$9*[4]Sheet1!$G25)*$U25</f>
        <v>-379718.06400000001</v>
      </c>
      <c r="AJ25" s="94">
        <f>(Summary!$C$8*[3]Sheet1!$H25+Summary!$C$9*[4]Sheet1!$H25)*$U25</f>
        <v>1415312.784</v>
      </c>
      <c r="AK25" s="94">
        <f>(Summary!$C$8*[3]Sheet1!$I25+Summary!$C$9*[4]Sheet1!$I25)*$U25</f>
        <v>1030129.0811999999</v>
      </c>
      <c r="AL25" s="94">
        <f>(Summary!$C$8*[3]Sheet1!$J25+Summary!$C$9*[4]Sheet1!$J25)*$U25</f>
        <v>86414.626080000002</v>
      </c>
      <c r="AM25" s="94">
        <f>(Summary!$C$8*[3]Sheet1!$K25+Summary!$C$9*[4]Sheet1!$K25)*$U25</f>
        <v>382948.11269820004</v>
      </c>
      <c r="AN25" s="94">
        <f>(Summary!$C$8*[3]Sheet1!$L25+Summary!$C$9*[4]Sheet1!$L25)*$U25</f>
        <v>1499491.8199781999</v>
      </c>
      <c r="AO25" s="94">
        <f>(Summary!$C$8*[3]Sheet1!$M25+Summary!$C$9*[4]Sheet1!$M25)*$U25</f>
        <v>-84179.035978199929</v>
      </c>
      <c r="AP25" s="9"/>
      <c r="AQ25" s="2"/>
      <c r="AR25" s="9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">
      <c r="A26" s="9">
        <f>[1]Sheet1!$A26</f>
        <v>37987</v>
      </c>
      <c r="B26" s="9"/>
      <c r="C26" s="92">
        <f>(IF($A26&lt;Summary!$C$5,0.5*SUM([1]Sheet1!$B26)+0.5*SUM([2]Sheet1!$B26),""))</f>
        <v>0.36</v>
      </c>
      <c r="D26" s="92">
        <f>(IF($A26&lt;Summary!$C$5,0.5*SUM([1]Sheet1!$C26)+0.5*SUM([2]Sheet1!$C26),""))</f>
        <v>0.01</v>
      </c>
      <c r="E26" s="92">
        <f>(IF($A26&lt;Summary!$C$5,0.5*SUM([1]Sheet1!$D26)+0.5*SUM([2]Sheet1!$D26),""))</f>
        <v>0.37</v>
      </c>
      <c r="F26" s="92">
        <f>IF($A26&lt;Summary!$C$5,[1]Inputs!$K44,"")</f>
        <v>-0.155</v>
      </c>
      <c r="G26" s="92">
        <f>IF($A26&lt;Summary!$C$5,[1]Inputs!$M44,"")</f>
        <v>5.0000000000000001E-3</v>
      </c>
      <c r="H26" s="92">
        <f t="shared" si="0"/>
        <v>-0.15</v>
      </c>
      <c r="I26" s="92">
        <f>IF($A26&lt;Summary!$C$5,[2]Inputs!$K44*U26,"")</f>
        <v>-315035.82</v>
      </c>
      <c r="J26" s="92">
        <f>IF($A26&lt;Summary!$C$5,[2]Inputs!$M44*U26,"")</f>
        <v>14319.81</v>
      </c>
      <c r="K26" s="92">
        <f t="shared" si="1"/>
        <v>-300716.01</v>
      </c>
      <c r="L26" s="92">
        <f>(IF($A26&lt;Summary!$C$5,0.5*SUM([1]Sheet1!$E26)+0.5*SUM([2]Sheet1!$E26),""))*$U26</f>
        <v>-379474.96500000003</v>
      </c>
      <c r="M26" s="92">
        <f>(IF($A26&lt;Summary!$C$5,0.5*SUM([1]Sheet1!$F26)+0.5*SUM([2]Sheet1!$F26),""))*$U26</f>
        <v>14319.81</v>
      </c>
      <c r="N26" s="92">
        <f>(IF($A26&lt;Summary!$C$5,0.5*SUM([1]Sheet1!$G26)+0.5*SUM([2]Sheet1!$G26),""))*U26</f>
        <v>-365155.15500000003</v>
      </c>
      <c r="O26" s="92">
        <f>(IF($A26&lt;Summary!$C$5,0.5*SUM([1]Sheet1!$H26)+0.5*SUM([2]Sheet1!$H26),""))*U26</f>
        <v>1424821.095</v>
      </c>
      <c r="P26" s="92">
        <f>(IF($A26&lt;Summary!$C$5,0.5*SUM([1]Sheet1!$I26)+0.5*SUM([2]Sheet1!$I26),""))*$U26</f>
        <v>856582.39457999985</v>
      </c>
      <c r="Q26" s="92">
        <f>(IF($A26&lt;Summary!$C$5,0.5*SUM([1]Sheet1!$J26)+0.5*SUM([2]Sheet1!$J26),""))*$U26</f>
        <v>79618.143599999996</v>
      </c>
      <c r="R26" s="92">
        <f>(IF($A26&lt;Summary!$C$5,0.5*SUM([1]Sheet1!$K26)+0.5*SUM([2]Sheet1!$K26),""))*$U26</f>
        <v>387277.1134785001</v>
      </c>
      <c r="S26" s="92">
        <f>(IF($A26&lt;Summary!$C$5,0.5*SUM([1]Sheet1!$L26)+0.5*SUM([2]Sheet1!$L26),""))*U26</f>
        <v>1323477.6516585001</v>
      </c>
      <c r="T26" s="92">
        <f>(IF($A26&lt;Summary!$C$5,0.5*SUM([1]Sheet1!$M26)+0.5*SUM([2]Sheet1!$M26),""))*U26</f>
        <v>101343.44334149982</v>
      </c>
      <c r="U26" s="93">
        <f>ROUND(IF($A26&lt;Summary!$C$5,SUM([1]Sheet1!$N26)+SUM([2]Sheet1!$N26),""),0)</f>
        <v>2863962</v>
      </c>
      <c r="V26" s="2"/>
      <c r="W26" s="9">
        <f>[3]Sheet1!$A26</f>
        <v>37987</v>
      </c>
      <c r="X26" s="94">
        <f>(Summary!$C$8*[3]Sheet1!$B26+Summary!$C$9*[4]Sheet1!$B26)*$U26</f>
        <v>1031026.32</v>
      </c>
      <c r="Y26" s="94">
        <f>(Summary!$C$8*[3]Sheet1!$C26+Summary!$C$9*[4]Sheet1!$C26)*$U26</f>
        <v>28639.62</v>
      </c>
      <c r="Z26" s="94">
        <f>(Summary!$C$8*[3]Sheet1!$D26+Summary!$C$9*[4]Sheet1!$D26)*$U26</f>
        <v>1059665.94</v>
      </c>
      <c r="AA26" s="94">
        <f>IF($A26&lt;Summary!$C$5,[3]Inputs!$K44*U26,"")</f>
        <v>-443914.11</v>
      </c>
      <c r="AB26" s="94">
        <f>IF($A26&lt;Summary!$C$5,[3]Inputs!$M44*U26,"")</f>
        <v>14319.81</v>
      </c>
      <c r="AC26" s="94">
        <f t="shared" si="2"/>
        <v>-429594.3</v>
      </c>
      <c r="AD26" s="94">
        <f>IF($A26&lt;Summary!$C$5,[4]Inputs!$K44*U26,"")</f>
        <v>-315035.82</v>
      </c>
      <c r="AE26" s="94">
        <f>IF($A26&lt;Summary!$C$5,[4]Inputs!$M44*U26,"")</f>
        <v>14319.81</v>
      </c>
      <c r="AF26" s="94">
        <f t="shared" si="3"/>
        <v>-300716.01</v>
      </c>
      <c r="AG26" s="94">
        <f>(Summary!$C$8*[3]Sheet1!$E26+Summary!$C$9*[4]Sheet1!$E26)*$U26</f>
        <v>-392362.79400000005</v>
      </c>
      <c r="AH26" s="94">
        <f>(Summary!$C$8*[3]Sheet1!$F26+Summary!$C$9*[4]Sheet1!$F26)*$U26</f>
        <v>14319.81</v>
      </c>
      <c r="AI26" s="94">
        <f>(Summary!$C$8*[3]Sheet1!$G26+Summary!$C$9*[4]Sheet1!$G26)*$U26</f>
        <v>-378042.984</v>
      </c>
      <c r="AJ26" s="94">
        <f>(Summary!$C$8*[3]Sheet1!$H26+Summary!$C$9*[4]Sheet1!$H26)*$U26</f>
        <v>1437708.9240000001</v>
      </c>
      <c r="AK26" s="94">
        <f>(Summary!$C$8*[3]Sheet1!$I26+Summary!$C$9*[4]Sheet1!$I26)*$U26</f>
        <v>856611.03419999988</v>
      </c>
      <c r="AL26" s="94">
        <f>(Summary!$C$8*[3]Sheet1!$J26+Summary!$C$9*[4]Sheet1!$J26)*$U26</f>
        <v>74577.570479999995</v>
      </c>
      <c r="AM26" s="94">
        <f>(Summary!$C$8*[3]Sheet1!$K26+Summary!$C$9*[4]Sheet1!$K26)*$U26</f>
        <v>386921.55259620002</v>
      </c>
      <c r="AN26" s="94">
        <f>(Summary!$C$8*[3]Sheet1!$L26+Summary!$C$9*[4]Sheet1!$L26)*$U26</f>
        <v>1318110.1572762001</v>
      </c>
      <c r="AO26" s="94">
        <f>(Summary!$C$8*[3]Sheet1!$M26+Summary!$C$9*[4]Sheet1!$M26)*$U26</f>
        <v>119598.76672380001</v>
      </c>
      <c r="AP26" s="9"/>
      <c r="AQ26" s="2"/>
      <c r="AR26" s="9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">
      <c r="A27" s="9">
        <f>[1]Sheet1!$A27</f>
        <v>38018</v>
      </c>
      <c r="B27" s="9"/>
      <c r="C27" s="92">
        <f>(IF($A27&lt;Summary!$C$5,0.5*SUM([1]Sheet1!$B27)+0.5*SUM([2]Sheet1!$B27),""))</f>
        <v>0.32</v>
      </c>
      <c r="D27" s="92">
        <f>(IF($A27&lt;Summary!$C$5,0.5*SUM([1]Sheet1!$C27)+0.5*SUM([2]Sheet1!$C27),""))</f>
        <v>0.01</v>
      </c>
      <c r="E27" s="92">
        <f>(IF($A27&lt;Summary!$C$5,0.5*SUM([1]Sheet1!$D27)+0.5*SUM([2]Sheet1!$D27),""))</f>
        <v>0.33</v>
      </c>
      <c r="F27" s="92">
        <f>IF($A27&lt;Summary!$C$5,[1]Inputs!$K45,"")</f>
        <v>-0.155</v>
      </c>
      <c r="G27" s="92">
        <f>IF($A27&lt;Summary!$C$5,[1]Inputs!$M45,"")</f>
        <v>5.0000000000000001E-3</v>
      </c>
      <c r="H27" s="92">
        <f t="shared" si="0"/>
        <v>-0.15</v>
      </c>
      <c r="I27" s="92">
        <f>IF($A27&lt;Summary!$C$5,[2]Inputs!$K45*U27,"")</f>
        <v>-293464.82</v>
      </c>
      <c r="J27" s="92">
        <f>IF($A27&lt;Summary!$C$5,[2]Inputs!$M45*U27,"")</f>
        <v>13339.31</v>
      </c>
      <c r="K27" s="92">
        <f t="shared" si="1"/>
        <v>-280125.51</v>
      </c>
      <c r="L27" s="92">
        <f>(IF($A27&lt;Summary!$C$5,0.5*SUM([1]Sheet1!$E27)+0.5*SUM([2]Sheet1!$E27),""))*$U27</f>
        <v>-353491.71500000003</v>
      </c>
      <c r="M27" s="92">
        <f>(IF($A27&lt;Summary!$C$5,0.5*SUM([1]Sheet1!$F27)+0.5*SUM([2]Sheet1!$F27),""))*$U27</f>
        <v>13339.31</v>
      </c>
      <c r="N27" s="92">
        <f>(IF($A27&lt;Summary!$C$5,0.5*SUM([1]Sheet1!$G27)+0.5*SUM([2]Sheet1!$G27),""))*U27</f>
        <v>-340152.40500000003</v>
      </c>
      <c r="O27" s="92">
        <f>(IF($A27&lt;Summary!$C$5,0.5*SUM([1]Sheet1!$H27)+0.5*SUM([2]Sheet1!$H27),""))*U27</f>
        <v>1220546.865</v>
      </c>
      <c r="P27" s="92">
        <f>(IF($A27&lt;Summary!$C$5,0.5*SUM([1]Sheet1!$I27)+0.5*SUM([2]Sheet1!$I27),""))*$U27</f>
        <v>797930.84557999996</v>
      </c>
      <c r="Q27" s="92">
        <f>(IF($A27&lt;Summary!$C$5,0.5*SUM([1]Sheet1!$J27)+0.5*SUM([2]Sheet1!$J27),""))*$U27</f>
        <v>74166.563599999994</v>
      </c>
      <c r="R27" s="92">
        <f>(IF($A27&lt;Summary!$C$5,0.5*SUM([1]Sheet1!$K27)+0.5*SUM([2]Sheet1!$K27),""))*$U27</f>
        <v>352705.46938998002</v>
      </c>
      <c r="S27" s="92">
        <f>(IF($A27&lt;Summary!$C$5,0.5*SUM([1]Sheet1!$L27)+0.5*SUM([2]Sheet1!$L27),""))*U27</f>
        <v>1224802.8785699802</v>
      </c>
      <c r="T27" s="92">
        <f>(IF($A27&lt;Summary!$C$5,0.5*SUM([1]Sheet1!$M27)+0.5*SUM([2]Sheet1!$M27),""))*U27</f>
        <v>-4256.0135699800721</v>
      </c>
      <c r="U27" s="93">
        <f>ROUND(IF($A27&lt;Summary!$C$5,SUM([1]Sheet1!$N27)+SUM([2]Sheet1!$N27),""),0)</f>
        <v>2667862</v>
      </c>
      <c r="V27" s="2"/>
      <c r="W27" s="9">
        <f>[3]Sheet1!$A27</f>
        <v>38018</v>
      </c>
      <c r="X27" s="94">
        <f>(Summary!$C$8*[3]Sheet1!$B27+Summary!$C$9*[4]Sheet1!$B27)*$U27</f>
        <v>853715.84</v>
      </c>
      <c r="Y27" s="94">
        <f>(Summary!$C$8*[3]Sheet1!$C27+Summary!$C$9*[4]Sheet1!$C27)*$U27</f>
        <v>26678.62</v>
      </c>
      <c r="Z27" s="94">
        <f>(Summary!$C$8*[3]Sheet1!$D27+Summary!$C$9*[4]Sheet1!$D27)*$U27</f>
        <v>880394.46000000008</v>
      </c>
      <c r="AA27" s="94">
        <f>IF($A27&lt;Summary!$C$5,[3]Inputs!$K45*U27,"")</f>
        <v>-413518.61</v>
      </c>
      <c r="AB27" s="94">
        <f>IF($A27&lt;Summary!$C$5,[3]Inputs!$M45*U27,"")</f>
        <v>13339.31</v>
      </c>
      <c r="AC27" s="94">
        <f t="shared" si="2"/>
        <v>-400179.3</v>
      </c>
      <c r="AD27" s="94">
        <f>IF($A27&lt;Summary!$C$5,[4]Inputs!$K45*U27,"")</f>
        <v>-293464.82</v>
      </c>
      <c r="AE27" s="94">
        <f>IF($A27&lt;Summary!$C$5,[4]Inputs!$M45*U27,"")</f>
        <v>13339.31</v>
      </c>
      <c r="AF27" s="94">
        <f t="shared" si="3"/>
        <v>-280125.51</v>
      </c>
      <c r="AG27" s="94">
        <f>(Summary!$C$8*[3]Sheet1!$E27+Summary!$C$9*[4]Sheet1!$E27)*$U27</f>
        <v>-365497.09400000004</v>
      </c>
      <c r="AH27" s="94">
        <f>(Summary!$C$8*[3]Sheet1!$F27+Summary!$C$9*[4]Sheet1!$F27)*$U27</f>
        <v>13339.31</v>
      </c>
      <c r="AI27" s="94">
        <f>(Summary!$C$8*[3]Sheet1!$G27+Summary!$C$9*[4]Sheet1!$G27)*$U27</f>
        <v>-352157.78400000004</v>
      </c>
      <c r="AJ27" s="94">
        <f>(Summary!$C$8*[3]Sheet1!$H27+Summary!$C$9*[4]Sheet1!$H27)*$U27</f>
        <v>1232552.2439999999</v>
      </c>
      <c r="AK27" s="94">
        <f>(Summary!$C$8*[3]Sheet1!$I27+Summary!$C$9*[4]Sheet1!$I27)*$U27</f>
        <v>797957.52419999999</v>
      </c>
      <c r="AL27" s="94">
        <f>(Summary!$C$8*[3]Sheet1!$J27+Summary!$C$9*[4]Sheet1!$J27)*$U27</f>
        <v>69471.126480000006</v>
      </c>
      <c r="AM27" s="94">
        <f>(Summary!$C$8*[3]Sheet1!$K27+Summary!$C$9*[4]Sheet1!$K27)*$U27</f>
        <v>352372.01331859996</v>
      </c>
      <c r="AN27" s="94">
        <f>(Summary!$C$8*[3]Sheet1!$L27+Summary!$C$9*[4]Sheet1!$L27)*$U27</f>
        <v>1219800.6639985999</v>
      </c>
      <c r="AO27" s="94">
        <f>(Summary!$C$8*[3]Sheet1!$M27+Summary!$C$9*[4]Sheet1!$M27)*$U27</f>
        <v>12751.580001400018</v>
      </c>
      <c r="AP27" s="9"/>
      <c r="AQ27" s="2"/>
      <c r="AR27" s="9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">
      <c r="A28" s="9">
        <f>[1]Sheet1!$A28</f>
        <v>38047</v>
      </c>
      <c r="B28" s="9"/>
      <c r="C28" s="92">
        <f>(IF($A28&lt;Summary!$C$5,0.5*SUM([1]Sheet1!$B28)+0.5*SUM([2]Sheet1!$B28),""))</f>
        <v>0.2</v>
      </c>
      <c r="D28" s="92">
        <f>(IF($A28&lt;Summary!$C$5,0.5*SUM([1]Sheet1!$C28)+0.5*SUM([2]Sheet1!$C28),""))</f>
        <v>0.01</v>
      </c>
      <c r="E28" s="92">
        <f>(IF($A28&lt;Summary!$C$5,0.5*SUM([1]Sheet1!$D28)+0.5*SUM([2]Sheet1!$D28),""))</f>
        <v>0.21000000000000002</v>
      </c>
      <c r="F28" s="92">
        <f>IF($A28&lt;Summary!$C$5,[1]Inputs!$K46,"")</f>
        <v>-0.155</v>
      </c>
      <c r="G28" s="92">
        <f>IF($A28&lt;Summary!$C$5,[1]Inputs!$M46,"")</f>
        <v>5.0000000000000001E-3</v>
      </c>
      <c r="H28" s="92">
        <f t="shared" si="0"/>
        <v>-0.15</v>
      </c>
      <c r="I28" s="92">
        <f>IF($A28&lt;Summary!$C$5,[2]Inputs!$K46*U28,"")</f>
        <v>-312280.09999999998</v>
      </c>
      <c r="J28" s="92">
        <f>IF($A28&lt;Summary!$C$5,[2]Inputs!$M46*U28,"")</f>
        <v>14194.550000000001</v>
      </c>
      <c r="K28" s="92">
        <f t="shared" si="1"/>
        <v>-298085.55</v>
      </c>
      <c r="L28" s="92">
        <f>(IF($A28&lt;Summary!$C$5,0.5*SUM([1]Sheet1!$E28)+0.5*SUM([2]Sheet1!$E28),""))*$U28</f>
        <v>-376155.57500000001</v>
      </c>
      <c r="M28" s="92">
        <f>(IF($A28&lt;Summary!$C$5,0.5*SUM([1]Sheet1!$F28)+0.5*SUM([2]Sheet1!$F28),""))*$U28</f>
        <v>14194.550000000001</v>
      </c>
      <c r="N28" s="92">
        <f>(IF($A28&lt;Summary!$C$5,0.5*SUM([1]Sheet1!$G28)+0.5*SUM([2]Sheet1!$G28),""))*U28</f>
        <v>-361961.02500000002</v>
      </c>
      <c r="O28" s="92">
        <f>(IF($A28&lt;Summary!$C$5,0.5*SUM([1]Sheet1!$H28)+0.5*SUM([2]Sheet1!$H28),""))*U28</f>
        <v>958132.12500000012</v>
      </c>
      <c r="P28" s="92">
        <f>(IF($A28&lt;Summary!$C$5,0.5*SUM([1]Sheet1!$I28)+0.5*SUM([2]Sheet1!$I28),""))*$U28</f>
        <v>849089.59189999988</v>
      </c>
      <c r="Q28" s="92">
        <f>(IF($A28&lt;Summary!$C$5,0.5*SUM([1]Sheet1!$J28)+0.5*SUM([2]Sheet1!$J28),""))*$U28</f>
        <v>78921.697999999989</v>
      </c>
      <c r="R28" s="92">
        <f>(IF($A28&lt;Summary!$C$5,0.5*SUM([1]Sheet1!$K28)+0.5*SUM([2]Sheet1!$K28),""))*$U28</f>
        <v>361544.81240490003</v>
      </c>
      <c r="S28" s="92">
        <f>(IF($A28&lt;Summary!$C$5,0.5*SUM([1]Sheet1!$L28)+0.5*SUM([2]Sheet1!$L28),""))*U28</f>
        <v>1289556.1023049001</v>
      </c>
      <c r="T28" s="92">
        <f>(IF($A28&lt;Summary!$C$5,0.5*SUM([1]Sheet1!$M28)+0.5*SUM([2]Sheet1!$M28),""))*U28</f>
        <v>-331423.97730490007</v>
      </c>
      <c r="U28" s="93">
        <f>ROUND(IF($A28&lt;Summary!$C$5,SUM([1]Sheet1!$N28)+SUM([2]Sheet1!$N28),""),0)</f>
        <v>2838910</v>
      </c>
      <c r="V28" s="2"/>
      <c r="W28" s="9">
        <f>[3]Sheet1!$A28</f>
        <v>38047</v>
      </c>
      <c r="X28" s="94">
        <f>(Summary!$C$8*[3]Sheet1!$B28+Summary!$C$9*[4]Sheet1!$B28)*$U28</f>
        <v>567782</v>
      </c>
      <c r="Y28" s="94">
        <f>(Summary!$C$8*[3]Sheet1!$C28+Summary!$C$9*[4]Sheet1!$C28)*$U28</f>
        <v>28389.100000000002</v>
      </c>
      <c r="Z28" s="94">
        <f>(Summary!$C$8*[3]Sheet1!$D28+Summary!$C$9*[4]Sheet1!$D28)*$U28</f>
        <v>596171.10000000009</v>
      </c>
      <c r="AA28" s="94">
        <f>IF($A28&lt;Summary!$C$5,[3]Inputs!$K46*U28,"")</f>
        <v>-440031.05</v>
      </c>
      <c r="AB28" s="94">
        <f>IF($A28&lt;Summary!$C$5,[3]Inputs!$M46*U28,"")</f>
        <v>14194.550000000001</v>
      </c>
      <c r="AC28" s="94">
        <f t="shared" si="2"/>
        <v>-425836.5</v>
      </c>
      <c r="AD28" s="94">
        <f>IF($A28&lt;Summary!$C$5,[4]Inputs!$K46*U28,"")</f>
        <v>-312280.09999999998</v>
      </c>
      <c r="AE28" s="94">
        <f>IF($A28&lt;Summary!$C$5,[4]Inputs!$M46*U28,"")</f>
        <v>14194.550000000001</v>
      </c>
      <c r="AF28" s="94">
        <f t="shared" si="3"/>
        <v>-298085.55</v>
      </c>
      <c r="AG28" s="94">
        <f>(Summary!$C$8*[3]Sheet1!$E28+Summary!$C$9*[4]Sheet1!$E28)*$U28</f>
        <v>-388930.67000000004</v>
      </c>
      <c r="AH28" s="94">
        <f>(Summary!$C$8*[3]Sheet1!$F28+Summary!$C$9*[4]Sheet1!$F28)*$U28</f>
        <v>14194.550000000001</v>
      </c>
      <c r="AI28" s="94">
        <f>(Summary!$C$8*[3]Sheet1!$G28+Summary!$C$9*[4]Sheet1!$G28)*$U28</f>
        <v>-374736.12</v>
      </c>
      <c r="AJ28" s="94">
        <f>(Summary!$C$8*[3]Sheet1!$H28+Summary!$C$9*[4]Sheet1!$H28)*$U28</f>
        <v>970907.22</v>
      </c>
      <c r="AK28" s="94">
        <f>(Summary!$C$8*[3]Sheet1!$I28+Summary!$C$9*[4]Sheet1!$I28)*$U28</f>
        <v>849117.98099999991</v>
      </c>
      <c r="AL28" s="94">
        <f>(Summary!$C$8*[3]Sheet1!$J28+Summary!$C$9*[4]Sheet1!$J28)*$U28</f>
        <v>73925.216400000005</v>
      </c>
      <c r="AM28" s="94">
        <f>(Summary!$C$8*[3]Sheet1!$K28+Summary!$C$9*[4]Sheet1!$K28)*$U28</f>
        <v>361186.14451549994</v>
      </c>
      <c r="AN28" s="94">
        <f>(Summary!$C$8*[3]Sheet1!$L28+Summary!$C$9*[4]Sheet1!$L28)*$U28</f>
        <v>1284229.3419154999</v>
      </c>
      <c r="AO28" s="94">
        <f>(Summary!$C$8*[3]Sheet1!$M28+Summary!$C$9*[4]Sheet1!$M28)*$U28</f>
        <v>-313322.12191549997</v>
      </c>
      <c r="AP28" s="9"/>
      <c r="AQ28" s="2"/>
      <c r="AR28" s="9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">
      <c r="A29" s="9">
        <f>[1]Sheet1!$A29</f>
        <v>38078</v>
      </c>
      <c r="B29" s="9"/>
      <c r="C29" s="92">
        <f>(IF($A29&lt;Summary!$C$5,0.5*SUM([1]Sheet1!$B29)+0.5*SUM([2]Sheet1!$B29),""))</f>
        <v>0.27500000000000002</v>
      </c>
      <c r="D29" s="92">
        <f>(IF($A29&lt;Summary!$C$5,0.5*SUM([1]Sheet1!$C29)+0.5*SUM([2]Sheet1!$C29),""))</f>
        <v>0</v>
      </c>
      <c r="E29" s="92">
        <f>(IF($A29&lt;Summary!$C$5,0.5*SUM([1]Sheet1!$D29)+0.5*SUM([2]Sheet1!$D29),""))</f>
        <v>0.27500000000000002</v>
      </c>
      <c r="F29" s="92">
        <f>IF($A29&lt;Summary!$C$5,[1]Inputs!$K47,"")</f>
        <v>-0.22</v>
      </c>
      <c r="G29" s="92">
        <f>IF($A29&lt;Summary!$C$5,[1]Inputs!$M47,"")</f>
        <v>2.5000000000000001E-3</v>
      </c>
      <c r="H29" s="92">
        <f t="shared" si="0"/>
        <v>-0.2175</v>
      </c>
      <c r="I29" s="92">
        <f>IF($A29&lt;Summary!$C$5,[2]Inputs!$K47*U29,"")</f>
        <v>-280363.32999999996</v>
      </c>
      <c r="J29" s="92">
        <f>IF($A29&lt;Summary!$C$5,[2]Inputs!$M47*U29,"")</f>
        <v>13676.26</v>
      </c>
      <c r="K29" s="92">
        <f t="shared" si="1"/>
        <v>-266687.06999999995</v>
      </c>
      <c r="L29" s="92">
        <f>(IF($A29&lt;Summary!$C$5,0.5*SUM([1]Sheet1!$E29)+0.5*SUM([2]Sheet1!$E29),""))*$U29</f>
        <v>-441059.38500000001</v>
      </c>
      <c r="M29" s="92">
        <f>(IF($A29&lt;Summary!$C$5,0.5*SUM([1]Sheet1!$F29)+0.5*SUM([2]Sheet1!$F29),""))*$U29</f>
        <v>10257.195</v>
      </c>
      <c r="N29" s="92">
        <f>(IF($A29&lt;Summary!$C$5,0.5*SUM([1]Sheet1!$G29)+0.5*SUM([2]Sheet1!$G29),""))*U29</f>
        <v>-430802.19</v>
      </c>
      <c r="O29" s="92">
        <f>(IF($A29&lt;Summary!$C$5,0.5*SUM([1]Sheet1!$H29)+0.5*SUM([2]Sheet1!$H29),""))*U29</f>
        <v>1182996.49</v>
      </c>
      <c r="P29" s="92">
        <f>(IF($A29&lt;Summary!$C$5,0.5*SUM([1]Sheet1!$I29)+0.5*SUM([2]Sheet1!$I29),""))*$U29</f>
        <v>818086.52067999996</v>
      </c>
      <c r="Q29" s="92">
        <f>(IF($A29&lt;Summary!$C$5,0.5*SUM([1]Sheet1!$J29)+0.5*SUM([2]Sheet1!$J29),""))*$U29</f>
        <v>76040.005599999989</v>
      </c>
      <c r="R29" s="92">
        <f>(IF($A29&lt;Summary!$C$5,0.5*SUM([1]Sheet1!$K29)+0.5*SUM([2]Sheet1!$K29),""))*$U29</f>
        <v>328191.09854387998</v>
      </c>
      <c r="S29" s="92">
        <f>(IF($A29&lt;Summary!$C$5,0.5*SUM([1]Sheet1!$L29)+0.5*SUM([2]Sheet1!$L29),""))*U29</f>
        <v>1222317.6248238799</v>
      </c>
      <c r="T29" s="92">
        <f>(IF($A29&lt;Summary!$C$5,0.5*SUM([1]Sheet1!$M29)+0.5*SUM([2]Sheet1!$M29),""))*U29</f>
        <v>-39321.134823879911</v>
      </c>
      <c r="U29" s="93">
        <f>ROUND(IF($A29&lt;Summary!$C$5,SUM([1]Sheet1!$N29)+SUM([2]Sheet1!$N29),""),0)</f>
        <v>2735252</v>
      </c>
      <c r="V29" s="2"/>
      <c r="W29" s="9">
        <f>[3]Sheet1!$A29</f>
        <v>38078</v>
      </c>
      <c r="X29" s="94">
        <f>(Summary!$C$8*[3]Sheet1!$B29+Summary!$C$9*[4]Sheet1!$B29)*$U29</f>
        <v>752194.3</v>
      </c>
      <c r="Y29" s="94">
        <f>(Summary!$C$8*[3]Sheet1!$C29+Summary!$C$9*[4]Sheet1!$C29)*$U29</f>
        <v>0</v>
      </c>
      <c r="Z29" s="94">
        <f>(Summary!$C$8*[3]Sheet1!$D29+Summary!$C$9*[4]Sheet1!$D29)*$U29</f>
        <v>752194.3</v>
      </c>
      <c r="AA29" s="94">
        <f>IF($A29&lt;Summary!$C$5,[3]Inputs!$K47*U29,"")</f>
        <v>-601755.44000000006</v>
      </c>
      <c r="AB29" s="94">
        <f>IF($A29&lt;Summary!$C$5,[3]Inputs!$M47*U29,"")</f>
        <v>6838.13</v>
      </c>
      <c r="AC29" s="94">
        <f t="shared" si="2"/>
        <v>-594917.31000000006</v>
      </c>
      <c r="AD29" s="94">
        <f>IF($A29&lt;Summary!$C$5,[4]Inputs!$K47*U29,"")</f>
        <v>-280363.32999999996</v>
      </c>
      <c r="AE29" s="94">
        <f>IF($A29&lt;Summary!$C$5,[4]Inputs!$M47*U29,"")</f>
        <v>13676.26</v>
      </c>
      <c r="AF29" s="94">
        <f t="shared" si="3"/>
        <v>-266687.06999999995</v>
      </c>
      <c r="AG29" s="94">
        <f>(Summary!$C$8*[3]Sheet1!$E29+Summary!$C$9*[4]Sheet1!$E29)*$U29</f>
        <v>-473198.59600000002</v>
      </c>
      <c r="AH29" s="94">
        <f>(Summary!$C$8*[3]Sheet1!$F29+Summary!$C$9*[4]Sheet1!$F29)*$U29</f>
        <v>9573.3819999999996</v>
      </c>
      <c r="AI29" s="94">
        <f>(Summary!$C$8*[3]Sheet1!$G29+Summary!$C$9*[4]Sheet1!$G29)*$U29</f>
        <v>-463625.21400000004</v>
      </c>
      <c r="AJ29" s="94">
        <f>(Summary!$C$8*[3]Sheet1!$H29+Summary!$C$9*[4]Sheet1!$H29)*$U29</f>
        <v>1215819.514</v>
      </c>
      <c r="AK29" s="94">
        <f>(Summary!$C$8*[3]Sheet1!$I29+Summary!$C$9*[4]Sheet1!$I29)*$U29</f>
        <v>818113.87319999991</v>
      </c>
      <c r="AL29" s="94">
        <f>(Summary!$C$8*[3]Sheet1!$J29+Summary!$C$9*[4]Sheet1!$J29)*$U29</f>
        <v>71225.962079999998</v>
      </c>
      <c r="AM29" s="94">
        <f>(Summary!$C$8*[3]Sheet1!$K29+Summary!$C$9*[4]Sheet1!$K29)*$U29</f>
        <v>327102.42721910001</v>
      </c>
      <c r="AN29" s="94">
        <f>(Summary!$C$8*[3]Sheet1!$L29+Summary!$C$9*[4]Sheet1!$L29)*$U29</f>
        <v>1216442.2624991001</v>
      </c>
      <c r="AO29" s="94">
        <f>(Summary!$C$8*[3]Sheet1!$M29+Summary!$C$9*[4]Sheet1!$M29)*$U29</f>
        <v>-622.74849909993384</v>
      </c>
      <c r="AP29" s="9"/>
      <c r="AQ29" s="2"/>
      <c r="AR29" s="9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">
      <c r="A30" s="9">
        <f>[1]Sheet1!$A30</f>
        <v>38108</v>
      </c>
      <c r="B30" s="9"/>
      <c r="C30" s="92">
        <f>(IF($A30&lt;Summary!$C$5,0.5*SUM([1]Sheet1!$B30)+0.5*SUM([2]Sheet1!$B30),""))</f>
        <v>0.27500000000000002</v>
      </c>
      <c r="D30" s="92">
        <f>(IF($A30&lt;Summary!$C$5,0.5*SUM([1]Sheet1!$C30)+0.5*SUM([2]Sheet1!$C30),""))</f>
        <v>0</v>
      </c>
      <c r="E30" s="92">
        <f>(IF($A30&lt;Summary!$C$5,0.5*SUM([1]Sheet1!$D30)+0.5*SUM([2]Sheet1!$D30),""))</f>
        <v>0.27500000000000002</v>
      </c>
      <c r="F30" s="92">
        <f>IF($A30&lt;Summary!$C$5,[1]Inputs!$K48,"")</f>
        <v>-0.22</v>
      </c>
      <c r="G30" s="92">
        <f>IF($A30&lt;Summary!$C$5,[1]Inputs!$M48,"")</f>
        <v>2.5000000000000001E-3</v>
      </c>
      <c r="H30" s="92">
        <f t="shared" si="0"/>
        <v>-0.2175</v>
      </c>
      <c r="I30" s="92">
        <f>IF($A30&lt;Summary!$C$5,[2]Inputs!$K48*U30,"")</f>
        <v>-288364.27499999997</v>
      </c>
      <c r="J30" s="92">
        <f>IF($A30&lt;Summary!$C$5,[2]Inputs!$M48*U30,"")</f>
        <v>14066.550000000001</v>
      </c>
      <c r="K30" s="92">
        <f t="shared" si="1"/>
        <v>-274297.72499999998</v>
      </c>
      <c r="L30" s="92">
        <f>(IF($A30&lt;Summary!$C$5,0.5*SUM([1]Sheet1!$E30)+0.5*SUM([2]Sheet1!$E30),""))*$U30</f>
        <v>-453646.23749999999</v>
      </c>
      <c r="M30" s="92">
        <f>(IF($A30&lt;Summary!$C$5,0.5*SUM([1]Sheet1!$F30)+0.5*SUM([2]Sheet1!$F30),""))*$U30</f>
        <v>10549.9125</v>
      </c>
      <c r="N30" s="92">
        <f>(IF($A30&lt;Summary!$C$5,0.5*SUM([1]Sheet1!$G30)+0.5*SUM([2]Sheet1!$G30),""))*U30</f>
        <v>-443096.32500000001</v>
      </c>
      <c r="O30" s="92">
        <f>(IF($A30&lt;Summary!$C$5,0.5*SUM([1]Sheet1!$H30)+0.5*SUM([2]Sheet1!$H30),""))*U30</f>
        <v>1216756.575</v>
      </c>
      <c r="P30" s="92">
        <f>(IF($A30&lt;Summary!$C$5,0.5*SUM([1]Sheet1!$I30)+0.5*SUM([2]Sheet1!$I30),""))*$U30</f>
        <v>841432.88789999986</v>
      </c>
      <c r="Q30" s="92">
        <f>(IF($A30&lt;Summary!$C$5,0.5*SUM([1]Sheet1!$J30)+0.5*SUM([2]Sheet1!$J30),""))*$U30</f>
        <v>78210.017999999996</v>
      </c>
      <c r="R30" s="92">
        <f>(IF($A30&lt;Summary!$C$5,0.5*SUM([1]Sheet1!$K30)+0.5*SUM([2]Sheet1!$K30),""))*$U30</f>
        <v>337961.38297949999</v>
      </c>
      <c r="S30" s="92">
        <f>(IF($A30&lt;Summary!$C$5,0.5*SUM([1]Sheet1!$L30)+0.5*SUM([2]Sheet1!$L30),""))*U30</f>
        <v>1257604.2888795</v>
      </c>
      <c r="T30" s="92">
        <f>(IF($A30&lt;Summary!$C$5,0.5*SUM([1]Sheet1!$M30)+0.5*SUM([2]Sheet1!$M30),""))*U30</f>
        <v>-40847.71387949997</v>
      </c>
      <c r="U30" s="93">
        <f>ROUND(IF($A30&lt;Summary!$C$5,SUM([1]Sheet1!$N30)+SUM([2]Sheet1!$N30),""),0)</f>
        <v>2813310</v>
      </c>
      <c r="V30" s="2"/>
      <c r="W30" s="9">
        <f>[3]Sheet1!$A30</f>
        <v>38108</v>
      </c>
      <c r="X30" s="94">
        <f>(Summary!$C$8*[3]Sheet1!$B30+Summary!$C$9*[4]Sheet1!$B30)*$U30</f>
        <v>773660.25000000012</v>
      </c>
      <c r="Y30" s="94">
        <f>(Summary!$C$8*[3]Sheet1!$C30+Summary!$C$9*[4]Sheet1!$C30)*$U30</f>
        <v>0</v>
      </c>
      <c r="Z30" s="94">
        <f>(Summary!$C$8*[3]Sheet1!$D30+Summary!$C$9*[4]Sheet1!$D30)*$U30</f>
        <v>773660.25000000012</v>
      </c>
      <c r="AA30" s="94">
        <f>IF($A30&lt;Summary!$C$5,[3]Inputs!$K48*U30,"")</f>
        <v>-618928.19999999995</v>
      </c>
      <c r="AB30" s="94">
        <f>IF($A30&lt;Summary!$C$5,[3]Inputs!$M48*U30,"")</f>
        <v>7033.2750000000005</v>
      </c>
      <c r="AC30" s="94">
        <f t="shared" si="2"/>
        <v>-611894.92499999993</v>
      </c>
      <c r="AD30" s="94">
        <f>IF($A30&lt;Summary!$C$5,[4]Inputs!$K48*U30,"")</f>
        <v>-288364.27499999997</v>
      </c>
      <c r="AE30" s="94">
        <f>IF($A30&lt;Summary!$C$5,[4]Inputs!$M48*U30,"")</f>
        <v>14066.550000000001</v>
      </c>
      <c r="AF30" s="94">
        <f t="shared" si="3"/>
        <v>-274297.72499999998</v>
      </c>
      <c r="AG30" s="94">
        <f>(Summary!$C$8*[3]Sheet1!$E30+Summary!$C$9*[4]Sheet1!$E30)*$U30</f>
        <v>-486702.63000000006</v>
      </c>
      <c r="AH30" s="94">
        <f>(Summary!$C$8*[3]Sheet1!$F30+Summary!$C$9*[4]Sheet1!$F30)*$U30</f>
        <v>9846.5850000000009</v>
      </c>
      <c r="AI30" s="94">
        <f>(Summary!$C$8*[3]Sheet1!$G30+Summary!$C$9*[4]Sheet1!$G30)*$U30</f>
        <v>-476856.04500000004</v>
      </c>
      <c r="AJ30" s="94">
        <f>(Summary!$C$8*[3]Sheet1!$H30+Summary!$C$9*[4]Sheet1!$H30)*$U30</f>
        <v>1250516.2949999999</v>
      </c>
      <c r="AK30" s="94">
        <f>(Summary!$C$8*[3]Sheet1!$I30+Summary!$C$9*[4]Sheet1!$I30)*$U30</f>
        <v>841461.02099999995</v>
      </c>
      <c r="AL30" s="94">
        <f>(Summary!$C$8*[3]Sheet1!$J30+Summary!$C$9*[4]Sheet1!$J30)*$U30</f>
        <v>73258.592400000009</v>
      </c>
      <c r="AM30" s="94">
        <f>(Summary!$C$8*[3]Sheet1!$K30+Summary!$C$9*[4]Sheet1!$K30)*$U30</f>
        <v>336841.75593225</v>
      </c>
      <c r="AN30" s="94">
        <f>(Summary!$C$8*[3]Sheet1!$L30+Summary!$C$9*[4]Sheet1!$L30)*$U30</f>
        <v>1251561.36933225</v>
      </c>
      <c r="AO30" s="94">
        <f>(Summary!$C$8*[3]Sheet1!$M30+Summary!$C$9*[4]Sheet1!$M30)*$U30</f>
        <v>-1045.0743322498524</v>
      </c>
      <c r="AP30" s="9"/>
      <c r="AQ30" s="2"/>
      <c r="AR30" s="9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">
      <c r="A31" s="9">
        <f>[1]Sheet1!$A31</f>
        <v>38139</v>
      </c>
      <c r="B31" s="9"/>
      <c r="C31" s="92">
        <f>(IF($A31&lt;Summary!$C$5,0.5*SUM([1]Sheet1!$B31)+0.5*SUM([2]Sheet1!$B31),""))</f>
        <v>0.27500000000000002</v>
      </c>
      <c r="D31" s="92">
        <f>(IF($A31&lt;Summary!$C$5,0.5*SUM([1]Sheet1!$C31)+0.5*SUM([2]Sheet1!$C31),""))</f>
        <v>0</v>
      </c>
      <c r="E31" s="92">
        <f>(IF($A31&lt;Summary!$C$5,0.5*SUM([1]Sheet1!$D31)+0.5*SUM([2]Sheet1!$D31),""))</f>
        <v>0.27500000000000002</v>
      </c>
      <c r="F31" s="92">
        <f>IF($A31&lt;Summary!$C$5,[1]Inputs!$K49,"")</f>
        <v>-0.22</v>
      </c>
      <c r="G31" s="92">
        <f>IF($A31&lt;Summary!$C$5,[1]Inputs!$M49,"")</f>
        <v>2.5000000000000001E-3</v>
      </c>
      <c r="H31" s="92">
        <f t="shared" si="0"/>
        <v>-0.2175</v>
      </c>
      <c r="I31" s="92">
        <f>IF($A31&lt;Summary!$C$5,[2]Inputs!$K49*U31,"")</f>
        <v>-277799.59999999998</v>
      </c>
      <c r="J31" s="92">
        <f>IF($A31&lt;Summary!$C$5,[2]Inputs!$M49*U31,"")</f>
        <v>13551.2</v>
      </c>
      <c r="K31" s="92">
        <f t="shared" si="1"/>
        <v>-264248.39999999997</v>
      </c>
      <c r="L31" s="92">
        <f>(IF($A31&lt;Summary!$C$5,0.5*SUM([1]Sheet1!$E31)+0.5*SUM([2]Sheet1!$E31),""))*$U31</f>
        <v>-437026.2</v>
      </c>
      <c r="M31" s="92">
        <f>(IF($A31&lt;Summary!$C$5,0.5*SUM([1]Sheet1!$F31)+0.5*SUM([2]Sheet1!$F31),""))*$U31</f>
        <v>10163.4</v>
      </c>
      <c r="N31" s="92">
        <f>(IF($A31&lt;Summary!$C$5,0.5*SUM([1]Sheet1!$G31)+0.5*SUM([2]Sheet1!$G31),""))*U31</f>
        <v>-426862.8</v>
      </c>
      <c r="O31" s="92">
        <f>(IF($A31&lt;Summary!$C$5,0.5*SUM([1]Sheet1!$H31)+0.5*SUM([2]Sheet1!$H31),""))*U31</f>
        <v>1172178.8</v>
      </c>
      <c r="P31" s="92">
        <f>(IF($A31&lt;Summary!$C$5,0.5*SUM([1]Sheet1!$I31)+0.5*SUM([2]Sheet1!$I31),""))*$U31</f>
        <v>810605.68159999989</v>
      </c>
      <c r="Q31" s="92">
        <f>(IF($A31&lt;Summary!$C$5,0.5*SUM([1]Sheet1!$J31)+0.5*SUM([2]Sheet1!$J31),""))*$U31</f>
        <v>75344.671999999991</v>
      </c>
      <c r="R31" s="92">
        <f>(IF($A31&lt;Summary!$C$5,0.5*SUM([1]Sheet1!$K31)+0.5*SUM([2]Sheet1!$K31),""))*$U31</f>
        <v>329475.88159200002</v>
      </c>
      <c r="S31" s="92">
        <f>(IF($A31&lt;Summary!$C$5,0.5*SUM([1]Sheet1!$L31)+0.5*SUM([2]Sheet1!$L31),""))*U31</f>
        <v>1215426.2351920002</v>
      </c>
      <c r="T31" s="92">
        <f>(IF($A31&lt;Summary!$C$5,0.5*SUM([1]Sheet1!$M31)+0.5*SUM([2]Sheet1!$M31),""))*U31</f>
        <v>-43247.435192000004</v>
      </c>
      <c r="U31" s="93">
        <f>ROUND(IF($A31&lt;Summary!$C$5,SUM([1]Sheet1!$N31)+SUM([2]Sheet1!$N31),""),0)</f>
        <v>2710240</v>
      </c>
      <c r="V31" s="2"/>
      <c r="W31" s="9">
        <f>[3]Sheet1!$A31</f>
        <v>38139</v>
      </c>
      <c r="X31" s="94">
        <f>(Summary!$C$8*[3]Sheet1!$B31+Summary!$C$9*[4]Sheet1!$B31)*$U31</f>
        <v>745316.00000000012</v>
      </c>
      <c r="Y31" s="94">
        <f>(Summary!$C$8*[3]Sheet1!$C31+Summary!$C$9*[4]Sheet1!$C31)*$U31</f>
        <v>0</v>
      </c>
      <c r="Z31" s="94">
        <f>(Summary!$C$8*[3]Sheet1!$D31+Summary!$C$9*[4]Sheet1!$D31)*$U31</f>
        <v>745316.00000000012</v>
      </c>
      <c r="AA31" s="94">
        <f>IF($A31&lt;Summary!$C$5,[3]Inputs!$K49*U31,"")</f>
        <v>-596252.80000000005</v>
      </c>
      <c r="AB31" s="94">
        <f>IF($A31&lt;Summary!$C$5,[3]Inputs!$M49*U31,"")</f>
        <v>6775.6</v>
      </c>
      <c r="AC31" s="94">
        <f t="shared" si="2"/>
        <v>-589477.20000000007</v>
      </c>
      <c r="AD31" s="94">
        <f>IF($A31&lt;Summary!$C$5,[4]Inputs!$K49*U31,"")</f>
        <v>-277799.59999999998</v>
      </c>
      <c r="AE31" s="94">
        <f>IF($A31&lt;Summary!$C$5,[4]Inputs!$M49*U31,"")</f>
        <v>13551.2</v>
      </c>
      <c r="AF31" s="94">
        <f t="shared" si="3"/>
        <v>-264248.39999999997</v>
      </c>
      <c r="AG31" s="94">
        <f>(Summary!$C$8*[3]Sheet1!$E31+Summary!$C$9*[4]Sheet1!$E31)*$U31</f>
        <v>-468871.52</v>
      </c>
      <c r="AH31" s="94">
        <f>(Summary!$C$8*[3]Sheet1!$F31+Summary!$C$9*[4]Sheet1!$F31)*$U31</f>
        <v>9485.84</v>
      </c>
      <c r="AI31" s="94">
        <f>(Summary!$C$8*[3]Sheet1!$G31+Summary!$C$9*[4]Sheet1!$G31)*$U31</f>
        <v>-459385.68000000005</v>
      </c>
      <c r="AJ31" s="94">
        <f>(Summary!$C$8*[3]Sheet1!$H31+Summary!$C$9*[4]Sheet1!$H31)*$U31</f>
        <v>1204701.68</v>
      </c>
      <c r="AK31" s="94">
        <f>(Summary!$C$8*[3]Sheet1!$I31+Summary!$C$9*[4]Sheet1!$I31)*$U31</f>
        <v>810632.78399999999</v>
      </c>
      <c r="AL31" s="94">
        <f>(Summary!$C$8*[3]Sheet1!$J31+Summary!$C$9*[4]Sheet1!$J31)*$U31</f>
        <v>70574.649600000004</v>
      </c>
      <c r="AM31" s="94">
        <f>(Summary!$C$8*[3]Sheet1!$K31+Summary!$C$9*[4]Sheet1!$K31)*$U31</f>
        <v>328398.35792400001</v>
      </c>
      <c r="AN31" s="94">
        <f>(Summary!$C$8*[3]Sheet1!$L31+Summary!$C$9*[4]Sheet1!$L31)*$U31</f>
        <v>1209605.791524</v>
      </c>
      <c r="AO31" s="94">
        <f>(Summary!$C$8*[3]Sheet1!$M31+Summary!$C$9*[4]Sheet1!$M31)*$U31</f>
        <v>-4904.1115239999754</v>
      </c>
      <c r="AP31" s="9"/>
      <c r="AQ31" s="2"/>
      <c r="AR31" s="9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">
      <c r="A32" s="9">
        <f>[1]Sheet1!$A32</f>
        <v>38169</v>
      </c>
      <c r="B32" s="9"/>
      <c r="C32" s="92">
        <f>(IF($A32&lt;Summary!$C$5,0.5*SUM([1]Sheet1!$B32)+0.5*SUM([2]Sheet1!$B32),""))</f>
        <v>0.27500000000000002</v>
      </c>
      <c r="D32" s="92">
        <f>(IF($A32&lt;Summary!$C$5,0.5*SUM([1]Sheet1!$C32)+0.5*SUM([2]Sheet1!$C32),""))</f>
        <v>0</v>
      </c>
      <c r="E32" s="92">
        <f>(IF($A32&lt;Summary!$C$5,0.5*SUM([1]Sheet1!$D32)+0.5*SUM([2]Sheet1!$D32),""))</f>
        <v>0.27500000000000002</v>
      </c>
      <c r="F32" s="92">
        <f>IF($A32&lt;Summary!$C$5,[1]Inputs!$K50,"")</f>
        <v>-0.22</v>
      </c>
      <c r="G32" s="92">
        <f>IF($A32&lt;Summary!$C$5,[1]Inputs!$M50,"")</f>
        <v>2.5000000000000001E-3</v>
      </c>
      <c r="H32" s="92">
        <f t="shared" si="0"/>
        <v>-0.2175</v>
      </c>
      <c r="I32" s="92">
        <f>IF($A32&lt;Summary!$C$5,[2]Inputs!$K50*U32,"")</f>
        <v>-285710.34499999997</v>
      </c>
      <c r="J32" s="92">
        <f>IF($A32&lt;Summary!$C$5,[2]Inputs!$M50*U32,"")</f>
        <v>13937.09</v>
      </c>
      <c r="K32" s="92">
        <f t="shared" si="1"/>
        <v>-271773.25499999995</v>
      </c>
      <c r="L32" s="92">
        <f>(IF($A32&lt;Summary!$C$5,0.5*SUM([1]Sheet1!$E32)+0.5*SUM([2]Sheet1!$E32),""))*$U32</f>
        <v>-449471.15250000003</v>
      </c>
      <c r="M32" s="92">
        <f>(IF($A32&lt;Summary!$C$5,0.5*SUM([1]Sheet1!$F32)+0.5*SUM([2]Sheet1!$F32),""))*$U32</f>
        <v>10452.817499999999</v>
      </c>
      <c r="N32" s="92">
        <f>(IF($A32&lt;Summary!$C$5,0.5*SUM([1]Sheet1!$G32)+0.5*SUM([2]Sheet1!$G32),""))*U32</f>
        <v>-439018.33500000002</v>
      </c>
      <c r="O32" s="92">
        <f>(IF($A32&lt;Summary!$C$5,0.5*SUM([1]Sheet1!$H32)+0.5*SUM([2]Sheet1!$H32),""))*U32</f>
        <v>1205558.2849999999</v>
      </c>
      <c r="P32" s="92">
        <f>(IF($A32&lt;Summary!$C$5,0.5*SUM([1]Sheet1!$I32)+0.5*SUM([2]Sheet1!$I32),""))*$U32</f>
        <v>833688.84961999988</v>
      </c>
      <c r="Q32" s="92">
        <f>(IF($A32&lt;Summary!$C$5,0.5*SUM([1]Sheet1!$J32)+0.5*SUM([2]Sheet1!$J32),""))*$U32</f>
        <v>77490.220399999991</v>
      </c>
      <c r="R32" s="92">
        <f>(IF($A32&lt;Summary!$C$5,0.5*SUM([1]Sheet1!$K32)+0.5*SUM([2]Sheet1!$K32),""))*$U32</f>
        <v>343065.73509953992</v>
      </c>
      <c r="S32" s="92">
        <f>(IF($A32&lt;Summary!$C$5,0.5*SUM([1]Sheet1!$L32)+0.5*SUM([2]Sheet1!$L32),""))*U32</f>
        <v>1254244.8051195398</v>
      </c>
      <c r="T32" s="92">
        <f>(IF($A32&lt;Summary!$C$5,0.5*SUM([1]Sheet1!$M32)+0.5*SUM([2]Sheet1!$M32),""))*U32</f>
        <v>-48686.520119539869</v>
      </c>
      <c r="U32" s="93">
        <f>ROUND(IF($A32&lt;Summary!$C$5,SUM([1]Sheet1!$N32)+SUM([2]Sheet1!$N32),""),0)</f>
        <v>2787418</v>
      </c>
      <c r="V32" s="2"/>
      <c r="W32" s="9">
        <f>[3]Sheet1!$A32</f>
        <v>38169</v>
      </c>
      <c r="X32" s="94">
        <f>(Summary!$C$8*[3]Sheet1!$B32+Summary!$C$9*[4]Sheet1!$B32)*$U32</f>
        <v>766539.95000000007</v>
      </c>
      <c r="Y32" s="94">
        <f>(Summary!$C$8*[3]Sheet1!$C32+Summary!$C$9*[4]Sheet1!$C32)*$U32</f>
        <v>0</v>
      </c>
      <c r="Z32" s="94">
        <f>(Summary!$C$8*[3]Sheet1!$D32+Summary!$C$9*[4]Sheet1!$D32)*$U32</f>
        <v>766539.95000000007</v>
      </c>
      <c r="AA32" s="94">
        <f>IF($A32&lt;Summary!$C$5,[3]Inputs!$K50*U32,"")</f>
        <v>-613231.96</v>
      </c>
      <c r="AB32" s="94">
        <f>IF($A32&lt;Summary!$C$5,[3]Inputs!$M50*U32,"")</f>
        <v>6968.5450000000001</v>
      </c>
      <c r="AC32" s="94">
        <f t="shared" si="2"/>
        <v>-606263.41499999992</v>
      </c>
      <c r="AD32" s="94">
        <f>IF($A32&lt;Summary!$C$5,[4]Inputs!$K50*U32,"")</f>
        <v>-285710.34499999997</v>
      </c>
      <c r="AE32" s="94">
        <f>IF($A32&lt;Summary!$C$5,[4]Inputs!$M50*U32,"")</f>
        <v>13937.09</v>
      </c>
      <c r="AF32" s="94">
        <f t="shared" si="3"/>
        <v>-271773.25499999995</v>
      </c>
      <c r="AG32" s="94">
        <f>(Summary!$C$8*[3]Sheet1!$E32+Summary!$C$9*[4]Sheet1!$E32)*$U32</f>
        <v>-482223.31400000001</v>
      </c>
      <c r="AH32" s="94">
        <f>(Summary!$C$8*[3]Sheet1!$F32+Summary!$C$9*[4]Sheet1!$F32)*$U32</f>
        <v>9755.9629999999997</v>
      </c>
      <c r="AI32" s="94">
        <f>(Summary!$C$8*[3]Sheet1!$G32+Summary!$C$9*[4]Sheet1!$G32)*$U32</f>
        <v>-472467.35100000002</v>
      </c>
      <c r="AJ32" s="94">
        <f>(Summary!$C$8*[3]Sheet1!$H32+Summary!$C$9*[4]Sheet1!$H32)*$U32</f>
        <v>1239007.301</v>
      </c>
      <c r="AK32" s="94">
        <f>(Summary!$C$8*[3]Sheet1!$I32+Summary!$C$9*[4]Sheet1!$I32)*$U32</f>
        <v>833716.72379999992</v>
      </c>
      <c r="AL32" s="94">
        <f>(Summary!$C$8*[3]Sheet1!$J32+Summary!$C$9*[4]Sheet1!$J32)*$U32</f>
        <v>72584.364719999998</v>
      </c>
      <c r="AM32" s="94">
        <f>(Summary!$C$8*[3]Sheet1!$K32+Summary!$C$9*[4]Sheet1!$K32)*$U32</f>
        <v>341958.69810375001</v>
      </c>
      <c r="AN32" s="94">
        <f>(Summary!$C$8*[3]Sheet1!$L32+Summary!$C$9*[4]Sheet1!$L32)*$U32</f>
        <v>1248259.7866237501</v>
      </c>
      <c r="AO32" s="94">
        <f>(Summary!$C$8*[3]Sheet1!$M32+Summary!$C$9*[4]Sheet1!$M32)*$U32</f>
        <v>-9252.4856237498625</v>
      </c>
      <c r="AP32" s="9"/>
      <c r="AQ32" s="2"/>
      <c r="AR32" s="9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">
      <c r="A33" s="9">
        <f>[1]Sheet1!$A33</f>
        <v>38200</v>
      </c>
      <c r="B33" s="9"/>
      <c r="C33" s="92">
        <f>(IF($A33&lt;Summary!$C$5,0.5*SUM([1]Sheet1!$B33)+0.5*SUM([2]Sheet1!$B33),""))</f>
        <v>0.27500000000000002</v>
      </c>
      <c r="D33" s="92">
        <f>(IF($A33&lt;Summary!$C$5,0.5*SUM([1]Sheet1!$C33)+0.5*SUM([2]Sheet1!$C33),""))</f>
        <v>0</v>
      </c>
      <c r="E33" s="92">
        <f>(IF($A33&lt;Summary!$C$5,0.5*SUM([1]Sheet1!$D33)+0.5*SUM([2]Sheet1!$D33),""))</f>
        <v>0.27500000000000002</v>
      </c>
      <c r="F33" s="92">
        <f>IF($A33&lt;Summary!$C$5,[1]Inputs!$K51,"")</f>
        <v>-0.22</v>
      </c>
      <c r="G33" s="92">
        <f>IF($A33&lt;Summary!$C$5,[1]Inputs!$M51,"")</f>
        <v>2.5000000000000001E-3</v>
      </c>
      <c r="H33" s="92">
        <f t="shared" si="0"/>
        <v>-0.2175</v>
      </c>
      <c r="I33" s="92">
        <f>IF($A33&lt;Summary!$C$5,[2]Inputs!$K51*U33,"")</f>
        <v>-284341.56</v>
      </c>
      <c r="J33" s="92">
        <f>IF($A33&lt;Summary!$C$5,[2]Inputs!$M51*U33,"")</f>
        <v>13870.32</v>
      </c>
      <c r="K33" s="92">
        <f t="shared" si="1"/>
        <v>-270471.24</v>
      </c>
      <c r="L33" s="92">
        <f>(IF($A33&lt;Summary!$C$5,0.5*SUM([1]Sheet1!$E33)+0.5*SUM([2]Sheet1!$E33),""))*$U33</f>
        <v>-447317.82</v>
      </c>
      <c r="M33" s="92">
        <f>(IF($A33&lt;Summary!$C$5,0.5*SUM([1]Sheet1!$F33)+0.5*SUM([2]Sheet1!$F33),""))*$U33</f>
        <v>10402.74</v>
      </c>
      <c r="N33" s="92">
        <f>(IF($A33&lt;Summary!$C$5,0.5*SUM([1]Sheet1!$G33)+0.5*SUM([2]Sheet1!$G33),""))*U33</f>
        <v>-436915.08</v>
      </c>
      <c r="O33" s="92">
        <f>(IF($A33&lt;Summary!$C$5,0.5*SUM([1]Sheet1!$H33)+0.5*SUM([2]Sheet1!$H33),""))*U33</f>
        <v>1199782.68</v>
      </c>
      <c r="P33" s="92">
        <f>(IF($A33&lt;Summary!$C$5,0.5*SUM([1]Sheet1!$I33)+0.5*SUM([2]Sheet1!$I33),""))*$U33</f>
        <v>829694.80175999994</v>
      </c>
      <c r="Q33" s="92">
        <f>(IF($A33&lt;Summary!$C$5,0.5*SUM([1]Sheet1!$J33)+0.5*SUM([2]Sheet1!$J33),""))*$U33</f>
        <v>77118.979200000002</v>
      </c>
      <c r="R33" s="92">
        <f>(IF($A33&lt;Summary!$C$5,0.5*SUM([1]Sheet1!$K33)+0.5*SUM([2]Sheet1!$K33),""))*$U33</f>
        <v>345111.06594384008</v>
      </c>
      <c r="S33" s="92">
        <f>(IF($A33&lt;Summary!$C$5,0.5*SUM([1]Sheet1!$L33)+0.5*SUM([2]Sheet1!$L33),""))*U33</f>
        <v>1251924.8469038401</v>
      </c>
      <c r="T33" s="92">
        <f>(IF($A33&lt;Summary!$C$5,0.5*SUM([1]Sheet1!$M33)+0.5*SUM([2]Sheet1!$M33),""))*U33</f>
        <v>-52142.166903840029</v>
      </c>
      <c r="U33" s="93">
        <f>ROUND(IF($A33&lt;Summary!$C$5,SUM([1]Sheet1!$N33)+SUM([2]Sheet1!$N33),""),0)</f>
        <v>2774064</v>
      </c>
      <c r="V33" s="2"/>
      <c r="W33" s="9">
        <f>[3]Sheet1!$A33</f>
        <v>38200</v>
      </c>
      <c r="X33" s="94">
        <f>(Summary!$C$8*[3]Sheet1!$B33+Summary!$C$9*[4]Sheet1!$B33)*$U33</f>
        <v>762867.60000000009</v>
      </c>
      <c r="Y33" s="94">
        <f>(Summary!$C$8*[3]Sheet1!$C33+Summary!$C$9*[4]Sheet1!$C33)*$U33</f>
        <v>0</v>
      </c>
      <c r="Z33" s="94">
        <f>(Summary!$C$8*[3]Sheet1!$D33+Summary!$C$9*[4]Sheet1!$D33)*$U33</f>
        <v>762867.60000000009</v>
      </c>
      <c r="AA33" s="94">
        <f>IF($A33&lt;Summary!$C$5,[3]Inputs!$K51*U33,"")</f>
        <v>-610294.07999999996</v>
      </c>
      <c r="AB33" s="94">
        <f>IF($A33&lt;Summary!$C$5,[3]Inputs!$M51*U33,"")</f>
        <v>6935.16</v>
      </c>
      <c r="AC33" s="94">
        <f t="shared" si="2"/>
        <v>-603358.91999999993</v>
      </c>
      <c r="AD33" s="94">
        <f>IF($A33&lt;Summary!$C$5,[4]Inputs!$K51*U33,"")</f>
        <v>-284341.56</v>
      </c>
      <c r="AE33" s="94">
        <f>IF($A33&lt;Summary!$C$5,[4]Inputs!$M51*U33,"")</f>
        <v>13870.32</v>
      </c>
      <c r="AF33" s="94">
        <f t="shared" si="3"/>
        <v>-270471.24</v>
      </c>
      <c r="AG33" s="94">
        <f>(Summary!$C$8*[3]Sheet1!$E33+Summary!$C$9*[4]Sheet1!$E33)*$U33</f>
        <v>-479913.07200000004</v>
      </c>
      <c r="AH33" s="94">
        <f>(Summary!$C$8*[3]Sheet1!$F33+Summary!$C$9*[4]Sheet1!$F33)*$U33</f>
        <v>9709.2240000000002</v>
      </c>
      <c r="AI33" s="94">
        <f>(Summary!$C$8*[3]Sheet1!$G33+Summary!$C$9*[4]Sheet1!$G33)*$U33</f>
        <v>-470203.84800000006</v>
      </c>
      <c r="AJ33" s="94">
        <f>(Summary!$C$8*[3]Sheet1!$H33+Summary!$C$9*[4]Sheet1!$H33)*$U33</f>
        <v>1233071.4480000001</v>
      </c>
      <c r="AK33" s="94">
        <f>(Summary!$C$8*[3]Sheet1!$I33+Summary!$C$9*[4]Sheet1!$I33)*$U33</f>
        <v>829722.54239999992</v>
      </c>
      <c r="AL33" s="94">
        <f>(Summary!$C$8*[3]Sheet1!$J33+Summary!$C$9*[4]Sheet1!$J33)*$U33</f>
        <v>72236.626560000004</v>
      </c>
      <c r="AM33" s="94">
        <f>(Summary!$C$8*[3]Sheet1!$K33+Summary!$C$9*[4]Sheet1!$K33)*$U33</f>
        <v>344010.35895959992</v>
      </c>
      <c r="AN33" s="94">
        <f>(Summary!$C$8*[3]Sheet1!$L33+Summary!$C$9*[4]Sheet1!$L33)*$U33</f>
        <v>1245969.5279196</v>
      </c>
      <c r="AO33" s="94">
        <f>(Summary!$C$8*[3]Sheet1!$M33+Summary!$C$9*[4]Sheet1!$M33)*$U33</f>
        <v>-12898.079919599946</v>
      </c>
      <c r="AP33" s="9"/>
      <c r="AQ33" s="2"/>
      <c r="AR33" s="9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">
      <c r="A34" s="9">
        <f>[1]Sheet1!$A34</f>
        <v>38231</v>
      </c>
      <c r="B34" s="9"/>
      <c r="C34" s="92">
        <f>(IF($A34&lt;Summary!$C$5,0.5*SUM([1]Sheet1!$B34)+0.5*SUM([2]Sheet1!$B34),""))</f>
        <v>0.27500000000000002</v>
      </c>
      <c r="D34" s="92">
        <f>(IF($A34&lt;Summary!$C$5,0.5*SUM([1]Sheet1!$C34)+0.5*SUM([2]Sheet1!$C34),""))</f>
        <v>0</v>
      </c>
      <c r="E34" s="92">
        <f>(IF($A34&lt;Summary!$C$5,0.5*SUM([1]Sheet1!$D34)+0.5*SUM([2]Sheet1!$D34),""))</f>
        <v>0.27500000000000002</v>
      </c>
      <c r="F34" s="92">
        <f>IF($A34&lt;Summary!$C$5,[1]Inputs!$K52,"")</f>
        <v>-0.22</v>
      </c>
      <c r="G34" s="92">
        <f>IF($A34&lt;Summary!$C$5,[1]Inputs!$M52,"")</f>
        <v>2.5000000000000001E-3</v>
      </c>
      <c r="H34" s="92">
        <f t="shared" ref="H34:H65" si="10">SUM(F34:G34)</f>
        <v>-0.2175</v>
      </c>
      <c r="I34" s="92">
        <f>IF($A34&lt;Summary!$C$5,[2]Inputs!$K52*U34,"")</f>
        <v>-273888.2</v>
      </c>
      <c r="J34" s="92">
        <f>IF($A34&lt;Summary!$C$5,[2]Inputs!$M52*U34,"")</f>
        <v>13360.4</v>
      </c>
      <c r="K34" s="92">
        <f t="shared" ref="K34:K65" si="11">SUM(I34:J34)</f>
        <v>-260527.80000000002</v>
      </c>
      <c r="L34" s="92">
        <f>(IF($A34&lt;Summary!$C$5,0.5*SUM([1]Sheet1!$E34)+0.5*SUM([2]Sheet1!$E34),""))*$U34</f>
        <v>-430872.9</v>
      </c>
      <c r="M34" s="92">
        <f>(IF($A34&lt;Summary!$C$5,0.5*SUM([1]Sheet1!$F34)+0.5*SUM([2]Sheet1!$F34),""))*$U34</f>
        <v>10020.299999999999</v>
      </c>
      <c r="N34" s="92">
        <f>(IF($A34&lt;Summary!$C$5,0.5*SUM([1]Sheet1!$G34)+0.5*SUM([2]Sheet1!$G34),""))*U34</f>
        <v>-420852.6</v>
      </c>
      <c r="O34" s="92">
        <f>(IF($A34&lt;Summary!$C$5,0.5*SUM([1]Sheet1!$H34)+0.5*SUM([2]Sheet1!$H34),""))*U34</f>
        <v>1155674.6000000001</v>
      </c>
      <c r="P34" s="92">
        <f>(IF($A34&lt;Summary!$C$5,0.5*SUM([1]Sheet1!$I34)+0.5*SUM([2]Sheet1!$I34),""))*$U34</f>
        <v>799192.4071999999</v>
      </c>
      <c r="Q34" s="92">
        <f>(IF($A34&lt;Summary!$C$5,0.5*SUM([1]Sheet1!$J34)+0.5*SUM([2]Sheet1!$J34),""))*$U34</f>
        <v>74283.823999999993</v>
      </c>
      <c r="R34" s="92">
        <f>(IF($A34&lt;Summary!$C$5,0.5*SUM([1]Sheet1!$K34)+0.5*SUM([2]Sheet1!$K34),""))*$U34</f>
        <v>330791.02538639994</v>
      </c>
      <c r="S34" s="92">
        <f>(IF($A34&lt;Summary!$C$5,0.5*SUM([1]Sheet1!$L34)+0.5*SUM([2]Sheet1!$L34),""))*U34</f>
        <v>1204267.2565864001</v>
      </c>
      <c r="T34" s="92">
        <f>(IF($A34&lt;Summary!$C$5,0.5*SUM([1]Sheet1!$M34)+0.5*SUM([2]Sheet1!$M34),""))*U34</f>
        <v>-48592.656586399928</v>
      </c>
      <c r="U34" s="93">
        <f>ROUND(IF($A34&lt;Summary!$C$5,SUM([1]Sheet1!$N34)+SUM([2]Sheet1!$N34),""),0)</f>
        <v>2672080</v>
      </c>
      <c r="V34" s="2"/>
      <c r="W34" s="9">
        <f>[3]Sheet1!$A34</f>
        <v>38231</v>
      </c>
      <c r="X34" s="94">
        <f>(Summary!$C$8*[3]Sheet1!$B34+Summary!$C$9*[4]Sheet1!$B34)*$U34</f>
        <v>734822.00000000012</v>
      </c>
      <c r="Y34" s="94">
        <f>(Summary!$C$8*[3]Sheet1!$C34+Summary!$C$9*[4]Sheet1!$C34)*$U34</f>
        <v>0</v>
      </c>
      <c r="Z34" s="94">
        <f>(Summary!$C$8*[3]Sheet1!$D34+Summary!$C$9*[4]Sheet1!$D34)*$U34</f>
        <v>734822.00000000012</v>
      </c>
      <c r="AA34" s="94">
        <f>IF($A34&lt;Summary!$C$5,[3]Inputs!$K52*U34,"")</f>
        <v>-587857.6</v>
      </c>
      <c r="AB34" s="94">
        <f>IF($A34&lt;Summary!$C$5,[3]Inputs!$M52*U34,"")</f>
        <v>6680.2</v>
      </c>
      <c r="AC34" s="94">
        <f t="shared" ref="AC34:AC65" si="12">SUM(AA34:AB34)</f>
        <v>-581177.4</v>
      </c>
      <c r="AD34" s="94">
        <f>IF($A34&lt;Summary!$C$5,[4]Inputs!$K52*U34,"")</f>
        <v>-273888.2</v>
      </c>
      <c r="AE34" s="94">
        <f>IF($A34&lt;Summary!$C$5,[4]Inputs!$M52*U34,"")</f>
        <v>13360.4</v>
      </c>
      <c r="AF34" s="94">
        <f t="shared" ref="AF34:AF65" si="13">SUM(AD34:AE34)</f>
        <v>-260527.80000000002</v>
      </c>
      <c r="AG34" s="94">
        <f>(Summary!$C$8*[3]Sheet1!$E34+Summary!$C$9*[4]Sheet1!$E34)*$U34</f>
        <v>-462269.84</v>
      </c>
      <c r="AH34" s="94">
        <f>(Summary!$C$8*[3]Sheet1!$F34+Summary!$C$9*[4]Sheet1!$F34)*$U34</f>
        <v>9352.2800000000007</v>
      </c>
      <c r="AI34" s="94">
        <f>(Summary!$C$8*[3]Sheet1!$G34+Summary!$C$9*[4]Sheet1!$G34)*$U34</f>
        <v>-452917.56000000006</v>
      </c>
      <c r="AJ34" s="94">
        <f>(Summary!$C$8*[3]Sheet1!$H34+Summary!$C$9*[4]Sheet1!$H34)*$U34</f>
        <v>1187739.56</v>
      </c>
      <c r="AK34" s="94">
        <f>(Summary!$C$8*[3]Sheet1!$I34+Summary!$C$9*[4]Sheet1!$I34)*$U34</f>
        <v>799219.12799999991</v>
      </c>
      <c r="AL34" s="94">
        <f>(Summary!$C$8*[3]Sheet1!$J34+Summary!$C$9*[4]Sheet1!$J34)*$U34</f>
        <v>69580.963199999998</v>
      </c>
      <c r="AM34" s="94">
        <f>(Summary!$C$8*[3]Sheet1!$K34+Summary!$C$9*[4]Sheet1!$K34)*$U34</f>
        <v>329730.32986999996</v>
      </c>
      <c r="AN34" s="94">
        <f>(Summary!$C$8*[3]Sheet1!$L34+Summary!$C$9*[4]Sheet1!$L34)*$U34</f>
        <v>1198530.4210699999</v>
      </c>
      <c r="AO34" s="94">
        <f>(Summary!$C$8*[3]Sheet1!$M34+Summary!$C$9*[4]Sheet1!$M34)*$U34</f>
        <v>-10790.861069999843</v>
      </c>
      <c r="AP34" s="9"/>
      <c r="AQ34" s="2"/>
      <c r="AR34" s="93">
        <f t="shared" ref="AR34:AR65" si="14">U34</f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ref="AU34:AU65" si="15">SUM(AS34:AT34)</f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ref="AX34:AX65" si="16">SUM(AV34:AW34)</f>
        <v>734822.00000000012</v>
      </c>
      <c r="AY34">
        <f t="shared" ref="AY34:AY65" si="17">AU34-AX34</f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ref="BC34:BC65" si="18">SUM(AZ34:BB34)</f>
        <v>602958.9402824</v>
      </c>
      <c r="BD34">
        <f t="shared" ref="BD34:BD65" si="19">AY34-BC34</f>
        <v>11619.459717599791</v>
      </c>
    </row>
    <row r="35" spans="1:56" x14ac:dyDescent="0.2">
      <c r="A35" s="9">
        <f>[1]Sheet1!$A35</f>
        <v>38261</v>
      </c>
      <c r="B35" s="9"/>
      <c r="C35" s="92">
        <f>(IF($A35&lt;Summary!$C$5,0.5*SUM([1]Sheet1!$B35)+0.5*SUM([2]Sheet1!$B35),""))</f>
        <v>0.27500000000000002</v>
      </c>
      <c r="D35" s="92">
        <f>(IF($A35&lt;Summary!$C$5,0.5*SUM([1]Sheet1!$C35)+0.5*SUM([2]Sheet1!$C35),""))</f>
        <v>0</v>
      </c>
      <c r="E35" s="92">
        <f>(IF($A35&lt;Summary!$C$5,0.5*SUM([1]Sheet1!$D35)+0.5*SUM([2]Sheet1!$D35),""))</f>
        <v>0.27500000000000002</v>
      </c>
      <c r="F35" s="92">
        <f>IF($A35&lt;Summary!$C$5,[1]Inputs!$K53,"")</f>
        <v>-0.22</v>
      </c>
      <c r="G35" s="92">
        <f>IF($A35&lt;Summary!$C$5,[1]Inputs!$M53,"")</f>
        <v>2.5000000000000001E-3</v>
      </c>
      <c r="H35" s="92">
        <f t="shared" si="10"/>
        <v>-0.2175</v>
      </c>
      <c r="I35" s="92">
        <f>IF($A35&lt;Summary!$C$5,[2]Inputs!$K53*U35,"")</f>
        <v>-281651.34499999997</v>
      </c>
      <c r="J35" s="92">
        <f>IF($A35&lt;Summary!$C$5,[2]Inputs!$M53*U35,"")</f>
        <v>13739.09</v>
      </c>
      <c r="K35" s="92">
        <f t="shared" si="11"/>
        <v>-267912.25499999995</v>
      </c>
      <c r="L35" s="92">
        <f>(IF($A35&lt;Summary!$C$5,0.5*SUM([1]Sheet1!$E35)+0.5*SUM([2]Sheet1!$E35),""))*$U35</f>
        <v>-443085.65250000003</v>
      </c>
      <c r="M35" s="92">
        <f>(IF($A35&lt;Summary!$C$5,0.5*SUM([1]Sheet1!$F35)+0.5*SUM([2]Sheet1!$F35),""))*$U35</f>
        <v>10304.317499999999</v>
      </c>
      <c r="N35" s="92">
        <f>(IF($A35&lt;Summary!$C$5,0.5*SUM([1]Sheet1!$G35)+0.5*SUM([2]Sheet1!$G35),""))*U35</f>
        <v>-432781.33500000002</v>
      </c>
      <c r="O35" s="92">
        <f>(IF($A35&lt;Summary!$C$5,0.5*SUM([1]Sheet1!$H35)+0.5*SUM([2]Sheet1!$H35),""))*U35</f>
        <v>1188431.2849999999</v>
      </c>
      <c r="P35" s="92">
        <f>(IF($A35&lt;Summary!$C$5,0.5*SUM([1]Sheet1!$I35)+0.5*SUM([2]Sheet1!$I35),""))*$U35</f>
        <v>821844.88561999996</v>
      </c>
      <c r="Q35" s="92">
        <f>(IF($A35&lt;Summary!$C$5,0.5*SUM([1]Sheet1!$J35)+0.5*SUM([2]Sheet1!$J35),""))*$U35</f>
        <v>76389.340400000001</v>
      </c>
      <c r="R35" s="92">
        <f>(IF($A35&lt;Summary!$C$5,0.5*SUM([1]Sheet1!$K35)+0.5*SUM([2]Sheet1!$K35),""))*$U35</f>
        <v>341450.87161590002</v>
      </c>
      <c r="S35" s="92">
        <f>(IF($A35&lt;Summary!$C$5,0.5*SUM([1]Sheet1!$L35)+0.5*SUM([2]Sheet1!$L35),""))*U35</f>
        <v>1239685.0976358999</v>
      </c>
      <c r="T35" s="92">
        <f>(IF($A35&lt;Summary!$C$5,0.5*SUM([1]Sheet1!$M35)+0.5*SUM([2]Sheet1!$M35),""))*U35</f>
        <v>-51253.812635899973</v>
      </c>
      <c r="U35" s="93">
        <f>ROUND(IF($A35&lt;Summary!$C$5,SUM([1]Sheet1!$N35)+SUM([2]Sheet1!$N35),""),0)</f>
        <v>2747818</v>
      </c>
      <c r="V35" s="2"/>
      <c r="W35" s="9">
        <f>[3]Sheet1!$A35</f>
        <v>38261</v>
      </c>
      <c r="X35" s="94">
        <f>(Summary!$C$8*[3]Sheet1!$B35+Summary!$C$9*[4]Sheet1!$B35)*$U35</f>
        <v>755649.95000000007</v>
      </c>
      <c r="Y35" s="94">
        <f>(Summary!$C$8*[3]Sheet1!$C35+Summary!$C$9*[4]Sheet1!$C35)*$U35</f>
        <v>0</v>
      </c>
      <c r="Z35" s="94">
        <f>(Summary!$C$8*[3]Sheet1!$D35+Summary!$C$9*[4]Sheet1!$D35)*$U35</f>
        <v>755649.95000000007</v>
      </c>
      <c r="AA35" s="94">
        <f>IF($A35&lt;Summary!$C$5,[3]Inputs!$K53*U35,"")</f>
        <v>-604519.96</v>
      </c>
      <c r="AB35" s="94">
        <f>IF($A35&lt;Summary!$C$5,[3]Inputs!$M53*U35,"")</f>
        <v>6869.5450000000001</v>
      </c>
      <c r="AC35" s="94">
        <f t="shared" si="12"/>
        <v>-597650.41499999992</v>
      </c>
      <c r="AD35" s="94">
        <f>IF($A35&lt;Summary!$C$5,[4]Inputs!$K53*U35,"")</f>
        <v>-281651.34499999997</v>
      </c>
      <c r="AE35" s="94">
        <f>IF($A35&lt;Summary!$C$5,[4]Inputs!$M53*U35,"")</f>
        <v>13739.09</v>
      </c>
      <c r="AF35" s="94">
        <f t="shared" si="13"/>
        <v>-267912.25499999995</v>
      </c>
      <c r="AG35" s="94">
        <f>(Summary!$C$8*[3]Sheet1!$E35+Summary!$C$9*[4]Sheet1!$E35)*$U35</f>
        <v>-475372.51400000002</v>
      </c>
      <c r="AH35" s="94">
        <f>(Summary!$C$8*[3]Sheet1!$F35+Summary!$C$9*[4]Sheet1!$F35)*$U35</f>
        <v>9617.3629999999994</v>
      </c>
      <c r="AI35" s="94">
        <f>(Summary!$C$8*[3]Sheet1!$G35+Summary!$C$9*[4]Sheet1!$G35)*$U35</f>
        <v>-465755.15100000001</v>
      </c>
      <c r="AJ35" s="94">
        <f>(Summary!$C$8*[3]Sheet1!$H35+Summary!$C$9*[4]Sheet1!$H35)*$U35</f>
        <v>1221405.101</v>
      </c>
      <c r="AK35" s="94">
        <f>(Summary!$C$8*[3]Sheet1!$I35+Summary!$C$9*[4]Sheet1!$I35)*$U35</f>
        <v>821872.36379999993</v>
      </c>
      <c r="AL35" s="94">
        <f>(Summary!$C$8*[3]Sheet1!$J35+Summary!$C$9*[4]Sheet1!$J35)*$U35</f>
        <v>71553.180720000004</v>
      </c>
      <c r="AM35" s="94">
        <f>(Summary!$C$8*[3]Sheet1!$K35+Summary!$C$9*[4]Sheet1!$K35)*$U35</f>
        <v>340360.46873805003</v>
      </c>
      <c r="AN35" s="94">
        <f>(Summary!$C$8*[3]Sheet1!$L35+Summary!$C$9*[4]Sheet1!$L35)*$U35</f>
        <v>1233786.01325805</v>
      </c>
      <c r="AO35" s="94">
        <f>(Summary!$C$8*[3]Sheet1!$M35+Summary!$C$9*[4]Sheet1!$M35)*$U35</f>
        <v>-12380.91225804993</v>
      </c>
      <c r="AP35" s="9"/>
      <c r="AQ35" s="2"/>
      <c r="AR35" s="93">
        <f t="shared" si="1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1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16"/>
        <v>755649.95000000007</v>
      </c>
      <c r="AY35">
        <f t="shared" si="1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18"/>
        <v>620545.50935780001</v>
      </c>
      <c r="BD35">
        <f t="shared" si="19"/>
        <v>11452.630642200005</v>
      </c>
    </row>
    <row r="36" spans="1:56" x14ac:dyDescent="0.2">
      <c r="A36" s="9">
        <f>[1]Sheet1!$A36</f>
        <v>38292</v>
      </c>
      <c r="B36" s="9"/>
      <c r="C36" s="92">
        <f>(IF($A36&lt;Summary!$C$5,0.5*SUM([1]Sheet1!$B36)+0.5*SUM([2]Sheet1!$B36),""))</f>
        <v>0.3</v>
      </c>
      <c r="D36" s="92">
        <f>(IF($A36&lt;Summary!$C$5,0.5*SUM([1]Sheet1!$C36)+0.5*SUM([2]Sheet1!$C36),""))</f>
        <v>0</v>
      </c>
      <c r="E36" s="92">
        <f>(IF($A36&lt;Summary!$C$5,0.5*SUM([1]Sheet1!$D36)+0.5*SUM([2]Sheet1!$D36),""))</f>
        <v>0.3</v>
      </c>
      <c r="F36" s="92">
        <f>IF($A36&lt;Summary!$C$5,[1]Inputs!$K54,"")</f>
        <v>-0.13500000000000001</v>
      </c>
      <c r="G36" s="92">
        <f>IF($A36&lt;Summary!$C$5,[1]Inputs!$M54,"")</f>
        <v>5.0000000000000001E-3</v>
      </c>
      <c r="H36" s="92">
        <f t="shared" si="10"/>
        <v>-0.13</v>
      </c>
      <c r="I36" s="92">
        <f>IF($A36&lt;Summary!$C$5,[2]Inputs!$K54*U36,"")</f>
        <v>-258037.845</v>
      </c>
      <c r="J36" s="92">
        <f>IF($A36&lt;Summary!$C$5,[2]Inputs!$M54*U36,"")</f>
        <v>13232.710000000001</v>
      </c>
      <c r="K36" s="92">
        <f t="shared" si="11"/>
        <v>-244805.13500000001</v>
      </c>
      <c r="L36" s="92">
        <f>(IF($A36&lt;Summary!$C$5,0.5*SUM([1]Sheet1!$E36)+0.5*SUM([2]Sheet1!$E36),""))*$U36</f>
        <v>-307660.50750000001</v>
      </c>
      <c r="M36" s="92">
        <f>(IF($A36&lt;Summary!$C$5,0.5*SUM([1]Sheet1!$F36)+0.5*SUM([2]Sheet1!$F36),""))*$U36</f>
        <v>13232.710000000001</v>
      </c>
      <c r="N36" s="92">
        <f>(IF($A36&lt;Summary!$C$5,0.5*SUM([1]Sheet1!$G36)+0.5*SUM([2]Sheet1!$G36),""))*U36</f>
        <v>-294427.79749999999</v>
      </c>
      <c r="O36" s="92">
        <f>(IF($A36&lt;Summary!$C$5,0.5*SUM([1]Sheet1!$H36)+0.5*SUM([2]Sheet1!$H36),""))*U36</f>
        <v>1088390.3975</v>
      </c>
      <c r="P36" s="92">
        <f>(IF($A36&lt;Summary!$C$5,0.5*SUM([1]Sheet1!$I36)+0.5*SUM([2]Sheet1!$I36),""))*$U36</f>
        <v>791554.24677999993</v>
      </c>
      <c r="Q36" s="92">
        <f>(IF($A36&lt;Summary!$C$5,0.5*SUM([1]Sheet1!$J36)+0.5*SUM([2]Sheet1!$J36),""))*$U36</f>
        <v>73573.867599999998</v>
      </c>
      <c r="R36" s="92">
        <f>(IF($A36&lt;Summary!$C$5,0.5*SUM([1]Sheet1!$K36)+0.5*SUM([2]Sheet1!$K36),""))*$U36</f>
        <v>348008.29739745002</v>
      </c>
      <c r="S36" s="92">
        <f>(IF($A36&lt;Summary!$C$5,0.5*SUM([1]Sheet1!$L36)+0.5*SUM([2]Sheet1!$L36),""))*U36</f>
        <v>1213136.41177745</v>
      </c>
      <c r="T36" s="92">
        <f>(IF($A36&lt;Summary!$C$5,0.5*SUM([1]Sheet1!$M36)+0.5*SUM([2]Sheet1!$M36),""))*U36</f>
        <v>-124746.01427745017</v>
      </c>
      <c r="U36" s="93">
        <f>ROUND(IF($A36&lt;Summary!$C$5,SUM([1]Sheet1!$N36)+SUM([2]Sheet1!$N36),""),0)</f>
        <v>2646542</v>
      </c>
      <c r="V36" s="2"/>
      <c r="W36" s="9">
        <f>[3]Sheet1!$A36</f>
        <v>38292</v>
      </c>
      <c r="X36" s="94">
        <f>(Summary!$C$8*[3]Sheet1!$B36+Summary!$C$9*[4]Sheet1!$B36)*$U36</f>
        <v>793962.6</v>
      </c>
      <c r="Y36" s="94">
        <f>(Summary!$C$8*[3]Sheet1!$C36+Summary!$C$9*[4]Sheet1!$C36)*$U36</f>
        <v>0</v>
      </c>
      <c r="Z36" s="94">
        <f>(Summary!$C$8*[3]Sheet1!$D36+Summary!$C$9*[4]Sheet1!$D36)*$U36</f>
        <v>793962.6</v>
      </c>
      <c r="AA36" s="94">
        <f>IF($A36&lt;Summary!$C$5,[3]Inputs!$K54*U36,"")</f>
        <v>-357283.17000000004</v>
      </c>
      <c r="AB36" s="94">
        <f>IF($A36&lt;Summary!$C$5,[3]Inputs!$M54*U36,"")</f>
        <v>13232.710000000001</v>
      </c>
      <c r="AC36" s="94">
        <f t="shared" si="12"/>
        <v>-344050.46</v>
      </c>
      <c r="AD36" s="94">
        <f>IF($A36&lt;Summary!$C$5,[4]Inputs!$K54*U36,"")</f>
        <v>-258037.845</v>
      </c>
      <c r="AE36" s="94">
        <f>IF($A36&lt;Summary!$C$5,[4]Inputs!$M54*U36,"")</f>
        <v>13232.710000000001</v>
      </c>
      <c r="AF36" s="94">
        <f t="shared" si="13"/>
        <v>-244805.13500000001</v>
      </c>
      <c r="AG36" s="94">
        <f>(Summary!$C$8*[3]Sheet1!$E36+Summary!$C$9*[4]Sheet1!$E36)*$U36</f>
        <v>-317585.04000000004</v>
      </c>
      <c r="AH36" s="94">
        <f>(Summary!$C$8*[3]Sheet1!$F36+Summary!$C$9*[4]Sheet1!$F36)*$U36</f>
        <v>13232.710000000001</v>
      </c>
      <c r="AI36" s="94">
        <f>(Summary!$C$8*[3]Sheet1!$G36+Summary!$C$9*[4]Sheet1!$G36)*$U36</f>
        <v>-304352.32999999996</v>
      </c>
      <c r="AJ36" s="94">
        <f>(Summary!$C$8*[3]Sheet1!$H36+Summary!$C$9*[4]Sheet1!$H36)*$U36</f>
        <v>1098314.9300000002</v>
      </c>
      <c r="AK36" s="94">
        <f>(Summary!$C$8*[3]Sheet1!$I36+Summary!$C$9*[4]Sheet1!$I36)*$U36</f>
        <v>791580.71219999995</v>
      </c>
      <c r="AL36" s="94">
        <f>(Summary!$C$8*[3]Sheet1!$J36+Summary!$C$9*[4]Sheet1!$J36)*$U36</f>
        <v>68915.953680000006</v>
      </c>
      <c r="AM36" s="94">
        <f>(Summary!$C$8*[3]Sheet1!$K36+Summary!$C$9*[4]Sheet1!$K36)*$U36</f>
        <v>347748.34080949996</v>
      </c>
      <c r="AN36" s="94">
        <f>(Summary!$C$8*[3]Sheet1!$L36+Summary!$C$9*[4]Sheet1!$L36)*$U36</f>
        <v>1208245.0066895001</v>
      </c>
      <c r="AO36" s="94">
        <f>(Summary!$C$8*[3]Sheet1!$M36+Summary!$C$9*[4]Sheet1!$M36)*$U36</f>
        <v>-109930.07668950001</v>
      </c>
      <c r="AP36" s="9"/>
      <c r="AQ36" s="2"/>
      <c r="AR36" s="93">
        <f t="shared" si="1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1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16"/>
        <v>793962.6</v>
      </c>
      <c r="AY36">
        <f t="shared" si="1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18"/>
        <v>604291.0219066001</v>
      </c>
      <c r="BD36">
        <f t="shared" si="19"/>
        <v>4413.6380933999317</v>
      </c>
    </row>
    <row r="37" spans="1:56" x14ac:dyDescent="0.2">
      <c r="A37" s="9">
        <f>[1]Sheet1!$A37</f>
        <v>38322</v>
      </c>
      <c r="B37" s="9"/>
      <c r="C37" s="92">
        <f>(IF($A37&lt;Summary!$C$5,0.5*SUM([1]Sheet1!$B37)+0.5*SUM([2]Sheet1!$B37),""))</f>
        <v>0.37</v>
      </c>
      <c r="D37" s="92">
        <f>(IF($A37&lt;Summary!$C$5,0.5*SUM([1]Sheet1!$C37)+0.5*SUM([2]Sheet1!$C37),""))</f>
        <v>0</v>
      </c>
      <c r="E37" s="92">
        <f>(IF($A37&lt;Summary!$C$5,0.5*SUM([1]Sheet1!$D37)+0.5*SUM([2]Sheet1!$D37),""))</f>
        <v>0.37</v>
      </c>
      <c r="F37" s="92">
        <f>IF($A37&lt;Summary!$C$5,[1]Inputs!$K55,"")</f>
        <v>-0.13500000000000001</v>
      </c>
      <c r="G37" s="92">
        <f>IF($A37&lt;Summary!$C$5,[1]Inputs!$M55,"")</f>
        <v>5.0000000000000001E-3</v>
      </c>
      <c r="H37" s="92">
        <f t="shared" si="10"/>
        <v>-0.13</v>
      </c>
      <c r="I37" s="92">
        <f>IF($A37&lt;Summary!$C$5,[2]Inputs!$K55*U37,"")</f>
        <v>-265320.90000000002</v>
      </c>
      <c r="J37" s="92">
        <f>IF($A37&lt;Summary!$C$5,[2]Inputs!$M55*U37,"")</f>
        <v>13606.2</v>
      </c>
      <c r="K37" s="92">
        <f t="shared" si="11"/>
        <v>-251714.7</v>
      </c>
      <c r="L37" s="92">
        <f>(IF($A37&lt;Summary!$C$5,0.5*SUM([1]Sheet1!$E37)+0.5*SUM([2]Sheet1!$E37),""))*$U37</f>
        <v>-316344.15000000002</v>
      </c>
      <c r="M37" s="92">
        <f>(IF($A37&lt;Summary!$C$5,0.5*SUM([1]Sheet1!$F37)+0.5*SUM([2]Sheet1!$F37),""))*$U37</f>
        <v>13606.2</v>
      </c>
      <c r="N37" s="92">
        <f>(IF($A37&lt;Summary!$C$5,0.5*SUM([1]Sheet1!$G37)+0.5*SUM([2]Sheet1!$G37),""))*U37</f>
        <v>-302737.95</v>
      </c>
      <c r="O37" s="92">
        <f>(IF($A37&lt;Summary!$C$5,0.5*SUM([1]Sheet1!$H37)+0.5*SUM([2]Sheet1!$H37),""))*U37</f>
        <v>1309596.75</v>
      </c>
      <c r="P37" s="92">
        <f>(IF($A37&lt;Summary!$C$5,0.5*SUM([1]Sheet1!$I37)+0.5*SUM([2]Sheet1!$I37),""))*$U37</f>
        <v>813895.67159999989</v>
      </c>
      <c r="Q37" s="92">
        <f>(IF($A37&lt;Summary!$C$5,0.5*SUM([1]Sheet1!$J37)+0.5*SUM([2]Sheet1!$J37),""))*$U37</f>
        <v>75650.471999999994</v>
      </c>
      <c r="R37" s="92">
        <f>(IF($A37&lt;Summary!$C$5,0.5*SUM([1]Sheet1!$K37)+0.5*SUM([2]Sheet1!$K37),""))*$U37</f>
        <v>373478.96488499996</v>
      </c>
      <c r="S37" s="92">
        <f>(IF($A37&lt;Summary!$C$5,0.5*SUM([1]Sheet1!$L37)+0.5*SUM([2]Sheet1!$L37),""))*U37</f>
        <v>1263025.108485</v>
      </c>
      <c r="T37" s="92">
        <f>(IF($A37&lt;Summary!$C$5,0.5*SUM([1]Sheet1!$M37)+0.5*SUM([2]Sheet1!$M37),""))*U37</f>
        <v>46571.641515000098</v>
      </c>
      <c r="U37" s="93">
        <f>ROUND(IF($A37&lt;Summary!$C$5,SUM([1]Sheet1!$N37)+SUM([2]Sheet1!$N37),""),0)</f>
        <v>2721240</v>
      </c>
      <c r="V37" s="2"/>
      <c r="W37" s="9">
        <f>[3]Sheet1!$A37</f>
        <v>38322</v>
      </c>
      <c r="X37" s="94">
        <f>(Summary!$C$8*[3]Sheet1!$B37+Summary!$C$9*[4]Sheet1!$B37)*$U37</f>
        <v>1006858.7999999999</v>
      </c>
      <c r="Y37" s="94">
        <f>(Summary!$C$8*[3]Sheet1!$C37+Summary!$C$9*[4]Sheet1!$C37)*$U37</f>
        <v>0</v>
      </c>
      <c r="Z37" s="94">
        <f>(Summary!$C$8*[3]Sheet1!$D37+Summary!$C$9*[4]Sheet1!$D37)*$U37</f>
        <v>1006858.7999999999</v>
      </c>
      <c r="AA37" s="94">
        <f>IF($A37&lt;Summary!$C$5,[3]Inputs!$K55*U37,"")</f>
        <v>-367367.4</v>
      </c>
      <c r="AB37" s="94">
        <f>IF($A37&lt;Summary!$C$5,[3]Inputs!$M55*U37,"")</f>
        <v>13606.2</v>
      </c>
      <c r="AC37" s="94">
        <f t="shared" si="12"/>
        <v>-353761.2</v>
      </c>
      <c r="AD37" s="94">
        <f>IF($A37&lt;Summary!$C$5,[4]Inputs!$K55*U37,"")</f>
        <v>-265320.90000000002</v>
      </c>
      <c r="AE37" s="94">
        <f>IF($A37&lt;Summary!$C$5,[4]Inputs!$M55*U37,"")</f>
        <v>13606.2</v>
      </c>
      <c r="AF37" s="94">
        <f t="shared" si="13"/>
        <v>-251714.7</v>
      </c>
      <c r="AG37" s="94">
        <f>(Summary!$C$8*[3]Sheet1!$E37+Summary!$C$9*[4]Sheet1!$E37)*$U37</f>
        <v>-326548.80000000005</v>
      </c>
      <c r="AH37" s="94">
        <f>(Summary!$C$8*[3]Sheet1!$F37+Summary!$C$9*[4]Sheet1!$F37)*$U37</f>
        <v>13606.2</v>
      </c>
      <c r="AI37" s="94">
        <f>(Summary!$C$8*[3]Sheet1!$G37+Summary!$C$9*[4]Sheet1!$G37)*$U37</f>
        <v>-312942.59999999998</v>
      </c>
      <c r="AJ37" s="94">
        <f>(Summary!$C$8*[3]Sheet1!$H37+Summary!$C$9*[4]Sheet1!$H37)*$U37</f>
        <v>1319801.3999999999</v>
      </c>
      <c r="AK37" s="94">
        <f>(Summary!$C$8*[3]Sheet1!$I37+Summary!$C$9*[4]Sheet1!$I37)*$U37</f>
        <v>813922.88399999996</v>
      </c>
      <c r="AL37" s="94">
        <f>(Summary!$C$8*[3]Sheet1!$J37+Summary!$C$9*[4]Sheet1!$J37)*$U37</f>
        <v>70861.089600000007</v>
      </c>
      <c r="AM37" s="94">
        <f>(Summary!$C$8*[3]Sheet1!$K37+Summary!$C$9*[4]Sheet1!$K37)*$U37</f>
        <v>373216.02506999992</v>
      </c>
      <c r="AN37" s="94">
        <f>(Summary!$C$8*[3]Sheet1!$L37+Summary!$C$9*[4]Sheet1!$L37)*$U37</f>
        <v>1257999.9986699999</v>
      </c>
      <c r="AO37" s="94">
        <f>(Summary!$C$8*[3]Sheet1!$M37+Summary!$C$9*[4]Sheet1!$M37)*$U37</f>
        <v>61801.401330000124</v>
      </c>
      <c r="AP37" s="9"/>
      <c r="AQ37" s="2"/>
      <c r="AR37" s="93">
        <f t="shared" si="1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1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16"/>
        <v>1006858.7999999999</v>
      </c>
      <c r="AY37">
        <f t="shared" si="1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18"/>
        <v>630040.53347999998</v>
      </c>
      <c r="BD37">
        <f t="shared" si="19"/>
        <v>-4155.3334800001467</v>
      </c>
    </row>
    <row r="38" spans="1:56" x14ac:dyDescent="0.2">
      <c r="A38" s="9">
        <f>[1]Sheet1!$A38</f>
        <v>38353</v>
      </c>
      <c r="B38" s="9"/>
      <c r="C38" s="92">
        <f>(IF($A38&lt;Summary!$C$5,0.5*SUM([1]Sheet1!$B38)+0.5*SUM([2]Sheet1!$B38),""))</f>
        <v>0.37</v>
      </c>
      <c r="D38" s="92">
        <f>(IF($A38&lt;Summary!$C$5,0.5*SUM([1]Sheet1!$C38)+0.5*SUM([2]Sheet1!$C38),""))</f>
        <v>0</v>
      </c>
      <c r="E38" s="92">
        <f>(IF($A38&lt;Summary!$C$5,0.5*SUM([1]Sheet1!$D38)+0.5*SUM([2]Sheet1!$D38),""))</f>
        <v>0.37</v>
      </c>
      <c r="F38" s="92">
        <f>IF($A38&lt;Summary!$C$5,[1]Inputs!$K56,"")</f>
        <v>-0.13500000000000001</v>
      </c>
      <c r="G38" s="92">
        <f>IF($A38&lt;Summary!$C$5,[1]Inputs!$M56,"")</f>
        <v>5.0000000000000001E-3</v>
      </c>
      <c r="H38" s="92">
        <f t="shared" si="10"/>
        <v>-0.13</v>
      </c>
      <c r="I38" s="92">
        <f>IF($A38&lt;Summary!$C$5,[2]Inputs!$K56*U38,"")</f>
        <v>-236921.99999999997</v>
      </c>
      <c r="J38" s="92">
        <f>IF($A38&lt;Summary!$C$5,[2]Inputs!$M56*U38,"")</f>
        <v>13538.4</v>
      </c>
      <c r="K38" s="92">
        <f t="shared" si="11"/>
        <v>-223383.59999999998</v>
      </c>
      <c r="L38" s="92">
        <f>(IF($A38&lt;Summary!$C$5,0.5*SUM([1]Sheet1!$E38)+0.5*SUM([2]Sheet1!$E38),""))*$U38</f>
        <v>-301229.40000000002</v>
      </c>
      <c r="M38" s="92">
        <f>(IF($A38&lt;Summary!$C$5,0.5*SUM([1]Sheet1!$F38)+0.5*SUM([2]Sheet1!$F38),""))*$U38</f>
        <v>13538.4</v>
      </c>
      <c r="N38" s="92">
        <f>(IF($A38&lt;Summary!$C$5,0.5*SUM([1]Sheet1!$G38)+0.5*SUM([2]Sheet1!$G38),""))*U38</f>
        <v>-287691</v>
      </c>
      <c r="O38" s="92">
        <f>(IF($A38&lt;Summary!$C$5,0.5*SUM([1]Sheet1!$H38)+0.5*SUM([2]Sheet1!$H38),""))*U38</f>
        <v>1289532.6000000001</v>
      </c>
      <c r="P38" s="92">
        <f>(IF($A38&lt;Summary!$C$5,0.5*SUM([1]Sheet1!$I38)+0.5*SUM([2]Sheet1!$I38),""))*$U38</f>
        <v>809840.01119999995</v>
      </c>
      <c r="Q38" s="92">
        <f>(IF($A38&lt;Summary!$C$5,0.5*SUM([1]Sheet1!$J38)+0.5*SUM([2]Sheet1!$J38),""))*$U38</f>
        <v>75273.504000000001</v>
      </c>
      <c r="R38" s="92">
        <f>(IF($A38&lt;Summary!$C$5,0.5*SUM([1]Sheet1!$K38)+0.5*SUM([2]Sheet1!$K38),""))*$U38</f>
        <v>375510.47158800007</v>
      </c>
      <c r="S38" s="92">
        <f>(IF($A38&lt;Summary!$C$5,0.5*SUM([1]Sheet1!$L38)+0.5*SUM([2]Sheet1!$L38),""))*U38</f>
        <v>1260623.986788</v>
      </c>
      <c r="T38" s="92">
        <f>(IF($A38&lt;Summary!$C$5,0.5*SUM([1]Sheet1!$M38)+0.5*SUM([2]Sheet1!$M38),""))*U38</f>
        <v>28908.613211999978</v>
      </c>
      <c r="U38" s="93">
        <f>ROUND(IF($A38&lt;Summary!$C$5,SUM([1]Sheet1!$N38)+SUM([2]Sheet1!$N38),""),0)</f>
        <v>2707680</v>
      </c>
      <c r="V38" s="2"/>
      <c r="W38" s="9">
        <f>[3]Sheet1!$A38</f>
        <v>38353</v>
      </c>
      <c r="X38" s="94">
        <f>(Summary!$C$8*[3]Sheet1!$B38+Summary!$C$9*[4]Sheet1!$B38)*$U38</f>
        <v>1001841.6</v>
      </c>
      <c r="Y38" s="94">
        <f>(Summary!$C$8*[3]Sheet1!$C38+Summary!$C$9*[4]Sheet1!$C38)*$U38</f>
        <v>0</v>
      </c>
      <c r="Z38" s="94">
        <f>(Summary!$C$8*[3]Sheet1!$D38+Summary!$C$9*[4]Sheet1!$D38)*$U38</f>
        <v>1001841.6</v>
      </c>
      <c r="AA38" s="94">
        <f>IF($A38&lt;Summary!$C$5,[3]Inputs!$K56*U38,"")</f>
        <v>-365536.80000000005</v>
      </c>
      <c r="AB38" s="94">
        <f>IF($A38&lt;Summary!$C$5,[3]Inputs!$M56*U38,"")</f>
        <v>13538.4</v>
      </c>
      <c r="AC38" s="94">
        <f t="shared" si="12"/>
        <v>-351998.4</v>
      </c>
      <c r="AD38" s="94">
        <f>IF($A38&lt;Summary!$C$5,[4]Inputs!$K56*U38,"")</f>
        <v>-236921.99999999997</v>
      </c>
      <c r="AE38" s="94">
        <f>IF($A38&lt;Summary!$C$5,[4]Inputs!$M56*U38,"")</f>
        <v>13538.4</v>
      </c>
      <c r="AF38" s="94">
        <f t="shared" si="13"/>
        <v>-223383.59999999998</v>
      </c>
      <c r="AG38" s="94">
        <f>(Summary!$C$8*[3]Sheet1!$E38+Summary!$C$9*[4]Sheet1!$E38)*$U38</f>
        <v>-314090.88</v>
      </c>
      <c r="AH38" s="94">
        <f>(Summary!$C$8*[3]Sheet1!$F38+Summary!$C$9*[4]Sheet1!$F38)*$U38</f>
        <v>13538.4</v>
      </c>
      <c r="AI38" s="94">
        <f>(Summary!$C$8*[3]Sheet1!$G38+Summary!$C$9*[4]Sheet1!$G38)*$U38</f>
        <v>-300552.48</v>
      </c>
      <c r="AJ38" s="94">
        <f>(Summary!$C$8*[3]Sheet1!$H38+Summary!$C$9*[4]Sheet1!$H38)*$U38</f>
        <v>1302394.0799999998</v>
      </c>
      <c r="AK38" s="94">
        <f>(Summary!$C$8*[3]Sheet1!$I38+Summary!$C$9*[4]Sheet1!$I38)*$U38</f>
        <v>809867.08799999999</v>
      </c>
      <c r="AL38" s="94">
        <f>(Summary!$C$8*[3]Sheet1!$J38+Summary!$C$9*[4]Sheet1!$J38)*$U38</f>
        <v>70507.987200000003</v>
      </c>
      <c r="AM38" s="94">
        <f>(Summary!$C$8*[3]Sheet1!$K38+Summary!$C$9*[4]Sheet1!$K38)*$U38</f>
        <v>375152.58398399997</v>
      </c>
      <c r="AN38" s="94">
        <f>(Summary!$C$8*[3]Sheet1!$L38+Summary!$C$9*[4]Sheet1!$L38)*$U38</f>
        <v>1255527.659184</v>
      </c>
      <c r="AO38" s="94">
        <f>(Summary!$C$8*[3]Sheet1!$M38+Summary!$C$9*[4]Sheet1!$M38)*$U38</f>
        <v>46866.420816000049</v>
      </c>
      <c r="AP38" s="9"/>
      <c r="AQ38" s="2"/>
      <c r="AR38" s="93">
        <f t="shared" si="1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1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16"/>
        <v>1001841.6</v>
      </c>
      <c r="AY38">
        <f t="shared" si="1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18"/>
        <v>628217.36599200009</v>
      </c>
      <c r="BD38">
        <f t="shared" si="19"/>
        <v>-5450.9659920003032</v>
      </c>
    </row>
    <row r="39" spans="1:56" x14ac:dyDescent="0.2">
      <c r="A39" s="9">
        <f>[1]Sheet1!$A39</f>
        <v>38384</v>
      </c>
      <c r="B39" s="9"/>
      <c r="C39" s="92">
        <f>(IF($A39&lt;Summary!$C$5,0.5*SUM([1]Sheet1!$B39)+0.5*SUM([2]Sheet1!$B39),""))</f>
        <v>0.37</v>
      </c>
      <c r="D39" s="92">
        <f>(IF($A39&lt;Summary!$C$5,0.5*SUM([1]Sheet1!$C39)+0.5*SUM([2]Sheet1!$C39),""))</f>
        <v>0</v>
      </c>
      <c r="E39" s="92">
        <f>(IF($A39&lt;Summary!$C$5,0.5*SUM([1]Sheet1!$D39)+0.5*SUM([2]Sheet1!$D39),""))</f>
        <v>0.37</v>
      </c>
      <c r="F39" s="92">
        <f>IF($A39&lt;Summary!$C$5,[1]Inputs!$K57,"")</f>
        <v>-0.13500000000000001</v>
      </c>
      <c r="G39" s="92">
        <f>IF($A39&lt;Summary!$C$5,[1]Inputs!$M57,"")</f>
        <v>5.0000000000000001E-3</v>
      </c>
      <c r="H39" s="92">
        <f t="shared" si="10"/>
        <v>-0.13</v>
      </c>
      <c r="I39" s="92">
        <f>IF($A39&lt;Summary!$C$5,[2]Inputs!$K57*U39,"")</f>
        <v>-213016.3</v>
      </c>
      <c r="J39" s="92">
        <f>IF($A39&lt;Summary!$C$5,[2]Inputs!$M57*U39,"")</f>
        <v>12172.36</v>
      </c>
      <c r="K39" s="92">
        <f t="shared" si="11"/>
        <v>-200843.94</v>
      </c>
      <c r="L39" s="92">
        <f>(IF($A39&lt;Summary!$C$5,0.5*SUM([1]Sheet1!$E39)+0.5*SUM([2]Sheet1!$E39),""))*$U39</f>
        <v>-270835.01</v>
      </c>
      <c r="M39" s="92">
        <f>(IF($A39&lt;Summary!$C$5,0.5*SUM([1]Sheet1!$F39)+0.5*SUM([2]Sheet1!$F39),""))*$U39</f>
        <v>12172.36</v>
      </c>
      <c r="N39" s="92">
        <f>(IF($A39&lt;Summary!$C$5,0.5*SUM([1]Sheet1!$G39)+0.5*SUM([2]Sheet1!$G39),""))*U39</f>
        <v>-258662.65</v>
      </c>
      <c r="O39" s="92">
        <f>(IF($A39&lt;Summary!$C$5,0.5*SUM([1]Sheet1!$H39)+0.5*SUM([2]Sheet1!$H39),""))*U39</f>
        <v>1159417.29</v>
      </c>
      <c r="P39" s="92">
        <f>(IF($A39&lt;Summary!$C$5,0.5*SUM([1]Sheet1!$I39)+0.5*SUM([2]Sheet1!$I39),""))*$U39</f>
        <v>728126.23047999991</v>
      </c>
      <c r="Q39" s="92">
        <f>(IF($A39&lt;Summary!$C$5,0.5*SUM([1]Sheet1!$J39)+0.5*SUM([2]Sheet1!$J39),""))*$U39</f>
        <v>67678.321599999996</v>
      </c>
      <c r="R39" s="92">
        <f>(IF($A39&lt;Summary!$C$5,0.5*SUM([1]Sheet1!$K39)+0.5*SUM([2]Sheet1!$K39),""))*$U39</f>
        <v>330271.46316107997</v>
      </c>
      <c r="S39" s="92">
        <f>(IF($A39&lt;Summary!$C$5,0.5*SUM([1]Sheet1!$L39)+0.5*SUM([2]Sheet1!$L39),""))*U39</f>
        <v>1126076.01524108</v>
      </c>
      <c r="T39" s="92">
        <f>(IF($A39&lt;Summary!$C$5,0.5*SUM([1]Sheet1!$M39)+0.5*SUM([2]Sheet1!$M39),""))*U39</f>
        <v>33341.274758920015</v>
      </c>
      <c r="U39" s="93">
        <f>ROUND(IF($A39&lt;Summary!$C$5,SUM([1]Sheet1!$N39)+SUM([2]Sheet1!$N39),""),0)</f>
        <v>2434472</v>
      </c>
      <c r="V39" s="2"/>
      <c r="W39" s="9">
        <f>[3]Sheet1!$A39</f>
        <v>38384</v>
      </c>
      <c r="X39" s="94">
        <f>(Summary!$C$8*[3]Sheet1!$B39+Summary!$C$9*[4]Sheet1!$B39)*$U39</f>
        <v>900754.64</v>
      </c>
      <c r="Y39" s="94">
        <f>(Summary!$C$8*[3]Sheet1!$C39+Summary!$C$9*[4]Sheet1!$C39)*$U39</f>
        <v>0</v>
      </c>
      <c r="Z39" s="94">
        <f>(Summary!$C$8*[3]Sheet1!$D39+Summary!$C$9*[4]Sheet1!$D39)*$U39</f>
        <v>900754.64</v>
      </c>
      <c r="AA39" s="94">
        <f>IF($A39&lt;Summary!$C$5,[3]Inputs!$K57*U39,"")</f>
        <v>-328653.72000000003</v>
      </c>
      <c r="AB39" s="94">
        <f>IF($A39&lt;Summary!$C$5,[3]Inputs!$M57*U39,"")</f>
        <v>12172.36</v>
      </c>
      <c r="AC39" s="94">
        <f t="shared" si="12"/>
        <v>-316481.36000000004</v>
      </c>
      <c r="AD39" s="94">
        <f>IF($A39&lt;Summary!$C$5,[4]Inputs!$K57*U39,"")</f>
        <v>-213016.3</v>
      </c>
      <c r="AE39" s="94">
        <f>IF($A39&lt;Summary!$C$5,[4]Inputs!$M57*U39,"")</f>
        <v>12172.36</v>
      </c>
      <c r="AF39" s="94">
        <f t="shared" si="13"/>
        <v>-200843.94</v>
      </c>
      <c r="AG39" s="94">
        <f>(Summary!$C$8*[3]Sheet1!$E39+Summary!$C$9*[4]Sheet1!$E39)*$U39</f>
        <v>-282398.75199999998</v>
      </c>
      <c r="AH39" s="94">
        <f>(Summary!$C$8*[3]Sheet1!$F39+Summary!$C$9*[4]Sheet1!$F39)*$U39</f>
        <v>12172.36</v>
      </c>
      <c r="AI39" s="94">
        <f>(Summary!$C$8*[3]Sheet1!$G39+Summary!$C$9*[4]Sheet1!$G39)*$U39</f>
        <v>-270226.39199999999</v>
      </c>
      <c r="AJ39" s="94">
        <f>(Summary!$C$8*[3]Sheet1!$H39+Summary!$C$9*[4]Sheet1!$H39)*$U39</f>
        <v>1170981.0319999999</v>
      </c>
      <c r="AK39" s="94">
        <f>(Summary!$C$8*[3]Sheet1!$I39+Summary!$C$9*[4]Sheet1!$I39)*$U39</f>
        <v>728150.57519999996</v>
      </c>
      <c r="AL39" s="94">
        <f>(Summary!$C$8*[3]Sheet1!$J39+Summary!$C$9*[4]Sheet1!$J39)*$U39</f>
        <v>63393.650880000001</v>
      </c>
      <c r="AM39" s="94">
        <f>(Summary!$C$8*[3]Sheet1!$K39+Summary!$C$9*[4]Sheet1!$K39)*$U39</f>
        <v>329947.64186799992</v>
      </c>
      <c r="AN39" s="94">
        <f>(Summary!$C$8*[3]Sheet1!$L39+Summary!$C$9*[4]Sheet1!$L39)*$U39</f>
        <v>1121491.8679479999</v>
      </c>
      <c r="AO39" s="94">
        <f>(Summary!$C$8*[3]Sheet1!$M39+Summary!$C$9*[4]Sheet1!$M39)*$U39</f>
        <v>49489.16405200008</v>
      </c>
      <c r="AP39" s="9"/>
      <c r="AQ39" s="2"/>
      <c r="AR39" s="93">
        <f t="shared" si="1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1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16"/>
        <v>900754.64</v>
      </c>
      <c r="AY39">
        <f t="shared" si="1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18"/>
        <v>561989.07275607996</v>
      </c>
      <c r="BD39">
        <f t="shared" si="19"/>
        <v>-2060.5127560802503</v>
      </c>
    </row>
    <row r="40" spans="1:56" x14ac:dyDescent="0.2">
      <c r="A40" s="9">
        <f>[1]Sheet1!$A40</f>
        <v>38412</v>
      </c>
      <c r="B40" s="9"/>
      <c r="C40" s="92">
        <f>(IF($A40&lt;Summary!$C$5,0.5*SUM([1]Sheet1!$B40)+0.5*SUM([2]Sheet1!$B40),""))</f>
        <v>0.37</v>
      </c>
      <c r="D40" s="92">
        <f>(IF($A40&lt;Summary!$C$5,0.5*SUM([1]Sheet1!$C40)+0.5*SUM([2]Sheet1!$C40),""))</f>
        <v>0</v>
      </c>
      <c r="E40" s="92">
        <f>(IF($A40&lt;Summary!$C$5,0.5*SUM([1]Sheet1!$D40)+0.5*SUM([2]Sheet1!$D40),""))</f>
        <v>0.37</v>
      </c>
      <c r="F40" s="92">
        <f>IF($A40&lt;Summary!$C$5,[1]Inputs!$K58,"")</f>
        <v>-0.13500000000000001</v>
      </c>
      <c r="G40" s="92">
        <f>IF($A40&lt;Summary!$C$5,[1]Inputs!$M58,"")</f>
        <v>5.0000000000000001E-3</v>
      </c>
      <c r="H40" s="92">
        <f t="shared" si="10"/>
        <v>-0.13</v>
      </c>
      <c r="I40" s="92">
        <f>IF($A40&lt;Summary!$C$5,[2]Inputs!$K58*U40,"")</f>
        <v>-234653.65</v>
      </c>
      <c r="J40" s="92">
        <f>IF($A40&lt;Summary!$C$5,[2]Inputs!$M58*U40,"")</f>
        <v>13408.78</v>
      </c>
      <c r="K40" s="92">
        <f t="shared" si="11"/>
        <v>-221244.87</v>
      </c>
      <c r="L40" s="92">
        <f>(IF($A40&lt;Summary!$C$5,0.5*SUM([1]Sheet1!$E40)+0.5*SUM([2]Sheet1!$E40),""))*$U40</f>
        <v>-298345.35499999998</v>
      </c>
      <c r="M40" s="92">
        <f>(IF($A40&lt;Summary!$C$5,0.5*SUM([1]Sheet1!$F40)+0.5*SUM([2]Sheet1!$F40),""))*$U40</f>
        <v>13408.78</v>
      </c>
      <c r="N40" s="92">
        <f>(IF($A40&lt;Summary!$C$5,0.5*SUM([1]Sheet1!$G40)+0.5*SUM([2]Sheet1!$G40),""))*U40</f>
        <v>-284936.57500000001</v>
      </c>
      <c r="O40" s="92">
        <f>(IF($A40&lt;Summary!$C$5,0.5*SUM([1]Sheet1!$H40)+0.5*SUM([2]Sheet1!$H40),""))*U40</f>
        <v>1277186.2949999999</v>
      </c>
      <c r="P40" s="92">
        <f>(IF($A40&lt;Summary!$C$5,0.5*SUM([1]Sheet1!$I40)+0.5*SUM([2]Sheet1!$I40),""))*$U40</f>
        <v>802086.40203999996</v>
      </c>
      <c r="Q40" s="92">
        <f>(IF($A40&lt;Summary!$C$5,0.5*SUM([1]Sheet1!$J40)+0.5*SUM([2]Sheet1!$J40),""))*$U40</f>
        <v>74552.816800000001</v>
      </c>
      <c r="R40" s="92">
        <f>(IF($A40&lt;Summary!$C$5,0.5*SUM([1]Sheet1!$K40)+0.5*SUM([2]Sheet1!$K40),""))*$U40</f>
        <v>350807.51515194005</v>
      </c>
      <c r="S40" s="92">
        <f>(IF($A40&lt;Summary!$C$5,0.5*SUM([1]Sheet1!$L40)+0.5*SUM([2]Sheet1!$L40),""))*U40</f>
        <v>1227446.73399194</v>
      </c>
      <c r="T40" s="92">
        <f>(IF($A40&lt;Summary!$C$5,0.5*SUM([1]Sheet1!$M40)+0.5*SUM([2]Sheet1!$M40),""))*U40</f>
        <v>49739.561008060002</v>
      </c>
      <c r="U40" s="93">
        <f>ROUND(IF($A40&lt;Summary!$C$5,SUM([1]Sheet1!$N40)+SUM([2]Sheet1!$N40),""),0)</f>
        <v>2681756</v>
      </c>
      <c r="V40" s="2"/>
      <c r="W40" s="9">
        <f>[3]Sheet1!$A40</f>
        <v>38412</v>
      </c>
      <c r="X40" s="94">
        <f>(Summary!$C$8*[3]Sheet1!$B40+Summary!$C$9*[4]Sheet1!$B40)*$U40</f>
        <v>992249.72</v>
      </c>
      <c r="Y40" s="94">
        <f>(Summary!$C$8*[3]Sheet1!$C40+Summary!$C$9*[4]Sheet1!$C40)*$U40</f>
        <v>0</v>
      </c>
      <c r="Z40" s="94">
        <f>(Summary!$C$8*[3]Sheet1!$D40+Summary!$C$9*[4]Sheet1!$D40)*$U40</f>
        <v>992249.72</v>
      </c>
      <c r="AA40" s="94">
        <f>IF($A40&lt;Summary!$C$5,[3]Inputs!$K58*U40,"")</f>
        <v>-362037.06</v>
      </c>
      <c r="AB40" s="94">
        <f>IF($A40&lt;Summary!$C$5,[3]Inputs!$M58*U40,"")</f>
        <v>13408.78</v>
      </c>
      <c r="AC40" s="94">
        <f t="shared" si="12"/>
        <v>-348628.27999999997</v>
      </c>
      <c r="AD40" s="94">
        <f>IF($A40&lt;Summary!$C$5,[4]Inputs!$K58*U40,"")</f>
        <v>-234653.65</v>
      </c>
      <c r="AE40" s="94">
        <f>IF($A40&lt;Summary!$C$5,[4]Inputs!$M58*U40,"")</f>
        <v>13408.78</v>
      </c>
      <c r="AF40" s="94">
        <f t="shared" si="13"/>
        <v>-221244.87</v>
      </c>
      <c r="AG40" s="94">
        <f>(Summary!$C$8*[3]Sheet1!$E40+Summary!$C$9*[4]Sheet1!$E40)*$U40</f>
        <v>-311083.696</v>
      </c>
      <c r="AH40" s="94">
        <f>(Summary!$C$8*[3]Sheet1!$F40+Summary!$C$9*[4]Sheet1!$F40)*$U40</f>
        <v>13408.78</v>
      </c>
      <c r="AI40" s="94">
        <f>(Summary!$C$8*[3]Sheet1!$G40+Summary!$C$9*[4]Sheet1!$G40)*$U40</f>
        <v>-297674.91599999997</v>
      </c>
      <c r="AJ40" s="94">
        <f>(Summary!$C$8*[3]Sheet1!$H40+Summary!$C$9*[4]Sheet1!$H40)*$U40</f>
        <v>1289924.6359999999</v>
      </c>
      <c r="AK40" s="94">
        <f>(Summary!$C$8*[3]Sheet1!$I40+Summary!$C$9*[4]Sheet1!$I40)*$U40</f>
        <v>802113.21959999995</v>
      </c>
      <c r="AL40" s="94">
        <f>(Summary!$C$8*[3]Sheet1!$J40+Summary!$C$9*[4]Sheet1!$J40)*$U40</f>
        <v>69832.926240000001</v>
      </c>
      <c r="AM40" s="94">
        <f>(Summary!$C$8*[3]Sheet1!$K40+Summary!$C$9*[4]Sheet1!$K40)*$U40</f>
        <v>350447.18100699998</v>
      </c>
      <c r="AN40" s="94">
        <f>(Summary!$C$8*[3]Sheet1!$L40+Summary!$C$9*[4]Sheet1!$L40)*$U40</f>
        <v>1222393.326847</v>
      </c>
      <c r="AO40" s="94">
        <f>(Summary!$C$8*[3]Sheet1!$M40+Summary!$C$9*[4]Sheet1!$M40)*$U40</f>
        <v>67531.309153000009</v>
      </c>
      <c r="AP40" s="9"/>
      <c r="AQ40" s="2"/>
      <c r="AR40" s="93">
        <f t="shared" si="1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1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16"/>
        <v>992249.72</v>
      </c>
      <c r="AY40">
        <f t="shared" si="1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18"/>
        <v>614044.99669744004</v>
      </c>
      <c r="BD40">
        <f t="shared" si="19"/>
        <v>2758.8833025598433</v>
      </c>
    </row>
    <row r="41" spans="1:56" x14ac:dyDescent="0.2">
      <c r="A41" s="9">
        <f>[1]Sheet1!$A41</f>
        <v>38443</v>
      </c>
      <c r="B41" s="9"/>
      <c r="C41" s="92">
        <f>(IF($A41&lt;Summary!$C$5,0.5*SUM([1]Sheet1!$B41)+0.5*SUM([2]Sheet1!$B41),""))</f>
        <v>0.27500000000000002</v>
      </c>
      <c r="D41" s="92">
        <f>(IF($A41&lt;Summary!$C$5,0.5*SUM([1]Sheet1!$C41)+0.5*SUM([2]Sheet1!$C41),""))</f>
        <v>0</v>
      </c>
      <c r="E41" s="92">
        <f>(IF($A41&lt;Summary!$C$5,0.5*SUM([1]Sheet1!$D41)+0.5*SUM([2]Sheet1!$D41),""))</f>
        <v>0.27500000000000002</v>
      </c>
      <c r="F41" s="92">
        <f>IF($A41&lt;Summary!$C$5,[1]Inputs!$K59,"")</f>
        <v>-0.2</v>
      </c>
      <c r="G41" s="92">
        <f>IF($A41&lt;Summary!$C$5,[1]Inputs!$M59,"")</f>
        <v>2.5000000000000001E-3</v>
      </c>
      <c r="H41" s="92">
        <f t="shared" si="10"/>
        <v>-0.19750000000000001</v>
      </c>
      <c r="I41" s="92">
        <f>IF($A41&lt;Summary!$C$5,[2]Inputs!$K59*U41,"")</f>
        <v>-225984.32499999998</v>
      </c>
      <c r="J41" s="92">
        <f>IF($A41&lt;Summary!$C$5,[2]Inputs!$M59*U41,"")</f>
        <v>12913.39</v>
      </c>
      <c r="K41" s="92">
        <f t="shared" si="11"/>
        <v>-213070.935</v>
      </c>
      <c r="L41" s="92">
        <f>(IF($A41&lt;Summary!$C$5,0.5*SUM([1]Sheet1!$E41)+0.5*SUM([2]Sheet1!$E41),""))*$U41</f>
        <v>-371259.96249999997</v>
      </c>
      <c r="M41" s="92">
        <f>(IF($A41&lt;Summary!$C$5,0.5*SUM([1]Sheet1!$F41)+0.5*SUM([2]Sheet1!$F41),""))*$U41</f>
        <v>9685.0424999999996</v>
      </c>
      <c r="N41" s="92">
        <f>(IF($A41&lt;Summary!$C$5,0.5*SUM([1]Sheet1!$G41)+0.5*SUM([2]Sheet1!$G41),""))*U41</f>
        <v>-361574.92000000004</v>
      </c>
      <c r="O41" s="92">
        <f>(IF($A41&lt;Summary!$C$5,0.5*SUM([1]Sheet1!$H41)+0.5*SUM([2]Sheet1!$H41),""))*U41</f>
        <v>1071811.3700000001</v>
      </c>
      <c r="P41" s="92">
        <f>(IF($A41&lt;Summary!$C$5,0.5*SUM([1]Sheet1!$I41)+0.5*SUM([2]Sheet1!$I41),""))*$U41</f>
        <v>772453.16301999986</v>
      </c>
      <c r="Q41" s="92">
        <f>(IF($A41&lt;Summary!$C$5,0.5*SUM([1]Sheet1!$J41)+0.5*SUM([2]Sheet1!$J41),""))*$U41</f>
        <v>71798.448399999994</v>
      </c>
      <c r="R41" s="92">
        <f>(IF($A41&lt;Summary!$C$5,0.5*SUM([1]Sheet1!$K41)+0.5*SUM([2]Sheet1!$K41),""))*$U41</f>
        <v>318470.38575492008</v>
      </c>
      <c r="S41" s="92">
        <f>(IF($A41&lt;Summary!$C$5,0.5*SUM([1]Sheet1!$L41)+0.5*SUM([2]Sheet1!$L41),""))*U41</f>
        <v>1162721.99717492</v>
      </c>
      <c r="T41" s="92">
        <f>(IF($A41&lt;Summary!$C$5,0.5*SUM([1]Sheet1!$M41)+0.5*SUM([2]Sheet1!$M41),""))*U41</f>
        <v>-90910.62717491998</v>
      </c>
      <c r="U41" s="93">
        <f>ROUND(IF($A41&lt;Summary!$C$5,SUM([1]Sheet1!$N41)+SUM([2]Sheet1!$N41),""),0)</f>
        <v>2582678</v>
      </c>
      <c r="V41" s="2"/>
      <c r="W41" s="9">
        <f>[3]Sheet1!$A41</f>
        <v>38443</v>
      </c>
      <c r="X41" s="94">
        <f>(Summary!$C$8*[3]Sheet1!$B41+Summary!$C$9*[4]Sheet1!$B41)*$U41</f>
        <v>710236.45000000007</v>
      </c>
      <c r="Y41" s="94">
        <f>(Summary!$C$8*[3]Sheet1!$C41+Summary!$C$9*[4]Sheet1!$C41)*$U41</f>
        <v>0</v>
      </c>
      <c r="Z41" s="94">
        <f>(Summary!$C$8*[3]Sheet1!$D41+Summary!$C$9*[4]Sheet1!$D41)*$U41</f>
        <v>710236.45000000007</v>
      </c>
      <c r="AA41" s="94">
        <f>IF($A41&lt;Summary!$C$5,[3]Inputs!$K59*U41,"")</f>
        <v>-516535.60000000003</v>
      </c>
      <c r="AB41" s="94">
        <f>IF($A41&lt;Summary!$C$5,[3]Inputs!$M59*U41,"")</f>
        <v>6456.6949999999997</v>
      </c>
      <c r="AC41" s="94">
        <f t="shared" si="12"/>
        <v>-510078.90500000003</v>
      </c>
      <c r="AD41" s="94">
        <f>IF($A41&lt;Summary!$C$5,[4]Inputs!$K59*U41,"")</f>
        <v>-225984.32499999998</v>
      </c>
      <c r="AE41" s="94">
        <f>IF($A41&lt;Summary!$C$5,[4]Inputs!$M59*U41,"")</f>
        <v>12913.39</v>
      </c>
      <c r="AF41" s="94">
        <f t="shared" si="13"/>
        <v>-213070.935</v>
      </c>
      <c r="AG41" s="94">
        <f>(Summary!$C$8*[3]Sheet1!$E41+Summary!$C$9*[4]Sheet1!$E41)*$U41</f>
        <v>-400315.09</v>
      </c>
      <c r="AH41" s="94">
        <f>(Summary!$C$8*[3]Sheet1!$F41+Summary!$C$9*[4]Sheet1!$F41)*$U41</f>
        <v>9039.3729999999996</v>
      </c>
      <c r="AI41" s="94">
        <f>(Summary!$C$8*[3]Sheet1!$G41+Summary!$C$9*[4]Sheet1!$G41)*$U41</f>
        <v>-391275.717</v>
      </c>
      <c r="AJ41" s="94">
        <f>(Summary!$C$8*[3]Sheet1!$H41+Summary!$C$9*[4]Sheet1!$H41)*$U41</f>
        <v>1101512.1670000001</v>
      </c>
      <c r="AK41" s="94">
        <f>(Summary!$C$8*[3]Sheet1!$I41+Summary!$C$9*[4]Sheet1!$I41)*$U41</f>
        <v>772478.98979999998</v>
      </c>
      <c r="AL41" s="94">
        <f>(Summary!$C$8*[3]Sheet1!$J41+Summary!$C$9*[4]Sheet1!$J41)*$U41</f>
        <v>67252.935119999995</v>
      </c>
      <c r="AM41" s="94">
        <f>(Summary!$C$8*[3]Sheet1!$K41+Summary!$C$9*[4]Sheet1!$K41)*$U41</f>
        <v>317491.25378494995</v>
      </c>
      <c r="AN41" s="94">
        <f>(Summary!$C$8*[3]Sheet1!$L41+Summary!$C$9*[4]Sheet1!$L41)*$U41</f>
        <v>1157223.1787049498</v>
      </c>
      <c r="AO41" s="94">
        <f>(Summary!$C$8*[3]Sheet1!$M41+Summary!$C$9*[4]Sheet1!$M41)*$U41</f>
        <v>-55711.011704949793</v>
      </c>
      <c r="AP41" s="9"/>
      <c r="AQ41" s="2"/>
      <c r="AR41" s="93">
        <f t="shared" si="1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1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16"/>
        <v>710236.45000000007</v>
      </c>
      <c r="AY41">
        <f t="shared" si="1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18"/>
        <v>581673.16687732004</v>
      </c>
      <c r="BD41">
        <f t="shared" si="19"/>
        <v>12342.773122680024</v>
      </c>
    </row>
    <row r="42" spans="1:56" x14ac:dyDescent="0.2">
      <c r="A42" s="9">
        <f>[1]Sheet1!$A42</f>
        <v>38473</v>
      </c>
      <c r="B42" s="9"/>
      <c r="C42" s="92">
        <f>(IF($A42&lt;Summary!$C$5,0.5*SUM([1]Sheet1!$B42)+0.5*SUM([2]Sheet1!$B42),""))</f>
        <v>0.27500000000000002</v>
      </c>
      <c r="D42" s="92">
        <f>(IF($A42&lt;Summary!$C$5,0.5*SUM([1]Sheet1!$C42)+0.5*SUM([2]Sheet1!$C42),""))</f>
        <v>0</v>
      </c>
      <c r="E42" s="92">
        <f>(IF($A42&lt;Summary!$C$5,0.5*SUM([1]Sheet1!$D42)+0.5*SUM([2]Sheet1!$D42),""))</f>
        <v>0.27500000000000002</v>
      </c>
      <c r="F42" s="92">
        <f>IF($A42&lt;Summary!$C$5,[1]Inputs!$K60,"")</f>
        <v>-0.2</v>
      </c>
      <c r="G42" s="92">
        <f>IF($A42&lt;Summary!$C$5,[1]Inputs!$M60,"")</f>
        <v>2.5000000000000001E-3</v>
      </c>
      <c r="H42" s="92">
        <f t="shared" si="10"/>
        <v>-0.19750000000000001</v>
      </c>
      <c r="I42" s="92">
        <f>IF($A42&lt;Summary!$C$5,[2]Inputs!$K60*U42,"")</f>
        <v>-232332.97499999998</v>
      </c>
      <c r="J42" s="92">
        <f>IF($A42&lt;Summary!$C$5,[2]Inputs!$M60*U42,"")</f>
        <v>13276.17</v>
      </c>
      <c r="K42" s="92">
        <f t="shared" si="11"/>
        <v>-219056.80499999996</v>
      </c>
      <c r="L42" s="92">
        <f>(IF($A42&lt;Summary!$C$5,0.5*SUM([1]Sheet1!$E42)+0.5*SUM([2]Sheet1!$E42),""))*$U42</f>
        <v>-381689.88749999995</v>
      </c>
      <c r="M42" s="92">
        <f>(IF($A42&lt;Summary!$C$5,0.5*SUM([1]Sheet1!$F42)+0.5*SUM([2]Sheet1!$F42),""))*$U42</f>
        <v>9957.1275000000005</v>
      </c>
      <c r="N42" s="92">
        <f>(IF($A42&lt;Summary!$C$5,0.5*SUM([1]Sheet1!$G42)+0.5*SUM([2]Sheet1!$G42),""))*U42</f>
        <v>-371732.76</v>
      </c>
      <c r="O42" s="92">
        <f>(IF($A42&lt;Summary!$C$5,0.5*SUM([1]Sheet1!$H42)+0.5*SUM([2]Sheet1!$H42),""))*U42</f>
        <v>1101922.1100000001</v>
      </c>
      <c r="P42" s="92">
        <f>(IF($A42&lt;Summary!$C$5,0.5*SUM([1]Sheet1!$I42)+0.5*SUM([2]Sheet1!$I42),""))*$U42</f>
        <v>794153.93705999991</v>
      </c>
      <c r="Q42" s="92">
        <f>(IF($A42&lt;Summary!$C$5,0.5*SUM([1]Sheet1!$J42)+0.5*SUM([2]Sheet1!$J42),""))*$U42</f>
        <v>73815.5052</v>
      </c>
      <c r="R42" s="92">
        <f>(IF($A42&lt;Summary!$C$5,0.5*SUM([1]Sheet1!$K42)+0.5*SUM([2]Sheet1!$K42),""))*$U42</f>
        <v>327798.99271260004</v>
      </c>
      <c r="S42" s="92">
        <f>(IF($A42&lt;Summary!$C$5,0.5*SUM([1]Sheet1!$L42)+0.5*SUM([2]Sheet1!$L42),""))*U42</f>
        <v>1195768.4349726001</v>
      </c>
      <c r="T42" s="92">
        <f>(IF($A42&lt;Summary!$C$5,0.5*SUM([1]Sheet1!$M42)+0.5*SUM([2]Sheet1!$M42),""))*U42</f>
        <v>-93846.324972599963</v>
      </c>
      <c r="U42" s="93">
        <f>ROUND(IF($A42&lt;Summary!$C$5,SUM([1]Sheet1!$N42)+SUM([2]Sheet1!$N42),""),0)</f>
        <v>2655234</v>
      </c>
      <c r="V42" s="2"/>
      <c r="W42" s="9">
        <f>[3]Sheet1!$A42</f>
        <v>38473</v>
      </c>
      <c r="X42" s="94">
        <f>(Summary!$C$8*[3]Sheet1!$B42+Summary!$C$9*[4]Sheet1!$B42)*$U42</f>
        <v>730189.35000000009</v>
      </c>
      <c r="Y42" s="94">
        <f>(Summary!$C$8*[3]Sheet1!$C42+Summary!$C$9*[4]Sheet1!$C42)*$U42</f>
        <v>0</v>
      </c>
      <c r="Z42" s="94">
        <f>(Summary!$C$8*[3]Sheet1!$D42+Summary!$C$9*[4]Sheet1!$D42)*$U42</f>
        <v>730189.35000000009</v>
      </c>
      <c r="AA42" s="94">
        <f>IF($A42&lt;Summary!$C$5,[3]Inputs!$K60*U42,"")</f>
        <v>-531046.80000000005</v>
      </c>
      <c r="AB42" s="94">
        <f>IF($A42&lt;Summary!$C$5,[3]Inputs!$M60*U42,"")</f>
        <v>6638.085</v>
      </c>
      <c r="AC42" s="94">
        <f t="shared" si="12"/>
        <v>-524408.71500000008</v>
      </c>
      <c r="AD42" s="94">
        <f>IF($A42&lt;Summary!$C$5,[4]Inputs!$K60*U42,"")</f>
        <v>-232332.97499999998</v>
      </c>
      <c r="AE42" s="94">
        <f>IF($A42&lt;Summary!$C$5,[4]Inputs!$M60*U42,"")</f>
        <v>13276.17</v>
      </c>
      <c r="AF42" s="94">
        <f t="shared" si="13"/>
        <v>-219056.80499999996</v>
      </c>
      <c r="AG42" s="94">
        <f>(Summary!$C$8*[3]Sheet1!$E42+Summary!$C$9*[4]Sheet1!$E42)*$U42</f>
        <v>-411561.27</v>
      </c>
      <c r="AH42" s="94">
        <f>(Summary!$C$8*[3]Sheet1!$F42+Summary!$C$9*[4]Sheet1!$F42)*$U42</f>
        <v>9293.3189999999995</v>
      </c>
      <c r="AI42" s="94">
        <f>(Summary!$C$8*[3]Sheet1!$G42+Summary!$C$9*[4]Sheet1!$G42)*$U42</f>
        <v>-402267.951</v>
      </c>
      <c r="AJ42" s="94">
        <f>(Summary!$C$8*[3]Sheet1!$H42+Summary!$C$9*[4]Sheet1!$H42)*$U42</f>
        <v>1132457.3010000002</v>
      </c>
      <c r="AK42" s="94">
        <f>(Summary!$C$8*[3]Sheet1!$I42+Summary!$C$9*[4]Sheet1!$I42)*$U42</f>
        <v>794180.48939999996</v>
      </c>
      <c r="AL42" s="94">
        <f>(Summary!$C$8*[3]Sheet1!$J42+Summary!$C$9*[4]Sheet1!$J42)*$U42</f>
        <v>69142.293359999996</v>
      </c>
      <c r="AM42" s="94">
        <f>(Summary!$C$8*[3]Sheet1!$K42+Summary!$C$9*[4]Sheet1!$K42)*$U42</f>
        <v>326792.45988405001</v>
      </c>
      <c r="AN42" s="94">
        <f>(Summary!$C$8*[3]Sheet1!$L42+Summary!$C$9*[4]Sheet1!$L42)*$U42</f>
        <v>1190115.2426440502</v>
      </c>
      <c r="AO42" s="94">
        <f>(Summary!$C$8*[3]Sheet1!$M42+Summary!$C$9*[4]Sheet1!$M42)*$U42</f>
        <v>-57657.941644049955</v>
      </c>
      <c r="AP42" s="9"/>
      <c r="AQ42" s="2"/>
      <c r="AR42" s="93">
        <f t="shared" si="1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1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16"/>
        <v>730189.35000000009</v>
      </c>
      <c r="AY42">
        <f t="shared" si="1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18"/>
        <v>598161.82220100006</v>
      </c>
      <c r="BD42">
        <f t="shared" si="19"/>
        <v>12541.997798999771</v>
      </c>
    </row>
    <row r="43" spans="1:56" x14ac:dyDescent="0.2">
      <c r="A43" s="9">
        <f>[1]Sheet1!$A43</f>
        <v>38504</v>
      </c>
      <c r="B43" s="9"/>
      <c r="C43" s="92">
        <f>(IF($A43&lt;Summary!$C$5,0.5*SUM([1]Sheet1!$B43)+0.5*SUM([2]Sheet1!$B43),""))</f>
        <v>0.27500000000000002</v>
      </c>
      <c r="D43" s="92">
        <f>(IF($A43&lt;Summary!$C$5,0.5*SUM([1]Sheet1!$C43)+0.5*SUM([2]Sheet1!$C43),""))</f>
        <v>0</v>
      </c>
      <c r="E43" s="92">
        <f>(IF($A43&lt;Summary!$C$5,0.5*SUM([1]Sheet1!$D43)+0.5*SUM([2]Sheet1!$D43),""))</f>
        <v>0.27500000000000002</v>
      </c>
      <c r="F43" s="92">
        <f>IF($A43&lt;Summary!$C$5,[1]Inputs!$K61,"")</f>
        <v>-0.2</v>
      </c>
      <c r="G43" s="92">
        <f>IF($A43&lt;Summary!$C$5,[1]Inputs!$M61,"")</f>
        <v>2.5000000000000001E-3</v>
      </c>
      <c r="H43" s="92">
        <f t="shared" si="10"/>
        <v>-0.19750000000000001</v>
      </c>
      <c r="I43" s="92">
        <f>IF($A43&lt;Summary!$C$5,[2]Inputs!$K61*U43,"")</f>
        <v>-223734.69999999998</v>
      </c>
      <c r="J43" s="92">
        <f>IF($A43&lt;Summary!$C$5,[2]Inputs!$M61*U43,"")</f>
        <v>12784.84</v>
      </c>
      <c r="K43" s="92">
        <f t="shared" si="11"/>
        <v>-210949.86</v>
      </c>
      <c r="L43" s="92">
        <f>(IF($A43&lt;Summary!$C$5,0.5*SUM([1]Sheet1!$E43)+0.5*SUM([2]Sheet1!$E43),""))*$U43</f>
        <v>-367564.14999999997</v>
      </c>
      <c r="M43" s="92">
        <f>(IF($A43&lt;Summary!$C$5,0.5*SUM([1]Sheet1!$F43)+0.5*SUM([2]Sheet1!$F43),""))*$U43</f>
        <v>9588.6299999999992</v>
      </c>
      <c r="N43" s="92">
        <f>(IF($A43&lt;Summary!$C$5,0.5*SUM([1]Sheet1!$G43)+0.5*SUM([2]Sheet1!$G43),""))*U43</f>
        <v>-357975.52</v>
      </c>
      <c r="O43" s="92">
        <f>(IF($A43&lt;Summary!$C$5,0.5*SUM([1]Sheet1!$H43)+0.5*SUM([2]Sheet1!$H43),""))*U43</f>
        <v>1061141.7200000002</v>
      </c>
      <c r="P43" s="92">
        <f>(IF($A43&lt;Summary!$C$5,0.5*SUM([1]Sheet1!$I43)+0.5*SUM([2]Sheet1!$I43),""))*$U43</f>
        <v>764763.55911999987</v>
      </c>
      <c r="Q43" s="92">
        <f>(IF($A43&lt;Summary!$C$5,0.5*SUM([1]Sheet1!$J43)+0.5*SUM([2]Sheet1!$J43),""))*$U43</f>
        <v>71083.710399999996</v>
      </c>
      <c r="R43" s="92">
        <f>(IF($A43&lt;Summary!$C$5,0.5*SUM([1]Sheet1!$K43)+0.5*SUM([2]Sheet1!$K43),""))*$U43</f>
        <v>319343.56897200004</v>
      </c>
      <c r="S43" s="92">
        <f>(IF($A43&lt;Summary!$C$5,0.5*SUM([1]Sheet1!$L43)+0.5*SUM([2]Sheet1!$L43),""))*U43</f>
        <v>1155190.838492</v>
      </c>
      <c r="T43" s="92">
        <f>(IF($A43&lt;Summary!$C$5,0.5*SUM([1]Sheet1!$M43)+0.5*SUM([2]Sheet1!$M43),""))*U43</f>
        <v>-94049.118491999921</v>
      </c>
      <c r="U43" s="93">
        <f>ROUND(IF($A43&lt;Summary!$C$5,SUM([1]Sheet1!$N43)+SUM([2]Sheet1!$N43),""),0)</f>
        <v>2556968</v>
      </c>
      <c r="V43" s="2"/>
      <c r="W43" s="9">
        <f>[3]Sheet1!$A43</f>
        <v>38504</v>
      </c>
      <c r="X43" s="94">
        <f>(Summary!$C$8*[3]Sheet1!$B43+Summary!$C$9*[4]Sheet1!$B43)*$U43</f>
        <v>703166.20000000007</v>
      </c>
      <c r="Y43" s="94">
        <f>(Summary!$C$8*[3]Sheet1!$C43+Summary!$C$9*[4]Sheet1!$C43)*$U43</f>
        <v>0</v>
      </c>
      <c r="Z43" s="94">
        <f>(Summary!$C$8*[3]Sheet1!$D43+Summary!$C$9*[4]Sheet1!$D43)*$U43</f>
        <v>703166.20000000007</v>
      </c>
      <c r="AA43" s="94">
        <f>IF($A43&lt;Summary!$C$5,[3]Inputs!$K61*U43,"")</f>
        <v>-511393.60000000003</v>
      </c>
      <c r="AB43" s="94">
        <f>IF($A43&lt;Summary!$C$5,[3]Inputs!$M61*U43,"")</f>
        <v>6392.42</v>
      </c>
      <c r="AC43" s="94">
        <f t="shared" si="12"/>
        <v>-505001.18000000005</v>
      </c>
      <c r="AD43" s="94">
        <f>IF($A43&lt;Summary!$C$5,[4]Inputs!$K61*U43,"")</f>
        <v>-223734.69999999998</v>
      </c>
      <c r="AE43" s="94">
        <f>IF($A43&lt;Summary!$C$5,[4]Inputs!$M61*U43,"")</f>
        <v>12784.84</v>
      </c>
      <c r="AF43" s="94">
        <f t="shared" si="13"/>
        <v>-210949.86</v>
      </c>
      <c r="AG43" s="94">
        <f>(Summary!$C$8*[3]Sheet1!$E43+Summary!$C$9*[4]Sheet1!$E43)*$U43</f>
        <v>-396330.04</v>
      </c>
      <c r="AH43" s="94">
        <f>(Summary!$C$8*[3]Sheet1!$F43+Summary!$C$9*[4]Sheet1!$F43)*$U43</f>
        <v>8949.3880000000008</v>
      </c>
      <c r="AI43" s="94">
        <f>(Summary!$C$8*[3]Sheet1!$G43+Summary!$C$9*[4]Sheet1!$G43)*$U43</f>
        <v>-387380.652</v>
      </c>
      <c r="AJ43" s="94">
        <f>(Summary!$C$8*[3]Sheet1!$H43+Summary!$C$9*[4]Sheet1!$H43)*$U43</f>
        <v>1090546.8520000002</v>
      </c>
      <c r="AK43" s="94">
        <f>(Summary!$C$8*[3]Sheet1!$I43+Summary!$C$9*[4]Sheet1!$I43)*$U43</f>
        <v>764789.12879999995</v>
      </c>
      <c r="AL43" s="94">
        <f>(Summary!$C$8*[3]Sheet1!$J43+Summary!$C$9*[4]Sheet1!$J43)*$U43</f>
        <v>66583.446720000007</v>
      </c>
      <c r="AM43" s="94">
        <f>(Summary!$C$8*[3]Sheet1!$K43+Summary!$C$9*[4]Sheet1!$K43)*$U43</f>
        <v>318375.30911460007</v>
      </c>
      <c r="AN43" s="94">
        <f>(Summary!$C$8*[3]Sheet1!$L43+Summary!$C$9*[4]Sheet1!$L43)*$U43</f>
        <v>1149747.8846346</v>
      </c>
      <c r="AO43" s="94">
        <f>(Summary!$C$8*[3]Sheet1!$M43+Summary!$C$9*[4]Sheet1!$M43)*$U43</f>
        <v>-59201.032634599891</v>
      </c>
      <c r="AP43" s="9"/>
      <c r="AQ43" s="2"/>
      <c r="AR43" s="93">
        <f t="shared" si="1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1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16"/>
        <v>703166.20000000007</v>
      </c>
      <c r="AY43">
        <f t="shared" si="1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18"/>
        <v>577445.45307280007</v>
      </c>
      <c r="BD43">
        <f t="shared" si="19"/>
        <v>10657.186927199946</v>
      </c>
    </row>
    <row r="44" spans="1:56" x14ac:dyDescent="0.2">
      <c r="A44" s="9">
        <f>[1]Sheet1!$A44</f>
        <v>38534</v>
      </c>
      <c r="B44" s="9"/>
      <c r="C44" s="92">
        <f>(IF($A44&lt;Summary!$C$5,0.5*SUM([1]Sheet1!$B44)+0.5*SUM([2]Sheet1!$B44),""))</f>
        <v>0.27500000000000002</v>
      </c>
      <c r="D44" s="92">
        <f>(IF($A44&lt;Summary!$C$5,0.5*SUM([1]Sheet1!$C44)+0.5*SUM([2]Sheet1!$C44),""))</f>
        <v>0</v>
      </c>
      <c r="E44" s="92">
        <f>(IF($A44&lt;Summary!$C$5,0.5*SUM([1]Sheet1!$D44)+0.5*SUM([2]Sheet1!$D44),""))</f>
        <v>0.27500000000000002</v>
      </c>
      <c r="F44" s="92">
        <f>IF($A44&lt;Summary!$C$5,[1]Inputs!$K62,"")</f>
        <v>-0.2</v>
      </c>
      <c r="G44" s="92">
        <f>IF($A44&lt;Summary!$C$5,[1]Inputs!$M62,"")</f>
        <v>2.5000000000000001E-3</v>
      </c>
      <c r="H44" s="92">
        <f t="shared" si="10"/>
        <v>-0.19750000000000001</v>
      </c>
      <c r="I44" s="92">
        <f>IF($A44&lt;Summary!$C$5,[2]Inputs!$K62*U44,"")</f>
        <v>-230019.82499999998</v>
      </c>
      <c r="J44" s="92">
        <f>IF($A44&lt;Summary!$C$5,[2]Inputs!$M62*U44,"")</f>
        <v>13143.99</v>
      </c>
      <c r="K44" s="92">
        <f t="shared" si="11"/>
        <v>-216875.83499999999</v>
      </c>
      <c r="L44" s="92">
        <f>(IF($A44&lt;Summary!$C$5,0.5*SUM([1]Sheet1!$E44)+0.5*SUM([2]Sheet1!$E44),""))*$U44</f>
        <v>-377889.71249999997</v>
      </c>
      <c r="M44" s="92">
        <f>(IF($A44&lt;Summary!$C$5,0.5*SUM([1]Sheet1!$F44)+0.5*SUM([2]Sheet1!$F44),""))*$U44</f>
        <v>9857.9925000000003</v>
      </c>
      <c r="N44" s="92">
        <f>(IF($A44&lt;Summary!$C$5,0.5*SUM([1]Sheet1!$G44)+0.5*SUM([2]Sheet1!$G44),""))*U44</f>
        <v>-368031.72000000003</v>
      </c>
      <c r="O44" s="92">
        <f>(IF($A44&lt;Summary!$C$5,0.5*SUM([1]Sheet1!$H44)+0.5*SUM([2]Sheet1!$H44),""))*U44</f>
        <v>1090951.1700000002</v>
      </c>
      <c r="P44" s="92">
        <f>(IF($A44&lt;Summary!$C$5,0.5*SUM([1]Sheet1!$I44)+0.5*SUM([2]Sheet1!$I44),""))*$U44</f>
        <v>786247.19381999993</v>
      </c>
      <c r="Q44" s="92">
        <f>(IF($A44&lt;Summary!$C$5,0.5*SUM([1]Sheet1!$J44)+0.5*SUM([2]Sheet1!$J44),""))*$U44</f>
        <v>73080.584399999992</v>
      </c>
      <c r="R44" s="92">
        <f>(IF($A44&lt;Summary!$C$5,0.5*SUM([1]Sheet1!$K44)+0.5*SUM([2]Sheet1!$K44),""))*$U44</f>
        <v>332282.64342204004</v>
      </c>
      <c r="S44" s="92">
        <f>(IF($A44&lt;Summary!$C$5,0.5*SUM([1]Sheet1!$L44)+0.5*SUM([2]Sheet1!$L44),""))*U44</f>
        <v>1191610.4216420401</v>
      </c>
      <c r="T44" s="92">
        <f>(IF($A44&lt;Summary!$C$5,0.5*SUM([1]Sheet1!$M44)+0.5*SUM([2]Sheet1!$M44),""))*U44</f>
        <v>-100659.25164204001</v>
      </c>
      <c r="U44" s="93">
        <f>ROUND(IF($A44&lt;Summary!$C$5,SUM([1]Sheet1!$N44)+SUM([2]Sheet1!$N44),""),0)</f>
        <v>2628798</v>
      </c>
      <c r="V44" s="2"/>
      <c r="W44" s="9">
        <f>[3]Sheet1!$A44</f>
        <v>38534</v>
      </c>
      <c r="X44" s="94">
        <f>(Summary!$C$8*[3]Sheet1!$B44+Summary!$C$9*[4]Sheet1!$B44)*$U44</f>
        <v>722919.45000000007</v>
      </c>
      <c r="Y44" s="94">
        <f>(Summary!$C$8*[3]Sheet1!$C44+Summary!$C$9*[4]Sheet1!$C44)*$U44</f>
        <v>0</v>
      </c>
      <c r="Z44" s="94">
        <f>(Summary!$C$8*[3]Sheet1!$D44+Summary!$C$9*[4]Sheet1!$D44)*$U44</f>
        <v>722919.45000000007</v>
      </c>
      <c r="AA44" s="94">
        <f>IF($A44&lt;Summary!$C$5,[3]Inputs!$K62*U44,"")</f>
        <v>-525759.6</v>
      </c>
      <c r="AB44" s="94">
        <f>IF($A44&lt;Summary!$C$5,[3]Inputs!$M62*U44,"")</f>
        <v>6571.9949999999999</v>
      </c>
      <c r="AC44" s="94">
        <f t="shared" si="12"/>
        <v>-519187.60499999998</v>
      </c>
      <c r="AD44" s="94">
        <f>IF($A44&lt;Summary!$C$5,[4]Inputs!$K62*U44,"")</f>
        <v>-230019.82499999998</v>
      </c>
      <c r="AE44" s="94">
        <f>IF($A44&lt;Summary!$C$5,[4]Inputs!$M62*U44,"")</f>
        <v>13143.99</v>
      </c>
      <c r="AF44" s="94">
        <f t="shared" si="13"/>
        <v>-216875.83499999999</v>
      </c>
      <c r="AG44" s="94">
        <f>(Summary!$C$8*[3]Sheet1!$E44+Summary!$C$9*[4]Sheet1!$E44)*$U44</f>
        <v>-407463.69</v>
      </c>
      <c r="AH44" s="94">
        <f>(Summary!$C$8*[3]Sheet1!$F44+Summary!$C$9*[4]Sheet1!$F44)*$U44</f>
        <v>9200.7929999999997</v>
      </c>
      <c r="AI44" s="94">
        <f>(Summary!$C$8*[3]Sheet1!$G44+Summary!$C$9*[4]Sheet1!$G44)*$U44</f>
        <v>-398262.897</v>
      </c>
      <c r="AJ44" s="94">
        <f>(Summary!$C$8*[3]Sheet1!$H44+Summary!$C$9*[4]Sheet1!$H44)*$U44</f>
        <v>1121182.3470000001</v>
      </c>
      <c r="AK44" s="94">
        <f>(Summary!$C$8*[3]Sheet1!$I44+Summary!$C$9*[4]Sheet1!$I44)*$U44</f>
        <v>786273.48179999995</v>
      </c>
      <c r="AL44" s="94">
        <f>(Summary!$C$8*[3]Sheet1!$J44+Summary!$C$9*[4]Sheet1!$J44)*$U44</f>
        <v>68453.899919999996</v>
      </c>
      <c r="AM44" s="94">
        <f>(Summary!$C$8*[3]Sheet1!$K44+Summary!$C$9*[4]Sheet1!$K44)*$U44</f>
        <v>331288.28743455</v>
      </c>
      <c r="AN44" s="94">
        <f>(Summary!$C$8*[3]Sheet1!$L44+Summary!$C$9*[4]Sheet1!$L44)*$U44</f>
        <v>1186015.6691545499</v>
      </c>
      <c r="AO44" s="94">
        <f>(Summary!$C$8*[3]Sheet1!$M44+Summary!$C$9*[4]Sheet1!$M44)*$U44</f>
        <v>-64833.322154549984</v>
      </c>
      <c r="AP44" s="9"/>
      <c r="AQ44" s="2"/>
      <c r="AR44" s="93">
        <f t="shared" si="1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1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16"/>
        <v>722919.45000000007</v>
      </c>
      <c r="AY44">
        <f t="shared" si="1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18"/>
        <v>595200.56099303998</v>
      </c>
      <c r="BD44">
        <f t="shared" si="19"/>
        <v>9422.9790069599403</v>
      </c>
    </row>
    <row r="45" spans="1:56" x14ac:dyDescent="0.2">
      <c r="A45" s="9">
        <f>[1]Sheet1!$A45</f>
        <v>38565</v>
      </c>
      <c r="B45" s="9"/>
      <c r="C45" s="92">
        <f>(IF($A45&lt;Summary!$C$5,0.5*SUM([1]Sheet1!$B45)+0.5*SUM([2]Sheet1!$B45),""))</f>
        <v>0.27500000000000002</v>
      </c>
      <c r="D45" s="92">
        <f>(IF($A45&lt;Summary!$C$5,0.5*SUM([1]Sheet1!$C45)+0.5*SUM([2]Sheet1!$C45),""))</f>
        <v>0</v>
      </c>
      <c r="E45" s="92">
        <f>(IF($A45&lt;Summary!$C$5,0.5*SUM([1]Sheet1!$D45)+0.5*SUM([2]Sheet1!$D45),""))</f>
        <v>0.27500000000000002</v>
      </c>
      <c r="F45" s="92">
        <f>IF($A45&lt;Summary!$C$5,[1]Inputs!$K63,"")</f>
        <v>-0.2</v>
      </c>
      <c r="G45" s="92">
        <f>IF($A45&lt;Summary!$C$5,[1]Inputs!$M63,"")</f>
        <v>2.5000000000000001E-3</v>
      </c>
      <c r="H45" s="92">
        <f t="shared" si="10"/>
        <v>-0.19750000000000001</v>
      </c>
      <c r="I45" s="92">
        <f>IF($A45&lt;Summary!$C$5,[2]Inputs!$K63*U45,"")</f>
        <v>-228838.75</v>
      </c>
      <c r="J45" s="92">
        <f>IF($A45&lt;Summary!$C$5,[2]Inputs!$M63*U45,"")</f>
        <v>13076.5</v>
      </c>
      <c r="K45" s="92">
        <f t="shared" si="11"/>
        <v>-215762.25</v>
      </c>
      <c r="L45" s="92">
        <f>(IF($A45&lt;Summary!$C$5,0.5*SUM([1]Sheet1!$E45)+0.5*SUM([2]Sheet1!$E45),""))*$U45</f>
        <v>-375949.375</v>
      </c>
      <c r="M45" s="92">
        <f>(IF($A45&lt;Summary!$C$5,0.5*SUM([1]Sheet1!$F45)+0.5*SUM([2]Sheet1!$F45),""))*$U45</f>
        <v>9807.375</v>
      </c>
      <c r="N45" s="92">
        <f>(IF($A45&lt;Summary!$C$5,0.5*SUM([1]Sheet1!$G45)+0.5*SUM([2]Sheet1!$G45),""))*U45</f>
        <v>-366142.00000000006</v>
      </c>
      <c r="O45" s="92">
        <f>(IF($A45&lt;Summary!$C$5,0.5*SUM([1]Sheet1!$H45)+0.5*SUM([2]Sheet1!$H45),""))*U45</f>
        <v>1085349.5</v>
      </c>
      <c r="P45" s="92">
        <f>(IF($A45&lt;Summary!$C$5,0.5*SUM([1]Sheet1!$I45)+0.5*SUM([2]Sheet1!$I45),""))*$U45</f>
        <v>782210.07699999993</v>
      </c>
      <c r="Q45" s="92">
        <f>(IF($A45&lt;Summary!$C$5,0.5*SUM([1]Sheet1!$J45)+0.5*SUM([2]Sheet1!$J45),""))*$U45</f>
        <v>72705.34</v>
      </c>
      <c r="R45" s="92">
        <f>(IF($A45&lt;Summary!$C$5,0.5*SUM([1]Sheet1!$K45)+0.5*SUM([2]Sheet1!$K45),""))*$U45</f>
        <v>334054.256628</v>
      </c>
      <c r="S45" s="92">
        <f>(IF($A45&lt;Summary!$C$5,0.5*SUM([1]Sheet1!$L45)+0.5*SUM([2]Sheet1!$L45),""))*U45</f>
        <v>1188969.6736280001</v>
      </c>
      <c r="T45" s="92">
        <f>(IF($A45&lt;Summary!$C$5,0.5*SUM([1]Sheet1!$M45)+0.5*SUM([2]Sheet1!$M45),""))*U45</f>
        <v>-103620.17362799995</v>
      </c>
      <c r="U45" s="93">
        <f>ROUND(IF($A45&lt;Summary!$C$5,SUM([1]Sheet1!$N45)+SUM([2]Sheet1!$N45),""),0)</f>
        <v>2615300</v>
      </c>
      <c r="V45" s="2"/>
      <c r="W45" s="9">
        <f>[3]Sheet1!$A45</f>
        <v>38565</v>
      </c>
      <c r="X45" s="94">
        <f>(Summary!$C$8*[3]Sheet1!$B45+Summary!$C$9*[4]Sheet1!$B45)*$U45</f>
        <v>719207.5</v>
      </c>
      <c r="Y45" s="94">
        <f>(Summary!$C$8*[3]Sheet1!$C45+Summary!$C$9*[4]Sheet1!$C45)*$U45</f>
        <v>0</v>
      </c>
      <c r="Z45" s="94">
        <f>(Summary!$C$8*[3]Sheet1!$D45+Summary!$C$9*[4]Sheet1!$D45)*$U45</f>
        <v>719207.5</v>
      </c>
      <c r="AA45" s="94">
        <f>IF($A45&lt;Summary!$C$5,[3]Inputs!$K63*U45,"")</f>
        <v>-523060</v>
      </c>
      <c r="AB45" s="94">
        <f>IF($A45&lt;Summary!$C$5,[3]Inputs!$M63*U45,"")</f>
        <v>6538.25</v>
      </c>
      <c r="AC45" s="94">
        <f t="shared" si="12"/>
        <v>-516521.75</v>
      </c>
      <c r="AD45" s="94">
        <f>IF($A45&lt;Summary!$C$5,[4]Inputs!$K63*U45,"")</f>
        <v>-228838.75</v>
      </c>
      <c r="AE45" s="94">
        <f>IF($A45&lt;Summary!$C$5,[4]Inputs!$M63*U45,"")</f>
        <v>13076.5</v>
      </c>
      <c r="AF45" s="94">
        <f t="shared" si="13"/>
        <v>-215762.25</v>
      </c>
      <c r="AG45" s="94">
        <f>(Summary!$C$8*[3]Sheet1!$E45+Summary!$C$9*[4]Sheet1!$E45)*$U45</f>
        <v>-405371.5</v>
      </c>
      <c r="AH45" s="94">
        <f>(Summary!$C$8*[3]Sheet1!$F45+Summary!$C$9*[4]Sheet1!$F45)*$U45</f>
        <v>9153.5500000000011</v>
      </c>
      <c r="AI45" s="94">
        <f>(Summary!$C$8*[3]Sheet1!$G45+Summary!$C$9*[4]Sheet1!$G45)*$U45</f>
        <v>-396217.95</v>
      </c>
      <c r="AJ45" s="94">
        <f>(Summary!$C$8*[3]Sheet1!$H45+Summary!$C$9*[4]Sheet1!$H45)*$U45</f>
        <v>1115425.4500000002</v>
      </c>
      <c r="AK45" s="94">
        <f>(Summary!$C$8*[3]Sheet1!$I45+Summary!$C$9*[4]Sheet1!$I45)*$U45</f>
        <v>782236.23</v>
      </c>
      <c r="AL45" s="94">
        <f>(Summary!$C$8*[3]Sheet1!$J45+Summary!$C$9*[4]Sheet1!$J45)*$U45</f>
        <v>68102.411999999997</v>
      </c>
      <c r="AM45" s="94">
        <f>(Summary!$C$8*[3]Sheet1!$K45+Summary!$C$9*[4]Sheet1!$K45)*$U45</f>
        <v>333065.97398749995</v>
      </c>
      <c r="AN45" s="94">
        <f>(Summary!$C$8*[3]Sheet1!$L45+Summary!$C$9*[4]Sheet1!$L45)*$U45</f>
        <v>1183404.6159874999</v>
      </c>
      <c r="AO45" s="94">
        <f>(Summary!$C$8*[3]Sheet1!$M45+Summary!$C$9*[4]Sheet1!$M45)*$U45</f>
        <v>-67979.165987499844</v>
      </c>
      <c r="AP45" s="9"/>
      <c r="AQ45" s="2"/>
      <c r="AR45" s="93">
        <f t="shared" si="1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1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16"/>
        <v>719207.5</v>
      </c>
      <c r="AY45">
        <f t="shared" si="1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18"/>
        <v>593488.48597300006</v>
      </c>
      <c r="BD45">
        <f t="shared" si="19"/>
        <v>8030.5140269999392</v>
      </c>
    </row>
    <row r="46" spans="1:56" x14ac:dyDescent="0.2">
      <c r="A46" s="9">
        <f>[1]Sheet1!$A46</f>
        <v>38596</v>
      </c>
      <c r="B46" s="9"/>
      <c r="C46" s="92">
        <f>(IF($A46&lt;Summary!$C$5,0.5*SUM([1]Sheet1!$B46)+0.5*SUM([2]Sheet1!$B46),""))</f>
        <v>0.27500000000000002</v>
      </c>
      <c r="D46" s="92">
        <f>(IF($A46&lt;Summary!$C$5,0.5*SUM([1]Sheet1!$C46)+0.5*SUM([2]Sheet1!$C46),""))</f>
        <v>0</v>
      </c>
      <c r="E46" s="92">
        <f>(IF($A46&lt;Summary!$C$5,0.5*SUM([1]Sheet1!$D46)+0.5*SUM([2]Sheet1!$D46),""))</f>
        <v>0.27500000000000002</v>
      </c>
      <c r="F46" s="92">
        <f>IF($A46&lt;Summary!$C$5,[1]Inputs!$K64,"")</f>
        <v>-0.2</v>
      </c>
      <c r="G46" s="92">
        <f>IF($A46&lt;Summary!$C$5,[1]Inputs!$M64,"")</f>
        <v>2.5000000000000001E-3</v>
      </c>
      <c r="H46" s="92">
        <f t="shared" si="10"/>
        <v>-0.19750000000000001</v>
      </c>
      <c r="I46" s="92">
        <f>IF($A46&lt;Summary!$C$5,[2]Inputs!$K64*U46,"")</f>
        <v>-220352.47499999998</v>
      </c>
      <c r="J46" s="92">
        <f>IF($A46&lt;Summary!$C$5,[2]Inputs!$M64*U46,"")</f>
        <v>12591.57</v>
      </c>
      <c r="K46" s="92">
        <f t="shared" si="11"/>
        <v>-207760.90499999997</v>
      </c>
      <c r="L46" s="92">
        <f>(IF($A46&lt;Summary!$C$5,0.5*SUM([1]Sheet1!$E46)+0.5*SUM([2]Sheet1!$E46),""))*$U46</f>
        <v>-362007.63749999995</v>
      </c>
      <c r="M46" s="92">
        <f>(IF($A46&lt;Summary!$C$5,0.5*SUM([1]Sheet1!$F46)+0.5*SUM([2]Sheet1!$F46),""))*$U46</f>
        <v>9443.6774999999998</v>
      </c>
      <c r="N46" s="92">
        <f>(IF($A46&lt;Summary!$C$5,0.5*SUM([1]Sheet1!$G46)+0.5*SUM([2]Sheet1!$G46),""))*U46</f>
        <v>-352563.96</v>
      </c>
      <c r="O46" s="92">
        <f>(IF($A46&lt;Summary!$C$5,0.5*SUM([1]Sheet1!$H46)+0.5*SUM([2]Sheet1!$H46),""))*U46</f>
        <v>1045100.31</v>
      </c>
      <c r="P46" s="92">
        <f>(IF($A46&lt;Summary!$C$5,0.5*SUM([1]Sheet1!$I46)+0.5*SUM([2]Sheet1!$I46),""))*$U46</f>
        <v>753202.53425999987</v>
      </c>
      <c r="Q46" s="92">
        <f>(IF($A46&lt;Summary!$C$5,0.5*SUM([1]Sheet1!$J46)+0.5*SUM([2]Sheet1!$J46),""))*$U46</f>
        <v>70009.129199999996</v>
      </c>
      <c r="R46" s="92">
        <f>(IF($A46&lt;Summary!$C$5,0.5*SUM([1]Sheet1!$K46)+0.5*SUM([2]Sheet1!$K46),""))*$U46</f>
        <v>320127.52165092004</v>
      </c>
      <c r="S46" s="92">
        <f>(IF($A46&lt;Summary!$C$5,0.5*SUM([1]Sheet1!$L46)+0.5*SUM([2]Sheet1!$L46),""))*U46</f>
        <v>1143339.1851109201</v>
      </c>
      <c r="T46" s="92">
        <f>(IF($A46&lt;Summary!$C$5,0.5*SUM([1]Sheet1!$M46)+0.5*SUM([2]Sheet1!$M46),""))*U46</f>
        <v>-98238.87511091998</v>
      </c>
      <c r="U46" s="93">
        <f>ROUND(IF($A46&lt;Summary!$C$5,SUM([1]Sheet1!$N46)+SUM([2]Sheet1!$N46),""),0)</f>
        <v>2518314</v>
      </c>
      <c r="V46" s="2"/>
      <c r="W46" s="9">
        <f>[3]Sheet1!$A46</f>
        <v>38596</v>
      </c>
      <c r="X46" s="94">
        <f>(Summary!$C$8*[3]Sheet1!$B46+Summary!$C$9*[4]Sheet1!$B46)*$U46</f>
        <v>692536.35000000009</v>
      </c>
      <c r="Y46" s="94">
        <f>(Summary!$C$8*[3]Sheet1!$C46+Summary!$C$9*[4]Sheet1!$C46)*$U46</f>
        <v>0</v>
      </c>
      <c r="Z46" s="94">
        <f>(Summary!$C$8*[3]Sheet1!$D46+Summary!$C$9*[4]Sheet1!$D46)*$U46</f>
        <v>692536.35000000009</v>
      </c>
      <c r="AA46" s="94">
        <f>IF($A46&lt;Summary!$C$5,[3]Inputs!$K64*U46,"")</f>
        <v>-503662.80000000005</v>
      </c>
      <c r="AB46" s="94">
        <f>IF($A46&lt;Summary!$C$5,[3]Inputs!$M64*U46,"")</f>
        <v>6295.7849999999999</v>
      </c>
      <c r="AC46" s="94">
        <f t="shared" si="12"/>
        <v>-497367.01500000007</v>
      </c>
      <c r="AD46" s="94">
        <f>IF($A46&lt;Summary!$C$5,[4]Inputs!$K64*U46,"")</f>
        <v>-220352.47499999998</v>
      </c>
      <c r="AE46" s="94">
        <f>IF($A46&lt;Summary!$C$5,[4]Inputs!$M64*U46,"")</f>
        <v>12591.57</v>
      </c>
      <c r="AF46" s="94">
        <f t="shared" si="13"/>
        <v>-207760.90499999997</v>
      </c>
      <c r="AG46" s="94">
        <f>(Summary!$C$8*[3]Sheet1!$E46+Summary!$C$9*[4]Sheet1!$E46)*$U46</f>
        <v>-390338.67</v>
      </c>
      <c r="AH46" s="94">
        <f>(Summary!$C$8*[3]Sheet1!$F46+Summary!$C$9*[4]Sheet1!$F46)*$U46</f>
        <v>8814.0990000000002</v>
      </c>
      <c r="AI46" s="94">
        <f>(Summary!$C$8*[3]Sheet1!$G46+Summary!$C$9*[4]Sheet1!$G46)*$U46</f>
        <v>-381524.571</v>
      </c>
      <c r="AJ46" s="94">
        <f>(Summary!$C$8*[3]Sheet1!$H46+Summary!$C$9*[4]Sheet1!$H46)*$U46</f>
        <v>1074060.9210000001</v>
      </c>
      <c r="AK46" s="94">
        <f>(Summary!$C$8*[3]Sheet1!$I46+Summary!$C$9*[4]Sheet1!$I46)*$U46</f>
        <v>753227.71739999996</v>
      </c>
      <c r="AL46" s="94">
        <f>(Summary!$C$8*[3]Sheet1!$J46+Summary!$C$9*[4]Sheet1!$J46)*$U46</f>
        <v>65576.896560000008</v>
      </c>
      <c r="AM46" s="94">
        <f>(Summary!$C$8*[3]Sheet1!$K46+Summary!$C$9*[4]Sheet1!$K46)*$U46</f>
        <v>319175.46045165003</v>
      </c>
      <c r="AN46" s="94">
        <f>(Summary!$C$8*[3]Sheet1!$L46+Summary!$C$9*[4]Sheet1!$L46)*$U46</f>
        <v>1137980.07441165</v>
      </c>
      <c r="AO46" s="94">
        <f>(Summary!$C$8*[3]Sheet1!$M46+Summary!$C$9*[4]Sheet1!$M46)*$U46</f>
        <v>-63919.153411649895</v>
      </c>
      <c r="AP46" s="9"/>
      <c r="AQ46" s="2"/>
      <c r="AR46" s="93">
        <f t="shared" si="1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1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16"/>
        <v>692536.35000000009</v>
      </c>
      <c r="AY46">
        <f t="shared" si="1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18"/>
        <v>570884.86072991998</v>
      </c>
      <c r="BD46">
        <f t="shared" si="19"/>
        <v>8327.3592700797599</v>
      </c>
    </row>
    <row r="47" spans="1:56" x14ac:dyDescent="0.2">
      <c r="A47" s="9">
        <f>[1]Sheet1!$A47</f>
        <v>38626</v>
      </c>
      <c r="B47" s="9"/>
      <c r="C47" s="92">
        <f>(IF($A47&lt;Summary!$C$5,0.5*SUM([1]Sheet1!$B47)+0.5*SUM([2]Sheet1!$B47),""))</f>
        <v>0.27500000000000002</v>
      </c>
      <c r="D47" s="92">
        <f>(IF($A47&lt;Summary!$C$5,0.5*SUM([1]Sheet1!$C47)+0.5*SUM([2]Sheet1!$C47),""))</f>
        <v>0</v>
      </c>
      <c r="E47" s="92">
        <f>(IF($A47&lt;Summary!$C$5,0.5*SUM([1]Sheet1!$D47)+0.5*SUM([2]Sheet1!$D47),""))</f>
        <v>0.27500000000000002</v>
      </c>
      <c r="F47" s="92">
        <f>IF($A47&lt;Summary!$C$5,[1]Inputs!$K65,"")</f>
        <v>-0.2</v>
      </c>
      <c r="G47" s="92">
        <f>IF($A47&lt;Summary!$C$5,[1]Inputs!$M65,"")</f>
        <v>2.5000000000000001E-3</v>
      </c>
      <c r="H47" s="92">
        <f t="shared" si="10"/>
        <v>-0.19750000000000001</v>
      </c>
      <c r="I47" s="92">
        <f>IF($A47&lt;Summary!$C$5,[2]Inputs!$K65*U47,"")</f>
        <v>-226530.84999999998</v>
      </c>
      <c r="J47" s="92">
        <f>IF($A47&lt;Summary!$C$5,[2]Inputs!$M65*U47,"")</f>
        <v>12944.62</v>
      </c>
      <c r="K47" s="92">
        <f t="shared" si="11"/>
        <v>-213586.22999999998</v>
      </c>
      <c r="L47" s="92">
        <f>(IF($A47&lt;Summary!$C$5,0.5*SUM([1]Sheet1!$E47)+0.5*SUM([2]Sheet1!$E47),""))*$U47</f>
        <v>-372157.82499999995</v>
      </c>
      <c r="M47" s="92">
        <f>(IF($A47&lt;Summary!$C$5,0.5*SUM([1]Sheet1!$F47)+0.5*SUM([2]Sheet1!$F47),""))*$U47</f>
        <v>9708.4650000000001</v>
      </c>
      <c r="N47" s="92">
        <f>(IF($A47&lt;Summary!$C$5,0.5*SUM([1]Sheet1!$G47)+0.5*SUM([2]Sheet1!$G47),""))*U47</f>
        <v>-362449.36000000004</v>
      </c>
      <c r="O47" s="92">
        <f>(IF($A47&lt;Summary!$C$5,0.5*SUM([1]Sheet1!$H47)+0.5*SUM([2]Sheet1!$H47),""))*U47</f>
        <v>1074403.4600000002</v>
      </c>
      <c r="P47" s="92">
        <f>(IF($A47&lt;Summary!$C$5,0.5*SUM([1]Sheet1!$I47)+0.5*SUM([2]Sheet1!$I47),""))*$U47</f>
        <v>774321.27915999992</v>
      </c>
      <c r="Q47" s="92">
        <f>(IF($A47&lt;Summary!$C$5,0.5*SUM([1]Sheet1!$J47)+0.5*SUM([2]Sheet1!$J47),""))*$U47</f>
        <v>71972.087199999994</v>
      </c>
      <c r="R47" s="92">
        <f>(IF($A47&lt;Summary!$C$5,0.5*SUM([1]Sheet1!$K47)+0.5*SUM([2]Sheet1!$K47),""))*$U47</f>
        <v>330313.0463879999</v>
      </c>
      <c r="S47" s="92">
        <f>(IF($A47&lt;Summary!$C$5,0.5*SUM([1]Sheet1!$L47)+0.5*SUM([2]Sheet1!$L47),""))*U47</f>
        <v>1176606.4127479999</v>
      </c>
      <c r="T47" s="92">
        <f>(IF($A47&lt;Summary!$C$5,0.5*SUM([1]Sheet1!$M47)+0.5*SUM([2]Sheet1!$M47),""))*U47</f>
        <v>-102202.95274799982</v>
      </c>
      <c r="U47" s="93">
        <f>ROUND(IF($A47&lt;Summary!$C$5,SUM([1]Sheet1!$N47)+SUM([2]Sheet1!$N47),""),0)</f>
        <v>2588924</v>
      </c>
      <c r="V47" s="2"/>
      <c r="W47" s="9">
        <f>[3]Sheet1!$A47</f>
        <v>38626</v>
      </c>
      <c r="X47" s="94">
        <f>(Summary!$C$8*[3]Sheet1!$B47+Summary!$C$9*[4]Sheet1!$B47)*$U47</f>
        <v>711954.10000000009</v>
      </c>
      <c r="Y47" s="94">
        <f>(Summary!$C$8*[3]Sheet1!$C47+Summary!$C$9*[4]Sheet1!$C47)*$U47</f>
        <v>0</v>
      </c>
      <c r="Z47" s="94">
        <f>(Summary!$C$8*[3]Sheet1!$D47+Summary!$C$9*[4]Sheet1!$D47)*$U47</f>
        <v>711954.10000000009</v>
      </c>
      <c r="AA47" s="94">
        <f>IF($A47&lt;Summary!$C$5,[3]Inputs!$K65*U47,"")</f>
        <v>-517784.80000000005</v>
      </c>
      <c r="AB47" s="94">
        <f>IF($A47&lt;Summary!$C$5,[3]Inputs!$M65*U47,"")</f>
        <v>6472.31</v>
      </c>
      <c r="AC47" s="94">
        <f t="shared" si="12"/>
        <v>-511312.49000000005</v>
      </c>
      <c r="AD47" s="94">
        <f>IF($A47&lt;Summary!$C$5,[4]Inputs!$K65*U47,"")</f>
        <v>-226530.84999999998</v>
      </c>
      <c r="AE47" s="94">
        <f>IF($A47&lt;Summary!$C$5,[4]Inputs!$M65*U47,"")</f>
        <v>12944.62</v>
      </c>
      <c r="AF47" s="94">
        <f t="shared" si="13"/>
        <v>-213586.22999999998</v>
      </c>
      <c r="AG47" s="94">
        <f>(Summary!$C$8*[3]Sheet1!$E47+Summary!$C$9*[4]Sheet1!$E47)*$U47</f>
        <v>-401283.22</v>
      </c>
      <c r="AH47" s="94">
        <f>(Summary!$C$8*[3]Sheet1!$F47+Summary!$C$9*[4]Sheet1!$F47)*$U47</f>
        <v>9061.2340000000004</v>
      </c>
      <c r="AI47" s="94">
        <f>(Summary!$C$8*[3]Sheet1!$G47+Summary!$C$9*[4]Sheet1!$G47)*$U47</f>
        <v>-392221.98599999998</v>
      </c>
      <c r="AJ47" s="94">
        <f>(Summary!$C$8*[3]Sheet1!$H47+Summary!$C$9*[4]Sheet1!$H47)*$U47</f>
        <v>1104176.0860000001</v>
      </c>
      <c r="AK47" s="94">
        <f>(Summary!$C$8*[3]Sheet1!$I47+Summary!$C$9*[4]Sheet1!$I47)*$U47</f>
        <v>774347.16839999997</v>
      </c>
      <c r="AL47" s="94">
        <f>(Summary!$C$8*[3]Sheet1!$J47+Summary!$C$9*[4]Sheet1!$J47)*$U47</f>
        <v>67415.580960000007</v>
      </c>
      <c r="AM47" s="94">
        <f>(Summary!$C$8*[3]Sheet1!$K47+Summary!$C$9*[4]Sheet1!$K47)*$U47</f>
        <v>329334.6272853</v>
      </c>
      <c r="AN47" s="94">
        <f>(Summary!$C$8*[3]Sheet1!$L47+Summary!$C$9*[4]Sheet1!$L47)*$U47</f>
        <v>1171097.3766453001</v>
      </c>
      <c r="AO47" s="94">
        <f>(Summary!$C$8*[3]Sheet1!$M47+Summary!$C$9*[4]Sheet1!$M47)*$U47</f>
        <v>-66921.290645299887</v>
      </c>
      <c r="AP47" s="9"/>
      <c r="AQ47" s="2"/>
      <c r="AR47" s="93">
        <f t="shared" si="1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1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16"/>
        <v>711954.10000000009</v>
      </c>
      <c r="AY47">
        <f t="shared" si="1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18"/>
        <v>587359.15523739997</v>
      </c>
      <c r="BD47">
        <f t="shared" si="19"/>
        <v>8093.3647625998128</v>
      </c>
    </row>
    <row r="48" spans="1:56" x14ac:dyDescent="0.2">
      <c r="A48" s="9">
        <f>[1]Sheet1!$A48</f>
        <v>38657</v>
      </c>
      <c r="B48" s="9"/>
      <c r="C48" s="92">
        <f>(IF($A48&lt;Summary!$C$5,0.5*SUM([1]Sheet1!$B48)+0.5*SUM([2]Sheet1!$B48),""))</f>
        <v>0.3</v>
      </c>
      <c r="D48" s="92">
        <f>(IF($A48&lt;Summary!$C$5,0.5*SUM([1]Sheet1!$C48)+0.5*SUM([2]Sheet1!$C48),""))</f>
        <v>0</v>
      </c>
      <c r="E48" s="92">
        <f>(IF($A48&lt;Summary!$C$5,0.5*SUM([1]Sheet1!$D48)+0.5*SUM([2]Sheet1!$D48),""))</f>
        <v>0.3</v>
      </c>
      <c r="F48" s="92">
        <f>IF($A48&lt;Summary!$C$5,[1]Inputs!$K66,"")</f>
        <v>-0.13</v>
      </c>
      <c r="G48" s="92">
        <f>IF($A48&lt;Summary!$C$5,[1]Inputs!$M66,"")</f>
        <v>5.0000000000000001E-3</v>
      </c>
      <c r="H48" s="92">
        <f t="shared" si="10"/>
        <v>-0.125</v>
      </c>
      <c r="I48" s="92">
        <f>IF($A48&lt;Summary!$C$5,[2]Inputs!$K66*U48,"")</f>
        <v>-218124.375</v>
      </c>
      <c r="J48" s="92">
        <f>IF($A48&lt;Summary!$C$5,[2]Inputs!$M66*U48,"")</f>
        <v>12464.25</v>
      </c>
      <c r="K48" s="92">
        <f t="shared" si="11"/>
        <v>-205660.125</v>
      </c>
      <c r="L48" s="92">
        <f>(IF($A48&lt;Summary!$C$5,0.5*SUM([1]Sheet1!$E48)+0.5*SUM([2]Sheet1!$E48),""))*$U48</f>
        <v>-271097.4375</v>
      </c>
      <c r="M48" s="92">
        <f>(IF($A48&lt;Summary!$C$5,0.5*SUM([1]Sheet1!$F48)+0.5*SUM([2]Sheet1!$F48),""))*$U48</f>
        <v>12464.25</v>
      </c>
      <c r="N48" s="92">
        <f>(IF($A48&lt;Summary!$C$5,0.5*SUM([1]Sheet1!$G48)+0.5*SUM([2]Sheet1!$G48),""))*U48</f>
        <v>-258633.1875</v>
      </c>
      <c r="O48" s="92">
        <f>(IF($A48&lt;Summary!$C$5,0.5*SUM([1]Sheet1!$H48)+0.5*SUM([2]Sheet1!$H48),""))*U48</f>
        <v>1006488.1874999999</v>
      </c>
      <c r="P48" s="92">
        <f>(IF($A48&lt;Summary!$C$5,0.5*SUM([1]Sheet1!$I48)+0.5*SUM([2]Sheet1!$I48),""))*$U48</f>
        <v>745586.5064999999</v>
      </c>
      <c r="Q48" s="92">
        <f>(IF($A48&lt;Summary!$C$5,0.5*SUM([1]Sheet1!$J48)+0.5*SUM([2]Sheet1!$J48),""))*$U48</f>
        <v>69301.23</v>
      </c>
      <c r="R48" s="92">
        <f>(IF($A48&lt;Summary!$C$5,0.5*SUM([1]Sheet1!$K48)+0.5*SUM([2]Sheet1!$K48),""))*$U48</f>
        <v>335189.91974624997</v>
      </c>
      <c r="S48" s="92">
        <f>(IF($A48&lt;Summary!$C$5,0.5*SUM([1]Sheet1!$L48)+0.5*SUM([2]Sheet1!$L48),""))*U48</f>
        <v>1150077.65624625</v>
      </c>
      <c r="T48" s="92">
        <f>(IF($A48&lt;Summary!$C$5,0.5*SUM([1]Sheet1!$M48)+0.5*SUM([2]Sheet1!$M48),""))*U48</f>
        <v>-143589.46874625012</v>
      </c>
      <c r="U48" s="93">
        <f>ROUND(IF($A48&lt;Summary!$C$5,SUM([1]Sheet1!$N48)+SUM([2]Sheet1!$N48),""),0)</f>
        <v>2492850</v>
      </c>
      <c r="V48" s="2"/>
      <c r="W48" s="9">
        <f>[3]Sheet1!$A48</f>
        <v>38657</v>
      </c>
      <c r="X48" s="94">
        <f>(Summary!$C$8*[3]Sheet1!$B48+Summary!$C$9*[4]Sheet1!$B48)*$U48</f>
        <v>747855</v>
      </c>
      <c r="Y48" s="94">
        <f>(Summary!$C$8*[3]Sheet1!$C48+Summary!$C$9*[4]Sheet1!$C48)*$U48</f>
        <v>0</v>
      </c>
      <c r="Z48" s="94">
        <f>(Summary!$C$8*[3]Sheet1!$D48+Summary!$C$9*[4]Sheet1!$D48)*$U48</f>
        <v>747855</v>
      </c>
      <c r="AA48" s="94">
        <f>IF($A48&lt;Summary!$C$5,[3]Inputs!$K66*U48,"")</f>
        <v>-324070.5</v>
      </c>
      <c r="AB48" s="94">
        <f>IF($A48&lt;Summary!$C$5,[3]Inputs!$M66*U48,"")</f>
        <v>12464.25</v>
      </c>
      <c r="AC48" s="94">
        <f t="shared" si="12"/>
        <v>-311606.25</v>
      </c>
      <c r="AD48" s="94">
        <f>IF($A48&lt;Summary!$C$5,[4]Inputs!$K66*U48,"")</f>
        <v>-218124.375</v>
      </c>
      <c r="AE48" s="94">
        <f>IF($A48&lt;Summary!$C$5,[4]Inputs!$M66*U48,"")</f>
        <v>12464.25</v>
      </c>
      <c r="AF48" s="94">
        <f t="shared" si="13"/>
        <v>-205660.125</v>
      </c>
      <c r="AG48" s="94">
        <f>(Summary!$C$8*[3]Sheet1!$E48+Summary!$C$9*[4]Sheet1!$E48)*$U48</f>
        <v>-281692.05</v>
      </c>
      <c r="AH48" s="94">
        <f>(Summary!$C$8*[3]Sheet1!$F48+Summary!$C$9*[4]Sheet1!$F48)*$U48</f>
        <v>12464.25</v>
      </c>
      <c r="AI48" s="94">
        <f>(Summary!$C$8*[3]Sheet1!$G48+Summary!$C$9*[4]Sheet1!$G48)*$U48</f>
        <v>-269227.8</v>
      </c>
      <c r="AJ48" s="94">
        <f>(Summary!$C$8*[3]Sheet1!$H48+Summary!$C$9*[4]Sheet1!$H48)*$U48</f>
        <v>1017082.8</v>
      </c>
      <c r="AK48" s="94">
        <f>(Summary!$C$8*[3]Sheet1!$I48+Summary!$C$9*[4]Sheet1!$I48)*$U48</f>
        <v>745611.43499999994</v>
      </c>
      <c r="AL48" s="94">
        <f>(Summary!$C$8*[3]Sheet1!$J48+Summary!$C$9*[4]Sheet1!$J48)*$U48</f>
        <v>64913.813999999998</v>
      </c>
      <c r="AM48" s="94">
        <f>(Summary!$C$8*[3]Sheet1!$K48+Summary!$C$9*[4]Sheet1!$K48)*$U48</f>
        <v>334902.30717749998</v>
      </c>
      <c r="AN48" s="94">
        <f>(Summary!$C$8*[3]Sheet1!$L48+Summary!$C$9*[4]Sheet1!$L48)*$U48</f>
        <v>1145427.5561774999</v>
      </c>
      <c r="AO48" s="94">
        <f>(Summary!$C$8*[3]Sheet1!$M48+Summary!$C$9*[4]Sheet1!$M48)*$U48</f>
        <v>-128344.75617749998</v>
      </c>
      <c r="AP48" s="9"/>
      <c r="AQ48" s="2"/>
      <c r="AR48" s="93">
        <f t="shared" si="1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1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16"/>
        <v>747855</v>
      </c>
      <c r="AY48">
        <f t="shared" si="1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18"/>
        <v>571795.10054250015</v>
      </c>
      <c r="BD48">
        <f t="shared" si="19"/>
        <v>6546.099457499804</v>
      </c>
    </row>
    <row r="49" spans="1:56" x14ac:dyDescent="0.2">
      <c r="A49" s="9">
        <f>[1]Sheet1!$A49</f>
        <v>38687</v>
      </c>
      <c r="B49" s="9"/>
      <c r="C49" s="92">
        <f>(IF($A49&lt;Summary!$C$5,0.5*SUM([1]Sheet1!$B49)+0.5*SUM([2]Sheet1!$B49),""))</f>
        <v>0.37</v>
      </c>
      <c r="D49" s="92">
        <f>(IF($A49&lt;Summary!$C$5,0.5*SUM([1]Sheet1!$C49)+0.5*SUM([2]Sheet1!$C49),""))</f>
        <v>0</v>
      </c>
      <c r="E49" s="92">
        <f>(IF($A49&lt;Summary!$C$5,0.5*SUM([1]Sheet1!$D49)+0.5*SUM([2]Sheet1!$D49),""))</f>
        <v>0.37</v>
      </c>
      <c r="F49" s="92">
        <f>IF($A49&lt;Summary!$C$5,[1]Inputs!$K67,"")</f>
        <v>-0.13</v>
      </c>
      <c r="G49" s="92">
        <f>IF($A49&lt;Summary!$C$5,[1]Inputs!$M67,"")</f>
        <v>5.0000000000000001E-3</v>
      </c>
      <c r="H49" s="92">
        <f t="shared" si="10"/>
        <v>-0.125</v>
      </c>
      <c r="I49" s="92">
        <f>IF($A49&lt;Summary!$C$5,[2]Inputs!$K67*U49,"")</f>
        <v>-224244.3</v>
      </c>
      <c r="J49" s="92">
        <f>IF($A49&lt;Summary!$C$5,[2]Inputs!$M67*U49,"")</f>
        <v>12813.960000000001</v>
      </c>
      <c r="K49" s="92">
        <f t="shared" si="11"/>
        <v>-211430.34</v>
      </c>
      <c r="L49" s="92">
        <f>(IF($A49&lt;Summary!$C$5,0.5*SUM([1]Sheet1!$E49)+0.5*SUM([2]Sheet1!$E49),""))*$U49</f>
        <v>-278703.63</v>
      </c>
      <c r="M49" s="92">
        <f>(IF($A49&lt;Summary!$C$5,0.5*SUM([1]Sheet1!$F49)+0.5*SUM([2]Sheet1!$F49),""))*$U49</f>
        <v>12813.960000000001</v>
      </c>
      <c r="N49" s="92">
        <f>(IF($A49&lt;Summary!$C$5,0.5*SUM([1]Sheet1!$G49)+0.5*SUM([2]Sheet1!$G49),""))*U49</f>
        <v>-265889.67</v>
      </c>
      <c r="O49" s="92">
        <f>(IF($A49&lt;Summary!$C$5,0.5*SUM([1]Sheet1!$H49)+0.5*SUM([2]Sheet1!$H49),""))*U49</f>
        <v>1214122.71</v>
      </c>
      <c r="P49" s="92">
        <f>(IF($A49&lt;Summary!$C$5,0.5*SUM([1]Sheet1!$I49)+0.5*SUM([2]Sheet1!$I49),""))*$U49</f>
        <v>766505.45927999995</v>
      </c>
      <c r="Q49" s="92">
        <f>(IF($A49&lt;Summary!$C$5,0.5*SUM([1]Sheet1!$J49)+0.5*SUM([2]Sheet1!$J49),""))*$U49</f>
        <v>71245.617599999998</v>
      </c>
      <c r="R49" s="92">
        <f>(IF($A49&lt;Summary!$C$5,0.5*SUM([1]Sheet1!$K49)+0.5*SUM([2]Sheet1!$K49),""))*$U49</f>
        <v>359331.43690259999</v>
      </c>
      <c r="S49" s="92">
        <f>(IF($A49&lt;Summary!$C$5,0.5*SUM([1]Sheet1!$L49)+0.5*SUM([2]Sheet1!$L49),""))*U49</f>
        <v>1197082.5137825999</v>
      </c>
      <c r="T49" s="92">
        <f>(IF($A49&lt;Summary!$C$5,0.5*SUM([1]Sheet1!$M49)+0.5*SUM([2]Sheet1!$M49),""))*U49</f>
        <v>17040.196217400084</v>
      </c>
      <c r="U49" s="93">
        <f>ROUND(IF($A49&lt;Summary!$C$5,SUM([1]Sheet1!$N49)+SUM([2]Sheet1!$N49),""),0)</f>
        <v>2562792</v>
      </c>
      <c r="V49" s="2"/>
      <c r="W49" s="9">
        <f>[3]Sheet1!$A49</f>
        <v>38687</v>
      </c>
      <c r="X49" s="94">
        <f>(Summary!$C$8*[3]Sheet1!$B49+Summary!$C$9*[4]Sheet1!$B49)*$U49</f>
        <v>948233.04</v>
      </c>
      <c r="Y49" s="94">
        <f>(Summary!$C$8*[3]Sheet1!$C49+Summary!$C$9*[4]Sheet1!$C49)*$U49</f>
        <v>0</v>
      </c>
      <c r="Z49" s="94">
        <f>(Summary!$C$8*[3]Sheet1!$D49+Summary!$C$9*[4]Sheet1!$D49)*$U49</f>
        <v>948233.04</v>
      </c>
      <c r="AA49" s="94">
        <f>IF($A49&lt;Summary!$C$5,[3]Inputs!$K67*U49,"")</f>
        <v>-333162.96000000002</v>
      </c>
      <c r="AB49" s="94">
        <f>IF($A49&lt;Summary!$C$5,[3]Inputs!$M67*U49,"")</f>
        <v>12813.960000000001</v>
      </c>
      <c r="AC49" s="94">
        <f t="shared" si="12"/>
        <v>-320349</v>
      </c>
      <c r="AD49" s="94">
        <f>IF($A49&lt;Summary!$C$5,[4]Inputs!$K67*U49,"")</f>
        <v>-224244.3</v>
      </c>
      <c r="AE49" s="94">
        <f>IF($A49&lt;Summary!$C$5,[4]Inputs!$M67*U49,"")</f>
        <v>12813.960000000001</v>
      </c>
      <c r="AF49" s="94">
        <f t="shared" si="13"/>
        <v>-211430.34</v>
      </c>
      <c r="AG49" s="94">
        <f>(Summary!$C$8*[3]Sheet1!$E49+Summary!$C$9*[4]Sheet1!$E49)*$U49</f>
        <v>-289595.49599999998</v>
      </c>
      <c r="AH49" s="94">
        <f>(Summary!$C$8*[3]Sheet1!$F49+Summary!$C$9*[4]Sheet1!$F49)*$U49</f>
        <v>12813.960000000001</v>
      </c>
      <c r="AI49" s="94">
        <f>(Summary!$C$8*[3]Sheet1!$G49+Summary!$C$9*[4]Sheet1!$G49)*$U49</f>
        <v>-276781.53599999996</v>
      </c>
      <c r="AJ49" s="94">
        <f>(Summary!$C$8*[3]Sheet1!$H49+Summary!$C$9*[4]Sheet1!$H49)*$U49</f>
        <v>1225014.5759999999</v>
      </c>
      <c r="AK49" s="94">
        <f>(Summary!$C$8*[3]Sheet1!$I49+Summary!$C$9*[4]Sheet1!$I49)*$U49</f>
        <v>766531.08719999995</v>
      </c>
      <c r="AL49" s="94">
        <f>(Summary!$C$8*[3]Sheet1!$J49+Summary!$C$9*[4]Sheet1!$J49)*$U49</f>
        <v>66735.10368</v>
      </c>
      <c r="AM49" s="94">
        <f>(Summary!$C$8*[3]Sheet1!$K49+Summary!$C$9*[4]Sheet1!$K49)*$U49</f>
        <v>359039.85524279991</v>
      </c>
      <c r="AN49" s="94">
        <f>(Summary!$C$8*[3]Sheet1!$L49+Summary!$C$9*[4]Sheet1!$L49)*$U49</f>
        <v>1192306.0461227999</v>
      </c>
      <c r="AO49" s="94">
        <f>(Summary!$C$8*[3]Sheet1!$M49+Summary!$C$9*[4]Sheet1!$M49)*$U49</f>
        <v>32708.529877200061</v>
      </c>
      <c r="AP49" s="9"/>
      <c r="AQ49" s="2"/>
      <c r="AR49" s="93">
        <f t="shared" si="1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1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16"/>
        <v>948233.04</v>
      </c>
      <c r="AY49">
        <f t="shared" si="1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18"/>
        <v>596025.33195000002</v>
      </c>
      <c r="BD49">
        <f t="shared" si="19"/>
        <v>-1457.5879500000738</v>
      </c>
    </row>
    <row r="50" spans="1:56" x14ac:dyDescent="0.2">
      <c r="A50" s="9">
        <f>[1]Sheet1!$A50</f>
        <v>38718</v>
      </c>
      <c r="C50" s="92">
        <f>(IF($A50&lt;Summary!$C$5,0.5*SUM([1]Sheet1!$B50)+0.5*SUM([2]Sheet1!$B50),""))</f>
        <v>0.37</v>
      </c>
      <c r="D50" s="92">
        <f>(IF($A50&lt;Summary!$C$5,0.5*SUM([1]Sheet1!$C50)+0.5*SUM([2]Sheet1!$C50),""))</f>
        <v>0</v>
      </c>
      <c r="E50" s="92">
        <f>(IF($A50&lt;Summary!$C$5,0.5*SUM([1]Sheet1!$D50)+0.5*SUM([2]Sheet1!$D50),""))</f>
        <v>0.37</v>
      </c>
      <c r="F50" s="92">
        <f>IF($A50&lt;Summary!$C$5,[1]Inputs!$K68,"")</f>
        <v>-0.13</v>
      </c>
      <c r="G50" s="92">
        <f>IF($A50&lt;Summary!$C$5,[1]Inputs!$M68,"")</f>
        <v>5.0000000000000001E-3</v>
      </c>
      <c r="H50" s="92">
        <f t="shared" si="10"/>
        <v>-0.125</v>
      </c>
      <c r="I50" s="92">
        <f>IF($A50&lt;Summary!$C$5,[2]Inputs!$K68*U50,"")</f>
        <v>-191264.1</v>
      </c>
      <c r="J50" s="92">
        <f>IF($A50&lt;Summary!$C$5,[2]Inputs!$M68*U50,"")</f>
        <v>12750.94</v>
      </c>
      <c r="K50" s="92">
        <f t="shared" si="11"/>
        <v>-178513.16</v>
      </c>
      <c r="L50" s="92">
        <f>(IF($A50&lt;Summary!$C$5,0.5*SUM([1]Sheet1!$E50)+0.5*SUM([2]Sheet1!$E50),""))*$U50</f>
        <v>-261394.27000000002</v>
      </c>
      <c r="M50" s="92">
        <f>(IF($A50&lt;Summary!$C$5,0.5*SUM([1]Sheet1!$F50)+0.5*SUM([2]Sheet1!$F50),""))*$U50</f>
        <v>12750.94</v>
      </c>
      <c r="N50" s="92">
        <f>(IF($A50&lt;Summary!$C$5,0.5*SUM([1]Sheet1!$G50)+0.5*SUM([2]Sheet1!$G50),""))*U50</f>
        <v>-248643.33000000002</v>
      </c>
      <c r="O50" s="92">
        <f>(IF($A50&lt;Summary!$C$5,0.5*SUM([1]Sheet1!$H50)+0.5*SUM([2]Sheet1!$H50),""))*U50</f>
        <v>1192212.8900000001</v>
      </c>
      <c r="P50" s="92">
        <f>(IF($A50&lt;Summary!$C$5,0.5*SUM([1]Sheet1!$I50)+0.5*SUM([2]Sheet1!$I50),""))*$U50</f>
        <v>762735.72891999991</v>
      </c>
      <c r="Q50" s="92">
        <f>(IF($A50&lt;Summary!$C$5,0.5*SUM([1]Sheet1!$J50)+0.5*SUM([2]Sheet1!$J50),""))*$U50</f>
        <v>70895.2264</v>
      </c>
      <c r="R50" s="92">
        <f>(IF($A50&lt;Summary!$C$5,0.5*SUM([1]Sheet1!$K50)+0.5*SUM([2]Sheet1!$K50),""))*$U50</f>
        <v>361574.07026040001</v>
      </c>
      <c r="S50" s="92">
        <f>(IF($A50&lt;Summary!$C$5,0.5*SUM([1]Sheet1!$L50)+0.5*SUM([2]Sheet1!$L50),""))*U50</f>
        <v>1195205.0255804001</v>
      </c>
      <c r="T50" s="92">
        <f>(IF($A50&lt;Summary!$C$5,0.5*SUM([1]Sheet1!$M50)+0.5*SUM([2]Sheet1!$M50),""))*U50</f>
        <v>-2992.1355804000409</v>
      </c>
      <c r="U50" s="93">
        <f>ROUND(IF($A50&lt;Summary!$C$5,SUM([1]Sheet1!$N50)+SUM([2]Sheet1!$N50),""),0)</f>
        <v>2550188</v>
      </c>
      <c r="V50" s="2"/>
      <c r="W50" s="9">
        <f>[3]Sheet1!$A50</f>
        <v>38718</v>
      </c>
      <c r="X50" s="94">
        <f>(Summary!$C$8*[3]Sheet1!$B50+Summary!$C$9*[4]Sheet1!$B50)*$U50</f>
        <v>943569.55999999994</v>
      </c>
      <c r="Y50" s="94">
        <f>(Summary!$C$8*[3]Sheet1!$C50+Summary!$C$9*[4]Sheet1!$C50)*$U50</f>
        <v>0</v>
      </c>
      <c r="Z50" s="94">
        <f>(Summary!$C$8*[3]Sheet1!$D50+Summary!$C$9*[4]Sheet1!$D50)*$U50</f>
        <v>943569.55999999994</v>
      </c>
      <c r="AA50" s="94">
        <f>IF($A50&lt;Summary!$C$5,[3]Inputs!$K68*U50,"")</f>
        <v>-331524.44</v>
      </c>
      <c r="AB50" s="94">
        <f>IF($A50&lt;Summary!$C$5,[3]Inputs!$M68*U50,"")</f>
        <v>12750.94</v>
      </c>
      <c r="AC50" s="94">
        <f t="shared" si="12"/>
        <v>-318773.5</v>
      </c>
      <c r="AD50" s="94">
        <f>IF($A50&lt;Summary!$C$5,[4]Inputs!$K68*U50,"")</f>
        <v>-191264.1</v>
      </c>
      <c r="AE50" s="94">
        <f>IF($A50&lt;Summary!$C$5,[4]Inputs!$M68*U50,"")</f>
        <v>12750.94</v>
      </c>
      <c r="AF50" s="94">
        <f t="shared" si="13"/>
        <v>-178513.16</v>
      </c>
      <c r="AG50" s="94">
        <f>(Summary!$C$8*[3]Sheet1!$E50+Summary!$C$9*[4]Sheet1!$E50)*$U50</f>
        <v>-275420.304</v>
      </c>
      <c r="AH50" s="94">
        <f>(Summary!$C$8*[3]Sheet1!$F50+Summary!$C$9*[4]Sheet1!$F50)*$U50</f>
        <v>12750.94</v>
      </c>
      <c r="AI50" s="94">
        <f>(Summary!$C$8*[3]Sheet1!$G50+Summary!$C$9*[4]Sheet1!$G50)*$U50</f>
        <v>-262669.364</v>
      </c>
      <c r="AJ50" s="94">
        <f>(Summary!$C$8*[3]Sheet1!$H50+Summary!$C$9*[4]Sheet1!$H50)*$U50</f>
        <v>1206238.9239999999</v>
      </c>
      <c r="AK50" s="94">
        <f>(Summary!$C$8*[3]Sheet1!$I50+Summary!$C$9*[4]Sheet1!$I50)*$U50</f>
        <v>762761.2307999999</v>
      </c>
      <c r="AL50" s="94">
        <f>(Summary!$C$8*[3]Sheet1!$J50+Summary!$C$9*[4]Sheet1!$J50)*$U50</f>
        <v>66406.895520000005</v>
      </c>
      <c r="AM50" s="94">
        <f>(Summary!$C$8*[3]Sheet1!$K50+Summary!$C$9*[4]Sheet1!$K50)*$U50</f>
        <v>361170.43925470003</v>
      </c>
      <c r="AN50" s="94">
        <f>(Summary!$C$8*[3]Sheet1!$L50+Summary!$C$9*[4]Sheet1!$L50)*$U50</f>
        <v>1190338.5655747</v>
      </c>
      <c r="AO50" s="94">
        <f>(Summary!$C$8*[3]Sheet1!$M50+Summary!$C$9*[4]Sheet1!$M50)*$U50</f>
        <v>15900.358425300075</v>
      </c>
      <c r="AP50" s="9"/>
      <c r="AQ50" s="2"/>
      <c r="AR50" s="93">
        <f t="shared" si="1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1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16"/>
        <v>943569.55999999994</v>
      </c>
      <c r="AY50">
        <f t="shared" si="1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18"/>
        <v>594422.36459950008</v>
      </c>
      <c r="BD50">
        <f t="shared" si="19"/>
        <v>-2778.7485995000461</v>
      </c>
    </row>
    <row r="51" spans="1:56" x14ac:dyDescent="0.2">
      <c r="A51" s="9">
        <f>[1]Sheet1!$A51</f>
        <v>38749</v>
      </c>
      <c r="C51" s="92">
        <f>(IF($A51&lt;Summary!$C$5,0.5*SUM([1]Sheet1!$B51)+0.5*SUM([2]Sheet1!$B51),""))</f>
        <v>0.37</v>
      </c>
      <c r="D51" s="92">
        <f>(IF($A51&lt;Summary!$C$5,0.5*SUM([1]Sheet1!$C51)+0.5*SUM([2]Sheet1!$C51),""))</f>
        <v>0</v>
      </c>
      <c r="E51" s="92">
        <f>(IF($A51&lt;Summary!$C$5,0.5*SUM([1]Sheet1!$D51)+0.5*SUM([2]Sheet1!$D51),""))</f>
        <v>0.37</v>
      </c>
      <c r="F51" s="92">
        <f>IF($A51&lt;Summary!$C$5,[1]Inputs!$K69,"")</f>
        <v>-0.13</v>
      </c>
      <c r="G51" s="92">
        <f>IF($A51&lt;Summary!$C$5,[1]Inputs!$M69,"")</f>
        <v>5.0000000000000001E-3</v>
      </c>
      <c r="H51" s="92">
        <f t="shared" si="10"/>
        <v>-0.125</v>
      </c>
      <c r="I51" s="92">
        <f>IF($A51&lt;Summary!$C$5,[2]Inputs!$K69*U51,"")</f>
        <v>-171981</v>
      </c>
      <c r="J51" s="92">
        <f>IF($A51&lt;Summary!$C$5,[2]Inputs!$M69*U51,"")</f>
        <v>11465.4</v>
      </c>
      <c r="K51" s="92">
        <f t="shared" si="11"/>
        <v>-160515.6</v>
      </c>
      <c r="L51" s="92">
        <f>(IF($A51&lt;Summary!$C$5,0.5*SUM([1]Sheet1!$E51)+0.5*SUM([2]Sheet1!$E51),""))*$U51</f>
        <v>-235040.7</v>
      </c>
      <c r="M51" s="92">
        <f>(IF($A51&lt;Summary!$C$5,0.5*SUM([1]Sheet1!$F51)+0.5*SUM([2]Sheet1!$F51),""))*$U51</f>
        <v>11465.4</v>
      </c>
      <c r="N51" s="92">
        <f>(IF($A51&lt;Summary!$C$5,0.5*SUM([1]Sheet1!$G51)+0.5*SUM([2]Sheet1!$G51),""))*U51</f>
        <v>-223575.30000000002</v>
      </c>
      <c r="O51" s="92">
        <f>(IF($A51&lt;Summary!$C$5,0.5*SUM([1]Sheet1!$H51)+0.5*SUM([2]Sheet1!$H51),""))*U51</f>
        <v>1072014.9000000001</v>
      </c>
      <c r="P51" s="92">
        <f>(IF($A51&lt;Summary!$C$5,0.5*SUM([1]Sheet1!$I51)+0.5*SUM([2]Sheet1!$I51),""))*$U51</f>
        <v>685837.29719999991</v>
      </c>
      <c r="Q51" s="92">
        <f>(IF($A51&lt;Summary!$C$5,0.5*SUM([1]Sheet1!$J51)+0.5*SUM([2]Sheet1!$J51),""))*$U51</f>
        <v>63747.623999999996</v>
      </c>
      <c r="R51" s="92">
        <f>(IF($A51&lt;Summary!$C$5,0.5*SUM([1]Sheet1!$K51)+0.5*SUM([2]Sheet1!$K51),""))*$U51</f>
        <v>318197.73276719998</v>
      </c>
      <c r="S51" s="92">
        <f>(IF($A51&lt;Summary!$C$5,0.5*SUM([1]Sheet1!$L51)+0.5*SUM([2]Sheet1!$L51),""))*U51</f>
        <v>1067782.6539672001</v>
      </c>
      <c r="T51" s="92">
        <f>(IF($A51&lt;Summary!$C$5,0.5*SUM([1]Sheet1!$M51)+0.5*SUM([2]Sheet1!$M51),""))*U51</f>
        <v>4232.2460327999979</v>
      </c>
      <c r="U51" s="93">
        <f>ROUND(IF($A51&lt;Summary!$C$5,SUM([1]Sheet1!$N51)+SUM([2]Sheet1!$N51),""),0)</f>
        <v>2293080</v>
      </c>
      <c r="V51" s="2"/>
      <c r="W51" s="9">
        <f>[3]Sheet1!$A51</f>
        <v>38749</v>
      </c>
      <c r="X51" s="94">
        <f>(Summary!$C$8*[3]Sheet1!$B51+Summary!$C$9*[4]Sheet1!$B51)*$U51</f>
        <v>848439.6</v>
      </c>
      <c r="Y51" s="94">
        <f>(Summary!$C$8*[3]Sheet1!$C51+Summary!$C$9*[4]Sheet1!$C51)*$U51</f>
        <v>0</v>
      </c>
      <c r="Z51" s="94">
        <f>(Summary!$C$8*[3]Sheet1!$D51+Summary!$C$9*[4]Sheet1!$D51)*$U51</f>
        <v>848439.6</v>
      </c>
      <c r="AA51" s="94">
        <f>IF($A51&lt;Summary!$C$5,[3]Inputs!$K69*U51,"")</f>
        <v>-298100.40000000002</v>
      </c>
      <c r="AB51" s="94">
        <f>IF($A51&lt;Summary!$C$5,[3]Inputs!$M69*U51,"")</f>
        <v>11465.4</v>
      </c>
      <c r="AC51" s="94">
        <f t="shared" si="12"/>
        <v>-286635</v>
      </c>
      <c r="AD51" s="94">
        <f>IF($A51&lt;Summary!$C$5,[4]Inputs!$K69*U51,"")</f>
        <v>-171981</v>
      </c>
      <c r="AE51" s="94">
        <f>IF($A51&lt;Summary!$C$5,[4]Inputs!$M69*U51,"")</f>
        <v>11465.4</v>
      </c>
      <c r="AF51" s="94">
        <f t="shared" si="13"/>
        <v>-160515.6</v>
      </c>
      <c r="AG51" s="94">
        <f>(Summary!$C$8*[3]Sheet1!$E51+Summary!$C$9*[4]Sheet1!$E51)*$U51</f>
        <v>-247652.63999999998</v>
      </c>
      <c r="AH51" s="94">
        <f>(Summary!$C$8*[3]Sheet1!$F51+Summary!$C$9*[4]Sheet1!$F51)*$U51</f>
        <v>11465.4</v>
      </c>
      <c r="AI51" s="94">
        <f>(Summary!$C$8*[3]Sheet1!$G51+Summary!$C$9*[4]Sheet1!$G51)*$U51</f>
        <v>-236187.24</v>
      </c>
      <c r="AJ51" s="94">
        <f>(Summary!$C$8*[3]Sheet1!$H51+Summary!$C$9*[4]Sheet1!$H51)*$U51</f>
        <v>1084626.8399999999</v>
      </c>
      <c r="AK51" s="94">
        <f>(Summary!$C$8*[3]Sheet1!$I51+Summary!$C$9*[4]Sheet1!$I51)*$U51</f>
        <v>685860.228</v>
      </c>
      <c r="AL51" s="94">
        <f>(Summary!$C$8*[3]Sheet1!$J51+Summary!$C$9*[4]Sheet1!$J51)*$U51</f>
        <v>59711.803200000002</v>
      </c>
      <c r="AM51" s="94">
        <f>(Summary!$C$8*[3]Sheet1!$K51+Summary!$C$9*[4]Sheet1!$K51)*$U51</f>
        <v>317832.869343</v>
      </c>
      <c r="AN51" s="94">
        <f>(Summary!$C$8*[3]Sheet1!$L51+Summary!$C$9*[4]Sheet1!$L51)*$U51</f>
        <v>1063404.9005429999</v>
      </c>
      <c r="AO51" s="94">
        <f>(Summary!$C$8*[3]Sheet1!$M51+Summary!$C$9*[4]Sheet1!$M51)*$U51</f>
        <v>21221.939457000059</v>
      </c>
      <c r="AP51" s="9"/>
      <c r="AQ51" s="2"/>
      <c r="AR51" s="93">
        <f t="shared" si="1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1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16"/>
        <v>848439.6</v>
      </c>
      <c r="AY51">
        <f t="shared" si="1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18"/>
        <v>531817.68327420007</v>
      </c>
      <c r="BD51">
        <f t="shared" si="19"/>
        <v>176.87672579986975</v>
      </c>
    </row>
    <row r="52" spans="1:56" x14ac:dyDescent="0.2">
      <c r="A52" s="9">
        <f>[1]Sheet1!$A52</f>
        <v>38777</v>
      </c>
      <c r="C52" s="92">
        <f>(IF($A52&lt;Summary!$C$5,0.5*SUM([1]Sheet1!$B52)+0.5*SUM([2]Sheet1!$B52),""))</f>
        <v>0.37</v>
      </c>
      <c r="D52" s="92">
        <f>(IF($A52&lt;Summary!$C$5,0.5*SUM([1]Sheet1!$C52)+0.5*SUM([2]Sheet1!$C52),""))</f>
        <v>0</v>
      </c>
      <c r="E52" s="92">
        <f>(IF($A52&lt;Summary!$C$5,0.5*SUM([1]Sheet1!$D52)+0.5*SUM([2]Sheet1!$D52),""))</f>
        <v>0.37</v>
      </c>
      <c r="F52" s="92">
        <f>IF($A52&lt;Summary!$C$5,[1]Inputs!$K70,"")</f>
        <v>-0.13</v>
      </c>
      <c r="G52" s="92">
        <f>IF($A52&lt;Summary!$C$5,[1]Inputs!$M70,"")</f>
        <v>5.0000000000000001E-3</v>
      </c>
      <c r="H52" s="92">
        <f t="shared" si="10"/>
        <v>-0.125</v>
      </c>
      <c r="I52" s="92">
        <f>IF($A52&lt;Summary!$C$5,[2]Inputs!$K70*U52,"")</f>
        <v>-189455.85</v>
      </c>
      <c r="J52" s="92">
        <f>IF($A52&lt;Summary!$C$5,[2]Inputs!$M70*U52,"")</f>
        <v>12630.39</v>
      </c>
      <c r="K52" s="92">
        <f t="shared" si="11"/>
        <v>-176825.46000000002</v>
      </c>
      <c r="L52" s="92">
        <f>(IF($A52&lt;Summary!$C$5,0.5*SUM([1]Sheet1!$E52)+0.5*SUM([2]Sheet1!$E52),""))*$U52</f>
        <v>-258922.99500000002</v>
      </c>
      <c r="M52" s="92">
        <f>(IF($A52&lt;Summary!$C$5,0.5*SUM([1]Sheet1!$F52)+0.5*SUM([2]Sheet1!$F52),""))*$U52</f>
        <v>12630.39</v>
      </c>
      <c r="N52" s="92">
        <f>(IF($A52&lt;Summary!$C$5,0.5*SUM([1]Sheet1!$G52)+0.5*SUM([2]Sheet1!$G52),""))*U52</f>
        <v>-246292.60500000001</v>
      </c>
      <c r="O52" s="92">
        <f>(IF($A52&lt;Summary!$C$5,0.5*SUM([1]Sheet1!$H52)+0.5*SUM([2]Sheet1!$H52),""))*U52</f>
        <v>1180941.4650000001</v>
      </c>
      <c r="P52" s="92">
        <f>(IF($A52&lt;Summary!$C$5,0.5*SUM([1]Sheet1!$I52)+0.5*SUM([2]Sheet1!$I52),""))*$U52</f>
        <v>755524.66901999991</v>
      </c>
      <c r="Q52" s="92">
        <f>(IF($A52&lt;Summary!$C$5,0.5*SUM([1]Sheet1!$J52)+0.5*SUM([2]Sheet1!$J52),""))*$U52</f>
        <v>70224.968399999998</v>
      </c>
      <c r="R52" s="92">
        <f>(IF($A52&lt;Summary!$C$5,0.5*SUM([1]Sheet1!$K52)+0.5*SUM([2]Sheet1!$K52),""))*$U52</f>
        <v>338273.26861032</v>
      </c>
      <c r="S52" s="92">
        <f>(IF($A52&lt;Summary!$C$5,0.5*SUM([1]Sheet1!$L52)+0.5*SUM([2]Sheet1!$L52),""))*U52</f>
        <v>1164022.9060303201</v>
      </c>
      <c r="T52" s="92">
        <f>(IF($A52&lt;Summary!$C$5,0.5*SUM([1]Sheet1!$M52)+0.5*SUM([2]Sheet1!$M52),""))*U52</f>
        <v>16918.55896967998</v>
      </c>
      <c r="U52" s="93">
        <f>ROUND(IF($A52&lt;Summary!$C$5,SUM([1]Sheet1!$N52)+SUM([2]Sheet1!$N52),""),0)</f>
        <v>2526078</v>
      </c>
      <c r="V52" s="2"/>
      <c r="W52" s="9">
        <f>[3]Sheet1!$A52</f>
        <v>38777</v>
      </c>
      <c r="X52" s="94">
        <f>(Summary!$C$8*[3]Sheet1!$B52+Summary!$C$9*[4]Sheet1!$B52)*$U52</f>
        <v>934648.86</v>
      </c>
      <c r="Y52" s="94">
        <f>(Summary!$C$8*[3]Sheet1!$C52+Summary!$C$9*[4]Sheet1!$C52)*$U52</f>
        <v>0</v>
      </c>
      <c r="Z52" s="94">
        <f>(Summary!$C$8*[3]Sheet1!$D52+Summary!$C$9*[4]Sheet1!$D52)*$U52</f>
        <v>934648.86</v>
      </c>
      <c r="AA52" s="94">
        <f>IF($A52&lt;Summary!$C$5,[3]Inputs!$K70*U52,"")</f>
        <v>-328390.14</v>
      </c>
      <c r="AB52" s="94">
        <f>IF($A52&lt;Summary!$C$5,[3]Inputs!$M70*U52,"")</f>
        <v>12630.39</v>
      </c>
      <c r="AC52" s="94">
        <f t="shared" si="12"/>
        <v>-315759.75</v>
      </c>
      <c r="AD52" s="94">
        <f>IF($A52&lt;Summary!$C$5,[4]Inputs!$K70*U52,"")</f>
        <v>-189455.85</v>
      </c>
      <c r="AE52" s="94">
        <f>IF($A52&lt;Summary!$C$5,[4]Inputs!$M70*U52,"")</f>
        <v>12630.39</v>
      </c>
      <c r="AF52" s="94">
        <f t="shared" si="13"/>
        <v>-176825.46000000002</v>
      </c>
      <c r="AG52" s="94">
        <f>(Summary!$C$8*[3]Sheet1!$E52+Summary!$C$9*[4]Sheet1!$E52)*$U52</f>
        <v>-272816.424</v>
      </c>
      <c r="AH52" s="94">
        <f>(Summary!$C$8*[3]Sheet1!$F52+Summary!$C$9*[4]Sheet1!$F52)*$U52</f>
        <v>12630.39</v>
      </c>
      <c r="AI52" s="94">
        <f>(Summary!$C$8*[3]Sheet1!$G52+Summary!$C$9*[4]Sheet1!$G52)*$U52</f>
        <v>-260186.03399999999</v>
      </c>
      <c r="AJ52" s="94">
        <f>(Summary!$C$8*[3]Sheet1!$H52+Summary!$C$9*[4]Sheet1!$H52)*$U52</f>
        <v>1194834.8939999999</v>
      </c>
      <c r="AK52" s="94">
        <f>(Summary!$C$8*[3]Sheet1!$I52+Summary!$C$9*[4]Sheet1!$I52)*$U52</f>
        <v>755549.92979999993</v>
      </c>
      <c r="AL52" s="94">
        <f>(Summary!$C$8*[3]Sheet1!$J52+Summary!$C$9*[4]Sheet1!$J52)*$U52</f>
        <v>65779.071120000008</v>
      </c>
      <c r="AM52" s="94">
        <f>(Summary!$C$8*[3]Sheet1!$K52+Summary!$C$9*[4]Sheet1!$K52)*$U52</f>
        <v>337867.92150405009</v>
      </c>
      <c r="AN52" s="94">
        <f>(Summary!$C$8*[3]Sheet1!$L52+Summary!$C$9*[4]Sheet1!$L52)*$U52</f>
        <v>1159196.92242405</v>
      </c>
      <c r="AO52" s="94">
        <f>(Summary!$C$8*[3]Sheet1!$M52+Summary!$C$9*[4]Sheet1!$M52)*$U52</f>
        <v>35637.971575949923</v>
      </c>
      <c r="AP52" s="9"/>
      <c r="AQ52" s="2"/>
      <c r="AR52" s="93">
        <f t="shared" si="1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1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16"/>
        <v>934648.86</v>
      </c>
      <c r="AY52">
        <f t="shared" si="1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18"/>
        <v>581118.47181177</v>
      </c>
      <c r="BD52">
        <f t="shared" si="19"/>
        <v>4931.6241882300237</v>
      </c>
    </row>
    <row r="53" spans="1:56" x14ac:dyDescent="0.2">
      <c r="A53" s="9">
        <f>[1]Sheet1!$A53</f>
        <v>38808</v>
      </c>
      <c r="C53" s="92">
        <f>(IF($A53&lt;Summary!$C$5,0.5*SUM([1]Sheet1!$B53)+0.5*SUM([2]Sheet1!$B53),""))</f>
        <v>0.27500000000000002</v>
      </c>
      <c r="D53" s="92">
        <f>(IF($A53&lt;Summary!$C$5,0.5*SUM([1]Sheet1!$C53)+0.5*SUM([2]Sheet1!$C53),""))</f>
        <v>0</v>
      </c>
      <c r="E53" s="92">
        <f>(IF($A53&lt;Summary!$C$5,0.5*SUM([1]Sheet1!$D53)+0.5*SUM([2]Sheet1!$D53),""))</f>
        <v>0.27500000000000002</v>
      </c>
      <c r="F53" s="92">
        <f>IF($A53&lt;Summary!$C$5,[1]Inputs!$K71,"")</f>
        <v>-0.19500000000000001</v>
      </c>
      <c r="G53" s="92">
        <f>IF($A53&lt;Summary!$C$5,[1]Inputs!$M71,"")</f>
        <v>2.5000000000000001E-3</v>
      </c>
      <c r="H53" s="92">
        <f t="shared" si="10"/>
        <v>-0.1925</v>
      </c>
      <c r="I53" s="92">
        <f>IF($A53&lt;Summary!$C$5,[2]Inputs!$K71*U53,"")</f>
        <v>-182450.25</v>
      </c>
      <c r="J53" s="92">
        <f>IF($A53&lt;Summary!$C$5,[2]Inputs!$M71*U53,"")</f>
        <v>12163.35</v>
      </c>
      <c r="K53" s="92">
        <f t="shared" si="11"/>
        <v>-170286.9</v>
      </c>
      <c r="L53" s="92">
        <f>(IF($A53&lt;Summary!$C$5,0.5*SUM([1]Sheet1!$E53)+0.5*SUM([2]Sheet1!$E53),""))*$U53</f>
        <v>-328410.45</v>
      </c>
      <c r="M53" s="92">
        <f>(IF($A53&lt;Summary!$C$5,0.5*SUM([1]Sheet1!$F53)+0.5*SUM([2]Sheet1!$F53),""))*$U53</f>
        <v>9122.5124999999989</v>
      </c>
      <c r="N53" s="92">
        <f>(IF($A53&lt;Summary!$C$5,0.5*SUM([1]Sheet1!$G53)+0.5*SUM([2]Sheet1!$G53),""))*U53</f>
        <v>-319287.9375</v>
      </c>
      <c r="O53" s="92">
        <f>(IF($A53&lt;Summary!$C$5,0.5*SUM([1]Sheet1!$H53)+0.5*SUM([2]Sheet1!$H53),""))*U53</f>
        <v>988272.1875</v>
      </c>
      <c r="P53" s="92">
        <f>(IF($A53&lt;Summary!$C$5,0.5*SUM([1]Sheet1!$I53)+0.5*SUM([2]Sheet1!$I53),""))*$U53</f>
        <v>727587.27029999997</v>
      </c>
      <c r="Q53" s="92">
        <f>(IF($A53&lt;Summary!$C$5,0.5*SUM([1]Sheet1!$J53)+0.5*SUM([2]Sheet1!$J53),""))*$U53</f>
        <v>67628.225999999995</v>
      </c>
      <c r="R53" s="92">
        <f>(IF($A53&lt;Summary!$C$5,0.5*SUM([1]Sheet1!$K53)+0.5*SUM([2]Sheet1!$K53),""))*$U53</f>
        <v>307513.72955654998</v>
      </c>
      <c r="S53" s="92">
        <f>(IF($A53&lt;Summary!$C$5,0.5*SUM([1]Sheet1!$L53)+0.5*SUM([2]Sheet1!$L53),""))*U53</f>
        <v>1102729.22585655</v>
      </c>
      <c r="T53" s="92">
        <f>(IF($A53&lt;Summary!$C$5,0.5*SUM([1]Sheet1!$M53)+0.5*SUM([2]Sheet1!$M53),""))*U53</f>
        <v>-114457.03835654994</v>
      </c>
      <c r="U53" s="93">
        <f>ROUND(IF($A53&lt;Summary!$C$5,SUM([1]Sheet1!$N53)+SUM([2]Sheet1!$N53),""),0)</f>
        <v>2432670</v>
      </c>
      <c r="V53" s="2"/>
      <c r="W53" s="9">
        <f>[3]Sheet1!$A53</f>
        <v>38808</v>
      </c>
      <c r="X53" s="94">
        <f>(Summary!$C$8*[3]Sheet1!$B53+Summary!$C$9*[4]Sheet1!$B53)*$U53</f>
        <v>668984.25</v>
      </c>
      <c r="Y53" s="94">
        <f>(Summary!$C$8*[3]Sheet1!$C53+Summary!$C$9*[4]Sheet1!$C53)*$U53</f>
        <v>0</v>
      </c>
      <c r="Z53" s="94">
        <f>(Summary!$C$8*[3]Sheet1!$D53+Summary!$C$9*[4]Sheet1!$D53)*$U53</f>
        <v>668984.25</v>
      </c>
      <c r="AA53" s="94">
        <f>IF($A53&lt;Summary!$C$5,[3]Inputs!$K71*U53,"")</f>
        <v>-474370.65</v>
      </c>
      <c r="AB53" s="94">
        <f>IF($A53&lt;Summary!$C$5,[3]Inputs!$M71*U53,"")</f>
        <v>6081.6750000000002</v>
      </c>
      <c r="AC53" s="94">
        <f t="shared" si="12"/>
        <v>-468288.97500000003</v>
      </c>
      <c r="AD53" s="94">
        <f>IF($A53&lt;Summary!$C$5,[4]Inputs!$K71*U53,"")</f>
        <v>-182450.25</v>
      </c>
      <c r="AE53" s="94">
        <f>IF($A53&lt;Summary!$C$5,[4]Inputs!$M71*U53,"")</f>
        <v>12163.35</v>
      </c>
      <c r="AF53" s="94">
        <f t="shared" si="13"/>
        <v>-170286.9</v>
      </c>
      <c r="AG53" s="94">
        <f>(Summary!$C$8*[3]Sheet1!$E53+Summary!$C$9*[4]Sheet1!$E53)*$U53</f>
        <v>-357602.49</v>
      </c>
      <c r="AH53" s="94">
        <f>(Summary!$C$8*[3]Sheet1!$F53+Summary!$C$9*[4]Sheet1!$F53)*$U53</f>
        <v>8514.3449999999993</v>
      </c>
      <c r="AI53" s="94">
        <f>(Summary!$C$8*[3]Sheet1!$G53+Summary!$C$9*[4]Sheet1!$G53)*$U53</f>
        <v>-349088.14499999996</v>
      </c>
      <c r="AJ53" s="94">
        <f>(Summary!$C$8*[3]Sheet1!$H53+Summary!$C$9*[4]Sheet1!$H53)*$U53</f>
        <v>1018072.3950000001</v>
      </c>
      <c r="AK53" s="94">
        <f>(Summary!$C$8*[3]Sheet1!$I53+Summary!$C$9*[4]Sheet1!$I53)*$U53</f>
        <v>727611.59699999995</v>
      </c>
      <c r="AL53" s="94">
        <f>(Summary!$C$8*[3]Sheet1!$J53+Summary!$C$9*[4]Sheet1!$J53)*$U53</f>
        <v>63346.726800000004</v>
      </c>
      <c r="AM53" s="94">
        <f>(Summary!$C$8*[3]Sheet1!$K53+Summary!$C$9*[4]Sheet1!$K53)*$U53</f>
        <v>306527.97518249991</v>
      </c>
      <c r="AN53" s="94">
        <f>(Summary!$C$8*[3]Sheet1!$L53+Summary!$C$9*[4]Sheet1!$L53)*$U53</f>
        <v>1097486.2989824999</v>
      </c>
      <c r="AO53" s="94">
        <f>(Summary!$C$8*[3]Sheet1!$M53+Summary!$C$9*[4]Sheet1!$M53)*$U53</f>
        <v>-79413.903982499804</v>
      </c>
      <c r="AP53" s="9"/>
      <c r="AQ53" s="2"/>
      <c r="AR53" s="93">
        <f t="shared" si="1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1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16"/>
        <v>668984.25</v>
      </c>
      <c r="AY53">
        <f t="shared" si="1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18"/>
        <v>550506.93254805007</v>
      </c>
      <c r="BD53">
        <f t="shared" si="19"/>
        <v>13872.507451949874</v>
      </c>
    </row>
    <row r="54" spans="1:56" x14ac:dyDescent="0.2">
      <c r="A54" s="9">
        <f>[1]Sheet1!$A54</f>
        <v>38838</v>
      </c>
      <c r="C54" s="92">
        <f>(IF($A54&lt;Summary!$C$5,0.5*SUM([1]Sheet1!$B54)+0.5*SUM([2]Sheet1!$B54),""))</f>
        <v>0.27500000000000002</v>
      </c>
      <c r="D54" s="92">
        <f>(IF($A54&lt;Summary!$C$5,0.5*SUM([1]Sheet1!$C54)+0.5*SUM([2]Sheet1!$C54),""))</f>
        <v>0</v>
      </c>
      <c r="E54" s="92">
        <f>(IF($A54&lt;Summary!$C$5,0.5*SUM([1]Sheet1!$D54)+0.5*SUM([2]Sheet1!$D54),""))</f>
        <v>0.27500000000000002</v>
      </c>
      <c r="F54" s="92">
        <f>IF($A54&lt;Summary!$C$5,[1]Inputs!$K72,"")</f>
        <v>-0.19500000000000001</v>
      </c>
      <c r="G54" s="92">
        <f>IF($A54&lt;Summary!$C$5,[1]Inputs!$M72,"")</f>
        <v>2.5000000000000001E-3</v>
      </c>
      <c r="H54" s="92">
        <f t="shared" si="10"/>
        <v>-0.1925</v>
      </c>
      <c r="I54" s="92">
        <f>IF($A54&lt;Summary!$C$5,[2]Inputs!$K72*U54,"")</f>
        <v>-187573.94999999998</v>
      </c>
      <c r="J54" s="92">
        <f>IF($A54&lt;Summary!$C$5,[2]Inputs!$M72*U54,"")</f>
        <v>12504.93</v>
      </c>
      <c r="K54" s="92">
        <f t="shared" si="11"/>
        <v>-175069.02</v>
      </c>
      <c r="L54" s="92">
        <f>(IF($A54&lt;Summary!$C$5,0.5*SUM([1]Sheet1!$E54)+0.5*SUM([2]Sheet1!$E54),""))*$U54</f>
        <v>-337633.11000000004</v>
      </c>
      <c r="M54" s="92">
        <f>(IF($A54&lt;Summary!$C$5,0.5*SUM([1]Sheet1!$F54)+0.5*SUM([2]Sheet1!$F54),""))*$U54</f>
        <v>9378.6975000000002</v>
      </c>
      <c r="N54" s="92">
        <f>(IF($A54&lt;Summary!$C$5,0.5*SUM([1]Sheet1!$G54)+0.5*SUM([2]Sheet1!$G54),""))*U54</f>
        <v>-328254.41250000003</v>
      </c>
      <c r="O54" s="92">
        <f>(IF($A54&lt;Summary!$C$5,0.5*SUM([1]Sheet1!$H54)+0.5*SUM([2]Sheet1!$H54),""))*U54</f>
        <v>1016025.5625</v>
      </c>
      <c r="P54" s="92">
        <f>(IF($A54&lt;Summary!$C$5,0.5*SUM([1]Sheet1!$I54)+0.5*SUM([2]Sheet1!$I54),""))*$U54</f>
        <v>748019.90273999993</v>
      </c>
      <c r="Q54" s="92">
        <f>(IF($A54&lt;Summary!$C$5,0.5*SUM([1]Sheet1!$J54)+0.5*SUM([2]Sheet1!$J54),""))*$U54</f>
        <v>69527.410799999998</v>
      </c>
      <c r="R54" s="92">
        <f>(IF($A54&lt;Summary!$C$5,0.5*SUM([1]Sheet1!$K54)+0.5*SUM([2]Sheet1!$K54),""))*$U54</f>
        <v>316509.09447284992</v>
      </c>
      <c r="S54" s="92">
        <f>(IF($A54&lt;Summary!$C$5,0.5*SUM([1]Sheet1!$L54)+0.5*SUM([2]Sheet1!$L54),""))*U54</f>
        <v>1134056.40801285</v>
      </c>
      <c r="T54" s="92">
        <f>(IF($A54&lt;Summary!$C$5,0.5*SUM([1]Sheet1!$M54)+0.5*SUM([2]Sheet1!$M54),""))*U54</f>
        <v>-118030.8455128499</v>
      </c>
      <c r="U54" s="93">
        <f>ROUND(IF($A54&lt;Summary!$C$5,SUM([1]Sheet1!$N54)+SUM([2]Sheet1!$N54),""),0)</f>
        <v>2500986</v>
      </c>
      <c r="V54" s="2"/>
      <c r="W54" s="9">
        <f>[3]Sheet1!$A54</f>
        <v>38838</v>
      </c>
      <c r="X54" s="94">
        <f>(Summary!$C$8*[3]Sheet1!$B54+Summary!$C$9*[4]Sheet1!$B54)*$U54</f>
        <v>687771.15</v>
      </c>
      <c r="Y54" s="94">
        <f>(Summary!$C$8*[3]Sheet1!$C54+Summary!$C$9*[4]Sheet1!$C54)*$U54</f>
        <v>0</v>
      </c>
      <c r="Z54" s="94">
        <f>(Summary!$C$8*[3]Sheet1!$D54+Summary!$C$9*[4]Sheet1!$D54)*$U54</f>
        <v>687771.15</v>
      </c>
      <c r="AA54" s="94">
        <f>IF($A54&lt;Summary!$C$5,[3]Inputs!$K72*U54,"")</f>
        <v>-487692.27</v>
      </c>
      <c r="AB54" s="94">
        <f>IF($A54&lt;Summary!$C$5,[3]Inputs!$M72*U54,"")</f>
        <v>6252.4650000000001</v>
      </c>
      <c r="AC54" s="94">
        <f t="shared" si="12"/>
        <v>-481439.80499999999</v>
      </c>
      <c r="AD54" s="94">
        <f>IF($A54&lt;Summary!$C$5,[4]Inputs!$K72*U54,"")</f>
        <v>-187573.94999999998</v>
      </c>
      <c r="AE54" s="94">
        <f>IF($A54&lt;Summary!$C$5,[4]Inputs!$M72*U54,"")</f>
        <v>12504.93</v>
      </c>
      <c r="AF54" s="94">
        <f t="shared" si="13"/>
        <v>-175069.02</v>
      </c>
      <c r="AG54" s="94">
        <f>(Summary!$C$8*[3]Sheet1!$E54+Summary!$C$9*[4]Sheet1!$E54)*$U54</f>
        <v>-367644.94199999998</v>
      </c>
      <c r="AH54" s="94">
        <f>(Summary!$C$8*[3]Sheet1!$F54+Summary!$C$9*[4]Sheet1!$F54)*$U54</f>
        <v>8753.4510000000009</v>
      </c>
      <c r="AI54" s="94">
        <f>(Summary!$C$8*[3]Sheet1!$G54+Summary!$C$9*[4]Sheet1!$G54)*$U54</f>
        <v>-358891.49099999998</v>
      </c>
      <c r="AJ54" s="94">
        <f>(Summary!$C$8*[3]Sheet1!$H54+Summary!$C$9*[4]Sheet1!$H54)*$U54</f>
        <v>1046662.6410000001</v>
      </c>
      <c r="AK54" s="94">
        <f>(Summary!$C$8*[3]Sheet1!$I54+Summary!$C$9*[4]Sheet1!$I54)*$U54</f>
        <v>748044.91259999992</v>
      </c>
      <c r="AL54" s="94">
        <f>(Summary!$C$8*[3]Sheet1!$J54+Summary!$C$9*[4]Sheet1!$J54)*$U54</f>
        <v>65125.675439999999</v>
      </c>
      <c r="AM54" s="94">
        <f>(Summary!$C$8*[3]Sheet1!$K54+Summary!$C$9*[4]Sheet1!$K54)*$U54</f>
        <v>315495.75747030007</v>
      </c>
      <c r="AN54" s="94">
        <f>(Summary!$C$8*[3]Sheet1!$L54+Summary!$C$9*[4]Sheet1!$L54)*$U54</f>
        <v>1128666.3455103</v>
      </c>
      <c r="AO54" s="94">
        <f>(Summary!$C$8*[3]Sheet1!$M54+Summary!$C$9*[4]Sheet1!$M54)*$U54</f>
        <v>-82003.70451029994</v>
      </c>
      <c r="AP54" s="9"/>
      <c r="AQ54" s="2"/>
      <c r="AR54" s="93">
        <f t="shared" si="1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1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16"/>
        <v>687771.15</v>
      </c>
      <c r="AY54">
        <f t="shared" si="1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18"/>
        <v>566105.62153335009</v>
      </c>
      <c r="BD54">
        <f t="shared" si="19"/>
        <v>14123.130466649658</v>
      </c>
    </row>
    <row r="55" spans="1:56" x14ac:dyDescent="0.2">
      <c r="A55" s="9">
        <f>[1]Sheet1!$A55</f>
        <v>38869</v>
      </c>
      <c r="B55" s="9"/>
      <c r="C55" s="92" t="str">
        <f>(IF($A55&lt;Summary!$C$5,0.5*SUM([1]Sheet1!$B55)+0.5*SUM([2]Sheet1!$B55),""))</f>
        <v/>
      </c>
      <c r="D55" s="92" t="str">
        <f>(IF($A55&lt;Summary!$C$5,0.5*SUM([1]Sheet1!$C55)+0.5*SUM([2]Sheet1!$C55),""))</f>
        <v/>
      </c>
      <c r="E55" s="92" t="str">
        <f>(IF($A55&lt;Summary!$C$5,0.5*SUM([1]Sheet1!$D55)+0.5*SUM([2]Sheet1!$D55),""))</f>
        <v/>
      </c>
      <c r="F55" s="92" t="str">
        <f>IF($A55&lt;Summary!$C$5,[1]Inputs!$K73,"")</f>
        <v/>
      </c>
      <c r="G55" s="92" t="str">
        <f>IF($A55&lt;Summary!$C$5,[1]Inputs!$M73,"")</f>
        <v/>
      </c>
      <c r="H55" s="92">
        <f t="shared" si="10"/>
        <v>0</v>
      </c>
      <c r="I55" s="92" t="str">
        <f>IF($A55&lt;Summary!$C$5,[2]Inputs!$K73*U55,"")</f>
        <v/>
      </c>
      <c r="J55" s="92" t="str">
        <f>IF($A55&lt;Summary!$C$5,[2]Inputs!$M73*U55,"")</f>
        <v/>
      </c>
      <c r="K55" s="92">
        <f t="shared" si="11"/>
        <v>0</v>
      </c>
      <c r="L55" s="92" t="e">
        <f>(IF($A55&lt;Summary!$C$5,0.5*SUM([1]Sheet1!$E55)+0.5*SUM([2]Sheet1!$E55),""))*$U55</f>
        <v>#VALUE!</v>
      </c>
      <c r="M55" s="92" t="e">
        <f>(IF($A55&lt;Summary!$C$5,0.5*SUM([1]Sheet1!$F55)+0.5*SUM([2]Sheet1!$F55),""))*$U55</f>
        <v>#VALUE!</v>
      </c>
      <c r="N55" s="92" t="e">
        <f>(IF($A55&lt;Summary!$C$5,0.5*SUM([1]Sheet1!$G55)+0.5*SUM([2]Sheet1!$G55),""))*U55</f>
        <v>#VALUE!</v>
      </c>
      <c r="O55" s="92" t="e">
        <f>(IF($A55&lt;Summary!$C$5,0.5*SUM([1]Sheet1!$H55)+0.5*SUM([2]Sheet1!$H55),""))*U55</f>
        <v>#VALUE!</v>
      </c>
      <c r="P55" s="92" t="e">
        <f>(IF($A55&lt;Summary!$C$5,0.5*SUM([1]Sheet1!$I55)+0.5*SUM([2]Sheet1!$I55),""))*$U55</f>
        <v>#VALUE!</v>
      </c>
      <c r="Q55" s="92" t="e">
        <f>(IF($A55&lt;Summary!$C$5,0.5*SUM([1]Sheet1!$J55)+0.5*SUM([2]Sheet1!$J55),""))*$U55</f>
        <v>#VALUE!</v>
      </c>
      <c r="R55" s="92" t="e">
        <f>(IF($A55&lt;Summary!$C$5,0.5*SUM([1]Sheet1!$K55)+0.5*SUM([2]Sheet1!$K55),""))*$U55</f>
        <v>#VALUE!</v>
      </c>
      <c r="S55" s="92" t="e">
        <f>(IF($A55&lt;Summary!$C$5,0.5*SUM([1]Sheet1!$L55)+0.5*SUM([2]Sheet1!$L55),""))*U55</f>
        <v>#VALUE!</v>
      </c>
      <c r="T55" s="92" t="e">
        <f>(IF($A55&lt;Summary!$C$5,0.5*SUM([1]Sheet1!$M55)+0.5*SUM([2]Sheet1!$M55),""))*U55</f>
        <v>#VALUE!</v>
      </c>
      <c r="U55" s="93" t="e">
        <f>ROUND(IF($A55&lt;Summary!$C$5,SUM([1]Sheet1!$N55)+SUM([2]Sheet1!$N55),""),0)</f>
        <v>#VALUE!</v>
      </c>
      <c r="V55" s="2"/>
      <c r="W55" s="9">
        <f>[3]Sheet1!$A55</f>
        <v>38869</v>
      </c>
      <c r="X55" s="94" t="e">
        <f>(Summary!$C$8*[3]Sheet1!$B55+Summary!$C$9*[4]Sheet1!$B55)*$U55</f>
        <v>#VALUE!</v>
      </c>
      <c r="Y55" s="94" t="e">
        <f>(Summary!$C$8*[3]Sheet1!$C55+Summary!$C$9*[4]Sheet1!$C55)*$U55</f>
        <v>#VALUE!</v>
      </c>
      <c r="Z55" s="94" t="e">
        <f>(Summary!$C$8*[3]Sheet1!$D55+Summary!$C$9*[4]Sheet1!$D55)*$U55</f>
        <v>#VALUE!</v>
      </c>
      <c r="AA55" s="94" t="str">
        <f>IF($A55&lt;Summary!$C$5,[3]Inputs!$K73*U55,"")</f>
        <v/>
      </c>
      <c r="AB55" s="94" t="str">
        <f>IF($A55&lt;Summary!$C$5,[3]Inputs!$M73*U55,"")</f>
        <v/>
      </c>
      <c r="AC55" s="94">
        <f t="shared" si="12"/>
        <v>0</v>
      </c>
      <c r="AD55" s="94" t="str">
        <f>IF($A55&lt;Summary!$C$5,[4]Inputs!$K73*U55,"")</f>
        <v/>
      </c>
      <c r="AE55" s="94" t="str">
        <f>IF($A55&lt;Summary!$C$5,[4]Inputs!$M73*U55,"")</f>
        <v/>
      </c>
      <c r="AF55" s="94">
        <f t="shared" si="13"/>
        <v>0</v>
      </c>
      <c r="AG55" s="94" t="e">
        <f>(Summary!$C$8*[3]Sheet1!$E55+Summary!$C$9*[4]Sheet1!$E55)*$U55</f>
        <v>#VALUE!</v>
      </c>
      <c r="AH55" s="94" t="e">
        <f>(Summary!$C$8*[3]Sheet1!$F55+Summary!$C$9*[4]Sheet1!$F55)*$U55</f>
        <v>#VALUE!</v>
      </c>
      <c r="AI55" s="94" t="e">
        <f>(Summary!$C$8*[3]Sheet1!$G55+Summary!$C$9*[4]Sheet1!$G55)*$U55</f>
        <v>#VALUE!</v>
      </c>
      <c r="AJ55" s="94" t="e">
        <f>(Summary!$C$8*[3]Sheet1!$H55+Summary!$C$9*[4]Sheet1!$H55)*$U55</f>
        <v>#VALUE!</v>
      </c>
      <c r="AK55" s="94" t="e">
        <f>(Summary!$C$8*[3]Sheet1!$I55+Summary!$C$9*[4]Sheet1!$I55)*$U55</f>
        <v>#VALUE!</v>
      </c>
      <c r="AL55" s="94" t="e">
        <f>(Summary!$C$8*[3]Sheet1!$J55+Summary!$C$9*[4]Sheet1!$J55)*$U55</f>
        <v>#VALUE!</v>
      </c>
      <c r="AM55" s="94" t="e">
        <f>(Summary!$C$8*[3]Sheet1!$K55+Summary!$C$9*[4]Sheet1!$K55)*$U55</f>
        <v>#VALUE!</v>
      </c>
      <c r="AN55" s="94" t="e">
        <f>(Summary!$C$8*[3]Sheet1!$L55+Summary!$C$9*[4]Sheet1!$L55)*$U55</f>
        <v>#VALUE!</v>
      </c>
      <c r="AO55" s="94" t="e">
        <f>(Summary!$C$8*[3]Sheet1!$M55+Summary!$C$9*[4]Sheet1!$M55)*$U55</f>
        <v>#VALUE!</v>
      </c>
      <c r="AP55" s="9"/>
      <c r="AQ55" s="2"/>
      <c r="AR55" s="93" t="e">
        <f t="shared" si="1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1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16"/>
        <v>0</v>
      </c>
      <c r="AY55">
        <f t="shared" si="1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18"/>
        <v>0</v>
      </c>
      <c r="BD55">
        <f t="shared" si="19"/>
        <v>0</v>
      </c>
    </row>
    <row r="56" spans="1:56" x14ac:dyDescent="0.2">
      <c r="A56" s="9" t="str">
        <f>[1]Sheet1!$A56</f>
        <v/>
      </c>
      <c r="B56" s="9"/>
      <c r="C56" s="92" t="str">
        <f>(IF($A56&lt;Summary!$C$5,0.5*SUM([1]Sheet1!$B56)+0.5*SUM([2]Sheet1!$B56),""))</f>
        <v/>
      </c>
      <c r="D56" s="92" t="str">
        <f>(IF($A56&lt;Summary!$C$5,0.5*SUM([1]Sheet1!$C56)+0.5*SUM([2]Sheet1!$C56),""))</f>
        <v/>
      </c>
      <c r="E56" s="92" t="str">
        <f>(IF($A56&lt;Summary!$C$5,0.5*SUM([1]Sheet1!$D56)+0.5*SUM([2]Sheet1!$D56),""))</f>
        <v/>
      </c>
      <c r="F56" s="92" t="str">
        <f>IF($A56&lt;Summary!$C$5,[1]Inputs!$K74,"")</f>
        <v/>
      </c>
      <c r="G56" s="92" t="str">
        <f>IF($A56&lt;Summary!$C$5,[1]Inputs!$M74,"")</f>
        <v/>
      </c>
      <c r="H56" s="92">
        <f t="shared" si="10"/>
        <v>0</v>
      </c>
      <c r="I56" s="92" t="str">
        <f>IF($A56&lt;Summary!$C$5,[2]Inputs!$K74*U56,"")</f>
        <v/>
      </c>
      <c r="J56" s="92" t="str">
        <f>IF($A56&lt;Summary!$C$5,[2]Inputs!$M74*U56,"")</f>
        <v/>
      </c>
      <c r="K56" s="92">
        <f t="shared" si="11"/>
        <v>0</v>
      </c>
      <c r="L56" s="92" t="e">
        <f>(IF($A56&lt;Summary!$C$5,0.5*SUM([1]Sheet1!$E56)+0.5*SUM([2]Sheet1!$E56),""))*$U56</f>
        <v>#VALUE!</v>
      </c>
      <c r="M56" s="92" t="e">
        <f>(IF($A56&lt;Summary!$C$5,0.5*SUM([1]Sheet1!$F56)+0.5*SUM([2]Sheet1!$F56),""))*$U56</f>
        <v>#VALUE!</v>
      </c>
      <c r="N56" s="92" t="e">
        <f>(IF($A56&lt;Summary!$C$5,0.5*SUM([1]Sheet1!$G56)+0.5*SUM([2]Sheet1!$G56),""))*U56</f>
        <v>#VALUE!</v>
      </c>
      <c r="O56" s="92" t="e">
        <f>(IF($A56&lt;Summary!$C$5,0.5*SUM([1]Sheet1!$H56)+0.5*SUM([2]Sheet1!$H56),""))*U56</f>
        <v>#VALUE!</v>
      </c>
      <c r="P56" s="92" t="e">
        <f>(IF($A56&lt;Summary!$C$5,0.5*SUM([1]Sheet1!$I56)+0.5*SUM([2]Sheet1!$I56),""))*$U56</f>
        <v>#VALUE!</v>
      </c>
      <c r="Q56" s="92" t="e">
        <f>(IF($A56&lt;Summary!$C$5,0.5*SUM([1]Sheet1!$J56)+0.5*SUM([2]Sheet1!$J56),""))*$U56</f>
        <v>#VALUE!</v>
      </c>
      <c r="R56" s="92" t="e">
        <f>(IF($A56&lt;Summary!$C$5,0.5*SUM([1]Sheet1!$K56)+0.5*SUM([2]Sheet1!$K56),""))*$U56</f>
        <v>#VALUE!</v>
      </c>
      <c r="S56" s="92" t="e">
        <f>(IF($A56&lt;Summary!$C$5,0.5*SUM([1]Sheet1!$L56)+0.5*SUM([2]Sheet1!$L56),""))*U56</f>
        <v>#VALUE!</v>
      </c>
      <c r="T56" s="92" t="e">
        <f>(IF($A56&lt;Summary!$C$5,0.5*SUM([1]Sheet1!$M56)+0.5*SUM([2]Sheet1!$M56),""))*U56</f>
        <v>#VALUE!</v>
      </c>
      <c r="U56" s="93" t="e">
        <f>ROUND(IF($A56&lt;Summary!$C$5,SUM([1]Sheet1!$N56)+SUM([2]Sheet1!$N56),""),0)</f>
        <v>#VALUE!</v>
      </c>
      <c r="V56" s="2"/>
      <c r="W56" s="9">
        <f>[3]Sheet1!$A56</f>
        <v>38899</v>
      </c>
      <c r="X56" s="94" t="e">
        <f>(Summary!$C$8*[3]Sheet1!$B56+Summary!$C$9*[4]Sheet1!$B56)*$U56</f>
        <v>#VALUE!</v>
      </c>
      <c r="Y56" s="94" t="e">
        <f>(Summary!$C$8*[3]Sheet1!$C56+Summary!$C$9*[4]Sheet1!$C56)*$U56</f>
        <v>#VALUE!</v>
      </c>
      <c r="Z56" s="94" t="e">
        <f>(Summary!$C$8*[3]Sheet1!$D56+Summary!$C$9*[4]Sheet1!$D56)*$U56</f>
        <v>#VALUE!</v>
      </c>
      <c r="AA56" s="94" t="str">
        <f>IF($A56&lt;Summary!$C$5,[3]Inputs!$K74*U56,"")</f>
        <v/>
      </c>
      <c r="AB56" s="94" t="str">
        <f>IF($A56&lt;Summary!$C$5,[3]Inputs!$M74*U56,"")</f>
        <v/>
      </c>
      <c r="AC56" s="94">
        <f t="shared" si="12"/>
        <v>0</v>
      </c>
      <c r="AD56" s="94" t="str">
        <f>IF($A56&lt;Summary!$C$5,[4]Inputs!$K74*U56,"")</f>
        <v/>
      </c>
      <c r="AE56" s="94" t="str">
        <f>IF($A56&lt;Summary!$C$5,[4]Inputs!$M74*U56,"")</f>
        <v/>
      </c>
      <c r="AF56" s="94">
        <f t="shared" si="13"/>
        <v>0</v>
      </c>
      <c r="AG56" s="94" t="e">
        <f>(Summary!$C$8*[3]Sheet1!$E56+Summary!$C$9*[4]Sheet1!$E56)*$U56</f>
        <v>#VALUE!</v>
      </c>
      <c r="AH56" s="94" t="e">
        <f>(Summary!$C$8*[3]Sheet1!$F56+Summary!$C$9*[4]Sheet1!$F56)*$U56</f>
        <v>#VALUE!</v>
      </c>
      <c r="AI56" s="94" t="e">
        <f>(Summary!$C$8*[3]Sheet1!$G56+Summary!$C$9*[4]Sheet1!$G56)*$U56</f>
        <v>#VALUE!</v>
      </c>
      <c r="AJ56" s="94" t="e">
        <f>(Summary!$C$8*[3]Sheet1!$H56+Summary!$C$9*[4]Sheet1!$H56)*$U56</f>
        <v>#VALUE!</v>
      </c>
      <c r="AK56" s="94" t="e">
        <f>(Summary!$C$8*[3]Sheet1!$I56+Summary!$C$9*[4]Sheet1!$I56)*$U56</f>
        <v>#VALUE!</v>
      </c>
      <c r="AL56" s="94" t="e">
        <f>(Summary!$C$8*[3]Sheet1!$J56+Summary!$C$9*[4]Sheet1!$J56)*$U56</f>
        <v>#VALUE!</v>
      </c>
      <c r="AM56" s="94" t="e">
        <f>(Summary!$C$8*[3]Sheet1!$K56+Summary!$C$9*[4]Sheet1!$K56)*$U56</f>
        <v>#VALUE!</v>
      </c>
      <c r="AN56" s="94" t="e">
        <f>(Summary!$C$8*[3]Sheet1!$L56+Summary!$C$9*[4]Sheet1!$L56)*$U56</f>
        <v>#VALUE!</v>
      </c>
      <c r="AO56" s="94" t="e">
        <f>(Summary!$C$8*[3]Sheet1!$M56+Summary!$C$9*[4]Sheet1!$M56)*$U56</f>
        <v>#VALUE!</v>
      </c>
      <c r="AP56" s="9"/>
      <c r="AQ56" s="2"/>
      <c r="AR56" s="93" t="e">
        <f t="shared" si="1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1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16"/>
        <v>0</v>
      </c>
      <c r="AY56">
        <f t="shared" si="1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18"/>
        <v>0</v>
      </c>
      <c r="BD56">
        <f t="shared" si="19"/>
        <v>0</v>
      </c>
    </row>
    <row r="57" spans="1:56" x14ac:dyDescent="0.2">
      <c r="A57" s="9" t="str">
        <f>[1]Sheet1!$A57</f>
        <v/>
      </c>
      <c r="B57" s="9"/>
      <c r="C57" s="92" t="str">
        <f>(IF($A57&lt;Summary!$C$5,0.5*SUM([1]Sheet1!$B57)+0.5*SUM([2]Sheet1!$B57),""))</f>
        <v/>
      </c>
      <c r="D57" s="92" t="str">
        <f>(IF($A57&lt;Summary!$C$5,0.5*SUM([1]Sheet1!$C57)+0.5*SUM([2]Sheet1!$C57),""))</f>
        <v/>
      </c>
      <c r="E57" s="92" t="str">
        <f>(IF($A57&lt;Summary!$C$5,0.5*SUM([1]Sheet1!$D57)+0.5*SUM([2]Sheet1!$D57),""))</f>
        <v/>
      </c>
      <c r="F57" s="92" t="str">
        <f>IF($A57&lt;Summary!$C$5,[1]Inputs!$K75,"")</f>
        <v/>
      </c>
      <c r="G57" s="92" t="str">
        <f>IF($A57&lt;Summary!$C$5,[1]Inputs!$M75,"")</f>
        <v/>
      </c>
      <c r="H57" s="92">
        <f t="shared" si="10"/>
        <v>0</v>
      </c>
      <c r="I57" s="92" t="str">
        <f>IF($A57&lt;Summary!$C$5,[2]Inputs!$K75*U57,"")</f>
        <v/>
      </c>
      <c r="J57" s="92" t="str">
        <f>IF($A57&lt;Summary!$C$5,[2]Inputs!$M75*U57,"")</f>
        <v/>
      </c>
      <c r="K57" s="92">
        <f t="shared" si="11"/>
        <v>0</v>
      </c>
      <c r="L57" s="92" t="e">
        <f>(IF($A57&lt;Summary!$C$5,0.5*SUM([1]Sheet1!$E57)+0.5*SUM([2]Sheet1!$E57),""))*$U57</f>
        <v>#VALUE!</v>
      </c>
      <c r="M57" s="92" t="e">
        <f>(IF($A57&lt;Summary!$C$5,0.5*SUM([1]Sheet1!$F57)+0.5*SUM([2]Sheet1!$F57),""))*$U57</f>
        <v>#VALUE!</v>
      </c>
      <c r="N57" s="92" t="e">
        <f>(IF($A57&lt;Summary!$C$5,0.5*SUM([1]Sheet1!$G57)+0.5*SUM([2]Sheet1!$G57),""))*U57</f>
        <v>#VALUE!</v>
      </c>
      <c r="O57" s="92" t="e">
        <f>(IF($A57&lt;Summary!$C$5,0.5*SUM([1]Sheet1!$H57)+0.5*SUM([2]Sheet1!$H57),""))*U57</f>
        <v>#VALUE!</v>
      </c>
      <c r="P57" s="92" t="e">
        <f>(IF($A57&lt;Summary!$C$5,0.5*SUM([1]Sheet1!$I57)+0.5*SUM([2]Sheet1!$I57),""))*$U57</f>
        <v>#VALUE!</v>
      </c>
      <c r="Q57" s="92" t="e">
        <f>(IF($A57&lt;Summary!$C$5,0.5*SUM([1]Sheet1!$J57)+0.5*SUM([2]Sheet1!$J57),""))*$U57</f>
        <v>#VALUE!</v>
      </c>
      <c r="R57" s="92" t="e">
        <f>(IF($A57&lt;Summary!$C$5,0.5*SUM([1]Sheet1!$K57)+0.5*SUM([2]Sheet1!$K57),""))*$U57</f>
        <v>#VALUE!</v>
      </c>
      <c r="S57" s="92" t="e">
        <f>(IF($A57&lt;Summary!$C$5,0.5*SUM([1]Sheet1!$L57)+0.5*SUM([2]Sheet1!$L57),""))*U57</f>
        <v>#VALUE!</v>
      </c>
      <c r="T57" s="92" t="e">
        <f>(IF($A57&lt;Summary!$C$5,0.5*SUM([1]Sheet1!$M57)+0.5*SUM([2]Sheet1!$M57),""))*U57</f>
        <v>#VALUE!</v>
      </c>
      <c r="U57" s="93" t="e">
        <f>ROUND(IF($A57&lt;Summary!$C$5,SUM([1]Sheet1!$N57)+SUM([2]Sheet1!$N57),""),0)</f>
        <v>#VALUE!</v>
      </c>
      <c r="V57" s="2"/>
      <c r="W57" s="9">
        <f>[3]Sheet1!$A57</f>
        <v>38930</v>
      </c>
      <c r="X57" s="94" t="e">
        <f>(Summary!$C$8*[3]Sheet1!$B57+Summary!$C$9*[4]Sheet1!$B57)*$U57</f>
        <v>#VALUE!</v>
      </c>
      <c r="Y57" s="94" t="e">
        <f>(Summary!$C$8*[3]Sheet1!$C57+Summary!$C$9*[4]Sheet1!$C57)*$U57</f>
        <v>#VALUE!</v>
      </c>
      <c r="Z57" s="94" t="e">
        <f>(Summary!$C$8*[3]Sheet1!$D57+Summary!$C$9*[4]Sheet1!$D57)*$U57</f>
        <v>#VALUE!</v>
      </c>
      <c r="AA57" s="94" t="str">
        <f>IF($A57&lt;Summary!$C$5,[3]Inputs!$K75*U57,"")</f>
        <v/>
      </c>
      <c r="AB57" s="94" t="str">
        <f>IF($A57&lt;Summary!$C$5,[3]Inputs!$M75*U57,"")</f>
        <v/>
      </c>
      <c r="AC57" s="94">
        <f t="shared" si="12"/>
        <v>0</v>
      </c>
      <c r="AD57" s="94" t="str">
        <f>IF($A57&lt;Summary!$C$5,[4]Inputs!$K75*U57,"")</f>
        <v/>
      </c>
      <c r="AE57" s="94" t="str">
        <f>IF($A57&lt;Summary!$C$5,[4]Inputs!$M75*U57,"")</f>
        <v/>
      </c>
      <c r="AF57" s="94">
        <f t="shared" si="13"/>
        <v>0</v>
      </c>
      <c r="AG57" s="94" t="e">
        <f>(Summary!$C$8*[3]Sheet1!$E57+Summary!$C$9*[4]Sheet1!$E57)*$U57</f>
        <v>#VALUE!</v>
      </c>
      <c r="AH57" s="94" t="e">
        <f>(Summary!$C$8*[3]Sheet1!$F57+Summary!$C$9*[4]Sheet1!$F57)*$U57</f>
        <v>#VALUE!</v>
      </c>
      <c r="AI57" s="94" t="e">
        <f>(Summary!$C$8*[3]Sheet1!$G57+Summary!$C$9*[4]Sheet1!$G57)*$U57</f>
        <v>#VALUE!</v>
      </c>
      <c r="AJ57" s="94" t="e">
        <f>(Summary!$C$8*[3]Sheet1!$H57+Summary!$C$9*[4]Sheet1!$H57)*$U57</f>
        <v>#VALUE!</v>
      </c>
      <c r="AK57" s="94" t="e">
        <f>(Summary!$C$8*[3]Sheet1!$I57+Summary!$C$9*[4]Sheet1!$I57)*$U57</f>
        <v>#VALUE!</v>
      </c>
      <c r="AL57" s="94" t="e">
        <f>(Summary!$C$8*[3]Sheet1!$J57+Summary!$C$9*[4]Sheet1!$J57)*$U57</f>
        <v>#VALUE!</v>
      </c>
      <c r="AM57" s="94" t="e">
        <f>(Summary!$C$8*[3]Sheet1!$K57+Summary!$C$9*[4]Sheet1!$K57)*$U57</f>
        <v>#VALUE!</v>
      </c>
      <c r="AN57" s="94" t="e">
        <f>(Summary!$C$8*[3]Sheet1!$L57+Summary!$C$9*[4]Sheet1!$L57)*$U57</f>
        <v>#VALUE!</v>
      </c>
      <c r="AO57" s="94" t="e">
        <f>(Summary!$C$8*[3]Sheet1!$M57+Summary!$C$9*[4]Sheet1!$M57)*$U57</f>
        <v>#VALUE!</v>
      </c>
      <c r="AP57" s="9"/>
      <c r="AQ57" s="2"/>
      <c r="AR57" s="93" t="e">
        <f t="shared" si="1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1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16"/>
        <v>0</v>
      </c>
      <c r="AY57">
        <f t="shared" si="1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18"/>
        <v>0</v>
      </c>
      <c r="BD57">
        <f t="shared" si="19"/>
        <v>0</v>
      </c>
    </row>
    <row r="58" spans="1:56" x14ac:dyDescent="0.2">
      <c r="A58" s="9" t="str">
        <f>[1]Sheet1!$A58</f>
        <v/>
      </c>
      <c r="B58" s="9"/>
      <c r="C58" s="92" t="str">
        <f>(IF($A58&lt;Summary!$C$5,0.5*SUM([1]Sheet1!$B58)+0.5*SUM([2]Sheet1!$B58),""))</f>
        <v/>
      </c>
      <c r="D58" s="92" t="str">
        <f>(IF($A58&lt;Summary!$C$5,0.5*SUM([1]Sheet1!$C58)+0.5*SUM([2]Sheet1!$C58),""))</f>
        <v/>
      </c>
      <c r="E58" s="92" t="str">
        <f>(IF($A58&lt;Summary!$C$5,0.5*SUM([1]Sheet1!$D58)+0.5*SUM([2]Sheet1!$D58),""))</f>
        <v/>
      </c>
      <c r="F58" s="92" t="str">
        <f>IF($A58&lt;Summary!$C$5,[1]Inputs!$K76,"")</f>
        <v/>
      </c>
      <c r="G58" s="92" t="str">
        <f>IF($A58&lt;Summary!$C$5,[1]Inputs!$M76,"")</f>
        <v/>
      </c>
      <c r="H58" s="92">
        <f t="shared" si="10"/>
        <v>0</v>
      </c>
      <c r="I58" s="92" t="str">
        <f>IF($A58&lt;Summary!$C$5,[2]Inputs!$K76*U58,"")</f>
        <v/>
      </c>
      <c r="J58" s="92" t="str">
        <f>IF($A58&lt;Summary!$C$5,[2]Inputs!$M76*U58,"")</f>
        <v/>
      </c>
      <c r="K58" s="92">
        <f t="shared" si="11"/>
        <v>0</v>
      </c>
      <c r="L58" s="92" t="e">
        <f>(IF($A58&lt;Summary!$C$5,0.5*SUM([1]Sheet1!$E58)+0.5*SUM([2]Sheet1!$E58),""))*$U58</f>
        <v>#VALUE!</v>
      </c>
      <c r="M58" s="92" t="e">
        <f>(IF($A58&lt;Summary!$C$5,0.5*SUM([1]Sheet1!$F58)+0.5*SUM([2]Sheet1!$F58),""))*$U58</f>
        <v>#VALUE!</v>
      </c>
      <c r="N58" s="92" t="e">
        <f>(IF($A58&lt;Summary!$C$5,0.5*SUM([1]Sheet1!$G58)+0.5*SUM([2]Sheet1!$G58),""))*U58</f>
        <v>#VALUE!</v>
      </c>
      <c r="O58" s="92" t="e">
        <f>(IF($A58&lt;Summary!$C$5,0.5*SUM([1]Sheet1!$H58)+0.5*SUM([2]Sheet1!$H58),""))*U58</f>
        <v>#VALUE!</v>
      </c>
      <c r="P58" s="92" t="e">
        <f>(IF($A58&lt;Summary!$C$5,0.5*SUM([1]Sheet1!$I58)+0.5*SUM([2]Sheet1!$I58),""))*$U58</f>
        <v>#VALUE!</v>
      </c>
      <c r="Q58" s="92" t="e">
        <f>(IF($A58&lt;Summary!$C$5,0.5*SUM([1]Sheet1!$J58)+0.5*SUM([2]Sheet1!$J58),""))*$U58</f>
        <v>#VALUE!</v>
      </c>
      <c r="R58" s="92" t="e">
        <f>(IF($A58&lt;Summary!$C$5,0.5*SUM([1]Sheet1!$K58)+0.5*SUM([2]Sheet1!$K58),""))*$U58</f>
        <v>#VALUE!</v>
      </c>
      <c r="S58" s="92" t="e">
        <f>(IF($A58&lt;Summary!$C$5,0.5*SUM([1]Sheet1!$L58)+0.5*SUM([2]Sheet1!$L58),""))*U58</f>
        <v>#VALUE!</v>
      </c>
      <c r="T58" s="92" t="e">
        <f>(IF($A58&lt;Summary!$C$5,0.5*SUM([1]Sheet1!$M58)+0.5*SUM([2]Sheet1!$M58),""))*U58</f>
        <v>#VALUE!</v>
      </c>
      <c r="U58" s="93" t="e">
        <f>ROUND(IF($A58&lt;Summary!$C$5,SUM([1]Sheet1!$N58)+SUM([2]Sheet1!$N58),""),0)</f>
        <v>#VALUE!</v>
      </c>
      <c r="V58" s="2"/>
      <c r="W58" s="9">
        <f>[3]Sheet1!$A58</f>
        <v>38961</v>
      </c>
      <c r="X58" s="94" t="e">
        <f>(Summary!$C$8*[3]Sheet1!$B58+Summary!$C$9*[4]Sheet1!$B58)*$U58</f>
        <v>#VALUE!</v>
      </c>
      <c r="Y58" s="94" t="e">
        <f>(Summary!$C$8*[3]Sheet1!$C58+Summary!$C$9*[4]Sheet1!$C58)*$U58</f>
        <v>#VALUE!</v>
      </c>
      <c r="Z58" s="94" t="e">
        <f>(Summary!$C$8*[3]Sheet1!$D58+Summary!$C$9*[4]Sheet1!$D58)*$U58</f>
        <v>#VALUE!</v>
      </c>
      <c r="AA58" s="94" t="str">
        <f>IF($A58&lt;Summary!$C$5,[3]Inputs!$K76*U58,"")</f>
        <v/>
      </c>
      <c r="AB58" s="94" t="str">
        <f>IF($A58&lt;Summary!$C$5,[3]Inputs!$M76*U58,"")</f>
        <v/>
      </c>
      <c r="AC58" s="94">
        <f t="shared" si="12"/>
        <v>0</v>
      </c>
      <c r="AD58" s="94" t="str">
        <f>IF($A58&lt;Summary!$C$5,[4]Inputs!$K76*U58,"")</f>
        <v/>
      </c>
      <c r="AE58" s="94" t="str">
        <f>IF($A58&lt;Summary!$C$5,[4]Inputs!$M76*U58,"")</f>
        <v/>
      </c>
      <c r="AF58" s="94">
        <f t="shared" si="13"/>
        <v>0</v>
      </c>
      <c r="AG58" s="94" t="e">
        <f>(Summary!$C$8*[3]Sheet1!$E58+Summary!$C$9*[4]Sheet1!$E58)*$U58</f>
        <v>#VALUE!</v>
      </c>
      <c r="AH58" s="94" t="e">
        <f>(Summary!$C$8*[3]Sheet1!$F58+Summary!$C$9*[4]Sheet1!$F58)*$U58</f>
        <v>#VALUE!</v>
      </c>
      <c r="AI58" s="94" t="e">
        <f>(Summary!$C$8*[3]Sheet1!$G58+Summary!$C$9*[4]Sheet1!$G58)*$U58</f>
        <v>#VALUE!</v>
      </c>
      <c r="AJ58" s="94" t="e">
        <f>(Summary!$C$8*[3]Sheet1!$H58+Summary!$C$9*[4]Sheet1!$H58)*$U58</f>
        <v>#VALUE!</v>
      </c>
      <c r="AK58" s="94" t="e">
        <f>(Summary!$C$8*[3]Sheet1!$I58+Summary!$C$9*[4]Sheet1!$I58)*$U58</f>
        <v>#VALUE!</v>
      </c>
      <c r="AL58" s="94" t="e">
        <f>(Summary!$C$8*[3]Sheet1!$J58+Summary!$C$9*[4]Sheet1!$J58)*$U58</f>
        <v>#VALUE!</v>
      </c>
      <c r="AM58" s="94" t="e">
        <f>(Summary!$C$8*[3]Sheet1!$K58+Summary!$C$9*[4]Sheet1!$K58)*$U58</f>
        <v>#VALUE!</v>
      </c>
      <c r="AN58" s="94" t="e">
        <f>(Summary!$C$8*[3]Sheet1!$L58+Summary!$C$9*[4]Sheet1!$L58)*$U58</f>
        <v>#VALUE!</v>
      </c>
      <c r="AO58" s="94" t="e">
        <f>(Summary!$C$8*[3]Sheet1!$M58+Summary!$C$9*[4]Sheet1!$M58)*$U58</f>
        <v>#VALUE!</v>
      </c>
      <c r="AP58" s="9"/>
      <c r="AQ58" s="2"/>
      <c r="AR58" s="93" t="e">
        <f t="shared" si="1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1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16"/>
        <v>0</v>
      </c>
      <c r="AY58">
        <f t="shared" si="1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18"/>
        <v>0</v>
      </c>
      <c r="BD58">
        <f t="shared" si="19"/>
        <v>0</v>
      </c>
    </row>
    <row r="59" spans="1:56" x14ac:dyDescent="0.2">
      <c r="A59" s="9" t="str">
        <f>[1]Sheet1!$A59</f>
        <v/>
      </c>
      <c r="B59" s="9"/>
      <c r="C59" s="92" t="str">
        <f>(IF($A59&lt;Summary!$C$5,0.5*SUM([1]Sheet1!$B59)+0.5*SUM([2]Sheet1!$B59),""))</f>
        <v/>
      </c>
      <c r="D59" s="92" t="str">
        <f>(IF($A59&lt;Summary!$C$5,0.5*SUM([1]Sheet1!$C59)+0.5*SUM([2]Sheet1!$C59),""))</f>
        <v/>
      </c>
      <c r="E59" s="92" t="str">
        <f>(IF($A59&lt;Summary!$C$5,0.5*SUM([1]Sheet1!$D59)+0.5*SUM([2]Sheet1!$D59),""))</f>
        <v/>
      </c>
      <c r="F59" s="92" t="str">
        <f>IF($A59&lt;Summary!$C$5,[1]Inputs!$K77,"")</f>
        <v/>
      </c>
      <c r="G59" s="92" t="str">
        <f>IF($A59&lt;Summary!$C$5,[1]Inputs!$M77,"")</f>
        <v/>
      </c>
      <c r="H59" s="92">
        <f t="shared" si="10"/>
        <v>0</v>
      </c>
      <c r="I59" s="92" t="str">
        <f>IF($A59&lt;Summary!$C$5,[2]Inputs!$K77*U59,"")</f>
        <v/>
      </c>
      <c r="J59" s="92" t="str">
        <f>IF($A59&lt;Summary!$C$5,[2]Inputs!$M77*U59,"")</f>
        <v/>
      </c>
      <c r="K59" s="92">
        <f t="shared" si="11"/>
        <v>0</v>
      </c>
      <c r="L59" s="92" t="e">
        <f>(IF($A59&lt;Summary!$C$5,0.5*SUM([1]Sheet1!$E59)+0.5*SUM([2]Sheet1!$E59),""))*$U59</f>
        <v>#VALUE!</v>
      </c>
      <c r="M59" s="92" t="e">
        <f>(IF($A59&lt;Summary!$C$5,0.5*SUM([1]Sheet1!$F59)+0.5*SUM([2]Sheet1!$F59),""))*$U59</f>
        <v>#VALUE!</v>
      </c>
      <c r="N59" s="92" t="e">
        <f>(IF($A59&lt;Summary!$C$5,0.5*SUM([1]Sheet1!$G59)+0.5*SUM([2]Sheet1!$G59),""))*U59</f>
        <v>#VALUE!</v>
      </c>
      <c r="O59" s="92" t="e">
        <f>(IF($A59&lt;Summary!$C$5,0.5*SUM([1]Sheet1!$H59)+0.5*SUM([2]Sheet1!$H59),""))*U59</f>
        <v>#VALUE!</v>
      </c>
      <c r="P59" s="92" t="e">
        <f>(IF($A59&lt;Summary!$C$5,0.5*SUM([1]Sheet1!$I59)+0.5*SUM([2]Sheet1!$I59),""))*$U59</f>
        <v>#VALUE!</v>
      </c>
      <c r="Q59" s="92" t="e">
        <f>(IF($A59&lt;Summary!$C$5,0.5*SUM([1]Sheet1!$J59)+0.5*SUM([2]Sheet1!$J59),""))*$U59</f>
        <v>#VALUE!</v>
      </c>
      <c r="R59" s="92" t="e">
        <f>(IF($A59&lt;Summary!$C$5,0.5*SUM([1]Sheet1!$K59)+0.5*SUM([2]Sheet1!$K59),""))*$U59</f>
        <v>#VALUE!</v>
      </c>
      <c r="S59" s="92" t="e">
        <f>(IF($A59&lt;Summary!$C$5,0.5*SUM([1]Sheet1!$L59)+0.5*SUM([2]Sheet1!$L59),""))*U59</f>
        <v>#VALUE!</v>
      </c>
      <c r="T59" s="92" t="e">
        <f>(IF($A59&lt;Summary!$C$5,0.5*SUM([1]Sheet1!$M59)+0.5*SUM([2]Sheet1!$M59),""))*U59</f>
        <v>#VALUE!</v>
      </c>
      <c r="U59" s="93" t="e">
        <f>ROUND(IF($A59&lt;Summary!$C$5,SUM([1]Sheet1!$N59)+SUM([2]Sheet1!$N59),""),0)</f>
        <v>#VALUE!</v>
      </c>
      <c r="V59" s="2"/>
      <c r="W59" s="9">
        <f>[3]Sheet1!$A59</f>
        <v>38991</v>
      </c>
      <c r="X59" s="94" t="e">
        <f>(Summary!$C$8*[3]Sheet1!$B59+Summary!$C$9*[4]Sheet1!$B59)*$U59</f>
        <v>#VALUE!</v>
      </c>
      <c r="Y59" s="94" t="e">
        <f>(Summary!$C$8*[3]Sheet1!$C59+Summary!$C$9*[4]Sheet1!$C59)*$U59</f>
        <v>#VALUE!</v>
      </c>
      <c r="Z59" s="94" t="e">
        <f>(Summary!$C$8*[3]Sheet1!$D59+Summary!$C$9*[4]Sheet1!$D59)*$U59</f>
        <v>#VALUE!</v>
      </c>
      <c r="AA59" s="94" t="str">
        <f>IF($A59&lt;Summary!$C$5,[3]Inputs!$K77*U59,"")</f>
        <v/>
      </c>
      <c r="AB59" s="94" t="str">
        <f>IF($A59&lt;Summary!$C$5,[3]Inputs!$M77*U59,"")</f>
        <v/>
      </c>
      <c r="AC59" s="94">
        <f t="shared" si="12"/>
        <v>0</v>
      </c>
      <c r="AD59" s="94" t="str">
        <f>IF($A59&lt;Summary!$C$5,[4]Inputs!$K77*U59,"")</f>
        <v/>
      </c>
      <c r="AE59" s="94" t="str">
        <f>IF($A59&lt;Summary!$C$5,[4]Inputs!$M77*U59,"")</f>
        <v/>
      </c>
      <c r="AF59" s="94">
        <f t="shared" si="13"/>
        <v>0</v>
      </c>
      <c r="AG59" s="94" t="e">
        <f>(Summary!$C$8*[3]Sheet1!$E59+Summary!$C$9*[4]Sheet1!$E59)*$U59</f>
        <v>#VALUE!</v>
      </c>
      <c r="AH59" s="94" t="e">
        <f>(Summary!$C$8*[3]Sheet1!$F59+Summary!$C$9*[4]Sheet1!$F59)*$U59</f>
        <v>#VALUE!</v>
      </c>
      <c r="AI59" s="94" t="e">
        <f>(Summary!$C$8*[3]Sheet1!$G59+Summary!$C$9*[4]Sheet1!$G59)*$U59</f>
        <v>#VALUE!</v>
      </c>
      <c r="AJ59" s="94" t="e">
        <f>(Summary!$C$8*[3]Sheet1!$H59+Summary!$C$9*[4]Sheet1!$H59)*$U59</f>
        <v>#VALUE!</v>
      </c>
      <c r="AK59" s="94" t="e">
        <f>(Summary!$C$8*[3]Sheet1!$I59+Summary!$C$9*[4]Sheet1!$I59)*$U59</f>
        <v>#VALUE!</v>
      </c>
      <c r="AL59" s="94" t="e">
        <f>(Summary!$C$8*[3]Sheet1!$J59+Summary!$C$9*[4]Sheet1!$J59)*$U59</f>
        <v>#VALUE!</v>
      </c>
      <c r="AM59" s="94" t="e">
        <f>(Summary!$C$8*[3]Sheet1!$K59+Summary!$C$9*[4]Sheet1!$K59)*$U59</f>
        <v>#VALUE!</v>
      </c>
      <c r="AN59" s="94" t="e">
        <f>(Summary!$C$8*[3]Sheet1!$L59+Summary!$C$9*[4]Sheet1!$L59)*$U59</f>
        <v>#VALUE!</v>
      </c>
      <c r="AO59" s="94" t="e">
        <f>(Summary!$C$8*[3]Sheet1!$M59+Summary!$C$9*[4]Sheet1!$M59)*$U59</f>
        <v>#VALUE!</v>
      </c>
      <c r="AP59" s="9"/>
      <c r="AQ59" s="2"/>
      <c r="AR59" s="93" t="e">
        <f t="shared" si="1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1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16"/>
        <v>0</v>
      </c>
      <c r="AY59">
        <f t="shared" si="1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18"/>
        <v>0</v>
      </c>
      <c r="BD59">
        <f t="shared" si="19"/>
        <v>0</v>
      </c>
    </row>
    <row r="60" spans="1:56" x14ac:dyDescent="0.2">
      <c r="A60" s="9" t="str">
        <f>[1]Sheet1!$A60</f>
        <v/>
      </c>
      <c r="B60" s="9"/>
      <c r="C60" s="92" t="str">
        <f>(IF($A60&lt;Summary!$C$5,0.5*SUM([1]Sheet1!$B60)+0.5*SUM([2]Sheet1!$B60),""))</f>
        <v/>
      </c>
      <c r="D60" s="92" t="str">
        <f>(IF($A60&lt;Summary!$C$5,0.5*SUM([1]Sheet1!$C60)+0.5*SUM([2]Sheet1!$C60),""))</f>
        <v/>
      </c>
      <c r="E60" s="92" t="str">
        <f>(IF($A60&lt;Summary!$C$5,0.5*SUM([1]Sheet1!$D60)+0.5*SUM([2]Sheet1!$D60),""))</f>
        <v/>
      </c>
      <c r="F60" s="92" t="str">
        <f>IF($A60&lt;Summary!$C$5,[1]Inputs!$K78,"")</f>
        <v/>
      </c>
      <c r="G60" s="92" t="str">
        <f>IF($A60&lt;Summary!$C$5,[1]Inputs!$M78,"")</f>
        <v/>
      </c>
      <c r="H60" s="92">
        <f t="shared" si="10"/>
        <v>0</v>
      </c>
      <c r="I60" s="92" t="str">
        <f>IF($A60&lt;Summary!$C$5,[2]Inputs!$K78*U60,"")</f>
        <v/>
      </c>
      <c r="J60" s="92" t="str">
        <f>IF($A60&lt;Summary!$C$5,[2]Inputs!$M78*U60,"")</f>
        <v/>
      </c>
      <c r="K60" s="92">
        <f t="shared" si="11"/>
        <v>0</v>
      </c>
      <c r="L60" s="92" t="e">
        <f>(IF($A60&lt;Summary!$C$5,0.5*SUM([1]Sheet1!$E60)+0.5*SUM([2]Sheet1!$E60),""))*$U60</f>
        <v>#VALUE!</v>
      </c>
      <c r="M60" s="92" t="e">
        <f>(IF($A60&lt;Summary!$C$5,0.5*SUM([1]Sheet1!$F60)+0.5*SUM([2]Sheet1!$F60),""))*$U60</f>
        <v>#VALUE!</v>
      </c>
      <c r="N60" s="92" t="e">
        <f>(IF($A60&lt;Summary!$C$5,0.5*SUM([1]Sheet1!$G60)+0.5*SUM([2]Sheet1!$G60),""))*U60</f>
        <v>#VALUE!</v>
      </c>
      <c r="O60" s="92" t="e">
        <f>(IF($A60&lt;Summary!$C$5,0.5*SUM([1]Sheet1!$H60)+0.5*SUM([2]Sheet1!$H60),""))*U60</f>
        <v>#VALUE!</v>
      </c>
      <c r="P60" s="92" t="e">
        <f>(IF($A60&lt;Summary!$C$5,0.5*SUM([1]Sheet1!$I60)+0.5*SUM([2]Sheet1!$I60),""))*$U60</f>
        <v>#VALUE!</v>
      </c>
      <c r="Q60" s="92" t="e">
        <f>(IF($A60&lt;Summary!$C$5,0.5*SUM([1]Sheet1!$J60)+0.5*SUM([2]Sheet1!$J60),""))*$U60</f>
        <v>#VALUE!</v>
      </c>
      <c r="R60" s="92" t="e">
        <f>(IF($A60&lt;Summary!$C$5,0.5*SUM([1]Sheet1!$K60)+0.5*SUM([2]Sheet1!$K60),""))*$U60</f>
        <v>#VALUE!</v>
      </c>
      <c r="S60" s="92" t="e">
        <f>(IF($A60&lt;Summary!$C$5,0.5*SUM([1]Sheet1!$L60)+0.5*SUM([2]Sheet1!$L60),""))*U60</f>
        <v>#VALUE!</v>
      </c>
      <c r="T60" s="92" t="e">
        <f>(IF($A60&lt;Summary!$C$5,0.5*SUM([1]Sheet1!$M60)+0.5*SUM([2]Sheet1!$M60),""))*U60</f>
        <v>#VALUE!</v>
      </c>
      <c r="U60" s="93" t="e">
        <f>ROUND(IF($A60&lt;Summary!$C$5,SUM([1]Sheet1!$N60)+SUM([2]Sheet1!$N60),""),0)</f>
        <v>#VALUE!</v>
      </c>
      <c r="V60" s="2"/>
      <c r="W60" s="9">
        <f>[3]Sheet1!$A60</f>
        <v>39022</v>
      </c>
      <c r="X60" s="94" t="e">
        <f>(Summary!$C$8*[3]Sheet1!$B60+Summary!$C$9*[4]Sheet1!$B60)*$U60</f>
        <v>#VALUE!</v>
      </c>
      <c r="Y60" s="94" t="e">
        <f>(Summary!$C$8*[3]Sheet1!$C60+Summary!$C$9*[4]Sheet1!$C60)*$U60</f>
        <v>#VALUE!</v>
      </c>
      <c r="Z60" s="94" t="e">
        <f>(Summary!$C$8*[3]Sheet1!$D60+Summary!$C$9*[4]Sheet1!$D60)*$U60</f>
        <v>#VALUE!</v>
      </c>
      <c r="AA60" s="94" t="str">
        <f>IF($A60&lt;Summary!$C$5,[3]Inputs!$K78*U60,"")</f>
        <v/>
      </c>
      <c r="AB60" s="94" t="str">
        <f>IF($A60&lt;Summary!$C$5,[3]Inputs!$M78*U60,"")</f>
        <v/>
      </c>
      <c r="AC60" s="94">
        <f t="shared" si="12"/>
        <v>0</v>
      </c>
      <c r="AD60" s="94" t="str">
        <f>IF($A60&lt;Summary!$C$5,[4]Inputs!$K78*U60,"")</f>
        <v/>
      </c>
      <c r="AE60" s="94" t="str">
        <f>IF($A60&lt;Summary!$C$5,[4]Inputs!$M78*U60,"")</f>
        <v/>
      </c>
      <c r="AF60" s="94">
        <f t="shared" si="13"/>
        <v>0</v>
      </c>
      <c r="AG60" s="94" t="e">
        <f>(Summary!$C$8*[3]Sheet1!$E60+Summary!$C$9*[4]Sheet1!$E60)*$U60</f>
        <v>#VALUE!</v>
      </c>
      <c r="AH60" s="94" t="e">
        <f>(Summary!$C$8*[3]Sheet1!$F60+Summary!$C$9*[4]Sheet1!$F60)*$U60</f>
        <v>#VALUE!</v>
      </c>
      <c r="AI60" s="94" t="e">
        <f>(Summary!$C$8*[3]Sheet1!$G60+Summary!$C$9*[4]Sheet1!$G60)*$U60</f>
        <v>#VALUE!</v>
      </c>
      <c r="AJ60" s="94" t="e">
        <f>(Summary!$C$8*[3]Sheet1!$H60+Summary!$C$9*[4]Sheet1!$H60)*$U60</f>
        <v>#VALUE!</v>
      </c>
      <c r="AK60" s="94" t="e">
        <f>(Summary!$C$8*[3]Sheet1!$I60+Summary!$C$9*[4]Sheet1!$I60)*$U60</f>
        <v>#VALUE!</v>
      </c>
      <c r="AL60" s="94" t="e">
        <f>(Summary!$C$8*[3]Sheet1!$J60+Summary!$C$9*[4]Sheet1!$J60)*$U60</f>
        <v>#VALUE!</v>
      </c>
      <c r="AM60" s="94" t="e">
        <f>(Summary!$C$8*[3]Sheet1!$K60+Summary!$C$9*[4]Sheet1!$K60)*$U60</f>
        <v>#VALUE!</v>
      </c>
      <c r="AN60" s="94" t="e">
        <f>(Summary!$C$8*[3]Sheet1!$L60+Summary!$C$9*[4]Sheet1!$L60)*$U60</f>
        <v>#VALUE!</v>
      </c>
      <c r="AO60" s="94" t="e">
        <f>(Summary!$C$8*[3]Sheet1!$M60+Summary!$C$9*[4]Sheet1!$M60)*$U60</f>
        <v>#VALUE!</v>
      </c>
      <c r="AP60" s="9"/>
      <c r="AQ60" s="2"/>
      <c r="AR60" s="93" t="e">
        <f t="shared" si="1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1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16"/>
        <v>0</v>
      </c>
      <c r="AY60">
        <f t="shared" si="1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18"/>
        <v>0</v>
      </c>
      <c r="BD60">
        <f t="shared" si="19"/>
        <v>0</v>
      </c>
    </row>
    <row r="61" spans="1:56" x14ac:dyDescent="0.2">
      <c r="A61" s="9" t="str">
        <f>[1]Sheet1!$A61</f>
        <v/>
      </c>
      <c r="B61" s="9"/>
      <c r="C61" s="92" t="str">
        <f>(IF($A61&lt;Summary!$C$5,0.5*SUM([1]Sheet1!$B61)+0.5*SUM([2]Sheet1!$B61),""))</f>
        <v/>
      </c>
      <c r="D61" s="92" t="str">
        <f>(IF($A61&lt;Summary!$C$5,0.5*SUM([1]Sheet1!$C61)+0.5*SUM([2]Sheet1!$C61),""))</f>
        <v/>
      </c>
      <c r="E61" s="92" t="str">
        <f>(IF($A61&lt;Summary!$C$5,0.5*SUM([1]Sheet1!$D61)+0.5*SUM([2]Sheet1!$D61),""))</f>
        <v/>
      </c>
      <c r="F61" s="92" t="str">
        <f>IF($A61&lt;Summary!$C$5,[1]Inputs!$K79,"")</f>
        <v/>
      </c>
      <c r="G61" s="92" t="str">
        <f>IF($A61&lt;Summary!$C$5,[1]Inputs!$M79,"")</f>
        <v/>
      </c>
      <c r="H61" s="92">
        <f t="shared" si="10"/>
        <v>0</v>
      </c>
      <c r="I61" s="92" t="str">
        <f>IF($A61&lt;Summary!$C$5,[2]Inputs!$K79*U61,"")</f>
        <v/>
      </c>
      <c r="J61" s="92" t="str">
        <f>IF($A61&lt;Summary!$C$5,[2]Inputs!$M79*U61,"")</f>
        <v/>
      </c>
      <c r="K61" s="92">
        <f t="shared" si="11"/>
        <v>0</v>
      </c>
      <c r="L61" s="92" t="e">
        <f>(IF($A61&lt;Summary!$C$5,0.5*SUM([1]Sheet1!$E61)+0.5*SUM([2]Sheet1!$E61),""))*$U61</f>
        <v>#VALUE!</v>
      </c>
      <c r="M61" s="92" t="e">
        <f>(IF($A61&lt;Summary!$C$5,0.5*SUM([1]Sheet1!$F61)+0.5*SUM([2]Sheet1!$F61),""))*$U61</f>
        <v>#VALUE!</v>
      </c>
      <c r="N61" s="92" t="e">
        <f>(IF($A61&lt;Summary!$C$5,0.5*SUM([1]Sheet1!$G61)+0.5*SUM([2]Sheet1!$G61),""))*U61</f>
        <v>#VALUE!</v>
      </c>
      <c r="O61" s="92" t="e">
        <f>(IF($A61&lt;Summary!$C$5,0.5*SUM([1]Sheet1!$H61)+0.5*SUM([2]Sheet1!$H61),""))*U61</f>
        <v>#VALUE!</v>
      </c>
      <c r="P61" s="92" t="e">
        <f>(IF($A61&lt;Summary!$C$5,0.5*SUM([1]Sheet1!$I61)+0.5*SUM([2]Sheet1!$I61),""))*$U61</f>
        <v>#VALUE!</v>
      </c>
      <c r="Q61" s="92" t="e">
        <f>(IF($A61&lt;Summary!$C$5,0.5*SUM([1]Sheet1!$J61)+0.5*SUM([2]Sheet1!$J61),""))*$U61</f>
        <v>#VALUE!</v>
      </c>
      <c r="R61" s="92" t="e">
        <f>(IF($A61&lt;Summary!$C$5,0.5*SUM([1]Sheet1!$K61)+0.5*SUM([2]Sheet1!$K61),""))*$U61</f>
        <v>#VALUE!</v>
      </c>
      <c r="S61" s="92" t="e">
        <f>(IF($A61&lt;Summary!$C$5,0.5*SUM([1]Sheet1!$L61)+0.5*SUM([2]Sheet1!$L61),""))*U61</f>
        <v>#VALUE!</v>
      </c>
      <c r="T61" s="92" t="e">
        <f>(IF($A61&lt;Summary!$C$5,0.5*SUM([1]Sheet1!$M61)+0.5*SUM([2]Sheet1!$M61),""))*U61</f>
        <v>#VALUE!</v>
      </c>
      <c r="U61" s="93" t="e">
        <f>ROUND(IF($A61&lt;Summary!$C$5,SUM([1]Sheet1!$N61)+SUM([2]Sheet1!$N61),""),0)</f>
        <v>#VALUE!</v>
      </c>
      <c r="V61" s="2"/>
      <c r="W61" s="9">
        <f>[3]Sheet1!$A61</f>
        <v>39052</v>
      </c>
      <c r="X61" s="94" t="e">
        <f>(Summary!$C$8*[3]Sheet1!$B61+Summary!$C$9*[4]Sheet1!$B61)*$U61</f>
        <v>#VALUE!</v>
      </c>
      <c r="Y61" s="94" t="e">
        <f>(Summary!$C$8*[3]Sheet1!$C61+Summary!$C$9*[4]Sheet1!$C61)*$U61</f>
        <v>#VALUE!</v>
      </c>
      <c r="Z61" s="94" t="e">
        <f>(Summary!$C$8*[3]Sheet1!$D61+Summary!$C$9*[4]Sheet1!$D61)*$U61</f>
        <v>#VALUE!</v>
      </c>
      <c r="AA61" s="94" t="str">
        <f>IF($A61&lt;Summary!$C$5,[3]Inputs!$K79*U61,"")</f>
        <v/>
      </c>
      <c r="AB61" s="94" t="str">
        <f>IF($A61&lt;Summary!$C$5,[3]Inputs!$M79*U61,"")</f>
        <v/>
      </c>
      <c r="AC61" s="94">
        <f t="shared" si="12"/>
        <v>0</v>
      </c>
      <c r="AD61" s="94" t="str">
        <f>IF($A61&lt;Summary!$C$5,[4]Inputs!$K79*U61,"")</f>
        <v/>
      </c>
      <c r="AE61" s="94" t="str">
        <f>IF($A61&lt;Summary!$C$5,[4]Inputs!$M79*U61,"")</f>
        <v/>
      </c>
      <c r="AF61" s="94">
        <f t="shared" si="13"/>
        <v>0</v>
      </c>
      <c r="AG61" s="94" t="e">
        <f>(Summary!$C$8*[3]Sheet1!$E61+Summary!$C$9*[4]Sheet1!$E61)*$U61</f>
        <v>#VALUE!</v>
      </c>
      <c r="AH61" s="94" t="e">
        <f>(Summary!$C$8*[3]Sheet1!$F61+Summary!$C$9*[4]Sheet1!$F61)*$U61</f>
        <v>#VALUE!</v>
      </c>
      <c r="AI61" s="94" t="e">
        <f>(Summary!$C$8*[3]Sheet1!$G61+Summary!$C$9*[4]Sheet1!$G61)*$U61</f>
        <v>#VALUE!</v>
      </c>
      <c r="AJ61" s="94" t="e">
        <f>(Summary!$C$8*[3]Sheet1!$H61+Summary!$C$9*[4]Sheet1!$H61)*$U61</f>
        <v>#VALUE!</v>
      </c>
      <c r="AK61" s="94" t="e">
        <f>(Summary!$C$8*[3]Sheet1!$I61+Summary!$C$9*[4]Sheet1!$I61)*$U61</f>
        <v>#N/A</v>
      </c>
      <c r="AL61" s="94" t="e">
        <f>(Summary!$C$8*[3]Sheet1!$J61+Summary!$C$9*[4]Sheet1!$J61)*$U61</f>
        <v>#N/A</v>
      </c>
      <c r="AM61" s="94" t="e">
        <f>(Summary!$C$8*[3]Sheet1!$K61+Summary!$C$9*[4]Sheet1!$K61)*$U61</f>
        <v>#VALUE!</v>
      </c>
      <c r="AN61" s="94" t="e">
        <f>(Summary!$C$8*[3]Sheet1!$L61+Summary!$C$9*[4]Sheet1!$L61)*$U61</f>
        <v>#N/A</v>
      </c>
      <c r="AO61" s="94" t="e">
        <f>(Summary!$C$8*[3]Sheet1!$M61+Summary!$C$9*[4]Sheet1!$M61)*$U61</f>
        <v>#VALUE!</v>
      </c>
      <c r="AP61" s="9"/>
      <c r="AQ61" s="2"/>
      <c r="AR61" s="93" t="e">
        <f t="shared" si="1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1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16"/>
        <v>0</v>
      </c>
      <c r="AY61">
        <f t="shared" si="1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18"/>
        <v>0</v>
      </c>
      <c r="BD61">
        <f t="shared" si="19"/>
        <v>0</v>
      </c>
    </row>
    <row r="62" spans="1:56" x14ac:dyDescent="0.2">
      <c r="A62" s="9" t="str">
        <f>[1]Sheet1!$A62</f>
        <v/>
      </c>
      <c r="B62" s="9"/>
      <c r="C62" s="92" t="str">
        <f>(IF($A62&lt;Summary!$C$5,0.5*SUM([1]Sheet1!$B62)+0.5*SUM([2]Sheet1!$B62),""))</f>
        <v/>
      </c>
      <c r="D62" s="92" t="str">
        <f>(IF($A62&lt;Summary!$C$5,0.5*SUM([1]Sheet1!$C62)+0.5*SUM([2]Sheet1!$C62),""))</f>
        <v/>
      </c>
      <c r="E62" s="92" t="str">
        <f>(IF($A62&lt;Summary!$C$5,0.5*SUM([1]Sheet1!$D62)+0.5*SUM([2]Sheet1!$D62),""))</f>
        <v/>
      </c>
      <c r="F62" s="92" t="str">
        <f>IF($A62&lt;Summary!$C$5,[1]Inputs!$K80,"")</f>
        <v/>
      </c>
      <c r="G62" s="92" t="str">
        <f>IF($A62&lt;Summary!$C$5,[1]Inputs!$M80,"")</f>
        <v/>
      </c>
      <c r="H62" s="92">
        <f t="shared" si="10"/>
        <v>0</v>
      </c>
      <c r="I62" s="92" t="str">
        <f>IF($A62&lt;Summary!$C$5,[2]Inputs!$K80*U62,"")</f>
        <v/>
      </c>
      <c r="J62" s="92" t="str">
        <f>IF($A62&lt;Summary!$C$5,[2]Inputs!$M80*U62,"")</f>
        <v/>
      </c>
      <c r="K62" s="92">
        <f t="shared" si="11"/>
        <v>0</v>
      </c>
      <c r="L62" s="92" t="e">
        <f>(IF($A62&lt;Summary!$C$5,0.5*SUM([1]Sheet1!$E62)+0.5*SUM([2]Sheet1!$E62),""))*$U62</f>
        <v>#VALUE!</v>
      </c>
      <c r="M62" s="92" t="e">
        <f>(IF($A62&lt;Summary!$C$5,0.5*SUM([1]Sheet1!$F62)+0.5*SUM([2]Sheet1!$F62),""))*$U62</f>
        <v>#VALUE!</v>
      </c>
      <c r="N62" s="92" t="e">
        <f>(IF($A62&lt;Summary!$C$5,0.5*SUM([1]Sheet1!$G62)+0.5*SUM([2]Sheet1!$G62),""))*U62</f>
        <v>#VALUE!</v>
      </c>
      <c r="O62" s="92" t="e">
        <f>(IF($A62&lt;Summary!$C$5,0.5*SUM([1]Sheet1!$H62)+0.5*SUM([2]Sheet1!$H62),""))*U62</f>
        <v>#VALUE!</v>
      </c>
      <c r="P62" s="92" t="e">
        <f>(IF($A62&lt;Summary!$C$5,0.5*SUM([1]Sheet1!$I62)+0.5*SUM([2]Sheet1!$I62),""))*$U62</f>
        <v>#VALUE!</v>
      </c>
      <c r="Q62" s="92" t="e">
        <f>(IF($A62&lt;Summary!$C$5,0.5*SUM([1]Sheet1!$J62)+0.5*SUM([2]Sheet1!$J62),""))*$U62</f>
        <v>#VALUE!</v>
      </c>
      <c r="R62" s="92" t="e">
        <f>(IF($A62&lt;Summary!$C$5,0.5*SUM([1]Sheet1!$K62)+0.5*SUM([2]Sheet1!$K62),""))*$U62</f>
        <v>#VALUE!</v>
      </c>
      <c r="S62" s="92" t="e">
        <f>(IF($A62&lt;Summary!$C$5,0.5*SUM([1]Sheet1!$L62)+0.5*SUM([2]Sheet1!$L62),""))*U62</f>
        <v>#VALUE!</v>
      </c>
      <c r="T62" s="92" t="e">
        <f>(IF($A62&lt;Summary!$C$5,0.5*SUM([1]Sheet1!$M62)+0.5*SUM([2]Sheet1!$M62),""))*U62</f>
        <v>#VALUE!</v>
      </c>
      <c r="U62" s="93" t="e">
        <f>ROUND(IF($A62&lt;Summary!$C$5,SUM([1]Sheet1!$N62)+SUM([2]Sheet1!$N62),""),0)</f>
        <v>#VALUE!</v>
      </c>
      <c r="V62" s="2"/>
      <c r="W62" s="9">
        <f>[3]Sheet1!$A62</f>
        <v>39083</v>
      </c>
      <c r="X62" s="94" t="e">
        <f>(Summary!$C$8*[3]Sheet1!$B62+Summary!$C$9*[4]Sheet1!$B62)*$U62</f>
        <v>#VALUE!</v>
      </c>
      <c r="Y62" s="94" t="e">
        <f>(Summary!$C$8*[3]Sheet1!$C62+Summary!$C$9*[4]Sheet1!$C62)*$U62</f>
        <v>#VALUE!</v>
      </c>
      <c r="Z62" s="94" t="e">
        <f>(Summary!$C$8*[3]Sheet1!$D62+Summary!$C$9*[4]Sheet1!$D62)*$U62</f>
        <v>#VALUE!</v>
      </c>
      <c r="AA62" s="94" t="str">
        <f>IF($A62&lt;Summary!$C$5,[3]Inputs!$K80*U62,"")</f>
        <v/>
      </c>
      <c r="AB62" s="94" t="str">
        <f>IF($A62&lt;Summary!$C$5,[3]Inputs!$M80*U62,"")</f>
        <v/>
      </c>
      <c r="AC62" s="94">
        <f t="shared" si="12"/>
        <v>0</v>
      </c>
      <c r="AD62" s="94" t="str">
        <f>IF($A62&lt;Summary!$C$5,[4]Inputs!$K80*U62,"")</f>
        <v/>
      </c>
      <c r="AE62" s="94" t="str">
        <f>IF($A62&lt;Summary!$C$5,[4]Inputs!$M80*U62,"")</f>
        <v/>
      </c>
      <c r="AF62" s="94">
        <f t="shared" si="13"/>
        <v>0</v>
      </c>
      <c r="AG62" s="94" t="e">
        <f>(Summary!$C$8*[3]Sheet1!$E62+Summary!$C$9*[4]Sheet1!$E62)*$U62</f>
        <v>#VALUE!</v>
      </c>
      <c r="AH62" s="94" t="e">
        <f>(Summary!$C$8*[3]Sheet1!$F62+Summary!$C$9*[4]Sheet1!$F62)*$U62</f>
        <v>#VALUE!</v>
      </c>
      <c r="AI62" s="94" t="e">
        <f>(Summary!$C$8*[3]Sheet1!$G62+Summary!$C$9*[4]Sheet1!$G62)*$U62</f>
        <v>#VALUE!</v>
      </c>
      <c r="AJ62" s="94" t="e">
        <f>(Summary!$C$8*[3]Sheet1!$H62+Summary!$C$9*[4]Sheet1!$H62)*$U62</f>
        <v>#VALUE!</v>
      </c>
      <c r="AK62" s="94" t="e">
        <f>(Summary!$C$8*[3]Sheet1!$I62+Summary!$C$9*[4]Sheet1!$I62)*$U62</f>
        <v>#N/A</v>
      </c>
      <c r="AL62" s="94" t="e">
        <f>(Summary!$C$8*[3]Sheet1!$J62+Summary!$C$9*[4]Sheet1!$J62)*$U62</f>
        <v>#N/A</v>
      </c>
      <c r="AM62" s="94" t="e">
        <f>(Summary!$C$8*[3]Sheet1!$K62+Summary!$C$9*[4]Sheet1!$K62)*$U62</f>
        <v>#VALUE!</v>
      </c>
      <c r="AN62" s="94" t="e">
        <f>(Summary!$C$8*[3]Sheet1!$L62+Summary!$C$9*[4]Sheet1!$L62)*$U62</f>
        <v>#N/A</v>
      </c>
      <c r="AO62" s="94" t="e">
        <f>(Summary!$C$8*[3]Sheet1!$M62+Summary!$C$9*[4]Sheet1!$M62)*$U62</f>
        <v>#VALUE!</v>
      </c>
      <c r="AP62" s="9"/>
      <c r="AQ62" s="2"/>
      <c r="AR62" s="93" t="e">
        <f t="shared" si="1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1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16"/>
        <v>0</v>
      </c>
      <c r="AY62">
        <f t="shared" si="1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18"/>
        <v>0</v>
      </c>
      <c r="BD62">
        <f t="shared" si="19"/>
        <v>0</v>
      </c>
    </row>
    <row r="63" spans="1:56" x14ac:dyDescent="0.2">
      <c r="A63" s="9" t="str">
        <f>[1]Sheet1!$A63</f>
        <v/>
      </c>
      <c r="B63" s="9"/>
      <c r="C63" s="92" t="str">
        <f>(IF($A63&lt;Summary!$C$5,0.5*SUM([1]Sheet1!$B63)+0.5*SUM([2]Sheet1!$B63),""))</f>
        <v/>
      </c>
      <c r="D63" s="92" t="str">
        <f>(IF($A63&lt;Summary!$C$5,0.5*SUM([1]Sheet1!$C63)+0.5*SUM([2]Sheet1!$C63),""))</f>
        <v/>
      </c>
      <c r="E63" s="92" t="str">
        <f>(IF($A63&lt;Summary!$C$5,0.5*SUM([1]Sheet1!$D63)+0.5*SUM([2]Sheet1!$D63),""))</f>
        <v/>
      </c>
      <c r="F63" s="92" t="str">
        <f>IF($A63&lt;Summary!$C$5,[1]Inputs!$K81,"")</f>
        <v/>
      </c>
      <c r="G63" s="92" t="str">
        <f>IF($A63&lt;Summary!$C$5,[1]Inputs!$M81,"")</f>
        <v/>
      </c>
      <c r="H63" s="92">
        <f t="shared" si="10"/>
        <v>0</v>
      </c>
      <c r="I63" s="92" t="str">
        <f>IF($A63&lt;Summary!$C$5,[2]Inputs!$K81*U63,"")</f>
        <v/>
      </c>
      <c r="J63" s="92" t="str">
        <f>IF($A63&lt;Summary!$C$5,[2]Inputs!$M81*U63,"")</f>
        <v/>
      </c>
      <c r="K63" s="92">
        <f t="shared" si="11"/>
        <v>0</v>
      </c>
      <c r="L63" s="92" t="e">
        <f>(IF($A63&lt;Summary!$C$5,0.5*SUM([1]Sheet1!$E63)+0.5*SUM([2]Sheet1!$E63),""))*$U63</f>
        <v>#VALUE!</v>
      </c>
      <c r="M63" s="92" t="e">
        <f>(IF($A63&lt;Summary!$C$5,0.5*SUM([1]Sheet1!$F63)+0.5*SUM([2]Sheet1!$F63),""))*$U63</f>
        <v>#VALUE!</v>
      </c>
      <c r="N63" s="92" t="e">
        <f>(IF($A63&lt;Summary!$C$5,0.5*SUM([1]Sheet1!$G63)+0.5*SUM([2]Sheet1!$G63),""))*U63</f>
        <v>#VALUE!</v>
      </c>
      <c r="O63" s="92" t="e">
        <f>(IF($A63&lt;Summary!$C$5,0.5*SUM([1]Sheet1!$H63)+0.5*SUM([2]Sheet1!$H63),""))*U63</f>
        <v>#VALUE!</v>
      </c>
      <c r="P63" s="92" t="e">
        <f>(IF($A63&lt;Summary!$C$5,0.5*SUM([1]Sheet1!$I63)+0.5*SUM([2]Sheet1!$I63),""))*$U63</f>
        <v>#VALUE!</v>
      </c>
      <c r="Q63" s="92" t="e">
        <f>(IF($A63&lt;Summary!$C$5,0.5*SUM([1]Sheet1!$J63)+0.5*SUM([2]Sheet1!$J63),""))*$U63</f>
        <v>#VALUE!</v>
      </c>
      <c r="R63" s="92" t="e">
        <f>(IF($A63&lt;Summary!$C$5,0.5*SUM([1]Sheet1!$K63)+0.5*SUM([2]Sheet1!$K63),""))*$U63</f>
        <v>#VALUE!</v>
      </c>
      <c r="S63" s="92" t="e">
        <f>(IF($A63&lt;Summary!$C$5,0.5*SUM([1]Sheet1!$L63)+0.5*SUM([2]Sheet1!$L63),""))*U63</f>
        <v>#VALUE!</v>
      </c>
      <c r="T63" s="92" t="e">
        <f>(IF($A63&lt;Summary!$C$5,0.5*SUM([1]Sheet1!$M63)+0.5*SUM([2]Sheet1!$M63),""))*U63</f>
        <v>#VALUE!</v>
      </c>
      <c r="U63" s="93" t="e">
        <f>ROUND(IF($A63&lt;Summary!$C$5,SUM([1]Sheet1!$N63)+SUM([2]Sheet1!$N63),""),0)</f>
        <v>#VALUE!</v>
      </c>
      <c r="V63" s="2"/>
      <c r="W63" s="9">
        <f>[3]Sheet1!$A63</f>
        <v>39114</v>
      </c>
      <c r="X63" s="94" t="e">
        <f>(Summary!$C$8*[3]Sheet1!$B63+Summary!$C$9*[4]Sheet1!$B63)*$U63</f>
        <v>#VALUE!</v>
      </c>
      <c r="Y63" s="94" t="e">
        <f>(Summary!$C$8*[3]Sheet1!$C63+Summary!$C$9*[4]Sheet1!$C63)*$U63</f>
        <v>#VALUE!</v>
      </c>
      <c r="Z63" s="94" t="e">
        <f>(Summary!$C$8*[3]Sheet1!$D63+Summary!$C$9*[4]Sheet1!$D63)*$U63</f>
        <v>#VALUE!</v>
      </c>
      <c r="AA63" s="94" t="str">
        <f>IF($A63&lt;Summary!$C$5,[3]Inputs!$K81*U63,"")</f>
        <v/>
      </c>
      <c r="AB63" s="94" t="str">
        <f>IF($A63&lt;Summary!$C$5,[3]Inputs!$M81*U63,"")</f>
        <v/>
      </c>
      <c r="AC63" s="94">
        <f t="shared" si="12"/>
        <v>0</v>
      </c>
      <c r="AD63" s="94" t="str">
        <f>IF($A63&lt;Summary!$C$5,[4]Inputs!$K81*U63,"")</f>
        <v/>
      </c>
      <c r="AE63" s="94" t="str">
        <f>IF($A63&lt;Summary!$C$5,[4]Inputs!$M81*U63,"")</f>
        <v/>
      </c>
      <c r="AF63" s="94">
        <f t="shared" si="13"/>
        <v>0</v>
      </c>
      <c r="AG63" s="94" t="e">
        <f>(Summary!$C$8*[3]Sheet1!$E63+Summary!$C$9*[4]Sheet1!$E63)*$U63</f>
        <v>#VALUE!</v>
      </c>
      <c r="AH63" s="94" t="e">
        <f>(Summary!$C$8*[3]Sheet1!$F63+Summary!$C$9*[4]Sheet1!$F63)*$U63</f>
        <v>#VALUE!</v>
      </c>
      <c r="AI63" s="94" t="e">
        <f>(Summary!$C$8*[3]Sheet1!$G63+Summary!$C$9*[4]Sheet1!$G63)*$U63</f>
        <v>#VALUE!</v>
      </c>
      <c r="AJ63" s="94" t="e">
        <f>(Summary!$C$8*[3]Sheet1!$H63+Summary!$C$9*[4]Sheet1!$H63)*$U63</f>
        <v>#VALUE!</v>
      </c>
      <c r="AK63" s="94" t="e">
        <f>(Summary!$C$8*[3]Sheet1!$I63+Summary!$C$9*[4]Sheet1!$I63)*$U63</f>
        <v>#VALUE!</v>
      </c>
      <c r="AL63" s="94" t="e">
        <f>(Summary!$C$8*[3]Sheet1!$J63+Summary!$C$9*[4]Sheet1!$J63)*$U63</f>
        <v>#VALUE!</v>
      </c>
      <c r="AM63" s="94" t="e">
        <f>(Summary!$C$8*[3]Sheet1!$K63+Summary!$C$9*[4]Sheet1!$K63)*$U63</f>
        <v>#VALUE!</v>
      </c>
      <c r="AN63" s="94" t="e">
        <f>(Summary!$C$8*[3]Sheet1!$L63+Summary!$C$9*[4]Sheet1!$L63)*$U63</f>
        <v>#VALUE!</v>
      </c>
      <c r="AO63" s="94" t="e">
        <f>(Summary!$C$8*[3]Sheet1!$M63+Summary!$C$9*[4]Sheet1!$M63)*$U63</f>
        <v>#VALUE!</v>
      </c>
      <c r="AP63" s="9"/>
      <c r="AQ63" s="2"/>
      <c r="AR63" s="93" t="e">
        <f t="shared" si="1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1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16"/>
        <v>0</v>
      </c>
      <c r="AY63">
        <f t="shared" si="1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18"/>
        <v>0</v>
      </c>
      <c r="BD63">
        <f t="shared" si="19"/>
        <v>0</v>
      </c>
    </row>
    <row r="64" spans="1:56" x14ac:dyDescent="0.2">
      <c r="A64" s="9" t="str">
        <f>[1]Sheet1!$A64</f>
        <v/>
      </c>
      <c r="B64" s="9"/>
      <c r="C64" s="92" t="str">
        <f>(IF($A64&lt;Summary!$C$5,0.5*SUM([1]Sheet1!$B64)+0.5*SUM([2]Sheet1!$B64),""))</f>
        <v/>
      </c>
      <c r="D64" s="92" t="str">
        <f>(IF($A64&lt;Summary!$C$5,0.5*SUM([1]Sheet1!$C64)+0.5*SUM([2]Sheet1!$C64),""))</f>
        <v/>
      </c>
      <c r="E64" s="92" t="str">
        <f>(IF($A64&lt;Summary!$C$5,0.5*SUM([1]Sheet1!$D64)+0.5*SUM([2]Sheet1!$D64),""))</f>
        <v/>
      </c>
      <c r="F64" s="92" t="str">
        <f>IF($A64&lt;Summary!$C$5,[1]Inputs!$K82,"")</f>
        <v/>
      </c>
      <c r="G64" s="92" t="str">
        <f>IF($A64&lt;Summary!$C$5,[1]Inputs!$M82,"")</f>
        <v/>
      </c>
      <c r="H64" s="92">
        <f t="shared" si="10"/>
        <v>0</v>
      </c>
      <c r="I64" s="92" t="str">
        <f>IF($A64&lt;Summary!$C$5,[2]Inputs!$K82*U64,"")</f>
        <v/>
      </c>
      <c r="J64" s="92" t="str">
        <f>IF($A64&lt;Summary!$C$5,[2]Inputs!$M82*U64,"")</f>
        <v/>
      </c>
      <c r="K64" s="92">
        <f t="shared" si="11"/>
        <v>0</v>
      </c>
      <c r="L64" s="92" t="e">
        <f>(IF($A64&lt;Summary!$C$5,0.5*SUM([1]Sheet1!$E64)+0.5*SUM([2]Sheet1!$E64),""))*$U64</f>
        <v>#VALUE!</v>
      </c>
      <c r="M64" s="92" t="e">
        <f>(IF($A64&lt;Summary!$C$5,0.5*SUM([1]Sheet1!$F64)+0.5*SUM([2]Sheet1!$F64),""))*$U64</f>
        <v>#VALUE!</v>
      </c>
      <c r="N64" s="92" t="e">
        <f>(IF($A64&lt;Summary!$C$5,0.5*SUM([1]Sheet1!$G64)+0.5*SUM([2]Sheet1!$G64),""))*U64</f>
        <v>#VALUE!</v>
      </c>
      <c r="O64" s="92" t="e">
        <f>(IF($A64&lt;Summary!$C$5,0.5*SUM([1]Sheet1!$H64)+0.5*SUM([2]Sheet1!$H64),""))*U64</f>
        <v>#VALUE!</v>
      </c>
      <c r="P64" s="92" t="e">
        <f>(IF($A64&lt;Summary!$C$5,0.5*SUM([1]Sheet1!$I64)+0.5*SUM([2]Sheet1!$I64),""))*$U64</f>
        <v>#VALUE!</v>
      </c>
      <c r="Q64" s="92" t="e">
        <f>(IF($A64&lt;Summary!$C$5,0.5*SUM([1]Sheet1!$J64)+0.5*SUM([2]Sheet1!$J64),""))*$U64</f>
        <v>#VALUE!</v>
      </c>
      <c r="R64" s="92" t="e">
        <f>(IF($A64&lt;Summary!$C$5,0.5*SUM([1]Sheet1!$K64)+0.5*SUM([2]Sheet1!$K64),""))*$U64</f>
        <v>#VALUE!</v>
      </c>
      <c r="S64" s="92" t="e">
        <f>(IF($A64&lt;Summary!$C$5,0.5*SUM([1]Sheet1!$L64)+0.5*SUM([2]Sheet1!$L64),""))*U64</f>
        <v>#VALUE!</v>
      </c>
      <c r="T64" s="92" t="e">
        <f>(IF($A64&lt;Summary!$C$5,0.5*SUM([1]Sheet1!$M64)+0.5*SUM([2]Sheet1!$M64),""))*U64</f>
        <v>#VALUE!</v>
      </c>
      <c r="U64" s="93" t="e">
        <f>ROUND(IF($A64&lt;Summary!$C$5,SUM([1]Sheet1!$N64)+SUM([2]Sheet1!$N64),""),0)</f>
        <v>#VALUE!</v>
      </c>
      <c r="V64" s="2"/>
      <c r="W64" s="9">
        <f>[3]Sheet1!$A64</f>
        <v>39142</v>
      </c>
      <c r="X64" s="94" t="e">
        <f>(Summary!$C$8*[3]Sheet1!$B64+Summary!$C$9*[4]Sheet1!$B64)*$U64</f>
        <v>#VALUE!</v>
      </c>
      <c r="Y64" s="94" t="e">
        <f>(Summary!$C$8*[3]Sheet1!$C64+Summary!$C$9*[4]Sheet1!$C64)*$U64</f>
        <v>#VALUE!</v>
      </c>
      <c r="Z64" s="94" t="e">
        <f>(Summary!$C$8*[3]Sheet1!$D64+Summary!$C$9*[4]Sheet1!$D64)*$U64</f>
        <v>#VALUE!</v>
      </c>
      <c r="AA64" s="94" t="str">
        <f>IF($A64&lt;Summary!$C$5,[3]Inputs!$K82*U64,"")</f>
        <v/>
      </c>
      <c r="AB64" s="94" t="str">
        <f>IF($A64&lt;Summary!$C$5,[3]Inputs!$M82*U64,"")</f>
        <v/>
      </c>
      <c r="AC64" s="94">
        <f t="shared" si="12"/>
        <v>0</v>
      </c>
      <c r="AD64" s="94" t="str">
        <f>IF($A64&lt;Summary!$C$5,[4]Inputs!$K82*U64,"")</f>
        <v/>
      </c>
      <c r="AE64" s="94" t="str">
        <f>IF($A64&lt;Summary!$C$5,[4]Inputs!$M82*U64,"")</f>
        <v/>
      </c>
      <c r="AF64" s="94">
        <f t="shared" si="13"/>
        <v>0</v>
      </c>
      <c r="AG64" s="94" t="e">
        <f>(Summary!$C$8*[3]Sheet1!$E64+Summary!$C$9*[4]Sheet1!$E64)*$U64</f>
        <v>#VALUE!</v>
      </c>
      <c r="AH64" s="94" t="e">
        <f>(Summary!$C$8*[3]Sheet1!$F64+Summary!$C$9*[4]Sheet1!$F64)*$U64</f>
        <v>#VALUE!</v>
      </c>
      <c r="AI64" s="94" t="e">
        <f>(Summary!$C$8*[3]Sheet1!$G64+Summary!$C$9*[4]Sheet1!$G64)*$U64</f>
        <v>#VALUE!</v>
      </c>
      <c r="AJ64" s="94" t="e">
        <f>(Summary!$C$8*[3]Sheet1!$H64+Summary!$C$9*[4]Sheet1!$H64)*$U64</f>
        <v>#VALUE!</v>
      </c>
      <c r="AK64" s="94" t="e">
        <f>(Summary!$C$8*[3]Sheet1!$I64+Summary!$C$9*[4]Sheet1!$I64)*$U64</f>
        <v>#VALUE!</v>
      </c>
      <c r="AL64" s="94" t="e">
        <f>(Summary!$C$8*[3]Sheet1!$J64+Summary!$C$9*[4]Sheet1!$J64)*$U64</f>
        <v>#VALUE!</v>
      </c>
      <c r="AM64" s="94" t="e">
        <f>(Summary!$C$8*[3]Sheet1!$K64+Summary!$C$9*[4]Sheet1!$K64)*$U64</f>
        <v>#VALUE!</v>
      </c>
      <c r="AN64" s="94" t="e">
        <f>(Summary!$C$8*[3]Sheet1!$L64+Summary!$C$9*[4]Sheet1!$L64)*$U64</f>
        <v>#VALUE!</v>
      </c>
      <c r="AO64" s="94" t="e">
        <f>(Summary!$C$8*[3]Sheet1!$M64+Summary!$C$9*[4]Sheet1!$M64)*$U64</f>
        <v>#VALUE!</v>
      </c>
      <c r="AP64" s="9"/>
      <c r="AQ64" s="2"/>
      <c r="AR64" s="93" t="e">
        <f t="shared" si="1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1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16"/>
        <v>0</v>
      </c>
      <c r="AY64">
        <f t="shared" si="1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18"/>
        <v>0</v>
      </c>
      <c r="BD64">
        <f t="shared" si="19"/>
        <v>0</v>
      </c>
    </row>
    <row r="65" spans="1:56" x14ac:dyDescent="0.2">
      <c r="A65" s="9" t="str">
        <f>[1]Sheet1!$A65</f>
        <v/>
      </c>
      <c r="B65" s="9"/>
      <c r="C65" s="92" t="str">
        <f>(IF($A65&lt;Summary!$C$5,0.5*SUM([1]Sheet1!$B65)+0.5*SUM([2]Sheet1!$B65),""))</f>
        <v/>
      </c>
      <c r="D65" s="92" t="str">
        <f>(IF($A65&lt;Summary!$C$5,0.5*SUM([1]Sheet1!$C65)+0.5*SUM([2]Sheet1!$C65),""))</f>
        <v/>
      </c>
      <c r="E65" s="92" t="str">
        <f>(IF($A65&lt;Summary!$C$5,0.5*SUM([1]Sheet1!$D65)+0.5*SUM([2]Sheet1!$D65),""))</f>
        <v/>
      </c>
      <c r="F65" s="92" t="str">
        <f>IF($A65&lt;Summary!$C$5,[1]Inputs!$K83,"")</f>
        <v/>
      </c>
      <c r="G65" s="92" t="str">
        <f>IF($A65&lt;Summary!$C$5,[1]Inputs!$M83,"")</f>
        <v/>
      </c>
      <c r="H65" s="92">
        <f t="shared" si="10"/>
        <v>0</v>
      </c>
      <c r="I65" s="92" t="str">
        <f>IF($A65&lt;Summary!$C$5,[2]Inputs!$K83*U65,"")</f>
        <v/>
      </c>
      <c r="J65" s="92" t="str">
        <f>IF($A65&lt;Summary!$C$5,[2]Inputs!$M83*U65,"")</f>
        <v/>
      </c>
      <c r="K65" s="92">
        <f t="shared" si="11"/>
        <v>0</v>
      </c>
      <c r="L65" s="92" t="e">
        <f>(IF($A65&lt;Summary!$C$5,0.5*SUM([1]Sheet1!$E65)+0.5*SUM([2]Sheet1!$E65),""))*$U65</f>
        <v>#VALUE!</v>
      </c>
      <c r="M65" s="92" t="e">
        <f>(IF($A65&lt;Summary!$C$5,0.5*SUM([1]Sheet1!$F65)+0.5*SUM([2]Sheet1!$F65),""))*$U65</f>
        <v>#VALUE!</v>
      </c>
      <c r="N65" s="92" t="e">
        <f>(IF($A65&lt;Summary!$C$5,0.5*SUM([1]Sheet1!$G65)+0.5*SUM([2]Sheet1!$G65),""))*U65</f>
        <v>#VALUE!</v>
      </c>
      <c r="O65" s="92" t="e">
        <f>(IF($A65&lt;Summary!$C$5,0.5*SUM([1]Sheet1!$H65)+0.5*SUM([2]Sheet1!$H65),""))*U65</f>
        <v>#VALUE!</v>
      </c>
      <c r="P65" s="92" t="e">
        <f>(IF($A65&lt;Summary!$C$5,0.5*SUM([1]Sheet1!$I65)+0.5*SUM([2]Sheet1!$I65),""))*$U65</f>
        <v>#VALUE!</v>
      </c>
      <c r="Q65" s="92" t="e">
        <f>(IF($A65&lt;Summary!$C$5,0.5*SUM([1]Sheet1!$J65)+0.5*SUM([2]Sheet1!$J65),""))*$U65</f>
        <v>#VALUE!</v>
      </c>
      <c r="R65" s="92" t="e">
        <f>(IF($A65&lt;Summary!$C$5,0.5*SUM([1]Sheet1!$K65)+0.5*SUM([2]Sheet1!$K65),""))*$U65</f>
        <v>#VALUE!</v>
      </c>
      <c r="S65" s="92" t="e">
        <f>(IF($A65&lt;Summary!$C$5,0.5*SUM([1]Sheet1!$L65)+0.5*SUM([2]Sheet1!$L65),""))*U65</f>
        <v>#VALUE!</v>
      </c>
      <c r="T65" s="92" t="e">
        <f>(IF($A65&lt;Summary!$C$5,0.5*SUM([1]Sheet1!$M65)+0.5*SUM([2]Sheet1!$M65),""))*U65</f>
        <v>#VALUE!</v>
      </c>
      <c r="U65" s="93" t="e">
        <f>ROUND(IF($A65&lt;Summary!$C$5,SUM([1]Sheet1!$N65)+SUM([2]Sheet1!$N65),""),0)</f>
        <v>#VALUE!</v>
      </c>
      <c r="V65" s="2"/>
      <c r="W65" s="9">
        <f>[3]Sheet1!$A65</f>
        <v>39173</v>
      </c>
      <c r="X65" s="94" t="e">
        <f>(Summary!$C$8*[3]Sheet1!$B65+Summary!$C$9*[4]Sheet1!$B65)*$U65</f>
        <v>#VALUE!</v>
      </c>
      <c r="Y65" s="94" t="e">
        <f>(Summary!$C$8*[3]Sheet1!$C65+Summary!$C$9*[4]Sheet1!$C65)*$U65</f>
        <v>#VALUE!</v>
      </c>
      <c r="Z65" s="94" t="e">
        <f>(Summary!$C$8*[3]Sheet1!$D65+Summary!$C$9*[4]Sheet1!$D65)*$U65</f>
        <v>#VALUE!</v>
      </c>
      <c r="AA65" s="94" t="str">
        <f>IF($A65&lt;Summary!$C$5,[3]Inputs!$K83*U65,"")</f>
        <v/>
      </c>
      <c r="AB65" s="94" t="str">
        <f>IF($A65&lt;Summary!$C$5,[3]Inputs!$M83*U65,"")</f>
        <v/>
      </c>
      <c r="AC65" s="94">
        <f t="shared" si="12"/>
        <v>0</v>
      </c>
      <c r="AD65" s="94" t="str">
        <f>IF($A65&lt;Summary!$C$5,[4]Inputs!$K83*U65,"")</f>
        <v/>
      </c>
      <c r="AE65" s="94" t="str">
        <f>IF($A65&lt;Summary!$C$5,[4]Inputs!$M83*U65,"")</f>
        <v/>
      </c>
      <c r="AF65" s="94">
        <f t="shared" si="13"/>
        <v>0</v>
      </c>
      <c r="AG65" s="94" t="e">
        <f>(Summary!$C$8*[3]Sheet1!$E65+Summary!$C$9*[4]Sheet1!$E65)*$U65</f>
        <v>#VALUE!</v>
      </c>
      <c r="AH65" s="94" t="e">
        <f>(Summary!$C$8*[3]Sheet1!$F65+Summary!$C$9*[4]Sheet1!$F65)*$U65</f>
        <v>#VALUE!</v>
      </c>
      <c r="AI65" s="94" t="e">
        <f>(Summary!$C$8*[3]Sheet1!$G65+Summary!$C$9*[4]Sheet1!$G65)*$U65</f>
        <v>#VALUE!</v>
      </c>
      <c r="AJ65" s="94" t="e">
        <f>(Summary!$C$8*[3]Sheet1!$H65+Summary!$C$9*[4]Sheet1!$H65)*$U65</f>
        <v>#VALUE!</v>
      </c>
      <c r="AK65" s="94" t="e">
        <f>(Summary!$C$8*[3]Sheet1!$I65+Summary!$C$9*[4]Sheet1!$I65)*$U65</f>
        <v>#VALUE!</v>
      </c>
      <c r="AL65" s="94" t="e">
        <f>(Summary!$C$8*[3]Sheet1!$J65+Summary!$C$9*[4]Sheet1!$J65)*$U65</f>
        <v>#VALUE!</v>
      </c>
      <c r="AM65" s="94" t="e">
        <f>(Summary!$C$8*[3]Sheet1!$K65+Summary!$C$9*[4]Sheet1!$K65)*$U65</f>
        <v>#VALUE!</v>
      </c>
      <c r="AN65" s="94" t="e">
        <f>(Summary!$C$8*[3]Sheet1!$L65+Summary!$C$9*[4]Sheet1!$L65)*$U65</f>
        <v>#VALUE!</v>
      </c>
      <c r="AO65" s="94" t="e">
        <f>(Summary!$C$8*[3]Sheet1!$M65+Summary!$C$9*[4]Sheet1!$M65)*$U65</f>
        <v>#VALUE!</v>
      </c>
      <c r="AP65" s="9"/>
      <c r="AQ65" s="2"/>
      <c r="AR65" s="93" t="e">
        <f t="shared" si="1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1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16"/>
        <v>0</v>
      </c>
      <c r="AY65">
        <f t="shared" si="1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18"/>
        <v>0</v>
      </c>
      <c r="BD65">
        <f t="shared" si="19"/>
        <v>0</v>
      </c>
    </row>
    <row r="66" spans="1:56" x14ac:dyDescent="0.2">
      <c r="A66" s="9">
        <f>[1]Sheet1!$A66</f>
        <v>0</v>
      </c>
      <c r="B66" s="9"/>
      <c r="C66" s="92">
        <f>(IF($A66&lt;Summary!$C$5,0.5*SUM([1]Sheet1!$B66)+0.5*SUM([2]Sheet1!$B66),""))</f>
        <v>0</v>
      </c>
      <c r="D66" s="92">
        <f>(IF($A66&lt;Summary!$C$5,0.5*SUM([1]Sheet1!$C66)+0.5*SUM([2]Sheet1!$C66),""))</f>
        <v>0</v>
      </c>
      <c r="E66" s="92" t="e">
        <f>(IF($A66&lt;Summary!$C$5,0.5*SUM([1]Sheet1!$D66)+0.5*SUM([2]Sheet1!$D66),""))</f>
        <v>#VALUE!</v>
      </c>
      <c r="F66" s="92" t="str">
        <f>IF($A66&lt;Summary!$C$5,[1]Inputs!$K84,"")</f>
        <v/>
      </c>
      <c r="G66" s="92" t="str">
        <f>IF($A66&lt;Summary!$C$5,[1]Inputs!$M84,"")</f>
        <v/>
      </c>
      <c r="H66" s="92">
        <f t="shared" ref="H66:H97" si="20">SUM(F66:G66)</f>
        <v>0</v>
      </c>
      <c r="I66" s="92" t="e">
        <f>IF($A66&lt;Summary!$C$5,[2]Inputs!$K84*U66,"")</f>
        <v>#VALUE!</v>
      </c>
      <c r="J66" s="92" t="e">
        <f>IF($A66&lt;Summary!$C$5,[2]Inputs!$M84*U66,"")</f>
        <v>#VALUE!</v>
      </c>
      <c r="K66" s="92" t="e">
        <f t="shared" ref="K66:K97" si="21">SUM(I66:J66)</f>
        <v>#VALUE!</v>
      </c>
      <c r="L66" s="92">
        <f>(IF($A66&lt;Summary!$C$5,0.5*SUM([1]Sheet1!$E66)+0.5*SUM([2]Sheet1!$E66),""))*$U66</f>
        <v>0</v>
      </c>
      <c r="M66" s="92">
        <f>(IF($A66&lt;Summary!$C$5,0.5*SUM([1]Sheet1!$F66)+0.5*SUM([2]Sheet1!$F66),""))*$U66</f>
        <v>0</v>
      </c>
      <c r="N66" s="92" t="e">
        <f>(IF($A66&lt;Summary!$C$5,0.5*SUM([1]Sheet1!$G66)+0.5*SUM([2]Sheet1!$G66),""))*U66</f>
        <v>#VALUE!</v>
      </c>
      <c r="O66" s="92" t="e">
        <f>(IF($A66&lt;Summary!$C$5,0.5*SUM([1]Sheet1!$H66)+0.5*SUM([2]Sheet1!$H66),""))*U66</f>
        <v>#VALUE!</v>
      </c>
      <c r="P66" s="92">
        <f>(IF($A66&lt;Summary!$C$5,0.5*SUM([1]Sheet1!$I66)+0.5*SUM([2]Sheet1!$I66),""))*$U66</f>
        <v>0</v>
      </c>
      <c r="Q66" s="92">
        <f>(IF($A66&lt;Summary!$C$5,0.5*SUM([1]Sheet1!$J66)+0.5*SUM([2]Sheet1!$J66),""))*$U66</f>
        <v>0</v>
      </c>
      <c r="R66" s="92">
        <f>(IF($A66&lt;Summary!$C$5,0.5*SUM([1]Sheet1!$K66)+0.5*SUM([2]Sheet1!$K66),""))*$U66</f>
        <v>0</v>
      </c>
      <c r="S66" s="92">
        <f>(IF($A66&lt;Summary!$C$5,0.5*SUM([1]Sheet1!$L66)+0.5*SUM([2]Sheet1!$L66),""))*U66</f>
        <v>0</v>
      </c>
      <c r="T66" s="92" t="e">
        <f>(IF($A66&lt;Summary!$C$5,0.5*SUM([1]Sheet1!$M66)+0.5*SUM([2]Sheet1!$M66),""))*U66</f>
        <v>#VALUE!</v>
      </c>
      <c r="U66" s="93">
        <f>ROUND(IF($A66&lt;Summary!$C$5,SUM([1]Sheet1!$N66)+SUM([2]Sheet1!$N66),""),0)</f>
        <v>0</v>
      </c>
      <c r="V66" s="2"/>
      <c r="W66" s="9">
        <f>[3]Sheet1!$A66</f>
        <v>39203</v>
      </c>
      <c r="X66" s="94" t="e">
        <f>(Summary!$C$8*[3]Sheet1!$B66+Summary!$C$9*[4]Sheet1!$B66)*$U66</f>
        <v>#VALUE!</v>
      </c>
      <c r="Y66" s="94" t="e">
        <f>(Summary!$C$8*[3]Sheet1!$C66+Summary!$C$9*[4]Sheet1!$C66)*$U66</f>
        <v>#VALUE!</v>
      </c>
      <c r="Z66" s="94" t="e">
        <f>(Summary!$C$8*[3]Sheet1!$D66+Summary!$C$9*[4]Sheet1!$D66)*$U66</f>
        <v>#VALUE!</v>
      </c>
      <c r="AA66" s="94" t="e">
        <f>IF($A66&lt;Summary!$C$5,[3]Inputs!$K84*U66,"")</f>
        <v>#VALUE!</v>
      </c>
      <c r="AB66" s="94" t="e">
        <f>IF($A66&lt;Summary!$C$5,[3]Inputs!$M84*U66,"")</f>
        <v>#VALUE!</v>
      </c>
      <c r="AC66" s="94" t="e">
        <f t="shared" ref="AC66:AC97" si="22">SUM(AA66:AB66)</f>
        <v>#VALUE!</v>
      </c>
      <c r="AD66" s="94" t="e">
        <f>IF($A66&lt;Summary!$C$5,[4]Inputs!$K84*U66,"")</f>
        <v>#VALUE!</v>
      </c>
      <c r="AE66" s="94" t="e">
        <f>IF($A66&lt;Summary!$C$5,[4]Inputs!$M84*U66,"")</f>
        <v>#VALUE!</v>
      </c>
      <c r="AF66" s="94" t="e">
        <f t="shared" ref="AF66:AF97" si="23">SUM(AD66:AE66)</f>
        <v>#VALUE!</v>
      </c>
      <c r="AG66" s="94" t="e">
        <f>(Summary!$C$8*[3]Sheet1!$E66+Summary!$C$9*[4]Sheet1!$E66)*$U66</f>
        <v>#VALUE!</v>
      </c>
      <c r="AH66" s="94" t="e">
        <f>(Summary!$C$8*[3]Sheet1!$F66+Summary!$C$9*[4]Sheet1!$F66)*$U66</f>
        <v>#VALUE!</v>
      </c>
      <c r="AI66" s="94" t="e">
        <f>(Summary!$C$8*[3]Sheet1!$G66+Summary!$C$9*[4]Sheet1!$G66)*$U66</f>
        <v>#VALUE!</v>
      </c>
      <c r="AJ66" s="94" t="e">
        <f>(Summary!$C$8*[3]Sheet1!$H66+Summary!$C$9*[4]Sheet1!$H66)*$U66</f>
        <v>#VALUE!</v>
      </c>
      <c r="AK66" s="94">
        <f>(Summary!$C$8*[3]Sheet1!$I66+Summary!$C$9*[4]Sheet1!$I66)*$U66</f>
        <v>0</v>
      </c>
      <c r="AL66" s="94">
        <f>(Summary!$C$8*[3]Sheet1!$J66+Summary!$C$9*[4]Sheet1!$J66)*$U66</f>
        <v>0</v>
      </c>
      <c r="AM66" s="94">
        <f>(Summary!$C$8*[3]Sheet1!$K66+Summary!$C$9*[4]Sheet1!$K66)*$U66</f>
        <v>0</v>
      </c>
      <c r="AN66" s="94">
        <f>(Summary!$C$8*[3]Sheet1!$L66+Summary!$C$9*[4]Sheet1!$L66)*$U66</f>
        <v>0</v>
      </c>
      <c r="AO66" s="94" t="e">
        <f>(Summary!$C$8*[3]Sheet1!$M66+Summary!$C$9*[4]Sheet1!$M66)*$U66</f>
        <v>#VALUE!</v>
      </c>
      <c r="AP66" s="9"/>
      <c r="AQ66" s="2"/>
      <c r="AR66" s="93">
        <f t="shared" ref="AR66:AR97" si="24">U66</f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ref="AU66:AU97" si="25">SUM(AS66:AT66)</f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ref="AX66:AX97" si="26">SUM(AV66:AW66)</f>
        <v>#N/A</v>
      </c>
      <c r="AY66" t="e">
        <f t="shared" ref="AY66:AY97" si="27">AU66-AX66</f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ref="BC66:BC97" si="28">SUM(AZ66:BB66)</f>
        <v>#VALUE!</v>
      </c>
      <c r="BD66" t="e">
        <f t="shared" ref="BD66:BD97" si="29">AY66-BC66</f>
        <v>#N/A</v>
      </c>
    </row>
    <row r="67" spans="1:56" x14ac:dyDescent="0.2">
      <c r="A67" s="9">
        <f>[1]Sheet1!$A67</f>
        <v>0</v>
      </c>
      <c r="B67" s="9"/>
      <c r="C67" s="92">
        <f>(IF($A67&lt;Summary!$C$5,0.5*SUM([1]Sheet1!$B67)+0.5*SUM([2]Sheet1!$B67),""))</f>
        <v>0</v>
      </c>
      <c r="D67" s="92">
        <f>(IF($A67&lt;Summary!$C$5,0.5*SUM([1]Sheet1!$C67)+0.5*SUM([2]Sheet1!$C67),""))</f>
        <v>0</v>
      </c>
      <c r="E67" s="92" t="e">
        <f>(IF($A67&lt;Summary!$C$5,0.5*SUM([1]Sheet1!$D67)+0.5*SUM([2]Sheet1!$D67),""))</f>
        <v>#VALUE!</v>
      </c>
      <c r="F67" s="92" t="str">
        <f>IF($A67&lt;Summary!$C$5,[1]Inputs!$K85,"")</f>
        <v/>
      </c>
      <c r="G67" s="92" t="str">
        <f>IF($A67&lt;Summary!$C$5,[1]Inputs!$M85,"")</f>
        <v/>
      </c>
      <c r="H67" s="92">
        <f t="shared" si="20"/>
        <v>0</v>
      </c>
      <c r="I67" s="92" t="e">
        <f>IF($A67&lt;Summary!$C$5,[2]Inputs!$K85*U67,"")</f>
        <v>#VALUE!</v>
      </c>
      <c r="J67" s="92" t="e">
        <f>IF($A67&lt;Summary!$C$5,[2]Inputs!$M85*U67,"")</f>
        <v>#VALUE!</v>
      </c>
      <c r="K67" s="92" t="e">
        <f t="shared" si="21"/>
        <v>#VALUE!</v>
      </c>
      <c r="L67" s="92">
        <f>(IF($A67&lt;Summary!$C$5,0.5*SUM([1]Sheet1!$E67)+0.5*SUM([2]Sheet1!$E67),""))*$U67</f>
        <v>0</v>
      </c>
      <c r="M67" s="92">
        <f>(IF($A67&lt;Summary!$C$5,0.5*SUM([1]Sheet1!$F67)+0.5*SUM([2]Sheet1!$F67),""))*$U67</f>
        <v>0</v>
      </c>
      <c r="N67" s="92" t="e">
        <f>(IF($A67&lt;Summary!$C$5,0.5*SUM([1]Sheet1!$G67)+0.5*SUM([2]Sheet1!$G67),""))*U67</f>
        <v>#VALUE!</v>
      </c>
      <c r="O67" s="92" t="e">
        <f>(IF($A67&lt;Summary!$C$5,0.5*SUM([1]Sheet1!$H67)+0.5*SUM([2]Sheet1!$H67),""))*U67</f>
        <v>#VALUE!</v>
      </c>
      <c r="P67" s="92">
        <f>(IF($A67&lt;Summary!$C$5,0.5*SUM([1]Sheet1!$I67)+0.5*SUM([2]Sheet1!$I67),""))*$U67</f>
        <v>0</v>
      </c>
      <c r="Q67" s="92">
        <f>(IF($A67&lt;Summary!$C$5,0.5*SUM([1]Sheet1!$J67)+0.5*SUM([2]Sheet1!$J67),""))*$U67</f>
        <v>0</v>
      </c>
      <c r="R67" s="92">
        <f>(IF($A67&lt;Summary!$C$5,0.5*SUM([1]Sheet1!$K67)+0.5*SUM([2]Sheet1!$K67),""))*$U67</f>
        <v>0</v>
      </c>
      <c r="S67" s="92">
        <f>(IF($A67&lt;Summary!$C$5,0.5*SUM([1]Sheet1!$L67)+0.5*SUM([2]Sheet1!$L67),""))*U67</f>
        <v>0</v>
      </c>
      <c r="T67" s="92" t="e">
        <f>(IF($A67&lt;Summary!$C$5,0.5*SUM([1]Sheet1!$M67)+0.5*SUM([2]Sheet1!$M67),""))*U67</f>
        <v>#VALUE!</v>
      </c>
      <c r="U67" s="93">
        <f>ROUND(IF($A67&lt;Summary!$C$5,SUM([1]Sheet1!$N67)+SUM([2]Sheet1!$N67),""),0)</f>
        <v>0</v>
      </c>
      <c r="V67" s="2"/>
      <c r="W67" s="9">
        <f>[3]Sheet1!$A67</f>
        <v>39234</v>
      </c>
      <c r="X67" s="94" t="e">
        <f>(Summary!$C$8*[3]Sheet1!$B67+Summary!$C$9*[4]Sheet1!$B67)*$U67</f>
        <v>#VALUE!</v>
      </c>
      <c r="Y67" s="94" t="e">
        <f>(Summary!$C$8*[3]Sheet1!$C67+Summary!$C$9*[4]Sheet1!$C67)*$U67</f>
        <v>#VALUE!</v>
      </c>
      <c r="Z67" s="94" t="e">
        <f>(Summary!$C$8*[3]Sheet1!$D67+Summary!$C$9*[4]Sheet1!$D67)*$U67</f>
        <v>#VALUE!</v>
      </c>
      <c r="AA67" s="94" t="e">
        <f>IF($A67&lt;Summary!$C$5,[3]Inputs!$K85*U67,"")</f>
        <v>#VALUE!</v>
      </c>
      <c r="AB67" s="94" t="e">
        <f>IF($A67&lt;Summary!$C$5,[3]Inputs!$M85*U67,"")</f>
        <v>#VALUE!</v>
      </c>
      <c r="AC67" s="94" t="e">
        <f t="shared" si="22"/>
        <v>#VALUE!</v>
      </c>
      <c r="AD67" s="94" t="e">
        <f>IF($A67&lt;Summary!$C$5,[4]Inputs!$K85*U67,"")</f>
        <v>#VALUE!</v>
      </c>
      <c r="AE67" s="94" t="e">
        <f>IF($A67&lt;Summary!$C$5,[4]Inputs!$M85*U67,"")</f>
        <v>#VALUE!</v>
      </c>
      <c r="AF67" s="94" t="e">
        <f t="shared" si="23"/>
        <v>#VALUE!</v>
      </c>
      <c r="AG67" s="94" t="e">
        <f>(Summary!$C$8*[3]Sheet1!$E67+Summary!$C$9*[4]Sheet1!$E67)*$U67</f>
        <v>#VALUE!</v>
      </c>
      <c r="AH67" s="94" t="e">
        <f>(Summary!$C$8*[3]Sheet1!$F67+Summary!$C$9*[4]Sheet1!$F67)*$U67</f>
        <v>#VALUE!</v>
      </c>
      <c r="AI67" s="94" t="e">
        <f>(Summary!$C$8*[3]Sheet1!$G67+Summary!$C$9*[4]Sheet1!$G67)*$U67</f>
        <v>#VALUE!</v>
      </c>
      <c r="AJ67" s="94" t="e">
        <f>(Summary!$C$8*[3]Sheet1!$H67+Summary!$C$9*[4]Sheet1!$H67)*$U67</f>
        <v>#VALUE!</v>
      </c>
      <c r="AK67" s="94">
        <f>(Summary!$C$8*[3]Sheet1!$I67+Summary!$C$9*[4]Sheet1!$I67)*$U67</f>
        <v>0</v>
      </c>
      <c r="AL67" s="94">
        <f>(Summary!$C$8*[3]Sheet1!$J67+Summary!$C$9*[4]Sheet1!$J67)*$U67</f>
        <v>0</v>
      </c>
      <c r="AM67" s="94">
        <f>(Summary!$C$8*[3]Sheet1!$K67+Summary!$C$9*[4]Sheet1!$K67)*$U67</f>
        <v>0</v>
      </c>
      <c r="AN67" s="94">
        <f>(Summary!$C$8*[3]Sheet1!$L67+Summary!$C$9*[4]Sheet1!$L67)*$U67</f>
        <v>0</v>
      </c>
      <c r="AO67" s="94" t="e">
        <f>(Summary!$C$8*[3]Sheet1!$M67+Summary!$C$9*[4]Sheet1!$M67)*$U67</f>
        <v>#VALUE!</v>
      </c>
      <c r="AP67" s="9"/>
      <c r="AQ67" s="2"/>
      <c r="AR67" s="93">
        <f t="shared" si="24"/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si="25"/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si="26"/>
        <v>#N/A</v>
      </c>
      <c r="AY67" t="e">
        <f t="shared" si="27"/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si="28"/>
        <v>#VALUE!</v>
      </c>
      <c r="BD67" t="e">
        <f t="shared" si="29"/>
        <v>#N/A</v>
      </c>
    </row>
    <row r="68" spans="1:56" x14ac:dyDescent="0.2">
      <c r="A68" s="9">
        <f>[1]Sheet1!$A68</f>
        <v>0</v>
      </c>
      <c r="B68" s="9"/>
      <c r="C68" s="92">
        <f>(IF($A68&lt;Summary!$C$5,0.5*SUM([1]Sheet1!$B68)+0.5*SUM([2]Sheet1!$B68),""))</f>
        <v>0</v>
      </c>
      <c r="D68" s="92">
        <f>(IF($A68&lt;Summary!$C$5,0.5*SUM([1]Sheet1!$C68)+0.5*SUM([2]Sheet1!$C68),""))</f>
        <v>0</v>
      </c>
      <c r="E68" s="92" t="e">
        <f>(IF($A68&lt;Summary!$C$5,0.5*SUM([1]Sheet1!$D68)+0.5*SUM([2]Sheet1!$D68),""))</f>
        <v>#VALUE!</v>
      </c>
      <c r="F68" s="92" t="str">
        <f>IF($A68&lt;Summary!$C$5,[1]Inputs!$K86,"")</f>
        <v/>
      </c>
      <c r="G68" s="92" t="str">
        <f>IF($A68&lt;Summary!$C$5,[1]Inputs!$M86,"")</f>
        <v/>
      </c>
      <c r="H68" s="92">
        <f t="shared" si="20"/>
        <v>0</v>
      </c>
      <c r="I68" s="92" t="e">
        <f>IF($A68&lt;Summary!$C$5,[2]Inputs!$K86*U68,"")</f>
        <v>#VALUE!</v>
      </c>
      <c r="J68" s="92" t="e">
        <f>IF($A68&lt;Summary!$C$5,[2]Inputs!$M86*U68,"")</f>
        <v>#VALUE!</v>
      </c>
      <c r="K68" s="92" t="e">
        <f t="shared" si="21"/>
        <v>#VALUE!</v>
      </c>
      <c r="L68" s="92">
        <f>(IF($A68&lt;Summary!$C$5,0.5*SUM([1]Sheet1!$E68)+0.5*SUM([2]Sheet1!$E68),""))*$U68</f>
        <v>0</v>
      </c>
      <c r="M68" s="92">
        <f>(IF($A68&lt;Summary!$C$5,0.5*SUM([1]Sheet1!$F68)+0.5*SUM([2]Sheet1!$F68),""))*$U68</f>
        <v>0</v>
      </c>
      <c r="N68" s="92" t="e">
        <f>(IF($A68&lt;Summary!$C$5,0.5*SUM([1]Sheet1!$G68)+0.5*SUM([2]Sheet1!$G68),""))*U68</f>
        <v>#VALUE!</v>
      </c>
      <c r="O68" s="92" t="e">
        <f>(IF($A68&lt;Summary!$C$5,0.5*SUM([1]Sheet1!$H68)+0.5*SUM([2]Sheet1!$H68),""))*U68</f>
        <v>#VALUE!</v>
      </c>
      <c r="P68" s="92">
        <f>(IF($A68&lt;Summary!$C$5,0.5*SUM([1]Sheet1!$I68)+0.5*SUM([2]Sheet1!$I68),""))*$U68</f>
        <v>0</v>
      </c>
      <c r="Q68" s="92">
        <f>(IF($A68&lt;Summary!$C$5,0.5*SUM([1]Sheet1!$J68)+0.5*SUM([2]Sheet1!$J68),""))*$U68</f>
        <v>0</v>
      </c>
      <c r="R68" s="92">
        <f>(IF($A68&lt;Summary!$C$5,0.5*SUM([1]Sheet1!$K68)+0.5*SUM([2]Sheet1!$K68),""))*$U68</f>
        <v>0</v>
      </c>
      <c r="S68" s="92">
        <f>(IF($A68&lt;Summary!$C$5,0.5*SUM([1]Sheet1!$L68)+0.5*SUM([2]Sheet1!$L68),""))*U68</f>
        <v>0</v>
      </c>
      <c r="T68" s="92" t="e">
        <f>(IF($A68&lt;Summary!$C$5,0.5*SUM([1]Sheet1!$M68)+0.5*SUM([2]Sheet1!$M68),""))*U68</f>
        <v>#VALUE!</v>
      </c>
      <c r="U68" s="93">
        <f>ROUND(IF($A68&lt;Summary!$C$5,SUM([1]Sheet1!$N68)+SUM([2]Sheet1!$N68),""),0)</f>
        <v>0</v>
      </c>
      <c r="V68" s="2"/>
      <c r="W68" s="9">
        <f>[3]Sheet1!$A68</f>
        <v>39264</v>
      </c>
      <c r="X68" s="94" t="e">
        <f>(Summary!$C$8*[3]Sheet1!$B68+Summary!$C$9*[4]Sheet1!$B68)*$U68</f>
        <v>#VALUE!</v>
      </c>
      <c r="Y68" s="94" t="e">
        <f>(Summary!$C$8*[3]Sheet1!$C68+Summary!$C$9*[4]Sheet1!$C68)*$U68</f>
        <v>#VALUE!</v>
      </c>
      <c r="Z68" s="94" t="e">
        <f>(Summary!$C$8*[3]Sheet1!$D68+Summary!$C$9*[4]Sheet1!$D68)*$U68</f>
        <v>#VALUE!</v>
      </c>
      <c r="AA68" s="94" t="e">
        <f>IF($A68&lt;Summary!$C$5,[3]Inputs!$K86*U68,"")</f>
        <v>#VALUE!</v>
      </c>
      <c r="AB68" s="94" t="e">
        <f>IF($A68&lt;Summary!$C$5,[3]Inputs!$M86*U68,"")</f>
        <v>#VALUE!</v>
      </c>
      <c r="AC68" s="94" t="e">
        <f t="shared" si="22"/>
        <v>#VALUE!</v>
      </c>
      <c r="AD68" s="94" t="e">
        <f>IF($A68&lt;Summary!$C$5,[4]Inputs!$K86*U68,"")</f>
        <v>#VALUE!</v>
      </c>
      <c r="AE68" s="94" t="e">
        <f>IF($A68&lt;Summary!$C$5,[4]Inputs!$M86*U68,"")</f>
        <v>#VALUE!</v>
      </c>
      <c r="AF68" s="94" t="e">
        <f t="shared" si="23"/>
        <v>#VALUE!</v>
      </c>
      <c r="AG68" s="94" t="e">
        <f>(Summary!$C$8*[3]Sheet1!$E68+Summary!$C$9*[4]Sheet1!$E68)*$U68</f>
        <v>#VALUE!</v>
      </c>
      <c r="AH68" s="94" t="e">
        <f>(Summary!$C$8*[3]Sheet1!$F68+Summary!$C$9*[4]Sheet1!$F68)*$U68</f>
        <v>#VALUE!</v>
      </c>
      <c r="AI68" s="94" t="e">
        <f>(Summary!$C$8*[3]Sheet1!$G68+Summary!$C$9*[4]Sheet1!$G68)*$U68</f>
        <v>#VALUE!</v>
      </c>
      <c r="AJ68" s="94" t="e">
        <f>(Summary!$C$8*[3]Sheet1!$H68+Summary!$C$9*[4]Sheet1!$H68)*$U68</f>
        <v>#VALUE!</v>
      </c>
      <c r="AK68" s="94">
        <f>(Summary!$C$8*[3]Sheet1!$I68+Summary!$C$9*[4]Sheet1!$I68)*$U68</f>
        <v>0</v>
      </c>
      <c r="AL68" s="94">
        <f>(Summary!$C$8*[3]Sheet1!$J68+Summary!$C$9*[4]Sheet1!$J68)*$U68</f>
        <v>0</v>
      </c>
      <c r="AM68" s="94">
        <f>(Summary!$C$8*[3]Sheet1!$K68+Summary!$C$9*[4]Sheet1!$K68)*$U68</f>
        <v>0</v>
      </c>
      <c r="AN68" s="94">
        <f>(Summary!$C$8*[3]Sheet1!$L68+Summary!$C$9*[4]Sheet1!$L68)*$U68</f>
        <v>0</v>
      </c>
      <c r="AO68" s="94" t="e">
        <f>(Summary!$C$8*[3]Sheet1!$M68+Summary!$C$9*[4]Sheet1!$M68)*$U68</f>
        <v>#VALUE!</v>
      </c>
      <c r="AP68" s="9"/>
      <c r="AQ68" s="2"/>
      <c r="AR68" s="93">
        <f t="shared" si="2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2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26"/>
        <v>#N/A</v>
      </c>
      <c r="AY68" t="e">
        <f t="shared" si="2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28"/>
        <v>#VALUE!</v>
      </c>
      <c r="BD68" t="e">
        <f t="shared" si="29"/>
        <v>#N/A</v>
      </c>
    </row>
    <row r="69" spans="1:56" x14ac:dyDescent="0.2">
      <c r="A69" s="9">
        <f>[1]Sheet1!$A69</f>
        <v>0</v>
      </c>
      <c r="B69" s="9"/>
      <c r="C69" s="92">
        <f>(IF($A69&lt;Summary!$C$5,0.5*SUM([1]Sheet1!$B69)+0.5*SUM([2]Sheet1!$B69),""))</f>
        <v>0</v>
      </c>
      <c r="D69" s="92">
        <f>(IF($A69&lt;Summary!$C$5,0.5*SUM([1]Sheet1!$C69)+0.5*SUM([2]Sheet1!$C69),""))</f>
        <v>0</v>
      </c>
      <c r="E69" s="92" t="e">
        <f>(IF($A69&lt;Summary!$C$5,0.5*SUM([1]Sheet1!$D69)+0.5*SUM([2]Sheet1!$D69),""))</f>
        <v>#VALUE!</v>
      </c>
      <c r="F69" s="92" t="str">
        <f>IF($A69&lt;Summary!$C$5,[1]Inputs!$K87,"")</f>
        <v/>
      </c>
      <c r="G69" s="92" t="str">
        <f>IF($A69&lt;Summary!$C$5,[1]Inputs!$M87,"")</f>
        <v/>
      </c>
      <c r="H69" s="92">
        <f t="shared" si="20"/>
        <v>0</v>
      </c>
      <c r="I69" s="92" t="e">
        <f>IF($A69&lt;Summary!$C$5,[2]Inputs!$K87*U69,"")</f>
        <v>#VALUE!</v>
      </c>
      <c r="J69" s="92" t="e">
        <f>IF($A69&lt;Summary!$C$5,[2]Inputs!$M87*U69,"")</f>
        <v>#VALUE!</v>
      </c>
      <c r="K69" s="92" t="e">
        <f t="shared" si="21"/>
        <v>#VALUE!</v>
      </c>
      <c r="L69" s="92">
        <f>(IF($A69&lt;Summary!$C$5,0.5*SUM([1]Sheet1!$E69)+0.5*SUM([2]Sheet1!$E69),""))*$U69</f>
        <v>0</v>
      </c>
      <c r="M69" s="92">
        <f>(IF($A69&lt;Summary!$C$5,0.5*SUM([1]Sheet1!$F69)+0.5*SUM([2]Sheet1!$F69),""))*$U69</f>
        <v>0</v>
      </c>
      <c r="N69" s="92" t="e">
        <f>(IF($A69&lt;Summary!$C$5,0.5*SUM([1]Sheet1!$G69)+0.5*SUM([2]Sheet1!$G69),""))*U69</f>
        <v>#VALUE!</v>
      </c>
      <c r="O69" s="92" t="e">
        <f>(IF($A69&lt;Summary!$C$5,0.5*SUM([1]Sheet1!$H69)+0.5*SUM([2]Sheet1!$H69),""))*U69</f>
        <v>#VALUE!</v>
      </c>
      <c r="P69" s="92">
        <f>(IF($A69&lt;Summary!$C$5,0.5*SUM([1]Sheet1!$I69)+0.5*SUM([2]Sheet1!$I69),""))*$U69</f>
        <v>0</v>
      </c>
      <c r="Q69" s="92">
        <f>(IF($A69&lt;Summary!$C$5,0.5*SUM([1]Sheet1!$J69)+0.5*SUM([2]Sheet1!$J69),""))*$U69</f>
        <v>0</v>
      </c>
      <c r="R69" s="92">
        <f>(IF($A69&lt;Summary!$C$5,0.5*SUM([1]Sheet1!$K69)+0.5*SUM([2]Sheet1!$K69),""))*$U69</f>
        <v>0</v>
      </c>
      <c r="S69" s="92">
        <f>(IF($A69&lt;Summary!$C$5,0.5*SUM([1]Sheet1!$L69)+0.5*SUM([2]Sheet1!$L69),""))*U69</f>
        <v>0</v>
      </c>
      <c r="T69" s="92" t="e">
        <f>(IF($A69&lt;Summary!$C$5,0.5*SUM([1]Sheet1!$M69)+0.5*SUM([2]Sheet1!$M69),""))*U69</f>
        <v>#VALUE!</v>
      </c>
      <c r="U69" s="93">
        <f>ROUND(IF($A69&lt;Summary!$C$5,SUM([1]Sheet1!$N69)+SUM([2]Sheet1!$N69),""),0)</f>
        <v>0</v>
      </c>
      <c r="V69" s="2"/>
      <c r="W69" s="9">
        <f>[3]Sheet1!$A69</f>
        <v>39295</v>
      </c>
      <c r="X69" s="94" t="e">
        <f>(Summary!$C$8*[3]Sheet1!$B69+Summary!$C$9*[4]Sheet1!$B69)*$U69</f>
        <v>#VALUE!</v>
      </c>
      <c r="Y69" s="94" t="e">
        <f>(Summary!$C$8*[3]Sheet1!$C69+Summary!$C$9*[4]Sheet1!$C69)*$U69</f>
        <v>#VALUE!</v>
      </c>
      <c r="Z69" s="94" t="e">
        <f>(Summary!$C$8*[3]Sheet1!$D69+Summary!$C$9*[4]Sheet1!$D69)*$U69</f>
        <v>#VALUE!</v>
      </c>
      <c r="AA69" s="94" t="e">
        <f>IF($A69&lt;Summary!$C$5,[3]Inputs!$K87*U69,"")</f>
        <v>#VALUE!</v>
      </c>
      <c r="AB69" s="94" t="e">
        <f>IF($A69&lt;Summary!$C$5,[3]Inputs!$M87*U69,"")</f>
        <v>#VALUE!</v>
      </c>
      <c r="AC69" s="94" t="e">
        <f t="shared" si="22"/>
        <v>#VALUE!</v>
      </c>
      <c r="AD69" s="94" t="e">
        <f>IF($A69&lt;Summary!$C$5,[4]Inputs!$K87*U69,"")</f>
        <v>#VALUE!</v>
      </c>
      <c r="AE69" s="94" t="e">
        <f>IF($A69&lt;Summary!$C$5,[4]Inputs!$M87*U69,"")</f>
        <v>#VALUE!</v>
      </c>
      <c r="AF69" s="94" t="e">
        <f t="shared" si="23"/>
        <v>#VALUE!</v>
      </c>
      <c r="AG69" s="94" t="e">
        <f>(Summary!$C$8*[3]Sheet1!$E69+Summary!$C$9*[4]Sheet1!$E69)*$U69</f>
        <v>#VALUE!</v>
      </c>
      <c r="AH69" s="94" t="e">
        <f>(Summary!$C$8*[3]Sheet1!$F69+Summary!$C$9*[4]Sheet1!$F69)*$U69</f>
        <v>#VALUE!</v>
      </c>
      <c r="AI69" s="94" t="e">
        <f>(Summary!$C$8*[3]Sheet1!$G69+Summary!$C$9*[4]Sheet1!$G69)*$U69</f>
        <v>#VALUE!</v>
      </c>
      <c r="AJ69" s="94" t="e">
        <f>(Summary!$C$8*[3]Sheet1!$H69+Summary!$C$9*[4]Sheet1!$H69)*$U69</f>
        <v>#VALUE!</v>
      </c>
      <c r="AK69" s="94">
        <f>(Summary!$C$8*[3]Sheet1!$I69+Summary!$C$9*[4]Sheet1!$I69)*$U69</f>
        <v>0</v>
      </c>
      <c r="AL69" s="94">
        <f>(Summary!$C$8*[3]Sheet1!$J69+Summary!$C$9*[4]Sheet1!$J69)*$U69</f>
        <v>0</v>
      </c>
      <c r="AM69" s="94">
        <f>(Summary!$C$8*[3]Sheet1!$K69+Summary!$C$9*[4]Sheet1!$K69)*$U69</f>
        <v>0</v>
      </c>
      <c r="AN69" s="94">
        <f>(Summary!$C$8*[3]Sheet1!$L69+Summary!$C$9*[4]Sheet1!$L69)*$U69</f>
        <v>0</v>
      </c>
      <c r="AO69" s="94" t="e">
        <f>(Summary!$C$8*[3]Sheet1!$M69+Summary!$C$9*[4]Sheet1!$M69)*$U69</f>
        <v>#VALUE!</v>
      </c>
      <c r="AP69" s="9"/>
      <c r="AQ69" s="2"/>
      <c r="AR69" s="93">
        <f t="shared" si="2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2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26"/>
        <v>#N/A</v>
      </c>
      <c r="AY69" t="e">
        <f t="shared" si="2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28"/>
        <v>#VALUE!</v>
      </c>
      <c r="BD69" t="e">
        <f t="shared" si="29"/>
        <v>#N/A</v>
      </c>
    </row>
    <row r="70" spans="1:56" x14ac:dyDescent="0.2">
      <c r="A70" s="9">
        <f>[1]Sheet1!$A70</f>
        <v>0</v>
      </c>
      <c r="B70" s="9"/>
      <c r="C70" s="92">
        <f>(IF($A70&lt;Summary!$C$5,0.5*SUM([1]Sheet1!$B70)+0.5*SUM([2]Sheet1!$B70),""))</f>
        <v>0</v>
      </c>
      <c r="D70" s="92">
        <f>(IF($A70&lt;Summary!$C$5,0.5*SUM([1]Sheet1!$C70)+0.5*SUM([2]Sheet1!$C70),""))</f>
        <v>0</v>
      </c>
      <c r="E70" s="92" t="e">
        <f>(IF($A70&lt;Summary!$C$5,0.5*SUM([1]Sheet1!$D70)+0.5*SUM([2]Sheet1!$D70),""))</f>
        <v>#VALUE!</v>
      </c>
      <c r="F70" s="92" t="str">
        <f>IF($A70&lt;Summary!$C$5,[1]Inputs!$K88,"")</f>
        <v/>
      </c>
      <c r="G70" s="92" t="str">
        <f>IF($A70&lt;Summary!$C$5,[1]Inputs!$M88,"")</f>
        <v/>
      </c>
      <c r="H70" s="92">
        <f t="shared" si="20"/>
        <v>0</v>
      </c>
      <c r="I70" s="92" t="e">
        <f>IF($A70&lt;Summary!$C$5,[2]Inputs!$K88*U70,"")</f>
        <v>#VALUE!</v>
      </c>
      <c r="J70" s="92" t="e">
        <f>IF($A70&lt;Summary!$C$5,[2]Inputs!$M88*U70,"")</f>
        <v>#VALUE!</v>
      </c>
      <c r="K70" s="92" t="e">
        <f t="shared" si="21"/>
        <v>#VALUE!</v>
      </c>
      <c r="L70" s="92">
        <f>(IF($A70&lt;Summary!$C$5,0.5*SUM([1]Sheet1!$E70)+0.5*SUM([2]Sheet1!$E70),""))*$U70</f>
        <v>0</v>
      </c>
      <c r="M70" s="92">
        <f>(IF($A70&lt;Summary!$C$5,0.5*SUM([1]Sheet1!$F70)+0.5*SUM([2]Sheet1!$F70),""))*$U70</f>
        <v>0</v>
      </c>
      <c r="N70" s="92" t="e">
        <f>(IF($A70&lt;Summary!$C$5,0.5*SUM([1]Sheet1!$G70)+0.5*SUM([2]Sheet1!$G70),""))*U70</f>
        <v>#VALUE!</v>
      </c>
      <c r="O70" s="92" t="e">
        <f>(IF($A70&lt;Summary!$C$5,0.5*SUM([1]Sheet1!$H70)+0.5*SUM([2]Sheet1!$H70),""))*U70</f>
        <v>#VALUE!</v>
      </c>
      <c r="P70" s="92">
        <f>(IF($A70&lt;Summary!$C$5,0.5*SUM([1]Sheet1!$I70)+0.5*SUM([2]Sheet1!$I70),""))*$U70</f>
        <v>0</v>
      </c>
      <c r="Q70" s="92">
        <f>(IF($A70&lt;Summary!$C$5,0.5*SUM([1]Sheet1!$J70)+0.5*SUM([2]Sheet1!$J70),""))*$U70</f>
        <v>0</v>
      </c>
      <c r="R70" s="92">
        <f>(IF($A70&lt;Summary!$C$5,0.5*SUM([1]Sheet1!$K70)+0.5*SUM([2]Sheet1!$K70),""))*$U70</f>
        <v>0</v>
      </c>
      <c r="S70" s="92">
        <f>(IF($A70&lt;Summary!$C$5,0.5*SUM([1]Sheet1!$L70)+0.5*SUM([2]Sheet1!$L70),""))*U70</f>
        <v>0</v>
      </c>
      <c r="T70" s="92" t="e">
        <f>(IF($A70&lt;Summary!$C$5,0.5*SUM([1]Sheet1!$M70)+0.5*SUM([2]Sheet1!$M70),""))*U70</f>
        <v>#VALUE!</v>
      </c>
      <c r="U70" s="93">
        <f>ROUND(IF($A70&lt;Summary!$C$5,SUM([1]Sheet1!$N70)+SUM([2]Sheet1!$N70),""),0)</f>
        <v>0</v>
      </c>
      <c r="V70" s="2"/>
      <c r="W70" s="9">
        <f>[3]Sheet1!$A70</f>
        <v>39326</v>
      </c>
      <c r="X70" s="94" t="e">
        <f>(Summary!$C$8*[3]Sheet1!$B70+Summary!$C$9*[4]Sheet1!$B70)*$U70</f>
        <v>#VALUE!</v>
      </c>
      <c r="Y70" s="94" t="e">
        <f>(Summary!$C$8*[3]Sheet1!$C70+Summary!$C$9*[4]Sheet1!$C70)*$U70</f>
        <v>#VALUE!</v>
      </c>
      <c r="Z70" s="94" t="e">
        <f>(Summary!$C$8*[3]Sheet1!$D70+Summary!$C$9*[4]Sheet1!$D70)*$U70</f>
        <v>#VALUE!</v>
      </c>
      <c r="AA70" s="94" t="e">
        <f>IF($A70&lt;Summary!$C$5,[3]Inputs!$K88*U70,"")</f>
        <v>#VALUE!</v>
      </c>
      <c r="AB70" s="94" t="e">
        <f>IF($A70&lt;Summary!$C$5,[3]Inputs!$M88*U70,"")</f>
        <v>#VALUE!</v>
      </c>
      <c r="AC70" s="94" t="e">
        <f t="shared" si="22"/>
        <v>#VALUE!</v>
      </c>
      <c r="AD70" s="94" t="e">
        <f>IF($A70&lt;Summary!$C$5,[4]Inputs!$K88*U70,"")</f>
        <v>#VALUE!</v>
      </c>
      <c r="AE70" s="94" t="e">
        <f>IF($A70&lt;Summary!$C$5,[4]Inputs!$M88*U70,"")</f>
        <v>#VALUE!</v>
      </c>
      <c r="AF70" s="94" t="e">
        <f t="shared" si="23"/>
        <v>#VALUE!</v>
      </c>
      <c r="AG70" s="94" t="e">
        <f>(Summary!$C$8*[3]Sheet1!$E70+Summary!$C$9*[4]Sheet1!$E70)*$U70</f>
        <v>#VALUE!</v>
      </c>
      <c r="AH70" s="94" t="e">
        <f>(Summary!$C$8*[3]Sheet1!$F70+Summary!$C$9*[4]Sheet1!$F70)*$U70</f>
        <v>#VALUE!</v>
      </c>
      <c r="AI70" s="94" t="e">
        <f>(Summary!$C$8*[3]Sheet1!$G70+Summary!$C$9*[4]Sheet1!$G70)*$U70</f>
        <v>#VALUE!</v>
      </c>
      <c r="AJ70" s="94" t="e">
        <f>(Summary!$C$8*[3]Sheet1!$H70+Summary!$C$9*[4]Sheet1!$H70)*$U70</f>
        <v>#VALUE!</v>
      </c>
      <c r="AK70" s="94">
        <f>(Summary!$C$8*[3]Sheet1!$I70+Summary!$C$9*[4]Sheet1!$I70)*$U70</f>
        <v>0</v>
      </c>
      <c r="AL70" s="94">
        <f>(Summary!$C$8*[3]Sheet1!$J70+Summary!$C$9*[4]Sheet1!$J70)*$U70</f>
        <v>0</v>
      </c>
      <c r="AM70" s="94">
        <f>(Summary!$C$8*[3]Sheet1!$K70+Summary!$C$9*[4]Sheet1!$K70)*$U70</f>
        <v>0</v>
      </c>
      <c r="AN70" s="94">
        <f>(Summary!$C$8*[3]Sheet1!$L70+Summary!$C$9*[4]Sheet1!$L70)*$U70</f>
        <v>0</v>
      </c>
      <c r="AO70" s="94" t="e">
        <f>(Summary!$C$8*[3]Sheet1!$M70+Summary!$C$9*[4]Sheet1!$M70)*$U70</f>
        <v>#VALUE!</v>
      </c>
      <c r="AP70" s="9"/>
      <c r="AQ70" s="2"/>
      <c r="AR70" s="93">
        <f t="shared" si="2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2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26"/>
        <v>#N/A</v>
      </c>
      <c r="AY70" t="e">
        <f t="shared" si="2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28"/>
        <v>#VALUE!</v>
      </c>
      <c r="BD70" t="e">
        <f t="shared" si="29"/>
        <v>#N/A</v>
      </c>
    </row>
    <row r="71" spans="1:56" x14ac:dyDescent="0.2">
      <c r="A71" s="9">
        <f>[1]Sheet1!$A71</f>
        <v>0</v>
      </c>
      <c r="B71" s="9"/>
      <c r="C71" s="92">
        <f>(IF($A71&lt;Summary!$C$5,0.5*SUM([1]Sheet1!$B71)+0.5*SUM([2]Sheet1!$B71),""))</f>
        <v>0</v>
      </c>
      <c r="D71" s="92">
        <f>(IF($A71&lt;Summary!$C$5,0.5*SUM([1]Sheet1!$C71)+0.5*SUM([2]Sheet1!$C71),""))</f>
        <v>0</v>
      </c>
      <c r="E71" s="92" t="e">
        <f>(IF($A71&lt;Summary!$C$5,0.5*SUM([1]Sheet1!$D71)+0.5*SUM([2]Sheet1!$D71),""))</f>
        <v>#VALUE!</v>
      </c>
      <c r="F71" s="92" t="str">
        <f>IF($A71&lt;Summary!$C$5,[1]Inputs!$K89,"")</f>
        <v/>
      </c>
      <c r="G71" s="92" t="str">
        <f>IF($A71&lt;Summary!$C$5,[1]Inputs!$M89,"")</f>
        <v/>
      </c>
      <c r="H71" s="92">
        <f t="shared" si="20"/>
        <v>0</v>
      </c>
      <c r="I71" s="92" t="e">
        <f>IF($A71&lt;Summary!$C$5,[2]Inputs!$K89*U71,"")</f>
        <v>#VALUE!</v>
      </c>
      <c r="J71" s="92" t="e">
        <f>IF($A71&lt;Summary!$C$5,[2]Inputs!$M89*U71,"")</f>
        <v>#VALUE!</v>
      </c>
      <c r="K71" s="92" t="e">
        <f t="shared" si="21"/>
        <v>#VALUE!</v>
      </c>
      <c r="L71" s="92">
        <f>(IF($A71&lt;Summary!$C$5,0.5*SUM([1]Sheet1!$E71)+0.5*SUM([2]Sheet1!$E71),""))*$U71</f>
        <v>0</v>
      </c>
      <c r="M71" s="92">
        <f>(IF($A71&lt;Summary!$C$5,0.5*SUM([1]Sheet1!$F71)+0.5*SUM([2]Sheet1!$F71),""))*$U71</f>
        <v>0</v>
      </c>
      <c r="N71" s="92" t="e">
        <f>(IF($A71&lt;Summary!$C$5,0.5*SUM([1]Sheet1!$G71)+0.5*SUM([2]Sheet1!$G71),""))*U71</f>
        <v>#VALUE!</v>
      </c>
      <c r="O71" s="92" t="e">
        <f>(IF($A71&lt;Summary!$C$5,0.5*SUM([1]Sheet1!$H71)+0.5*SUM([2]Sheet1!$H71),""))*U71</f>
        <v>#VALUE!</v>
      </c>
      <c r="P71" s="92">
        <f>(IF($A71&lt;Summary!$C$5,0.5*SUM([1]Sheet1!$I71)+0.5*SUM([2]Sheet1!$I71),""))*$U71</f>
        <v>0</v>
      </c>
      <c r="Q71" s="92">
        <f>(IF($A71&lt;Summary!$C$5,0.5*SUM([1]Sheet1!$J71)+0.5*SUM([2]Sheet1!$J71),""))*$U71</f>
        <v>0</v>
      </c>
      <c r="R71" s="92">
        <f>(IF($A71&lt;Summary!$C$5,0.5*SUM([1]Sheet1!$K71)+0.5*SUM([2]Sheet1!$K71),""))*$U71</f>
        <v>0</v>
      </c>
      <c r="S71" s="92">
        <f>(IF($A71&lt;Summary!$C$5,0.5*SUM([1]Sheet1!$L71)+0.5*SUM([2]Sheet1!$L71),""))*U71</f>
        <v>0</v>
      </c>
      <c r="T71" s="92" t="e">
        <f>(IF($A71&lt;Summary!$C$5,0.5*SUM([1]Sheet1!$M71)+0.5*SUM([2]Sheet1!$M71),""))*U71</f>
        <v>#VALUE!</v>
      </c>
      <c r="U71" s="93">
        <f>ROUND(IF($A71&lt;Summary!$C$5,SUM([1]Sheet1!$N71)+SUM([2]Sheet1!$N71),""),0)</f>
        <v>0</v>
      </c>
      <c r="V71" s="2"/>
      <c r="W71" s="9">
        <f>[3]Sheet1!$A71</f>
        <v>39356</v>
      </c>
      <c r="X71" s="94" t="e">
        <f>(Summary!$C$8*[3]Sheet1!$B71+Summary!$C$9*[4]Sheet1!$B71)*$U71</f>
        <v>#VALUE!</v>
      </c>
      <c r="Y71" s="94" t="e">
        <f>(Summary!$C$8*[3]Sheet1!$C71+Summary!$C$9*[4]Sheet1!$C71)*$U71</f>
        <v>#VALUE!</v>
      </c>
      <c r="Z71" s="94" t="e">
        <f>(Summary!$C$8*[3]Sheet1!$D71+Summary!$C$9*[4]Sheet1!$D71)*$U71</f>
        <v>#VALUE!</v>
      </c>
      <c r="AA71" s="94" t="e">
        <f>IF($A71&lt;Summary!$C$5,[3]Inputs!$K89*U71,"")</f>
        <v>#VALUE!</v>
      </c>
      <c r="AB71" s="94" t="e">
        <f>IF($A71&lt;Summary!$C$5,[3]Inputs!$M89*U71,"")</f>
        <v>#VALUE!</v>
      </c>
      <c r="AC71" s="94" t="e">
        <f t="shared" si="22"/>
        <v>#VALUE!</v>
      </c>
      <c r="AD71" s="94" t="e">
        <f>IF($A71&lt;Summary!$C$5,[4]Inputs!$K89*U71,"")</f>
        <v>#VALUE!</v>
      </c>
      <c r="AE71" s="94" t="e">
        <f>IF($A71&lt;Summary!$C$5,[4]Inputs!$M89*U71,"")</f>
        <v>#VALUE!</v>
      </c>
      <c r="AF71" s="94" t="e">
        <f t="shared" si="23"/>
        <v>#VALUE!</v>
      </c>
      <c r="AG71" s="94" t="e">
        <f>(Summary!$C$8*[3]Sheet1!$E71+Summary!$C$9*[4]Sheet1!$E71)*$U71</f>
        <v>#VALUE!</v>
      </c>
      <c r="AH71" s="94" t="e">
        <f>(Summary!$C$8*[3]Sheet1!$F71+Summary!$C$9*[4]Sheet1!$F71)*$U71</f>
        <v>#VALUE!</v>
      </c>
      <c r="AI71" s="94" t="e">
        <f>(Summary!$C$8*[3]Sheet1!$G71+Summary!$C$9*[4]Sheet1!$G71)*$U71</f>
        <v>#VALUE!</v>
      </c>
      <c r="AJ71" s="94" t="e">
        <f>(Summary!$C$8*[3]Sheet1!$H71+Summary!$C$9*[4]Sheet1!$H71)*$U71</f>
        <v>#VALUE!</v>
      </c>
      <c r="AK71" s="94">
        <f>(Summary!$C$8*[3]Sheet1!$I71+Summary!$C$9*[4]Sheet1!$I71)*$U71</f>
        <v>0</v>
      </c>
      <c r="AL71" s="94">
        <f>(Summary!$C$8*[3]Sheet1!$J71+Summary!$C$9*[4]Sheet1!$J71)*$U71</f>
        <v>0</v>
      </c>
      <c r="AM71" s="94">
        <f>(Summary!$C$8*[3]Sheet1!$K71+Summary!$C$9*[4]Sheet1!$K71)*$U71</f>
        <v>0</v>
      </c>
      <c r="AN71" s="94">
        <f>(Summary!$C$8*[3]Sheet1!$L71+Summary!$C$9*[4]Sheet1!$L71)*$U71</f>
        <v>0</v>
      </c>
      <c r="AO71" s="94" t="e">
        <f>(Summary!$C$8*[3]Sheet1!$M71+Summary!$C$9*[4]Sheet1!$M71)*$U71</f>
        <v>#VALUE!</v>
      </c>
      <c r="AP71" s="9"/>
      <c r="AQ71" s="2"/>
      <c r="AR71" s="93">
        <f t="shared" si="2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2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26"/>
        <v>#N/A</v>
      </c>
      <c r="AY71" t="e">
        <f t="shared" si="2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28"/>
        <v>#VALUE!</v>
      </c>
      <c r="BD71" t="e">
        <f t="shared" si="29"/>
        <v>#N/A</v>
      </c>
    </row>
    <row r="72" spans="1:56" x14ac:dyDescent="0.2">
      <c r="A72" s="9">
        <f>[1]Sheet1!$A72</f>
        <v>0</v>
      </c>
      <c r="B72" s="9"/>
      <c r="C72" s="92">
        <f>(IF($A72&lt;Summary!$C$5,0.5*SUM([1]Sheet1!$B72)+0.5*SUM([2]Sheet1!$B72),""))</f>
        <v>0</v>
      </c>
      <c r="D72" s="92">
        <f>(IF($A72&lt;Summary!$C$5,0.5*SUM([1]Sheet1!$C72)+0.5*SUM([2]Sheet1!$C72),""))</f>
        <v>0</v>
      </c>
      <c r="E72" s="92" t="e">
        <f>(IF($A72&lt;Summary!$C$5,0.5*SUM([1]Sheet1!$D72)+0.5*SUM([2]Sheet1!$D72),""))</f>
        <v>#VALUE!</v>
      </c>
      <c r="F72" s="92" t="str">
        <f>IF($A72&lt;Summary!$C$5,[1]Inputs!$K90,"")</f>
        <v/>
      </c>
      <c r="G72" s="92" t="str">
        <f>IF($A72&lt;Summary!$C$5,[1]Inputs!$M90,"")</f>
        <v/>
      </c>
      <c r="H72" s="92">
        <f t="shared" si="20"/>
        <v>0</v>
      </c>
      <c r="I72" s="92" t="e">
        <f>IF($A72&lt;Summary!$C$5,[2]Inputs!$K90*U72,"")</f>
        <v>#VALUE!</v>
      </c>
      <c r="J72" s="92" t="e">
        <f>IF($A72&lt;Summary!$C$5,[2]Inputs!$M90*U72,"")</f>
        <v>#VALUE!</v>
      </c>
      <c r="K72" s="92" t="e">
        <f t="shared" si="21"/>
        <v>#VALUE!</v>
      </c>
      <c r="L72" s="92">
        <f>(IF($A72&lt;Summary!$C$5,0.5*SUM([1]Sheet1!$E72)+0.5*SUM([2]Sheet1!$E72),""))*$U72</f>
        <v>0</v>
      </c>
      <c r="M72" s="92">
        <f>(IF($A72&lt;Summary!$C$5,0.5*SUM([1]Sheet1!$F72)+0.5*SUM([2]Sheet1!$F72),""))*$U72</f>
        <v>0</v>
      </c>
      <c r="N72" s="92" t="e">
        <f>(IF($A72&lt;Summary!$C$5,0.5*SUM([1]Sheet1!$G72)+0.5*SUM([2]Sheet1!$G72),""))*U72</f>
        <v>#VALUE!</v>
      </c>
      <c r="O72" s="92" t="e">
        <f>(IF($A72&lt;Summary!$C$5,0.5*SUM([1]Sheet1!$H72)+0.5*SUM([2]Sheet1!$H72),""))*U72</f>
        <v>#VALUE!</v>
      </c>
      <c r="P72" s="92">
        <f>(IF($A72&lt;Summary!$C$5,0.5*SUM([1]Sheet1!$I72)+0.5*SUM([2]Sheet1!$I72),""))*$U72</f>
        <v>0</v>
      </c>
      <c r="Q72" s="92">
        <f>(IF($A72&lt;Summary!$C$5,0.5*SUM([1]Sheet1!$J72)+0.5*SUM([2]Sheet1!$J72),""))*$U72</f>
        <v>0</v>
      </c>
      <c r="R72" s="92">
        <f>(IF($A72&lt;Summary!$C$5,0.5*SUM([1]Sheet1!$K72)+0.5*SUM([2]Sheet1!$K72),""))*$U72</f>
        <v>0</v>
      </c>
      <c r="S72" s="92">
        <f>(IF($A72&lt;Summary!$C$5,0.5*SUM([1]Sheet1!$L72)+0.5*SUM([2]Sheet1!$L72),""))*U72</f>
        <v>0</v>
      </c>
      <c r="T72" s="92" t="e">
        <f>(IF($A72&lt;Summary!$C$5,0.5*SUM([1]Sheet1!$M72)+0.5*SUM([2]Sheet1!$M72),""))*U72</f>
        <v>#VALUE!</v>
      </c>
      <c r="U72" s="93">
        <f>ROUND(IF($A72&lt;Summary!$C$5,SUM([1]Sheet1!$N72)+SUM([2]Sheet1!$N72),""),0)</f>
        <v>0</v>
      </c>
      <c r="V72" s="2"/>
      <c r="W72" s="9">
        <f>[3]Sheet1!$A72</f>
        <v>39387</v>
      </c>
      <c r="X72" s="94" t="e">
        <f>(Summary!$C$8*[3]Sheet1!$B72+Summary!$C$9*[4]Sheet1!$B72)*$U72</f>
        <v>#VALUE!</v>
      </c>
      <c r="Y72" s="94" t="e">
        <f>(Summary!$C$8*[3]Sheet1!$C72+Summary!$C$9*[4]Sheet1!$C72)*$U72</f>
        <v>#VALUE!</v>
      </c>
      <c r="Z72" s="94" t="e">
        <f>(Summary!$C$8*[3]Sheet1!$D72+Summary!$C$9*[4]Sheet1!$D72)*$U72</f>
        <v>#VALUE!</v>
      </c>
      <c r="AA72" s="94" t="e">
        <f>IF($A72&lt;Summary!$C$5,[3]Inputs!$K90*U72,"")</f>
        <v>#VALUE!</v>
      </c>
      <c r="AB72" s="94" t="e">
        <f>IF($A72&lt;Summary!$C$5,[3]Inputs!$M90*U72,"")</f>
        <v>#VALUE!</v>
      </c>
      <c r="AC72" s="94" t="e">
        <f t="shared" si="22"/>
        <v>#VALUE!</v>
      </c>
      <c r="AD72" s="94" t="e">
        <f>IF($A72&lt;Summary!$C$5,[4]Inputs!$K90*U72,"")</f>
        <v>#VALUE!</v>
      </c>
      <c r="AE72" s="94" t="e">
        <f>IF($A72&lt;Summary!$C$5,[4]Inputs!$M90*U72,"")</f>
        <v>#VALUE!</v>
      </c>
      <c r="AF72" s="94" t="e">
        <f t="shared" si="23"/>
        <v>#VALUE!</v>
      </c>
      <c r="AG72" s="94" t="e">
        <f>(Summary!$C$8*[3]Sheet1!$E72+Summary!$C$9*[4]Sheet1!$E72)*$U72</f>
        <v>#VALUE!</v>
      </c>
      <c r="AH72" s="94" t="e">
        <f>(Summary!$C$8*[3]Sheet1!$F72+Summary!$C$9*[4]Sheet1!$F72)*$U72</f>
        <v>#VALUE!</v>
      </c>
      <c r="AI72" s="94" t="e">
        <f>(Summary!$C$8*[3]Sheet1!$G72+Summary!$C$9*[4]Sheet1!$G72)*$U72</f>
        <v>#VALUE!</v>
      </c>
      <c r="AJ72" s="94" t="e">
        <f>(Summary!$C$8*[3]Sheet1!$H72+Summary!$C$9*[4]Sheet1!$H72)*$U72</f>
        <v>#VALUE!</v>
      </c>
      <c r="AK72" s="94">
        <f>(Summary!$C$8*[3]Sheet1!$I72+Summary!$C$9*[4]Sheet1!$I72)*$U72</f>
        <v>0</v>
      </c>
      <c r="AL72" s="94">
        <f>(Summary!$C$8*[3]Sheet1!$J72+Summary!$C$9*[4]Sheet1!$J72)*$U72</f>
        <v>0</v>
      </c>
      <c r="AM72" s="94">
        <f>(Summary!$C$8*[3]Sheet1!$K72+Summary!$C$9*[4]Sheet1!$K72)*$U72</f>
        <v>0</v>
      </c>
      <c r="AN72" s="94">
        <f>(Summary!$C$8*[3]Sheet1!$L72+Summary!$C$9*[4]Sheet1!$L72)*$U72</f>
        <v>0</v>
      </c>
      <c r="AO72" s="94" t="e">
        <f>(Summary!$C$8*[3]Sheet1!$M72+Summary!$C$9*[4]Sheet1!$M72)*$U72</f>
        <v>#VALUE!</v>
      </c>
      <c r="AP72" s="9"/>
      <c r="AQ72" s="2"/>
      <c r="AR72" s="93">
        <f t="shared" si="2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2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26"/>
        <v>#N/A</v>
      </c>
      <c r="AY72" t="e">
        <f t="shared" si="2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28"/>
        <v>#VALUE!</v>
      </c>
      <c r="BD72" t="e">
        <f t="shared" si="29"/>
        <v>#N/A</v>
      </c>
    </row>
    <row r="73" spans="1:56" x14ac:dyDescent="0.2">
      <c r="A73" s="9">
        <f>[1]Sheet1!$A73</f>
        <v>0</v>
      </c>
      <c r="B73" s="9"/>
      <c r="C73" s="92">
        <f>(IF($A73&lt;Summary!$C$5,0.5*SUM([1]Sheet1!$B73)+0.5*SUM([2]Sheet1!$B73),""))</f>
        <v>0</v>
      </c>
      <c r="D73" s="92">
        <f>(IF($A73&lt;Summary!$C$5,0.5*SUM([1]Sheet1!$C73)+0.5*SUM([2]Sheet1!$C73),""))</f>
        <v>0</v>
      </c>
      <c r="E73" s="92" t="e">
        <f>(IF($A73&lt;Summary!$C$5,0.5*SUM([1]Sheet1!$D73)+0.5*SUM([2]Sheet1!$D73),""))</f>
        <v>#VALUE!</v>
      </c>
      <c r="F73" s="92" t="str">
        <f>IF($A73&lt;Summary!$C$5,[1]Inputs!$K91,"")</f>
        <v/>
      </c>
      <c r="G73" s="92" t="str">
        <f>IF($A73&lt;Summary!$C$5,[1]Inputs!$M91,"")</f>
        <v/>
      </c>
      <c r="H73" s="92">
        <f t="shared" si="20"/>
        <v>0</v>
      </c>
      <c r="I73" s="92" t="e">
        <f>IF($A73&lt;Summary!$C$5,[2]Inputs!$K91*U73,"")</f>
        <v>#VALUE!</v>
      </c>
      <c r="J73" s="92" t="e">
        <f>IF($A73&lt;Summary!$C$5,[2]Inputs!$M91*U73,"")</f>
        <v>#VALUE!</v>
      </c>
      <c r="K73" s="92" t="e">
        <f t="shared" si="21"/>
        <v>#VALUE!</v>
      </c>
      <c r="L73" s="92">
        <f>(IF($A73&lt;Summary!$C$5,0.5*SUM([1]Sheet1!$E73)+0.5*SUM([2]Sheet1!$E73),""))*$U73</f>
        <v>0</v>
      </c>
      <c r="M73" s="92">
        <f>(IF($A73&lt;Summary!$C$5,0.5*SUM([1]Sheet1!$F73)+0.5*SUM([2]Sheet1!$F73),""))*$U73</f>
        <v>0</v>
      </c>
      <c r="N73" s="92" t="e">
        <f>(IF($A73&lt;Summary!$C$5,0.5*SUM([1]Sheet1!$G73)+0.5*SUM([2]Sheet1!$G73),""))*U73</f>
        <v>#VALUE!</v>
      </c>
      <c r="O73" s="92" t="e">
        <f>(IF($A73&lt;Summary!$C$5,0.5*SUM([1]Sheet1!$H73)+0.5*SUM([2]Sheet1!$H73),""))*U73</f>
        <v>#VALUE!</v>
      </c>
      <c r="P73" s="92">
        <f>(IF($A73&lt;Summary!$C$5,0.5*SUM([1]Sheet1!$I73)+0.5*SUM([2]Sheet1!$I73),""))*$U73</f>
        <v>0</v>
      </c>
      <c r="Q73" s="92">
        <f>(IF($A73&lt;Summary!$C$5,0.5*SUM([1]Sheet1!$J73)+0.5*SUM([2]Sheet1!$J73),""))*$U73</f>
        <v>0</v>
      </c>
      <c r="R73" s="92">
        <f>(IF($A73&lt;Summary!$C$5,0.5*SUM([1]Sheet1!$K73)+0.5*SUM([2]Sheet1!$K73),""))*$U73</f>
        <v>0</v>
      </c>
      <c r="S73" s="92">
        <f>(IF($A73&lt;Summary!$C$5,0.5*SUM([1]Sheet1!$L73)+0.5*SUM([2]Sheet1!$L73),""))*U73</f>
        <v>0</v>
      </c>
      <c r="T73" s="92" t="e">
        <f>(IF($A73&lt;Summary!$C$5,0.5*SUM([1]Sheet1!$M73)+0.5*SUM([2]Sheet1!$M73),""))*U73</f>
        <v>#VALUE!</v>
      </c>
      <c r="U73" s="93">
        <f>ROUND(IF($A73&lt;Summary!$C$5,SUM([1]Sheet1!$N73)+SUM([2]Sheet1!$N73),""),0)</f>
        <v>0</v>
      </c>
      <c r="V73" s="2"/>
      <c r="W73" s="9">
        <f>[3]Sheet1!$A73</f>
        <v>39417</v>
      </c>
      <c r="X73" s="94" t="e">
        <f>(Summary!$C$8*[3]Sheet1!$B73+Summary!$C$9*[4]Sheet1!$B73)*$U73</f>
        <v>#VALUE!</v>
      </c>
      <c r="Y73" s="94" t="e">
        <f>(Summary!$C$8*[3]Sheet1!$C73+Summary!$C$9*[4]Sheet1!$C73)*$U73</f>
        <v>#VALUE!</v>
      </c>
      <c r="Z73" s="94" t="e">
        <f>(Summary!$C$8*[3]Sheet1!$D73+Summary!$C$9*[4]Sheet1!$D73)*$U73</f>
        <v>#VALUE!</v>
      </c>
      <c r="AA73" s="94" t="e">
        <f>IF($A73&lt;Summary!$C$5,[3]Inputs!$K91*U73,"")</f>
        <v>#VALUE!</v>
      </c>
      <c r="AB73" s="94" t="e">
        <f>IF($A73&lt;Summary!$C$5,[3]Inputs!$M91*U73,"")</f>
        <v>#VALUE!</v>
      </c>
      <c r="AC73" s="94" t="e">
        <f t="shared" si="22"/>
        <v>#VALUE!</v>
      </c>
      <c r="AD73" s="94" t="e">
        <f>IF($A73&lt;Summary!$C$5,[4]Inputs!$K91*U73,"")</f>
        <v>#VALUE!</v>
      </c>
      <c r="AE73" s="94" t="e">
        <f>IF($A73&lt;Summary!$C$5,[4]Inputs!$M91*U73,"")</f>
        <v>#VALUE!</v>
      </c>
      <c r="AF73" s="94" t="e">
        <f t="shared" si="23"/>
        <v>#VALUE!</v>
      </c>
      <c r="AG73" s="94" t="e">
        <f>(Summary!$C$8*[3]Sheet1!$E73+Summary!$C$9*[4]Sheet1!$E73)*$U73</f>
        <v>#VALUE!</v>
      </c>
      <c r="AH73" s="94" t="e">
        <f>(Summary!$C$8*[3]Sheet1!$F73+Summary!$C$9*[4]Sheet1!$F73)*$U73</f>
        <v>#VALUE!</v>
      </c>
      <c r="AI73" s="94" t="e">
        <f>(Summary!$C$8*[3]Sheet1!$G73+Summary!$C$9*[4]Sheet1!$G73)*$U73</f>
        <v>#VALUE!</v>
      </c>
      <c r="AJ73" s="94" t="e">
        <f>(Summary!$C$8*[3]Sheet1!$H73+Summary!$C$9*[4]Sheet1!$H73)*$U73</f>
        <v>#VALUE!</v>
      </c>
      <c r="AK73" s="94">
        <f>(Summary!$C$8*[3]Sheet1!$I73+Summary!$C$9*[4]Sheet1!$I73)*$U73</f>
        <v>0</v>
      </c>
      <c r="AL73" s="94">
        <f>(Summary!$C$8*[3]Sheet1!$J73+Summary!$C$9*[4]Sheet1!$J73)*$U73</f>
        <v>0</v>
      </c>
      <c r="AM73" s="94">
        <f>(Summary!$C$8*[3]Sheet1!$K73+Summary!$C$9*[4]Sheet1!$K73)*$U73</f>
        <v>0</v>
      </c>
      <c r="AN73" s="94">
        <f>(Summary!$C$8*[3]Sheet1!$L73+Summary!$C$9*[4]Sheet1!$L73)*$U73</f>
        <v>0</v>
      </c>
      <c r="AO73" s="94" t="e">
        <f>(Summary!$C$8*[3]Sheet1!$M73+Summary!$C$9*[4]Sheet1!$M73)*$U73</f>
        <v>#VALUE!</v>
      </c>
      <c r="AP73" s="9"/>
      <c r="AQ73" s="2"/>
      <c r="AR73" s="93">
        <f t="shared" si="2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2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26"/>
        <v>#N/A</v>
      </c>
      <c r="AY73" t="e">
        <f t="shared" si="2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28"/>
        <v>#VALUE!</v>
      </c>
      <c r="BD73" t="e">
        <f t="shared" si="29"/>
        <v>#N/A</v>
      </c>
    </row>
    <row r="74" spans="1:56" x14ac:dyDescent="0.2">
      <c r="A74" s="9">
        <f>[1]Sheet1!$A74</f>
        <v>0</v>
      </c>
      <c r="B74" s="9"/>
      <c r="C74" s="92">
        <f>(IF($A74&lt;Summary!$C$5,0.5*SUM([1]Sheet1!$B74)+0.5*SUM([2]Sheet1!$B74),""))</f>
        <v>0</v>
      </c>
      <c r="D74" s="92">
        <f>(IF($A74&lt;Summary!$C$5,0.5*SUM([1]Sheet1!$C74)+0.5*SUM([2]Sheet1!$C74),""))</f>
        <v>0</v>
      </c>
      <c r="E74" s="92" t="e">
        <f>(IF($A74&lt;Summary!$C$5,0.5*SUM([1]Sheet1!$D74)+0.5*SUM([2]Sheet1!$D74),""))</f>
        <v>#VALUE!</v>
      </c>
      <c r="F74" s="92" t="str">
        <f>IF($A74&lt;Summary!$C$5,[1]Inputs!$K92,"")</f>
        <v/>
      </c>
      <c r="G74" s="92" t="str">
        <f>IF($A74&lt;Summary!$C$5,[1]Inputs!$M92,"")</f>
        <v/>
      </c>
      <c r="H74" s="92">
        <f t="shared" si="20"/>
        <v>0</v>
      </c>
      <c r="I74" s="92" t="e">
        <f>IF($A74&lt;Summary!$C$5,[2]Inputs!$K92*U74,"")</f>
        <v>#VALUE!</v>
      </c>
      <c r="J74" s="92" t="e">
        <f>IF($A74&lt;Summary!$C$5,[2]Inputs!$M92*U74,"")</f>
        <v>#VALUE!</v>
      </c>
      <c r="K74" s="92" t="e">
        <f t="shared" si="21"/>
        <v>#VALUE!</v>
      </c>
      <c r="L74" s="92">
        <f>(IF($A74&lt;Summary!$C$5,0.5*SUM([1]Sheet1!$E74)+0.5*SUM([2]Sheet1!$E74),""))*$U74</f>
        <v>0</v>
      </c>
      <c r="M74" s="92">
        <f>(IF($A74&lt;Summary!$C$5,0.5*SUM([1]Sheet1!$F74)+0.5*SUM([2]Sheet1!$F74),""))*$U74</f>
        <v>0</v>
      </c>
      <c r="N74" s="92" t="e">
        <f>(IF($A74&lt;Summary!$C$5,0.5*SUM([1]Sheet1!$G74)+0.5*SUM([2]Sheet1!$G74),""))*U74</f>
        <v>#VALUE!</v>
      </c>
      <c r="O74" s="92" t="e">
        <f>(IF($A74&lt;Summary!$C$5,0.5*SUM([1]Sheet1!$H74)+0.5*SUM([2]Sheet1!$H74),""))*U74</f>
        <v>#VALUE!</v>
      </c>
      <c r="P74" s="92">
        <f>(IF($A74&lt;Summary!$C$5,0.5*SUM([1]Sheet1!$I74)+0.5*SUM([2]Sheet1!$I74),""))*$U74</f>
        <v>0</v>
      </c>
      <c r="Q74" s="92">
        <f>(IF($A74&lt;Summary!$C$5,0.5*SUM([1]Sheet1!$J74)+0.5*SUM([2]Sheet1!$J74),""))*$U74</f>
        <v>0</v>
      </c>
      <c r="R74" s="92">
        <f>(IF($A74&lt;Summary!$C$5,0.5*SUM([1]Sheet1!$K74)+0.5*SUM([2]Sheet1!$K74),""))*$U74</f>
        <v>0</v>
      </c>
      <c r="S74" s="92">
        <f>(IF($A74&lt;Summary!$C$5,0.5*SUM([1]Sheet1!$L74)+0.5*SUM([2]Sheet1!$L74),""))*U74</f>
        <v>0</v>
      </c>
      <c r="T74" s="92" t="e">
        <f>(IF($A74&lt;Summary!$C$5,0.5*SUM([1]Sheet1!$M74)+0.5*SUM([2]Sheet1!$M74),""))*U74</f>
        <v>#VALUE!</v>
      </c>
      <c r="U74" s="93">
        <f>ROUND(IF($A74&lt;Summary!$C$5,SUM([1]Sheet1!$N74)+SUM([2]Sheet1!$N74),""),0)</f>
        <v>0</v>
      </c>
      <c r="V74" s="2"/>
      <c r="W74" s="9">
        <f>[3]Sheet1!$A74</f>
        <v>39448</v>
      </c>
      <c r="X74" s="94" t="e">
        <f>(Summary!$C$8*[3]Sheet1!$B74+Summary!$C$9*[4]Sheet1!$B74)*$U74</f>
        <v>#VALUE!</v>
      </c>
      <c r="Y74" s="94" t="e">
        <f>(Summary!$C$8*[3]Sheet1!$C74+Summary!$C$9*[4]Sheet1!$C74)*$U74</f>
        <v>#VALUE!</v>
      </c>
      <c r="Z74" s="94" t="e">
        <f>(Summary!$C$8*[3]Sheet1!$D74+Summary!$C$9*[4]Sheet1!$D74)*$U74</f>
        <v>#VALUE!</v>
      </c>
      <c r="AA74" s="94" t="e">
        <f>IF($A74&lt;Summary!$C$5,[3]Inputs!$K92*U74,"")</f>
        <v>#VALUE!</v>
      </c>
      <c r="AB74" s="94" t="e">
        <f>IF($A74&lt;Summary!$C$5,[3]Inputs!$M92*U74,"")</f>
        <v>#VALUE!</v>
      </c>
      <c r="AC74" s="94" t="e">
        <f t="shared" si="22"/>
        <v>#VALUE!</v>
      </c>
      <c r="AD74" s="94" t="e">
        <f>IF($A74&lt;Summary!$C$5,[4]Inputs!$K92*U74,"")</f>
        <v>#VALUE!</v>
      </c>
      <c r="AE74" s="94" t="e">
        <f>IF($A74&lt;Summary!$C$5,[4]Inputs!$M92*U74,"")</f>
        <v>#VALUE!</v>
      </c>
      <c r="AF74" s="94" t="e">
        <f t="shared" si="23"/>
        <v>#VALUE!</v>
      </c>
      <c r="AG74" s="94" t="e">
        <f>(Summary!$C$8*[3]Sheet1!$E74+Summary!$C$9*[4]Sheet1!$E74)*$U74</f>
        <v>#VALUE!</v>
      </c>
      <c r="AH74" s="94" t="e">
        <f>(Summary!$C$8*[3]Sheet1!$F74+Summary!$C$9*[4]Sheet1!$F74)*$U74</f>
        <v>#VALUE!</v>
      </c>
      <c r="AI74" s="94" t="e">
        <f>(Summary!$C$8*[3]Sheet1!$G74+Summary!$C$9*[4]Sheet1!$G74)*$U74</f>
        <v>#VALUE!</v>
      </c>
      <c r="AJ74" s="94" t="e">
        <f>(Summary!$C$8*[3]Sheet1!$H74+Summary!$C$9*[4]Sheet1!$H74)*$U74</f>
        <v>#VALUE!</v>
      </c>
      <c r="AK74" s="94">
        <f>(Summary!$C$8*[3]Sheet1!$I74+Summary!$C$9*[4]Sheet1!$I74)*$U74</f>
        <v>0</v>
      </c>
      <c r="AL74" s="94">
        <f>(Summary!$C$8*[3]Sheet1!$J74+Summary!$C$9*[4]Sheet1!$J74)*$U74</f>
        <v>0</v>
      </c>
      <c r="AM74" s="94">
        <f>(Summary!$C$8*[3]Sheet1!$K74+Summary!$C$9*[4]Sheet1!$K74)*$U74</f>
        <v>0</v>
      </c>
      <c r="AN74" s="94">
        <f>(Summary!$C$8*[3]Sheet1!$L74+Summary!$C$9*[4]Sheet1!$L74)*$U74</f>
        <v>0</v>
      </c>
      <c r="AO74" s="94" t="e">
        <f>(Summary!$C$8*[3]Sheet1!$M74+Summary!$C$9*[4]Sheet1!$M74)*$U74</f>
        <v>#VALUE!</v>
      </c>
      <c r="AP74" s="9"/>
      <c r="AQ74" s="2"/>
      <c r="AR74" s="93">
        <f t="shared" si="2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2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26"/>
        <v>#N/A</v>
      </c>
      <c r="AY74" t="e">
        <f t="shared" si="2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28"/>
        <v>#VALUE!</v>
      </c>
      <c r="BD74" t="e">
        <f t="shared" si="29"/>
        <v>#N/A</v>
      </c>
    </row>
    <row r="75" spans="1:56" x14ac:dyDescent="0.2">
      <c r="A75" s="9">
        <f>[1]Sheet1!$A75</f>
        <v>0</v>
      </c>
      <c r="B75" s="9"/>
      <c r="C75" s="92">
        <f>(IF($A75&lt;Summary!$C$5,0.5*SUM([1]Sheet1!$B75)+0.5*SUM([2]Sheet1!$B75),""))</f>
        <v>0</v>
      </c>
      <c r="D75" s="92">
        <f>(IF($A75&lt;Summary!$C$5,0.5*SUM([1]Sheet1!$C75)+0.5*SUM([2]Sheet1!$C75),""))</f>
        <v>0</v>
      </c>
      <c r="E75" s="92" t="e">
        <f>(IF($A75&lt;Summary!$C$5,0.5*SUM([1]Sheet1!$D75)+0.5*SUM([2]Sheet1!$D75),""))</f>
        <v>#VALUE!</v>
      </c>
      <c r="F75" s="92" t="str">
        <f>IF($A75&lt;Summary!$C$5,[1]Inputs!$K93,"")</f>
        <v/>
      </c>
      <c r="G75" s="92" t="str">
        <f>IF($A75&lt;Summary!$C$5,[1]Inputs!$M93,"")</f>
        <v/>
      </c>
      <c r="H75" s="92">
        <f t="shared" si="20"/>
        <v>0</v>
      </c>
      <c r="I75" s="92" t="e">
        <f>IF($A75&lt;Summary!$C$5,[2]Inputs!$K93*U75,"")</f>
        <v>#VALUE!</v>
      </c>
      <c r="J75" s="92" t="e">
        <f>IF($A75&lt;Summary!$C$5,[2]Inputs!$M93*U75,"")</f>
        <v>#VALUE!</v>
      </c>
      <c r="K75" s="92" t="e">
        <f t="shared" si="21"/>
        <v>#VALUE!</v>
      </c>
      <c r="L75" s="92">
        <f>(IF($A75&lt;Summary!$C$5,0.5*SUM([1]Sheet1!$E75)+0.5*SUM([2]Sheet1!$E75),""))*$U75</f>
        <v>0</v>
      </c>
      <c r="M75" s="92">
        <f>(IF($A75&lt;Summary!$C$5,0.5*SUM([1]Sheet1!$F75)+0.5*SUM([2]Sheet1!$F75),""))*$U75</f>
        <v>0</v>
      </c>
      <c r="N75" s="92" t="e">
        <f>(IF($A75&lt;Summary!$C$5,0.5*SUM([1]Sheet1!$G75)+0.5*SUM([2]Sheet1!$G75),""))*U75</f>
        <v>#VALUE!</v>
      </c>
      <c r="O75" s="92" t="e">
        <f>(IF($A75&lt;Summary!$C$5,0.5*SUM([1]Sheet1!$H75)+0.5*SUM([2]Sheet1!$H75),""))*U75</f>
        <v>#VALUE!</v>
      </c>
      <c r="P75" s="92">
        <f>(IF($A75&lt;Summary!$C$5,0.5*SUM([1]Sheet1!$I75)+0.5*SUM([2]Sheet1!$I75),""))*$U75</f>
        <v>0</v>
      </c>
      <c r="Q75" s="92">
        <f>(IF($A75&lt;Summary!$C$5,0.5*SUM([1]Sheet1!$J75)+0.5*SUM([2]Sheet1!$J75),""))*$U75</f>
        <v>0</v>
      </c>
      <c r="R75" s="92">
        <f>(IF($A75&lt;Summary!$C$5,0.5*SUM([1]Sheet1!$K75)+0.5*SUM([2]Sheet1!$K75),""))*$U75</f>
        <v>0</v>
      </c>
      <c r="S75" s="92">
        <f>(IF($A75&lt;Summary!$C$5,0.5*SUM([1]Sheet1!$L75)+0.5*SUM([2]Sheet1!$L75),""))*U75</f>
        <v>0</v>
      </c>
      <c r="T75" s="92" t="e">
        <f>(IF($A75&lt;Summary!$C$5,0.5*SUM([1]Sheet1!$M75)+0.5*SUM([2]Sheet1!$M75),""))*U75</f>
        <v>#VALUE!</v>
      </c>
      <c r="U75" s="93">
        <f>ROUND(IF($A75&lt;Summary!$C$5,SUM([1]Sheet1!$N75)+SUM([2]Sheet1!$N75),""),0)</f>
        <v>0</v>
      </c>
      <c r="V75" s="2"/>
      <c r="W75" s="9">
        <f>[3]Sheet1!$A75</f>
        <v>39479</v>
      </c>
      <c r="X75" s="94" t="e">
        <f>(Summary!$C$8*[3]Sheet1!$B75+Summary!$C$9*[4]Sheet1!$B75)*$U75</f>
        <v>#VALUE!</v>
      </c>
      <c r="Y75" s="94" t="e">
        <f>(Summary!$C$8*[3]Sheet1!$C75+Summary!$C$9*[4]Sheet1!$C75)*$U75</f>
        <v>#VALUE!</v>
      </c>
      <c r="Z75" s="94" t="e">
        <f>(Summary!$C$8*[3]Sheet1!$D75+Summary!$C$9*[4]Sheet1!$D75)*$U75</f>
        <v>#VALUE!</v>
      </c>
      <c r="AA75" s="94" t="e">
        <f>IF($A75&lt;Summary!$C$5,[3]Inputs!$K93*U75,"")</f>
        <v>#VALUE!</v>
      </c>
      <c r="AB75" s="94" t="e">
        <f>IF($A75&lt;Summary!$C$5,[3]Inputs!$M93*U75,"")</f>
        <v>#VALUE!</v>
      </c>
      <c r="AC75" s="94" t="e">
        <f t="shared" si="22"/>
        <v>#VALUE!</v>
      </c>
      <c r="AD75" s="94" t="e">
        <f>IF($A75&lt;Summary!$C$5,[4]Inputs!$K93*U75,"")</f>
        <v>#VALUE!</v>
      </c>
      <c r="AE75" s="94" t="e">
        <f>IF($A75&lt;Summary!$C$5,[4]Inputs!$M93*U75,"")</f>
        <v>#VALUE!</v>
      </c>
      <c r="AF75" s="94" t="e">
        <f t="shared" si="23"/>
        <v>#VALUE!</v>
      </c>
      <c r="AG75" s="94" t="e">
        <f>(Summary!$C$8*[3]Sheet1!$E75+Summary!$C$9*[4]Sheet1!$E75)*$U75</f>
        <v>#VALUE!</v>
      </c>
      <c r="AH75" s="94" t="e">
        <f>(Summary!$C$8*[3]Sheet1!$F75+Summary!$C$9*[4]Sheet1!$F75)*$U75</f>
        <v>#VALUE!</v>
      </c>
      <c r="AI75" s="94" t="e">
        <f>(Summary!$C$8*[3]Sheet1!$G75+Summary!$C$9*[4]Sheet1!$G75)*$U75</f>
        <v>#VALUE!</v>
      </c>
      <c r="AJ75" s="94" t="e">
        <f>(Summary!$C$8*[3]Sheet1!$H75+Summary!$C$9*[4]Sheet1!$H75)*$U75</f>
        <v>#VALUE!</v>
      </c>
      <c r="AK75" s="94">
        <f>(Summary!$C$8*[3]Sheet1!$I75+Summary!$C$9*[4]Sheet1!$I75)*$U75</f>
        <v>0</v>
      </c>
      <c r="AL75" s="94">
        <f>(Summary!$C$8*[3]Sheet1!$J75+Summary!$C$9*[4]Sheet1!$J75)*$U75</f>
        <v>0</v>
      </c>
      <c r="AM75" s="94">
        <f>(Summary!$C$8*[3]Sheet1!$K75+Summary!$C$9*[4]Sheet1!$K75)*$U75</f>
        <v>0</v>
      </c>
      <c r="AN75" s="94">
        <f>(Summary!$C$8*[3]Sheet1!$L75+Summary!$C$9*[4]Sheet1!$L75)*$U75</f>
        <v>0</v>
      </c>
      <c r="AO75" s="94" t="e">
        <f>(Summary!$C$8*[3]Sheet1!$M75+Summary!$C$9*[4]Sheet1!$M75)*$U75</f>
        <v>#VALUE!</v>
      </c>
      <c r="AP75" s="9"/>
      <c r="AQ75" s="2"/>
      <c r="AR75" s="93">
        <f t="shared" si="2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2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26"/>
        <v>#N/A</v>
      </c>
      <c r="AY75" t="e">
        <f t="shared" si="2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28"/>
        <v>#VALUE!</v>
      </c>
      <c r="BD75" t="e">
        <f t="shared" si="29"/>
        <v>#N/A</v>
      </c>
    </row>
    <row r="76" spans="1:56" x14ac:dyDescent="0.2">
      <c r="A76" s="9">
        <f>[1]Sheet1!$A76</f>
        <v>0</v>
      </c>
      <c r="B76" s="9"/>
      <c r="C76" s="92">
        <f>(IF($A76&lt;Summary!$C$5,0.5*SUM([1]Sheet1!$B76)+0.5*SUM([2]Sheet1!$B76),""))</f>
        <v>0</v>
      </c>
      <c r="D76" s="92">
        <f>(IF($A76&lt;Summary!$C$5,0.5*SUM([1]Sheet1!$C76)+0.5*SUM([2]Sheet1!$C76),""))</f>
        <v>0</v>
      </c>
      <c r="E76" s="92" t="e">
        <f>(IF($A76&lt;Summary!$C$5,0.5*SUM([1]Sheet1!$D76)+0.5*SUM([2]Sheet1!$D76),""))</f>
        <v>#VALUE!</v>
      </c>
      <c r="F76" s="92" t="str">
        <f>IF($A76&lt;Summary!$C$5,[1]Inputs!$K94,"")</f>
        <v/>
      </c>
      <c r="G76" s="92" t="str">
        <f>IF($A76&lt;Summary!$C$5,[1]Inputs!$M94,"")</f>
        <v/>
      </c>
      <c r="H76" s="92">
        <f t="shared" si="20"/>
        <v>0</v>
      </c>
      <c r="I76" s="92" t="e">
        <f>IF($A76&lt;Summary!$C$5,[2]Inputs!$K94*U76,"")</f>
        <v>#VALUE!</v>
      </c>
      <c r="J76" s="92" t="e">
        <f>IF($A76&lt;Summary!$C$5,[2]Inputs!$M94*U76,"")</f>
        <v>#VALUE!</v>
      </c>
      <c r="K76" s="92" t="e">
        <f t="shared" si="21"/>
        <v>#VALUE!</v>
      </c>
      <c r="L76" s="92">
        <f>(IF($A76&lt;Summary!$C$5,0.5*SUM([1]Sheet1!$E76)+0.5*SUM([2]Sheet1!$E76),""))*$U76</f>
        <v>0</v>
      </c>
      <c r="M76" s="92">
        <f>(IF($A76&lt;Summary!$C$5,0.5*SUM([1]Sheet1!$F76)+0.5*SUM([2]Sheet1!$F76),""))*$U76</f>
        <v>0</v>
      </c>
      <c r="N76" s="92" t="e">
        <f>(IF($A76&lt;Summary!$C$5,0.5*SUM([1]Sheet1!$G76)+0.5*SUM([2]Sheet1!$G76),""))*U76</f>
        <v>#VALUE!</v>
      </c>
      <c r="O76" s="92" t="e">
        <f>(IF($A76&lt;Summary!$C$5,0.5*SUM([1]Sheet1!$H76)+0.5*SUM([2]Sheet1!$H76),""))*U76</f>
        <v>#VALUE!</v>
      </c>
      <c r="P76" s="92">
        <f>(IF($A76&lt;Summary!$C$5,0.5*SUM([1]Sheet1!$I76)+0.5*SUM([2]Sheet1!$I76),""))*$U76</f>
        <v>0</v>
      </c>
      <c r="Q76" s="92">
        <f>(IF($A76&lt;Summary!$C$5,0.5*SUM([1]Sheet1!$J76)+0.5*SUM([2]Sheet1!$J76),""))*$U76</f>
        <v>0</v>
      </c>
      <c r="R76" s="92">
        <f>(IF($A76&lt;Summary!$C$5,0.5*SUM([1]Sheet1!$K76)+0.5*SUM([2]Sheet1!$K76),""))*$U76</f>
        <v>0</v>
      </c>
      <c r="S76" s="92">
        <f>(IF($A76&lt;Summary!$C$5,0.5*SUM([1]Sheet1!$L76)+0.5*SUM([2]Sheet1!$L76),""))*U76</f>
        <v>0</v>
      </c>
      <c r="T76" s="92" t="e">
        <f>(IF($A76&lt;Summary!$C$5,0.5*SUM([1]Sheet1!$M76)+0.5*SUM([2]Sheet1!$M76),""))*U76</f>
        <v>#VALUE!</v>
      </c>
      <c r="U76" s="93">
        <f>ROUND(IF($A76&lt;Summary!$C$5,SUM([1]Sheet1!$N76)+SUM([2]Sheet1!$N76),""),0)</f>
        <v>0</v>
      </c>
      <c r="V76" s="2"/>
      <c r="W76" s="9">
        <f>[3]Sheet1!$A76</f>
        <v>0</v>
      </c>
      <c r="X76" s="94">
        <f>(Summary!$C$8*[3]Sheet1!$B76+Summary!$C$9*[4]Sheet1!$B76)*$U76</f>
        <v>0</v>
      </c>
      <c r="Y76" s="94">
        <f>(Summary!$C$8*[3]Sheet1!$C76+Summary!$C$9*[4]Sheet1!$C76)*$U76</f>
        <v>0</v>
      </c>
      <c r="Z76" s="94">
        <f>(Summary!$C$8*[3]Sheet1!$D76+Summary!$C$9*[4]Sheet1!$D76)*$U76</f>
        <v>0</v>
      </c>
      <c r="AA76" s="94" t="e">
        <f>IF($A76&lt;Summary!$C$5,[3]Inputs!$K94*U76,"")</f>
        <v>#VALUE!</v>
      </c>
      <c r="AB76" s="94" t="e">
        <f>IF($A76&lt;Summary!$C$5,[3]Inputs!$M94*U76,"")</f>
        <v>#VALUE!</v>
      </c>
      <c r="AC76" s="94" t="e">
        <f t="shared" si="22"/>
        <v>#VALUE!</v>
      </c>
      <c r="AD76" s="94" t="e">
        <f>IF($A76&lt;Summary!$C$5,[4]Inputs!$K94*U76,"")</f>
        <v>#VALUE!</v>
      </c>
      <c r="AE76" s="94" t="e">
        <f>IF($A76&lt;Summary!$C$5,[4]Inputs!$M94*U76,"")</f>
        <v>#VALUE!</v>
      </c>
      <c r="AF76" s="94" t="e">
        <f t="shared" si="23"/>
        <v>#VALUE!</v>
      </c>
      <c r="AG76" s="94">
        <f>(Summary!$C$8*[3]Sheet1!$E76+Summary!$C$9*[4]Sheet1!$E76)*$U76</f>
        <v>0</v>
      </c>
      <c r="AH76" s="94">
        <f>(Summary!$C$8*[3]Sheet1!$F76+Summary!$C$9*[4]Sheet1!$F76)*$U76</f>
        <v>0</v>
      </c>
      <c r="AI76" s="94" t="e">
        <f>(Summary!$C$8*[3]Sheet1!$G76+Summary!$C$9*[4]Sheet1!$G76)*$U76</f>
        <v>#VALUE!</v>
      </c>
      <c r="AJ76" s="94" t="e">
        <f>(Summary!$C$8*[3]Sheet1!$H76+Summary!$C$9*[4]Sheet1!$H76)*$U76</f>
        <v>#VALUE!</v>
      </c>
      <c r="AK76" s="94">
        <f>(Summary!$C$8*[3]Sheet1!$I76+Summary!$C$9*[4]Sheet1!$I76)*$U76</f>
        <v>0</v>
      </c>
      <c r="AL76" s="94">
        <f>(Summary!$C$8*[3]Sheet1!$J76+Summary!$C$9*[4]Sheet1!$J76)*$U76</f>
        <v>0</v>
      </c>
      <c r="AM76" s="94">
        <f>(Summary!$C$8*[3]Sheet1!$K76+Summary!$C$9*[4]Sheet1!$K76)*$U76</f>
        <v>0</v>
      </c>
      <c r="AN76" s="94">
        <f>(Summary!$C$8*[3]Sheet1!$L76+Summary!$C$9*[4]Sheet1!$L76)*$U76</f>
        <v>0</v>
      </c>
      <c r="AO76" s="94" t="e">
        <f>(Summary!$C$8*[3]Sheet1!$M76+Summary!$C$9*[4]Sheet1!$M76)*$U76</f>
        <v>#VALUE!</v>
      </c>
      <c r="AP76" s="9"/>
      <c r="AQ76" s="2"/>
      <c r="AR76" s="93">
        <f t="shared" si="2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2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26"/>
        <v>#N/A</v>
      </c>
      <c r="AY76" t="e">
        <f t="shared" si="2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28"/>
        <v>#VALUE!</v>
      </c>
      <c r="BD76" t="e">
        <f t="shared" si="29"/>
        <v>#N/A</v>
      </c>
    </row>
    <row r="77" spans="1:56" x14ac:dyDescent="0.2">
      <c r="A77" s="9">
        <f>[1]Sheet1!$A77</f>
        <v>0</v>
      </c>
      <c r="B77" s="9"/>
      <c r="C77" s="92">
        <f>(IF($A77&lt;Summary!$C$5,0.5*SUM([1]Sheet1!$B77)+0.5*SUM([2]Sheet1!$B77),""))</f>
        <v>0</v>
      </c>
      <c r="D77" s="92">
        <f>(IF($A77&lt;Summary!$C$5,0.5*SUM([1]Sheet1!$C77)+0.5*SUM([2]Sheet1!$C77),""))</f>
        <v>0</v>
      </c>
      <c r="E77" s="92" t="e">
        <f>(IF($A77&lt;Summary!$C$5,0.5*SUM([1]Sheet1!$D77)+0.5*SUM([2]Sheet1!$D77),""))</f>
        <v>#VALUE!</v>
      </c>
      <c r="F77" s="92" t="str">
        <f>IF($A77&lt;Summary!$C$5,[1]Inputs!$K95,"")</f>
        <v/>
      </c>
      <c r="G77" s="92" t="str">
        <f>IF($A77&lt;Summary!$C$5,[1]Inputs!$M95,"")</f>
        <v/>
      </c>
      <c r="H77" s="92">
        <f t="shared" si="20"/>
        <v>0</v>
      </c>
      <c r="I77" s="92" t="e">
        <f>IF($A77&lt;Summary!$C$5,[2]Inputs!$K95*U77,"")</f>
        <v>#VALUE!</v>
      </c>
      <c r="J77" s="92" t="e">
        <f>IF($A77&lt;Summary!$C$5,[2]Inputs!$M95*U77,"")</f>
        <v>#VALUE!</v>
      </c>
      <c r="K77" s="92" t="e">
        <f t="shared" si="21"/>
        <v>#VALUE!</v>
      </c>
      <c r="L77" s="92">
        <f>(IF($A77&lt;Summary!$C$5,0.5*SUM([1]Sheet1!$E77)+0.5*SUM([2]Sheet1!$E77),""))*$U77</f>
        <v>0</v>
      </c>
      <c r="M77" s="92">
        <f>(IF($A77&lt;Summary!$C$5,0.5*SUM([1]Sheet1!$F77)+0.5*SUM([2]Sheet1!$F77),""))*$U77</f>
        <v>0</v>
      </c>
      <c r="N77" s="92" t="e">
        <f>(IF($A77&lt;Summary!$C$5,0.5*SUM([1]Sheet1!$G77)+0.5*SUM([2]Sheet1!$G77),""))*U77</f>
        <v>#VALUE!</v>
      </c>
      <c r="O77" s="92" t="e">
        <f>(IF($A77&lt;Summary!$C$5,0.5*SUM([1]Sheet1!$H77)+0.5*SUM([2]Sheet1!$H77),""))*U77</f>
        <v>#VALUE!</v>
      </c>
      <c r="P77" s="92">
        <f>(IF($A77&lt;Summary!$C$5,0.5*SUM([1]Sheet1!$I77)+0.5*SUM([2]Sheet1!$I77),""))*$U77</f>
        <v>0</v>
      </c>
      <c r="Q77" s="92">
        <f>(IF($A77&lt;Summary!$C$5,0.5*SUM([1]Sheet1!$J77)+0.5*SUM([2]Sheet1!$J77),""))*$U77</f>
        <v>0</v>
      </c>
      <c r="R77" s="92">
        <f>(IF($A77&lt;Summary!$C$5,0.5*SUM([1]Sheet1!$K77)+0.5*SUM([2]Sheet1!$K77),""))*$U77</f>
        <v>0</v>
      </c>
      <c r="S77" s="92">
        <f>(IF($A77&lt;Summary!$C$5,0.5*SUM([1]Sheet1!$L77)+0.5*SUM([2]Sheet1!$L77),""))*U77</f>
        <v>0</v>
      </c>
      <c r="T77" s="92" t="e">
        <f>(IF($A77&lt;Summary!$C$5,0.5*SUM([1]Sheet1!$M77)+0.5*SUM([2]Sheet1!$M77),""))*U77</f>
        <v>#VALUE!</v>
      </c>
      <c r="U77" s="93">
        <f>ROUND(IF($A77&lt;Summary!$C$5,SUM([1]Sheet1!$N77)+SUM([2]Sheet1!$N77),""),0)</f>
        <v>0</v>
      </c>
      <c r="V77" s="2"/>
      <c r="W77" s="9">
        <f>[3]Sheet1!$A77</f>
        <v>0</v>
      </c>
      <c r="X77" s="94">
        <f>(Summary!$C$8*[3]Sheet1!$B77+Summary!$C$9*[4]Sheet1!$B77)*$U77</f>
        <v>0</v>
      </c>
      <c r="Y77" s="94">
        <f>(Summary!$C$8*[3]Sheet1!$C77+Summary!$C$9*[4]Sheet1!$C77)*$U77</f>
        <v>0</v>
      </c>
      <c r="Z77" s="94">
        <f>(Summary!$C$8*[3]Sheet1!$D77+Summary!$C$9*[4]Sheet1!$D77)*$U77</f>
        <v>0</v>
      </c>
      <c r="AA77" s="94" t="e">
        <f>IF($A77&lt;Summary!$C$5,[3]Inputs!$K95*U77,"")</f>
        <v>#VALUE!</v>
      </c>
      <c r="AB77" s="94" t="e">
        <f>IF($A77&lt;Summary!$C$5,[3]Inputs!$M95*U77,"")</f>
        <v>#VALUE!</v>
      </c>
      <c r="AC77" s="94" t="e">
        <f t="shared" si="22"/>
        <v>#VALUE!</v>
      </c>
      <c r="AD77" s="94" t="e">
        <f>IF($A77&lt;Summary!$C$5,[4]Inputs!$K95*U77,"")</f>
        <v>#VALUE!</v>
      </c>
      <c r="AE77" s="94" t="e">
        <f>IF($A77&lt;Summary!$C$5,[4]Inputs!$M95*U77,"")</f>
        <v>#VALUE!</v>
      </c>
      <c r="AF77" s="94" t="e">
        <f t="shared" si="23"/>
        <v>#VALUE!</v>
      </c>
      <c r="AG77" s="94">
        <f>(Summary!$C$8*[3]Sheet1!$E77+Summary!$C$9*[4]Sheet1!$E77)*$U77</f>
        <v>0</v>
      </c>
      <c r="AH77" s="94">
        <f>(Summary!$C$8*[3]Sheet1!$F77+Summary!$C$9*[4]Sheet1!$F77)*$U77</f>
        <v>0</v>
      </c>
      <c r="AI77" s="94" t="e">
        <f>(Summary!$C$8*[3]Sheet1!$G77+Summary!$C$9*[4]Sheet1!$G77)*$U77</f>
        <v>#VALUE!</v>
      </c>
      <c r="AJ77" s="94">
        <f>(Summary!$C$8*[3]Sheet1!$H77+Summary!$C$9*[4]Sheet1!$H77)*$U77</f>
        <v>0</v>
      </c>
      <c r="AK77" s="94">
        <f>(Summary!$C$8*[3]Sheet1!$I77+Summary!$C$9*[4]Sheet1!$I77)*$U77</f>
        <v>0</v>
      </c>
      <c r="AL77" s="94">
        <f>(Summary!$C$8*[3]Sheet1!$J77+Summary!$C$9*[4]Sheet1!$J77)*$U77</f>
        <v>0</v>
      </c>
      <c r="AM77" s="94">
        <f>(Summary!$C$8*[3]Sheet1!$K77+Summary!$C$9*[4]Sheet1!$K77)*$U77</f>
        <v>0</v>
      </c>
      <c r="AN77" s="94">
        <f>(Summary!$C$8*[3]Sheet1!$L77+Summary!$C$9*[4]Sheet1!$L77)*$U77</f>
        <v>0</v>
      </c>
      <c r="AO77" s="94">
        <f>(Summary!$C$8*[3]Sheet1!$M77+Summary!$C$9*[4]Sheet1!$M77)*$U77</f>
        <v>0</v>
      </c>
      <c r="AP77" s="9"/>
      <c r="AQ77" s="2"/>
      <c r="AR77" s="93">
        <f t="shared" si="2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2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26"/>
        <v>#N/A</v>
      </c>
      <c r="AY77" t="e">
        <f t="shared" si="2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28"/>
        <v>#VALUE!</v>
      </c>
      <c r="BD77" t="e">
        <f t="shared" si="29"/>
        <v>#N/A</v>
      </c>
    </row>
    <row r="78" spans="1:56" x14ac:dyDescent="0.2">
      <c r="A78" s="9">
        <f>[1]Sheet1!$A78</f>
        <v>0</v>
      </c>
      <c r="B78" s="9"/>
      <c r="C78" s="92">
        <f>(IF($A78&lt;Summary!$C$5,0.5*SUM([1]Sheet1!$B78)+0.5*SUM([2]Sheet1!$B78),""))</f>
        <v>0</v>
      </c>
      <c r="D78" s="92">
        <f>(IF($A78&lt;Summary!$C$5,0.5*SUM([1]Sheet1!$C78)+0.5*SUM([2]Sheet1!$C78),""))</f>
        <v>0</v>
      </c>
      <c r="E78" s="92" t="e">
        <f>(IF($A78&lt;Summary!$C$5,0.5*SUM([1]Sheet1!$D78)+0.5*SUM([2]Sheet1!$D78),""))</f>
        <v>#VALUE!</v>
      </c>
      <c r="F78" s="92" t="str">
        <f>IF($A78&lt;Summary!$C$5,[1]Inputs!$K96,"")</f>
        <v/>
      </c>
      <c r="G78" s="92" t="str">
        <f>IF($A78&lt;Summary!$C$5,[1]Inputs!$M96,"")</f>
        <v/>
      </c>
      <c r="H78" s="92">
        <f t="shared" si="20"/>
        <v>0</v>
      </c>
      <c r="I78" s="92" t="e">
        <f>IF($A78&lt;Summary!$C$5,[2]Inputs!$K96*U78,"")</f>
        <v>#VALUE!</v>
      </c>
      <c r="J78" s="92" t="e">
        <f>IF($A78&lt;Summary!$C$5,[2]Inputs!$M96*U78,"")</f>
        <v>#VALUE!</v>
      </c>
      <c r="K78" s="92" t="e">
        <f t="shared" si="21"/>
        <v>#VALUE!</v>
      </c>
      <c r="L78" s="92">
        <f>(IF($A78&lt;Summary!$C$5,0.5*SUM([1]Sheet1!$E78)+0.5*SUM([2]Sheet1!$E78),""))*$U78</f>
        <v>0</v>
      </c>
      <c r="M78" s="92">
        <f>(IF($A78&lt;Summary!$C$5,0.5*SUM([1]Sheet1!$F78)+0.5*SUM([2]Sheet1!$F78),""))*$U78</f>
        <v>0</v>
      </c>
      <c r="N78" s="92" t="e">
        <f>(IF($A78&lt;Summary!$C$5,0.5*SUM([1]Sheet1!$G78)+0.5*SUM([2]Sheet1!$G78),""))*U78</f>
        <v>#VALUE!</v>
      </c>
      <c r="O78" s="92" t="e">
        <f>(IF($A78&lt;Summary!$C$5,0.5*SUM([1]Sheet1!$H78)+0.5*SUM([2]Sheet1!$H78),""))*U78</f>
        <v>#VALUE!</v>
      </c>
      <c r="P78" s="92">
        <f>(IF($A78&lt;Summary!$C$5,0.5*SUM([1]Sheet1!$I78)+0.5*SUM([2]Sheet1!$I78),""))*$U78</f>
        <v>0</v>
      </c>
      <c r="Q78" s="92">
        <f>(IF($A78&lt;Summary!$C$5,0.5*SUM([1]Sheet1!$J78)+0.5*SUM([2]Sheet1!$J78),""))*$U78</f>
        <v>0</v>
      </c>
      <c r="R78" s="92">
        <f>(IF($A78&lt;Summary!$C$5,0.5*SUM([1]Sheet1!$K78)+0.5*SUM([2]Sheet1!$K78),""))*$U78</f>
        <v>0</v>
      </c>
      <c r="S78" s="92">
        <f>(IF($A78&lt;Summary!$C$5,0.5*SUM([1]Sheet1!$L78)+0.5*SUM([2]Sheet1!$L78),""))*U78</f>
        <v>0</v>
      </c>
      <c r="T78" s="92" t="e">
        <f>(IF($A78&lt;Summary!$C$5,0.5*SUM([1]Sheet1!$M78)+0.5*SUM([2]Sheet1!$M78),""))*U78</f>
        <v>#VALUE!</v>
      </c>
      <c r="U78" s="93">
        <f>ROUND(IF($A78&lt;Summary!$C$5,SUM([1]Sheet1!$N78)+SUM([2]Sheet1!$N78),""),0)</f>
        <v>0</v>
      </c>
      <c r="V78" s="2"/>
      <c r="W78" s="9">
        <f>[3]Sheet1!$A78</f>
        <v>0</v>
      </c>
      <c r="X78" s="94">
        <f>(Summary!$C$8*[3]Sheet1!$B78+Summary!$C$9*[4]Sheet1!$B78)*$U78</f>
        <v>0</v>
      </c>
      <c r="Y78" s="94">
        <f>(Summary!$C$8*[3]Sheet1!$C78+Summary!$C$9*[4]Sheet1!$C78)*$U78</f>
        <v>0</v>
      </c>
      <c r="Z78" s="94">
        <f>(Summary!$C$8*[3]Sheet1!$D78+Summary!$C$9*[4]Sheet1!$D78)*$U78</f>
        <v>0</v>
      </c>
      <c r="AA78" s="94" t="e">
        <f>IF($A78&lt;Summary!$C$5,[3]Inputs!$K96*U78,"")</f>
        <v>#VALUE!</v>
      </c>
      <c r="AB78" s="94" t="e">
        <f>IF($A78&lt;Summary!$C$5,[3]Inputs!$M96*U78,"")</f>
        <v>#VALUE!</v>
      </c>
      <c r="AC78" s="94" t="e">
        <f t="shared" si="22"/>
        <v>#VALUE!</v>
      </c>
      <c r="AD78" s="94" t="e">
        <f>IF($A78&lt;Summary!$C$5,[4]Inputs!$K96*U78,"")</f>
        <v>#VALUE!</v>
      </c>
      <c r="AE78" s="94" t="e">
        <f>IF($A78&lt;Summary!$C$5,[4]Inputs!$M96*U78,"")</f>
        <v>#VALUE!</v>
      </c>
      <c r="AF78" s="94" t="e">
        <f t="shared" si="23"/>
        <v>#VALUE!</v>
      </c>
      <c r="AG78" s="94">
        <f>(Summary!$C$8*[3]Sheet1!$E78+Summary!$C$9*[4]Sheet1!$E78)*$U78</f>
        <v>0</v>
      </c>
      <c r="AH78" s="94">
        <f>(Summary!$C$8*[3]Sheet1!$F78+Summary!$C$9*[4]Sheet1!$F78)*$U78</f>
        <v>0</v>
      </c>
      <c r="AI78" s="94">
        <f>(Summary!$C$8*[3]Sheet1!$G78+Summary!$C$9*[4]Sheet1!$G78)*$U78</f>
        <v>0</v>
      </c>
      <c r="AJ78" s="94">
        <f>(Summary!$C$8*[3]Sheet1!$H78+Summary!$C$9*[4]Sheet1!$H78)*$U78</f>
        <v>0</v>
      </c>
      <c r="AK78" s="94">
        <f>(Summary!$C$8*[3]Sheet1!$I78+Summary!$C$9*[4]Sheet1!$I78)*$U78</f>
        <v>0</v>
      </c>
      <c r="AL78" s="94">
        <f>(Summary!$C$8*[3]Sheet1!$J78+Summary!$C$9*[4]Sheet1!$J78)*$U78</f>
        <v>0</v>
      </c>
      <c r="AM78" s="94">
        <f>(Summary!$C$8*[3]Sheet1!$K78+Summary!$C$9*[4]Sheet1!$K78)*$U78</f>
        <v>0</v>
      </c>
      <c r="AN78" s="94">
        <f>(Summary!$C$8*[3]Sheet1!$L78+Summary!$C$9*[4]Sheet1!$L78)*$U78</f>
        <v>0</v>
      </c>
      <c r="AO78" s="94">
        <f>(Summary!$C$8*[3]Sheet1!$M78+Summary!$C$9*[4]Sheet1!$M78)*$U78</f>
        <v>0</v>
      </c>
      <c r="AP78" s="9"/>
      <c r="AQ78" s="2"/>
      <c r="AR78" s="93">
        <f t="shared" si="2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2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26"/>
        <v>#N/A</v>
      </c>
      <c r="AY78" t="e">
        <f t="shared" si="2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28"/>
        <v>#VALUE!</v>
      </c>
      <c r="BD78" t="e">
        <f t="shared" si="29"/>
        <v>#N/A</v>
      </c>
    </row>
    <row r="79" spans="1:56" x14ac:dyDescent="0.2">
      <c r="A79" s="9">
        <f>[1]Sheet1!$A79</f>
        <v>0</v>
      </c>
      <c r="B79" s="9"/>
      <c r="C79" s="92">
        <f>(IF($A79&lt;Summary!$C$5,0.5*SUM([1]Sheet1!$B79)+0.5*SUM([2]Sheet1!$B79),""))</f>
        <v>0</v>
      </c>
      <c r="D79" s="92">
        <f>(IF($A79&lt;Summary!$C$5,0.5*SUM([1]Sheet1!$C79)+0.5*SUM([2]Sheet1!$C79),""))</f>
        <v>0</v>
      </c>
      <c r="E79" s="92" t="e">
        <f>(IF($A79&lt;Summary!$C$5,0.5*SUM([1]Sheet1!$D79)+0.5*SUM([2]Sheet1!$D79),""))</f>
        <v>#VALUE!</v>
      </c>
      <c r="F79" s="92" t="str">
        <f>IF($A79&lt;Summary!$C$5,[1]Inputs!$K97,"")</f>
        <v/>
      </c>
      <c r="G79" s="92" t="str">
        <f>IF($A79&lt;Summary!$C$5,[1]Inputs!$M97,"")</f>
        <v/>
      </c>
      <c r="H79" s="92">
        <f t="shared" si="20"/>
        <v>0</v>
      </c>
      <c r="I79" s="92" t="e">
        <f>IF($A79&lt;Summary!$C$5,[2]Inputs!$K97*U79,"")</f>
        <v>#VALUE!</v>
      </c>
      <c r="J79" s="92" t="e">
        <f>IF($A79&lt;Summary!$C$5,[2]Inputs!$M97*U79,"")</f>
        <v>#VALUE!</v>
      </c>
      <c r="K79" s="92" t="e">
        <f t="shared" si="21"/>
        <v>#VALUE!</v>
      </c>
      <c r="L79" s="92">
        <f>(IF($A79&lt;Summary!$C$5,0.5*SUM([1]Sheet1!$E79)+0.5*SUM([2]Sheet1!$E79),""))*$U79</f>
        <v>0</v>
      </c>
      <c r="M79" s="92">
        <f>(IF($A79&lt;Summary!$C$5,0.5*SUM([1]Sheet1!$F79)+0.5*SUM([2]Sheet1!$F79),""))*$U79</f>
        <v>0</v>
      </c>
      <c r="N79" s="92" t="e">
        <f>(IF($A79&lt;Summary!$C$5,0.5*SUM([1]Sheet1!$G79)+0.5*SUM([2]Sheet1!$G79),""))*U79</f>
        <v>#VALUE!</v>
      </c>
      <c r="O79" s="92" t="e">
        <f>(IF($A79&lt;Summary!$C$5,0.5*SUM([1]Sheet1!$H79)+0.5*SUM([2]Sheet1!$H79),""))*U79</f>
        <v>#VALUE!</v>
      </c>
      <c r="P79" s="92">
        <f>(IF($A79&lt;Summary!$C$5,0.5*SUM([1]Sheet1!$I79)+0.5*SUM([2]Sheet1!$I79),""))*$U79</f>
        <v>0</v>
      </c>
      <c r="Q79" s="92">
        <f>(IF($A79&lt;Summary!$C$5,0.5*SUM([1]Sheet1!$J79)+0.5*SUM([2]Sheet1!$J79),""))*$U79</f>
        <v>0</v>
      </c>
      <c r="R79" s="92">
        <f>(IF($A79&lt;Summary!$C$5,0.5*SUM([1]Sheet1!$K79)+0.5*SUM([2]Sheet1!$K79),""))*$U79</f>
        <v>0</v>
      </c>
      <c r="S79" s="92">
        <f>(IF($A79&lt;Summary!$C$5,0.5*SUM([1]Sheet1!$L79)+0.5*SUM([2]Sheet1!$L79),""))*U79</f>
        <v>0</v>
      </c>
      <c r="T79" s="92" t="e">
        <f>(IF($A79&lt;Summary!$C$5,0.5*SUM([1]Sheet1!$M79)+0.5*SUM([2]Sheet1!$M79),""))*U79</f>
        <v>#VALUE!</v>
      </c>
      <c r="U79" s="93">
        <f>ROUND(IF($A79&lt;Summary!$C$5,SUM([1]Sheet1!$N79)+SUM([2]Sheet1!$N79),""),0)</f>
        <v>0</v>
      </c>
      <c r="V79" s="2"/>
      <c r="W79" s="9">
        <f>[3]Sheet1!$A79</f>
        <v>0</v>
      </c>
      <c r="X79" s="94">
        <f>(Summary!$C$8*[3]Sheet1!$B79+Summary!$C$9*[4]Sheet1!$B79)*$U79</f>
        <v>0</v>
      </c>
      <c r="Y79" s="94">
        <f>(Summary!$C$8*[3]Sheet1!$C79+Summary!$C$9*[4]Sheet1!$C79)*$U79</f>
        <v>0</v>
      </c>
      <c r="Z79" s="94">
        <f>(Summary!$C$8*[3]Sheet1!$D79+Summary!$C$9*[4]Sheet1!$D79)*$U79</f>
        <v>0</v>
      </c>
      <c r="AA79" s="94" t="e">
        <f>IF($A79&lt;Summary!$C$5,[3]Inputs!$K97*U79,"")</f>
        <v>#VALUE!</v>
      </c>
      <c r="AB79" s="94" t="e">
        <f>IF($A79&lt;Summary!$C$5,[3]Inputs!$M97*U79,"")</f>
        <v>#VALUE!</v>
      </c>
      <c r="AC79" s="94" t="e">
        <f t="shared" si="22"/>
        <v>#VALUE!</v>
      </c>
      <c r="AD79" s="94" t="e">
        <f>IF($A79&lt;Summary!$C$5,[4]Inputs!$K97*U79,"")</f>
        <v>#VALUE!</v>
      </c>
      <c r="AE79" s="94" t="e">
        <f>IF($A79&lt;Summary!$C$5,[4]Inputs!$M97*U79,"")</f>
        <v>#VALUE!</v>
      </c>
      <c r="AF79" s="94" t="e">
        <f t="shared" si="23"/>
        <v>#VALUE!</v>
      </c>
      <c r="AG79" s="94">
        <f>(Summary!$C$8*[3]Sheet1!$E79+Summary!$C$9*[4]Sheet1!$E79)*$U79</f>
        <v>0</v>
      </c>
      <c r="AH79" s="94">
        <f>(Summary!$C$8*[3]Sheet1!$F79+Summary!$C$9*[4]Sheet1!$F79)*$U79</f>
        <v>0</v>
      </c>
      <c r="AI79" s="94">
        <f>(Summary!$C$8*[3]Sheet1!$G79+Summary!$C$9*[4]Sheet1!$G79)*$U79</f>
        <v>0</v>
      </c>
      <c r="AJ79" s="94">
        <f>(Summary!$C$8*[3]Sheet1!$H79+Summary!$C$9*[4]Sheet1!$H79)*$U79</f>
        <v>0</v>
      </c>
      <c r="AK79" s="94">
        <f>(Summary!$C$8*[3]Sheet1!$I79+Summary!$C$9*[4]Sheet1!$I79)*$U79</f>
        <v>0</v>
      </c>
      <c r="AL79" s="94">
        <f>(Summary!$C$8*[3]Sheet1!$J79+Summary!$C$9*[4]Sheet1!$J79)*$U79</f>
        <v>0</v>
      </c>
      <c r="AM79" s="94">
        <f>(Summary!$C$8*[3]Sheet1!$K79+Summary!$C$9*[4]Sheet1!$K79)*$U79</f>
        <v>0</v>
      </c>
      <c r="AN79" s="94">
        <f>(Summary!$C$8*[3]Sheet1!$L79+Summary!$C$9*[4]Sheet1!$L79)*$U79</f>
        <v>0</v>
      </c>
      <c r="AO79" s="94">
        <f>(Summary!$C$8*[3]Sheet1!$M79+Summary!$C$9*[4]Sheet1!$M79)*$U79</f>
        <v>0</v>
      </c>
      <c r="AP79" s="9"/>
      <c r="AQ79" s="2"/>
      <c r="AR79" s="93">
        <f t="shared" si="2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2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26"/>
        <v>#N/A</v>
      </c>
      <c r="AY79" t="e">
        <f t="shared" si="2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28"/>
        <v>#VALUE!</v>
      </c>
      <c r="BD79" t="e">
        <f t="shared" si="29"/>
        <v>#N/A</v>
      </c>
    </row>
    <row r="80" spans="1:56" x14ac:dyDescent="0.2">
      <c r="A80" s="9">
        <f>[1]Sheet1!$A80</f>
        <v>0</v>
      </c>
      <c r="B80" s="9"/>
      <c r="C80" s="92">
        <f>(IF($A80&lt;Summary!$C$5,0.5*SUM([1]Sheet1!$B80)+0.5*SUM([2]Sheet1!$B80),""))</f>
        <v>0</v>
      </c>
      <c r="D80" s="92">
        <f>(IF($A80&lt;Summary!$C$5,0.5*SUM([1]Sheet1!$C80)+0.5*SUM([2]Sheet1!$C80),""))</f>
        <v>0</v>
      </c>
      <c r="E80" s="92" t="e">
        <f>(IF($A80&lt;Summary!$C$5,0.5*SUM([1]Sheet1!$D80)+0.5*SUM([2]Sheet1!$D80),""))</f>
        <v>#VALUE!</v>
      </c>
      <c r="F80" s="92" t="str">
        <f>IF($A80&lt;Summary!$C$5,[1]Inputs!$K98,"")</f>
        <v/>
      </c>
      <c r="G80" s="92" t="str">
        <f>IF($A80&lt;Summary!$C$5,[1]Inputs!$M98,"")</f>
        <v/>
      </c>
      <c r="H80" s="92">
        <f t="shared" si="20"/>
        <v>0</v>
      </c>
      <c r="I80" s="92" t="e">
        <f>IF($A80&lt;Summary!$C$5,[2]Inputs!$K98*U80,"")</f>
        <v>#VALUE!</v>
      </c>
      <c r="J80" s="92" t="e">
        <f>IF($A80&lt;Summary!$C$5,[2]Inputs!$M98*U80,"")</f>
        <v>#VALUE!</v>
      </c>
      <c r="K80" s="92" t="e">
        <f t="shared" si="21"/>
        <v>#VALUE!</v>
      </c>
      <c r="L80" s="92">
        <f>(IF($A80&lt;Summary!$C$5,0.5*SUM([1]Sheet1!$E80)+0.5*SUM([2]Sheet1!$E80),""))*$U80</f>
        <v>0</v>
      </c>
      <c r="M80" s="92">
        <f>(IF($A80&lt;Summary!$C$5,0.5*SUM([1]Sheet1!$F80)+0.5*SUM([2]Sheet1!$F80),""))*$U80</f>
        <v>0</v>
      </c>
      <c r="N80" s="92" t="e">
        <f>(IF($A80&lt;Summary!$C$5,0.5*SUM([1]Sheet1!$G80)+0.5*SUM([2]Sheet1!$G80),""))*U80</f>
        <v>#VALUE!</v>
      </c>
      <c r="O80" s="92" t="e">
        <f>(IF($A80&lt;Summary!$C$5,0.5*SUM([1]Sheet1!$H80)+0.5*SUM([2]Sheet1!$H80),""))*U80</f>
        <v>#VALUE!</v>
      </c>
      <c r="P80" s="92">
        <f>(IF($A80&lt;Summary!$C$5,0.5*SUM([1]Sheet1!$I80)+0.5*SUM([2]Sheet1!$I80),""))*$U80</f>
        <v>0</v>
      </c>
      <c r="Q80" s="92">
        <f>(IF($A80&lt;Summary!$C$5,0.5*SUM([1]Sheet1!$J80)+0.5*SUM([2]Sheet1!$J80),""))*$U80</f>
        <v>0</v>
      </c>
      <c r="R80" s="92">
        <f>(IF($A80&lt;Summary!$C$5,0.5*SUM([1]Sheet1!$K80)+0.5*SUM([2]Sheet1!$K80),""))*$U80</f>
        <v>0</v>
      </c>
      <c r="S80" s="92">
        <f>(IF($A80&lt;Summary!$C$5,0.5*SUM([1]Sheet1!$L80)+0.5*SUM([2]Sheet1!$L80),""))*U80</f>
        <v>0</v>
      </c>
      <c r="T80" s="92">
        <f>(IF($A80&lt;Summary!$C$5,0.5*SUM([1]Sheet1!$M80)+0.5*SUM([2]Sheet1!$M80),""))*U80</f>
        <v>0</v>
      </c>
      <c r="U80" s="93">
        <f>ROUND(IF($A80&lt;Summary!$C$5,SUM([1]Sheet1!$N80)+SUM([2]Sheet1!$N80),""),0)</f>
        <v>0</v>
      </c>
      <c r="V80" s="2"/>
      <c r="W80" s="9">
        <f>[3]Sheet1!$A80</f>
        <v>0</v>
      </c>
      <c r="X80" s="94">
        <f>(Summary!$C$8*[3]Sheet1!$B80+Summary!$C$9*[4]Sheet1!$B80)*$U80</f>
        <v>0</v>
      </c>
      <c r="Y80" s="94">
        <f>(Summary!$C$8*[3]Sheet1!$C80+Summary!$C$9*[4]Sheet1!$C80)*$U80</f>
        <v>0</v>
      </c>
      <c r="Z80" s="94">
        <f>(Summary!$C$8*[3]Sheet1!$D80+Summary!$C$9*[4]Sheet1!$D80)*$U80</f>
        <v>0</v>
      </c>
      <c r="AA80" s="94" t="e">
        <f>IF($A80&lt;Summary!$C$5,[3]Inputs!$K98*U80,"")</f>
        <v>#VALUE!</v>
      </c>
      <c r="AB80" s="94" t="e">
        <f>IF($A80&lt;Summary!$C$5,[3]Inputs!$M98*U80,"")</f>
        <v>#VALUE!</v>
      </c>
      <c r="AC80" s="94" t="e">
        <f t="shared" si="22"/>
        <v>#VALUE!</v>
      </c>
      <c r="AD80" s="94" t="e">
        <f>IF($A80&lt;Summary!$C$5,[4]Inputs!$K98*U80,"")</f>
        <v>#VALUE!</v>
      </c>
      <c r="AE80" s="94" t="e">
        <f>IF($A80&lt;Summary!$C$5,[4]Inputs!$M98*U80,"")</f>
        <v>#VALUE!</v>
      </c>
      <c r="AF80" s="94" t="e">
        <f t="shared" si="23"/>
        <v>#VALUE!</v>
      </c>
      <c r="AG80" s="94">
        <f>(Summary!$C$8*[3]Sheet1!$E80+Summary!$C$9*[4]Sheet1!$E80)*$U80</f>
        <v>0</v>
      </c>
      <c r="AH80" s="94">
        <f>(Summary!$C$8*[3]Sheet1!$F80+Summary!$C$9*[4]Sheet1!$F80)*$U80</f>
        <v>0</v>
      </c>
      <c r="AI80" s="94">
        <f>(Summary!$C$8*[3]Sheet1!$G80+Summary!$C$9*[4]Sheet1!$G80)*$U80</f>
        <v>0</v>
      </c>
      <c r="AJ80" s="94">
        <f>(Summary!$C$8*[3]Sheet1!$H80+Summary!$C$9*[4]Sheet1!$H80)*$U80</f>
        <v>0</v>
      </c>
      <c r="AK80" s="94">
        <f>(Summary!$C$8*[3]Sheet1!$I80+Summary!$C$9*[4]Sheet1!$I80)*$U80</f>
        <v>0</v>
      </c>
      <c r="AL80" s="94">
        <f>(Summary!$C$8*[3]Sheet1!$J80+Summary!$C$9*[4]Sheet1!$J80)*$U80</f>
        <v>0</v>
      </c>
      <c r="AM80" s="94">
        <f>(Summary!$C$8*[3]Sheet1!$K80+Summary!$C$9*[4]Sheet1!$K80)*$U80</f>
        <v>0</v>
      </c>
      <c r="AN80" s="94">
        <f>(Summary!$C$8*[3]Sheet1!$L80+Summary!$C$9*[4]Sheet1!$L80)*$U80</f>
        <v>0</v>
      </c>
      <c r="AO80" s="94">
        <f>(Summary!$C$8*[3]Sheet1!$M80+Summary!$C$9*[4]Sheet1!$M80)*$U80</f>
        <v>0</v>
      </c>
      <c r="AP80" s="9"/>
      <c r="AQ80" s="2"/>
      <c r="AR80" s="93">
        <f t="shared" si="2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2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26"/>
        <v>#N/A</v>
      </c>
      <c r="AY80" t="e">
        <f t="shared" si="2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28"/>
        <v>#VALUE!</v>
      </c>
      <c r="BD80" t="e">
        <f t="shared" si="29"/>
        <v>#N/A</v>
      </c>
    </row>
    <row r="81" spans="1:56" x14ac:dyDescent="0.2">
      <c r="A81" s="9">
        <f>[1]Sheet1!$A81</f>
        <v>0</v>
      </c>
      <c r="B81" s="9"/>
      <c r="C81" s="92">
        <f>(IF($A81&lt;Summary!$C$5,0.5*SUM([1]Sheet1!$B81)+0.5*SUM([2]Sheet1!$B81),""))</f>
        <v>0</v>
      </c>
      <c r="D81" s="92">
        <f>(IF($A81&lt;Summary!$C$5,0.5*SUM([1]Sheet1!$C81)+0.5*SUM([2]Sheet1!$C81),""))</f>
        <v>0</v>
      </c>
      <c r="E81" s="92" t="e">
        <f>(IF($A81&lt;Summary!$C$5,0.5*SUM([1]Sheet1!$D81)+0.5*SUM([2]Sheet1!$D81),""))</f>
        <v>#VALUE!</v>
      </c>
      <c r="F81" s="92" t="str">
        <f>IF($A81&lt;Summary!$C$5,[1]Inputs!$K99,"")</f>
        <v/>
      </c>
      <c r="G81" s="92" t="str">
        <f>IF($A81&lt;Summary!$C$5,[1]Inputs!$M99,"")</f>
        <v/>
      </c>
      <c r="H81" s="92">
        <f t="shared" si="20"/>
        <v>0</v>
      </c>
      <c r="I81" s="92" t="e">
        <f>IF($A81&lt;Summary!$C$5,[2]Inputs!$K99*U81,"")</f>
        <v>#VALUE!</v>
      </c>
      <c r="J81" s="92" t="e">
        <f>IF($A81&lt;Summary!$C$5,[2]Inputs!$M99*U81,"")</f>
        <v>#VALUE!</v>
      </c>
      <c r="K81" s="92" t="e">
        <f t="shared" si="21"/>
        <v>#VALUE!</v>
      </c>
      <c r="L81" s="92">
        <f>(IF($A81&lt;Summary!$C$5,0.5*SUM([1]Sheet1!$E81)+0.5*SUM([2]Sheet1!$E81),""))*$U81</f>
        <v>0</v>
      </c>
      <c r="M81" s="92">
        <f>(IF($A81&lt;Summary!$C$5,0.5*SUM([1]Sheet1!$F81)+0.5*SUM([2]Sheet1!$F81),""))*$U81</f>
        <v>0</v>
      </c>
      <c r="N81" s="92" t="e">
        <f>(IF($A81&lt;Summary!$C$5,0.5*SUM([1]Sheet1!$G81)+0.5*SUM([2]Sheet1!$G81),""))*U81</f>
        <v>#VALUE!</v>
      </c>
      <c r="O81" s="92" t="e">
        <f>(IF($A81&lt;Summary!$C$5,0.5*SUM([1]Sheet1!$H81)+0.5*SUM([2]Sheet1!$H81),""))*U81</f>
        <v>#VALUE!</v>
      </c>
      <c r="P81" s="92">
        <f>(IF($A81&lt;Summary!$C$5,0.5*SUM([1]Sheet1!$I81)+0.5*SUM([2]Sheet1!$I81),""))*$U81</f>
        <v>0</v>
      </c>
      <c r="Q81" s="92">
        <f>(IF($A81&lt;Summary!$C$5,0.5*SUM([1]Sheet1!$J81)+0.5*SUM([2]Sheet1!$J81),""))*$U81</f>
        <v>0</v>
      </c>
      <c r="R81" s="92">
        <f>(IF($A81&lt;Summary!$C$5,0.5*SUM([1]Sheet1!$K81)+0.5*SUM([2]Sheet1!$K81),""))*$U81</f>
        <v>0</v>
      </c>
      <c r="S81" s="92">
        <f>(IF($A81&lt;Summary!$C$5,0.5*SUM([1]Sheet1!$L81)+0.5*SUM([2]Sheet1!$L81),""))*U81</f>
        <v>0</v>
      </c>
      <c r="T81" s="92">
        <f>(IF($A81&lt;Summary!$C$5,0.5*SUM([1]Sheet1!$M81)+0.5*SUM([2]Sheet1!$M81),""))*U81</f>
        <v>0</v>
      </c>
      <c r="U81" s="93">
        <f>ROUND(IF($A81&lt;Summary!$C$5,SUM([1]Sheet1!$N81)+SUM([2]Sheet1!$N81),""),0)</f>
        <v>0</v>
      </c>
      <c r="V81" s="2"/>
      <c r="W81" s="9">
        <f>[3]Sheet1!$A81</f>
        <v>0</v>
      </c>
      <c r="X81" s="94">
        <f>(Summary!$C$8*[3]Sheet1!$B81+Summary!$C$9*[4]Sheet1!$B81)*$U81</f>
        <v>0</v>
      </c>
      <c r="Y81" s="94">
        <f>(Summary!$C$8*[3]Sheet1!$C81+Summary!$C$9*[4]Sheet1!$C81)*$U81</f>
        <v>0</v>
      </c>
      <c r="Z81" s="94">
        <f>(Summary!$C$8*[3]Sheet1!$D81+Summary!$C$9*[4]Sheet1!$D81)*$U81</f>
        <v>0</v>
      </c>
      <c r="AA81" s="94" t="e">
        <f>IF($A81&lt;Summary!$C$5,[3]Inputs!$K99*U81,"")</f>
        <v>#VALUE!</v>
      </c>
      <c r="AB81" s="94" t="e">
        <f>IF($A81&lt;Summary!$C$5,[3]Inputs!$M99*U81,"")</f>
        <v>#VALUE!</v>
      </c>
      <c r="AC81" s="94" t="e">
        <f t="shared" si="22"/>
        <v>#VALUE!</v>
      </c>
      <c r="AD81" s="94" t="e">
        <f>IF($A81&lt;Summary!$C$5,[4]Inputs!$K99*U81,"")</f>
        <v>#VALUE!</v>
      </c>
      <c r="AE81" s="94" t="e">
        <f>IF($A81&lt;Summary!$C$5,[4]Inputs!$M99*U81,"")</f>
        <v>#VALUE!</v>
      </c>
      <c r="AF81" s="94" t="e">
        <f t="shared" si="23"/>
        <v>#VALUE!</v>
      </c>
      <c r="AG81" s="94">
        <f>(Summary!$C$8*[3]Sheet1!$E81+Summary!$C$9*[4]Sheet1!$E81)*$U81</f>
        <v>0</v>
      </c>
      <c r="AH81" s="94">
        <f>(Summary!$C$8*[3]Sheet1!$F81+Summary!$C$9*[4]Sheet1!$F81)*$U81</f>
        <v>0</v>
      </c>
      <c r="AI81" s="94">
        <f>(Summary!$C$8*[3]Sheet1!$G81+Summary!$C$9*[4]Sheet1!$G81)*$U81</f>
        <v>0</v>
      </c>
      <c r="AJ81" s="94">
        <f>(Summary!$C$8*[3]Sheet1!$H81+Summary!$C$9*[4]Sheet1!$H81)*$U81</f>
        <v>0</v>
      </c>
      <c r="AK81" s="94">
        <f>(Summary!$C$8*[3]Sheet1!$I81+Summary!$C$9*[4]Sheet1!$I81)*$U81</f>
        <v>0</v>
      </c>
      <c r="AL81" s="94">
        <f>(Summary!$C$8*[3]Sheet1!$J81+Summary!$C$9*[4]Sheet1!$J81)*$U81</f>
        <v>0</v>
      </c>
      <c r="AM81" s="94">
        <f>(Summary!$C$8*[3]Sheet1!$K81+Summary!$C$9*[4]Sheet1!$K81)*$U81</f>
        <v>0</v>
      </c>
      <c r="AN81" s="94">
        <f>(Summary!$C$8*[3]Sheet1!$L81+Summary!$C$9*[4]Sheet1!$L81)*$U81</f>
        <v>0</v>
      </c>
      <c r="AO81" s="94">
        <f>(Summary!$C$8*[3]Sheet1!$M81+Summary!$C$9*[4]Sheet1!$M81)*$U81</f>
        <v>0</v>
      </c>
      <c r="AP81" s="9"/>
      <c r="AQ81" s="2"/>
      <c r="AR81" s="93">
        <f t="shared" si="2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2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26"/>
        <v>#N/A</v>
      </c>
      <c r="AY81" t="e">
        <f t="shared" si="2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28"/>
        <v>#VALUE!</v>
      </c>
      <c r="BD81" t="e">
        <f t="shared" si="29"/>
        <v>#N/A</v>
      </c>
    </row>
    <row r="82" spans="1:56" x14ac:dyDescent="0.2">
      <c r="A82" s="9">
        <f>[1]Sheet1!$A82</f>
        <v>0</v>
      </c>
      <c r="B82" s="9"/>
      <c r="C82" s="92">
        <f>(IF($A82&lt;Summary!$C$5,0.5*SUM([1]Sheet1!$B82)+0.5*SUM([2]Sheet1!$B82),""))</f>
        <v>0</v>
      </c>
      <c r="D82" s="92">
        <f>(IF($A82&lt;Summary!$C$5,0.5*SUM([1]Sheet1!$C82)+0.5*SUM([2]Sheet1!$C82),""))</f>
        <v>0</v>
      </c>
      <c r="E82" s="92" t="e">
        <f>(IF($A82&lt;Summary!$C$5,0.5*SUM([1]Sheet1!$D82)+0.5*SUM([2]Sheet1!$D82),""))</f>
        <v>#VALUE!</v>
      </c>
      <c r="F82" s="92" t="str">
        <f>IF($A82&lt;Summary!$C$5,[1]Inputs!$K100,"")</f>
        <v/>
      </c>
      <c r="G82" s="92" t="str">
        <f>IF($A82&lt;Summary!$C$5,[1]Inputs!$M100,"")</f>
        <v/>
      </c>
      <c r="H82" s="92">
        <f t="shared" si="20"/>
        <v>0</v>
      </c>
      <c r="I82" s="92" t="e">
        <f>IF($A82&lt;Summary!$C$5,[2]Inputs!$K100*U82,"")</f>
        <v>#VALUE!</v>
      </c>
      <c r="J82" s="92" t="e">
        <f>IF($A82&lt;Summary!$C$5,[2]Inputs!$M100*U82,"")</f>
        <v>#VALUE!</v>
      </c>
      <c r="K82" s="92" t="e">
        <f t="shared" si="21"/>
        <v>#VALUE!</v>
      </c>
      <c r="L82" s="92">
        <f>(IF($A82&lt;Summary!$C$5,0.5*SUM([1]Sheet1!$E82)+0.5*SUM([2]Sheet1!$E82),""))*$U82</f>
        <v>0</v>
      </c>
      <c r="M82" s="92">
        <f>(IF($A82&lt;Summary!$C$5,0.5*SUM([1]Sheet1!$F82)+0.5*SUM([2]Sheet1!$F82),""))*$U82</f>
        <v>0</v>
      </c>
      <c r="N82" s="92" t="e">
        <f>(IF($A82&lt;Summary!$C$5,0.5*SUM([1]Sheet1!$G82)+0.5*SUM([2]Sheet1!$G82),""))*U82</f>
        <v>#VALUE!</v>
      </c>
      <c r="O82" s="92" t="e">
        <f>(IF($A82&lt;Summary!$C$5,0.5*SUM([1]Sheet1!$H82)+0.5*SUM([2]Sheet1!$H82),""))*U82</f>
        <v>#VALUE!</v>
      </c>
      <c r="P82" s="92">
        <f>(IF($A82&lt;Summary!$C$5,0.5*SUM([1]Sheet1!$I82)+0.5*SUM([2]Sheet1!$I82),""))*$U82</f>
        <v>0</v>
      </c>
      <c r="Q82" s="92">
        <f>(IF($A82&lt;Summary!$C$5,0.5*SUM([1]Sheet1!$J82)+0.5*SUM([2]Sheet1!$J82),""))*$U82</f>
        <v>0</v>
      </c>
      <c r="R82" s="92">
        <f>(IF($A82&lt;Summary!$C$5,0.5*SUM([1]Sheet1!$K82)+0.5*SUM([2]Sheet1!$K82),""))*$U82</f>
        <v>0</v>
      </c>
      <c r="S82" s="92">
        <f>(IF($A82&lt;Summary!$C$5,0.5*SUM([1]Sheet1!$L82)+0.5*SUM([2]Sheet1!$L82),""))*U82</f>
        <v>0</v>
      </c>
      <c r="T82" s="92">
        <f>(IF($A82&lt;Summary!$C$5,0.5*SUM([1]Sheet1!$M82)+0.5*SUM([2]Sheet1!$M82),""))*U82</f>
        <v>0</v>
      </c>
      <c r="U82" s="93">
        <f>ROUND(IF($A82&lt;Summary!$C$5,SUM([1]Sheet1!$N82)+SUM([2]Sheet1!$N82),""),0)</f>
        <v>0</v>
      </c>
      <c r="V82" s="2"/>
      <c r="W82" s="9">
        <f>[3]Sheet1!$A82</f>
        <v>0</v>
      </c>
      <c r="X82" s="94">
        <f>(Summary!$C$8*[3]Sheet1!$B82+Summary!$C$9*[4]Sheet1!$B82)*$U82</f>
        <v>0</v>
      </c>
      <c r="Y82" s="94">
        <f>(Summary!$C$8*[3]Sheet1!$C82+Summary!$C$9*[4]Sheet1!$C82)*$U82</f>
        <v>0</v>
      </c>
      <c r="Z82" s="94">
        <f>(Summary!$C$8*[3]Sheet1!$D82+Summary!$C$9*[4]Sheet1!$D82)*$U82</f>
        <v>0</v>
      </c>
      <c r="AA82" s="94" t="e">
        <f>IF($A82&lt;Summary!$C$5,[3]Inputs!$K100*U82,"")</f>
        <v>#VALUE!</v>
      </c>
      <c r="AB82" s="94" t="e">
        <f>IF($A82&lt;Summary!$C$5,[3]Inputs!$M100*U82,"")</f>
        <v>#VALUE!</v>
      </c>
      <c r="AC82" s="94" t="e">
        <f t="shared" si="22"/>
        <v>#VALUE!</v>
      </c>
      <c r="AD82" s="94" t="e">
        <f>IF($A82&lt;Summary!$C$5,[4]Inputs!$K100*U82,"")</f>
        <v>#VALUE!</v>
      </c>
      <c r="AE82" s="94" t="e">
        <f>IF($A82&lt;Summary!$C$5,[4]Inputs!$M100*U82,"")</f>
        <v>#VALUE!</v>
      </c>
      <c r="AF82" s="94" t="e">
        <f t="shared" si="23"/>
        <v>#VALUE!</v>
      </c>
      <c r="AG82" s="94">
        <f>(Summary!$C$8*[3]Sheet1!$E82+Summary!$C$9*[4]Sheet1!$E82)*$U82</f>
        <v>0</v>
      </c>
      <c r="AH82" s="94">
        <f>(Summary!$C$8*[3]Sheet1!$F82+Summary!$C$9*[4]Sheet1!$F82)*$U82</f>
        <v>0</v>
      </c>
      <c r="AI82" s="94">
        <f>(Summary!$C$8*[3]Sheet1!$G82+Summary!$C$9*[4]Sheet1!$G82)*$U82</f>
        <v>0</v>
      </c>
      <c r="AJ82" s="94">
        <f>(Summary!$C$8*[3]Sheet1!$H82+Summary!$C$9*[4]Sheet1!$H82)*$U82</f>
        <v>0</v>
      </c>
      <c r="AK82" s="94">
        <f>(Summary!$C$8*[3]Sheet1!$I82+Summary!$C$9*[4]Sheet1!$I82)*$U82</f>
        <v>0</v>
      </c>
      <c r="AL82" s="94">
        <f>(Summary!$C$8*[3]Sheet1!$J82+Summary!$C$9*[4]Sheet1!$J82)*$U82</f>
        <v>0</v>
      </c>
      <c r="AM82" s="94">
        <f>(Summary!$C$8*[3]Sheet1!$K82+Summary!$C$9*[4]Sheet1!$K82)*$U82</f>
        <v>0</v>
      </c>
      <c r="AN82" s="94">
        <f>(Summary!$C$8*[3]Sheet1!$L82+Summary!$C$9*[4]Sheet1!$L82)*$U82</f>
        <v>0</v>
      </c>
      <c r="AO82" s="94">
        <f>(Summary!$C$8*[3]Sheet1!$M82+Summary!$C$9*[4]Sheet1!$M82)*$U82</f>
        <v>0</v>
      </c>
      <c r="AP82" s="9"/>
      <c r="AQ82" s="2"/>
      <c r="AR82" s="93">
        <f t="shared" si="2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2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26"/>
        <v>#N/A</v>
      </c>
      <c r="AY82" t="e">
        <f t="shared" si="2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28"/>
        <v>#VALUE!</v>
      </c>
      <c r="BD82" t="e">
        <f t="shared" si="29"/>
        <v>#N/A</v>
      </c>
    </row>
    <row r="83" spans="1:56" x14ac:dyDescent="0.2">
      <c r="A83" s="9">
        <f>[1]Sheet1!$A83</f>
        <v>0</v>
      </c>
      <c r="B83" s="9"/>
      <c r="C83" s="92">
        <f>(IF($A83&lt;Summary!$C$5,0.5*SUM([1]Sheet1!$B83)+0.5*SUM([2]Sheet1!$B83),""))</f>
        <v>0</v>
      </c>
      <c r="D83" s="92">
        <f>(IF($A83&lt;Summary!$C$5,0.5*SUM([1]Sheet1!$C83)+0.5*SUM([2]Sheet1!$C83),""))</f>
        <v>0</v>
      </c>
      <c r="E83" s="92" t="e">
        <f>(IF($A83&lt;Summary!$C$5,0.5*SUM([1]Sheet1!$D83)+0.5*SUM([2]Sheet1!$D83),""))</f>
        <v>#VALUE!</v>
      </c>
      <c r="F83" s="92" t="str">
        <f>IF($A83&lt;Summary!$C$5,[1]Inputs!$K101,"")</f>
        <v/>
      </c>
      <c r="G83" s="92" t="str">
        <f>IF($A83&lt;Summary!$C$5,[1]Inputs!$M101,"")</f>
        <v/>
      </c>
      <c r="H83" s="92">
        <f t="shared" si="20"/>
        <v>0</v>
      </c>
      <c r="I83" s="92" t="e">
        <f>IF($A83&lt;Summary!$C$5,[2]Inputs!$K101*U83,"")</f>
        <v>#VALUE!</v>
      </c>
      <c r="J83" s="92" t="e">
        <f>IF($A83&lt;Summary!$C$5,[2]Inputs!$M101*U83,"")</f>
        <v>#VALUE!</v>
      </c>
      <c r="K83" s="92" t="e">
        <f t="shared" si="21"/>
        <v>#VALUE!</v>
      </c>
      <c r="L83" s="92">
        <f>(IF($A83&lt;Summary!$C$5,0.5*SUM([1]Sheet1!$E83)+0.5*SUM([2]Sheet1!$E83),""))*$U83</f>
        <v>0</v>
      </c>
      <c r="M83" s="92">
        <f>(IF($A83&lt;Summary!$C$5,0.5*SUM([1]Sheet1!$F83)+0.5*SUM([2]Sheet1!$F83),""))*$U83</f>
        <v>0</v>
      </c>
      <c r="N83" s="92" t="e">
        <f>(IF($A83&lt;Summary!$C$5,0.5*SUM([1]Sheet1!$G83)+0.5*SUM([2]Sheet1!$G83),""))*U83</f>
        <v>#VALUE!</v>
      </c>
      <c r="O83" s="92" t="e">
        <f>(IF($A83&lt;Summary!$C$5,0.5*SUM([1]Sheet1!$H83)+0.5*SUM([2]Sheet1!$H83),""))*U83</f>
        <v>#VALUE!</v>
      </c>
      <c r="P83" s="92">
        <f>(IF($A83&lt;Summary!$C$5,0.5*SUM([1]Sheet1!$I83)+0.5*SUM([2]Sheet1!$I83),""))*$U83</f>
        <v>0</v>
      </c>
      <c r="Q83" s="92">
        <f>(IF($A83&lt;Summary!$C$5,0.5*SUM([1]Sheet1!$J83)+0.5*SUM([2]Sheet1!$J83),""))*$U83</f>
        <v>0</v>
      </c>
      <c r="R83" s="92">
        <f>(IF($A83&lt;Summary!$C$5,0.5*SUM([1]Sheet1!$K83)+0.5*SUM([2]Sheet1!$K83),""))*$U83</f>
        <v>0</v>
      </c>
      <c r="S83" s="92">
        <f>(IF($A83&lt;Summary!$C$5,0.5*SUM([1]Sheet1!$L83)+0.5*SUM([2]Sheet1!$L83),""))*U83</f>
        <v>0</v>
      </c>
      <c r="T83" s="92">
        <f>(IF($A83&lt;Summary!$C$5,0.5*SUM([1]Sheet1!$M83)+0.5*SUM([2]Sheet1!$M83),""))*U83</f>
        <v>0</v>
      </c>
      <c r="U83" s="93">
        <f>ROUND(IF($A83&lt;Summary!$C$5,SUM([1]Sheet1!$N83)+SUM([2]Sheet1!$N83),""),0)</f>
        <v>0</v>
      </c>
      <c r="V83" s="2"/>
      <c r="W83" s="9">
        <f>[3]Sheet1!$A83</f>
        <v>0</v>
      </c>
      <c r="X83" s="94">
        <f>(Summary!$C$8*[3]Sheet1!$B83+Summary!$C$9*[4]Sheet1!$B83)*$U83</f>
        <v>0</v>
      </c>
      <c r="Y83" s="94">
        <f>(Summary!$C$8*[3]Sheet1!$C83+Summary!$C$9*[4]Sheet1!$C83)*$U83</f>
        <v>0</v>
      </c>
      <c r="Z83" s="94">
        <f>(Summary!$C$8*[3]Sheet1!$D83+Summary!$C$9*[4]Sheet1!$D83)*$U83</f>
        <v>0</v>
      </c>
      <c r="AA83" s="94" t="e">
        <f>IF($A83&lt;Summary!$C$5,[3]Inputs!$K101*U83,"")</f>
        <v>#VALUE!</v>
      </c>
      <c r="AB83" s="94" t="e">
        <f>IF($A83&lt;Summary!$C$5,[3]Inputs!$M101*U83,"")</f>
        <v>#VALUE!</v>
      </c>
      <c r="AC83" s="94" t="e">
        <f t="shared" si="22"/>
        <v>#VALUE!</v>
      </c>
      <c r="AD83" s="94" t="e">
        <f>IF($A83&lt;Summary!$C$5,[4]Inputs!$K101*U83,"")</f>
        <v>#VALUE!</v>
      </c>
      <c r="AE83" s="94" t="e">
        <f>IF($A83&lt;Summary!$C$5,[4]Inputs!$M101*U83,"")</f>
        <v>#VALUE!</v>
      </c>
      <c r="AF83" s="94" t="e">
        <f t="shared" si="23"/>
        <v>#VALUE!</v>
      </c>
      <c r="AG83" s="94">
        <f>(Summary!$C$8*[3]Sheet1!$E83+Summary!$C$9*[4]Sheet1!$E83)*$U83</f>
        <v>0</v>
      </c>
      <c r="AH83" s="94">
        <f>(Summary!$C$8*[3]Sheet1!$F83+Summary!$C$9*[4]Sheet1!$F83)*$U83</f>
        <v>0</v>
      </c>
      <c r="AI83" s="94">
        <f>(Summary!$C$8*[3]Sheet1!$G83+Summary!$C$9*[4]Sheet1!$G83)*$U83</f>
        <v>0</v>
      </c>
      <c r="AJ83" s="94">
        <f>(Summary!$C$8*[3]Sheet1!$H83+Summary!$C$9*[4]Sheet1!$H83)*$U83</f>
        <v>0</v>
      </c>
      <c r="AK83" s="94">
        <f>(Summary!$C$8*[3]Sheet1!$I83+Summary!$C$9*[4]Sheet1!$I83)*$U83</f>
        <v>0</v>
      </c>
      <c r="AL83" s="94">
        <f>(Summary!$C$8*[3]Sheet1!$J83+Summary!$C$9*[4]Sheet1!$J83)*$U83</f>
        <v>0</v>
      </c>
      <c r="AM83" s="94">
        <f>(Summary!$C$8*[3]Sheet1!$K83+Summary!$C$9*[4]Sheet1!$K83)*$U83</f>
        <v>0</v>
      </c>
      <c r="AN83" s="94">
        <f>(Summary!$C$8*[3]Sheet1!$L83+Summary!$C$9*[4]Sheet1!$L83)*$U83</f>
        <v>0</v>
      </c>
      <c r="AO83" s="94">
        <f>(Summary!$C$8*[3]Sheet1!$M83+Summary!$C$9*[4]Sheet1!$M83)*$U83</f>
        <v>0</v>
      </c>
      <c r="AP83" s="9"/>
      <c r="AQ83" s="2"/>
      <c r="AR83" s="93">
        <f t="shared" si="2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2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26"/>
        <v>#N/A</v>
      </c>
      <c r="AY83" t="e">
        <f t="shared" si="2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28"/>
        <v>#VALUE!</v>
      </c>
      <c r="BD83" t="e">
        <f t="shared" si="29"/>
        <v>#N/A</v>
      </c>
    </row>
    <row r="84" spans="1:56" x14ac:dyDescent="0.2">
      <c r="A84" s="9">
        <f>[1]Sheet1!$A84</f>
        <v>0</v>
      </c>
      <c r="B84" s="9"/>
      <c r="C84" s="92">
        <f>(IF($A84&lt;Summary!$C$5,0.5*SUM([1]Sheet1!$B84)+0.5*SUM([2]Sheet1!$B84),""))</f>
        <v>0</v>
      </c>
      <c r="D84" s="92">
        <f>(IF($A84&lt;Summary!$C$5,0.5*SUM([1]Sheet1!$C84)+0.5*SUM([2]Sheet1!$C84),""))</f>
        <v>0</v>
      </c>
      <c r="E84" s="92" t="e">
        <f>(IF($A84&lt;Summary!$C$5,0.5*SUM([1]Sheet1!$D84)+0.5*SUM([2]Sheet1!$D84),""))</f>
        <v>#VALUE!</v>
      </c>
      <c r="F84" s="92" t="str">
        <f>IF($A84&lt;Summary!$C$5,[1]Inputs!$K102,"")</f>
        <v/>
      </c>
      <c r="G84" s="92" t="str">
        <f>IF($A84&lt;Summary!$C$5,[1]Inputs!$M102,"")</f>
        <v/>
      </c>
      <c r="H84" s="92">
        <f t="shared" si="20"/>
        <v>0</v>
      </c>
      <c r="I84" s="92" t="e">
        <f>IF($A84&lt;Summary!$C$5,[2]Inputs!$K102*U84,"")</f>
        <v>#VALUE!</v>
      </c>
      <c r="J84" s="92" t="e">
        <f>IF($A84&lt;Summary!$C$5,[2]Inputs!$M102*U84,"")</f>
        <v>#VALUE!</v>
      </c>
      <c r="K84" s="92" t="e">
        <f t="shared" si="21"/>
        <v>#VALUE!</v>
      </c>
      <c r="L84" s="92">
        <f>(IF($A84&lt;Summary!$C$5,0.5*SUM([1]Sheet1!$E84)+0.5*SUM([2]Sheet1!$E84),""))*$U84</f>
        <v>0</v>
      </c>
      <c r="M84" s="92">
        <f>(IF($A84&lt;Summary!$C$5,0.5*SUM([1]Sheet1!$F84)+0.5*SUM([2]Sheet1!$F84),""))*$U84</f>
        <v>0</v>
      </c>
      <c r="N84" s="92" t="e">
        <f>(IF($A84&lt;Summary!$C$5,0.5*SUM([1]Sheet1!$G84)+0.5*SUM([2]Sheet1!$G84),""))*U84</f>
        <v>#VALUE!</v>
      </c>
      <c r="O84" s="92" t="e">
        <f>(IF($A84&lt;Summary!$C$5,0.5*SUM([1]Sheet1!$H84)+0.5*SUM([2]Sheet1!$H84),""))*U84</f>
        <v>#VALUE!</v>
      </c>
      <c r="P84" s="92">
        <f>(IF($A84&lt;Summary!$C$5,0.5*SUM([1]Sheet1!$I84)+0.5*SUM([2]Sheet1!$I84),""))*$U84</f>
        <v>0</v>
      </c>
      <c r="Q84" s="92">
        <f>(IF($A84&lt;Summary!$C$5,0.5*SUM([1]Sheet1!$J84)+0.5*SUM([2]Sheet1!$J84),""))*$U84</f>
        <v>0</v>
      </c>
      <c r="R84" s="92">
        <f>(IF($A84&lt;Summary!$C$5,0.5*SUM([1]Sheet1!$K84)+0.5*SUM([2]Sheet1!$K84),""))*$U84</f>
        <v>0</v>
      </c>
      <c r="S84" s="92">
        <f>(IF($A84&lt;Summary!$C$5,0.5*SUM([1]Sheet1!$L84)+0.5*SUM([2]Sheet1!$L84),""))*U84</f>
        <v>0</v>
      </c>
      <c r="T84" s="92">
        <f>(IF($A84&lt;Summary!$C$5,0.5*SUM([1]Sheet1!$M84)+0.5*SUM([2]Sheet1!$M84),""))*U84</f>
        <v>0</v>
      </c>
      <c r="U84" s="93">
        <f>ROUND(IF($A84&lt;Summary!$C$5,SUM([1]Sheet1!$N84)+SUM([2]Sheet1!$N84),""),0)</f>
        <v>0</v>
      </c>
      <c r="V84" s="2"/>
      <c r="W84" s="9">
        <f>[3]Sheet1!$A84</f>
        <v>0</v>
      </c>
      <c r="X84" s="94">
        <f>(Summary!$C$8*[3]Sheet1!$B84+Summary!$C$9*[4]Sheet1!$B84)*$U84</f>
        <v>0</v>
      </c>
      <c r="Y84" s="94">
        <f>(Summary!$C$8*[3]Sheet1!$C84+Summary!$C$9*[4]Sheet1!$C84)*$U84</f>
        <v>0</v>
      </c>
      <c r="Z84" s="94">
        <f>(Summary!$C$8*[3]Sheet1!$D84+Summary!$C$9*[4]Sheet1!$D84)*$U84</f>
        <v>0</v>
      </c>
      <c r="AA84" s="94" t="e">
        <f>IF($A84&lt;Summary!$C$5,[3]Inputs!$K102*U84,"")</f>
        <v>#VALUE!</v>
      </c>
      <c r="AB84" s="94" t="e">
        <f>IF($A84&lt;Summary!$C$5,[3]Inputs!$M102*U84,"")</f>
        <v>#VALUE!</v>
      </c>
      <c r="AC84" s="94" t="e">
        <f t="shared" si="22"/>
        <v>#VALUE!</v>
      </c>
      <c r="AD84" s="94" t="e">
        <f>IF($A84&lt;Summary!$C$5,[4]Inputs!$K102*U84,"")</f>
        <v>#VALUE!</v>
      </c>
      <c r="AE84" s="94" t="e">
        <f>IF($A84&lt;Summary!$C$5,[4]Inputs!$M102*U84,"")</f>
        <v>#VALUE!</v>
      </c>
      <c r="AF84" s="94" t="e">
        <f t="shared" si="23"/>
        <v>#VALUE!</v>
      </c>
      <c r="AG84" s="94">
        <f>(Summary!$C$8*[3]Sheet1!$E84+Summary!$C$9*[4]Sheet1!$E84)*$U84</f>
        <v>0</v>
      </c>
      <c r="AH84" s="94">
        <f>(Summary!$C$8*[3]Sheet1!$F84+Summary!$C$9*[4]Sheet1!$F84)*$U84</f>
        <v>0</v>
      </c>
      <c r="AI84" s="94">
        <f>(Summary!$C$8*[3]Sheet1!$G84+Summary!$C$9*[4]Sheet1!$G84)*$U84</f>
        <v>0</v>
      </c>
      <c r="AJ84" s="94">
        <f>(Summary!$C$8*[3]Sheet1!$H84+Summary!$C$9*[4]Sheet1!$H84)*$U84</f>
        <v>0</v>
      </c>
      <c r="AK84" s="94">
        <f>(Summary!$C$8*[3]Sheet1!$I84+Summary!$C$9*[4]Sheet1!$I84)*$U84</f>
        <v>0</v>
      </c>
      <c r="AL84" s="94">
        <f>(Summary!$C$8*[3]Sheet1!$J84+Summary!$C$9*[4]Sheet1!$J84)*$U84</f>
        <v>0</v>
      </c>
      <c r="AM84" s="94">
        <f>(Summary!$C$8*[3]Sheet1!$K84+Summary!$C$9*[4]Sheet1!$K84)*$U84</f>
        <v>0</v>
      </c>
      <c r="AN84" s="94">
        <f>(Summary!$C$8*[3]Sheet1!$L84+Summary!$C$9*[4]Sheet1!$L84)*$U84</f>
        <v>0</v>
      </c>
      <c r="AO84" s="94">
        <f>(Summary!$C$8*[3]Sheet1!$M84+Summary!$C$9*[4]Sheet1!$M84)*$U84</f>
        <v>0</v>
      </c>
      <c r="AP84" s="9"/>
      <c r="AQ84" s="2"/>
      <c r="AR84" s="93">
        <f t="shared" si="2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2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26"/>
        <v>#N/A</v>
      </c>
      <c r="AY84" t="e">
        <f t="shared" si="2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28"/>
        <v>#VALUE!</v>
      </c>
      <c r="BD84" t="e">
        <f t="shared" si="29"/>
        <v>#N/A</v>
      </c>
    </row>
    <row r="85" spans="1:56" x14ac:dyDescent="0.2">
      <c r="A85" s="9">
        <f>[1]Sheet1!$A85</f>
        <v>0</v>
      </c>
      <c r="B85" s="9"/>
      <c r="C85" s="92">
        <f>(IF($A85&lt;Summary!$C$5,0.5*SUM([1]Sheet1!$B85)+0.5*SUM([2]Sheet1!$B85),""))</f>
        <v>0</v>
      </c>
      <c r="D85" s="92">
        <f>(IF($A85&lt;Summary!$C$5,0.5*SUM([1]Sheet1!$C85)+0.5*SUM([2]Sheet1!$C85),""))</f>
        <v>0</v>
      </c>
      <c r="E85" s="92" t="e">
        <f>(IF($A85&lt;Summary!$C$5,0.5*SUM([1]Sheet1!$D85)+0.5*SUM([2]Sheet1!$D85),""))</f>
        <v>#VALUE!</v>
      </c>
      <c r="F85" s="92" t="str">
        <f>IF($A85&lt;Summary!$C$5,[1]Inputs!$K103,"")</f>
        <v/>
      </c>
      <c r="G85" s="92" t="str">
        <f>IF($A85&lt;Summary!$C$5,[1]Inputs!$M103,"")</f>
        <v/>
      </c>
      <c r="H85" s="92">
        <f t="shared" si="20"/>
        <v>0</v>
      </c>
      <c r="I85" s="92" t="e">
        <f>IF($A85&lt;Summary!$C$5,[2]Inputs!$K103*U85,"")</f>
        <v>#VALUE!</v>
      </c>
      <c r="J85" s="92" t="e">
        <f>IF($A85&lt;Summary!$C$5,[2]Inputs!$M103*U85,"")</f>
        <v>#VALUE!</v>
      </c>
      <c r="K85" s="92" t="e">
        <f t="shared" si="21"/>
        <v>#VALUE!</v>
      </c>
      <c r="L85" s="92">
        <f>(IF($A85&lt;Summary!$C$5,0.5*SUM([1]Sheet1!$E85)+0.5*SUM([2]Sheet1!$E85),""))*$U85</f>
        <v>0</v>
      </c>
      <c r="M85" s="92">
        <f>(IF($A85&lt;Summary!$C$5,0.5*SUM([1]Sheet1!$F85)+0.5*SUM([2]Sheet1!$F85),""))*$U85</f>
        <v>0</v>
      </c>
      <c r="N85" s="92" t="e">
        <f>(IF($A85&lt;Summary!$C$5,0.5*SUM([1]Sheet1!$G85)+0.5*SUM([2]Sheet1!$G85),""))*U85</f>
        <v>#VALUE!</v>
      </c>
      <c r="O85" s="92" t="e">
        <f>(IF($A85&lt;Summary!$C$5,0.5*SUM([1]Sheet1!$H85)+0.5*SUM([2]Sheet1!$H85),""))*U85</f>
        <v>#VALUE!</v>
      </c>
      <c r="P85" s="92">
        <f>(IF($A85&lt;Summary!$C$5,0.5*SUM([1]Sheet1!$I85)+0.5*SUM([2]Sheet1!$I85),""))*$U85</f>
        <v>0</v>
      </c>
      <c r="Q85" s="92">
        <f>(IF($A85&lt;Summary!$C$5,0.5*SUM([1]Sheet1!$J85)+0.5*SUM([2]Sheet1!$J85),""))*$U85</f>
        <v>0</v>
      </c>
      <c r="R85" s="92">
        <f>(IF($A85&lt;Summary!$C$5,0.5*SUM([1]Sheet1!$K85)+0.5*SUM([2]Sheet1!$K85),""))*$U85</f>
        <v>0</v>
      </c>
      <c r="S85" s="92">
        <f>(IF($A85&lt;Summary!$C$5,0.5*SUM([1]Sheet1!$L85)+0.5*SUM([2]Sheet1!$L85),""))*U85</f>
        <v>0</v>
      </c>
      <c r="T85" s="92">
        <f>(IF($A85&lt;Summary!$C$5,0.5*SUM([1]Sheet1!$M85)+0.5*SUM([2]Sheet1!$M85),""))*U85</f>
        <v>0</v>
      </c>
      <c r="U85" s="93">
        <f>ROUND(IF($A85&lt;Summary!$C$5,SUM([1]Sheet1!$N85)+SUM([2]Sheet1!$N85),""),0)</f>
        <v>0</v>
      </c>
      <c r="V85" s="2"/>
      <c r="W85" s="9">
        <f>[3]Sheet1!$A85</f>
        <v>0</v>
      </c>
      <c r="X85" s="94">
        <f>(Summary!$C$8*[3]Sheet1!$B85+Summary!$C$9*[4]Sheet1!$B85)*$U85</f>
        <v>0</v>
      </c>
      <c r="Y85" s="94">
        <f>(Summary!$C$8*[3]Sheet1!$C85+Summary!$C$9*[4]Sheet1!$C85)*$U85</f>
        <v>0</v>
      </c>
      <c r="Z85" s="94">
        <f>(Summary!$C$8*[3]Sheet1!$D85+Summary!$C$9*[4]Sheet1!$D85)*$U85</f>
        <v>0</v>
      </c>
      <c r="AA85" s="94" t="e">
        <f>IF($A85&lt;Summary!$C$5,[3]Inputs!$K103*U85,"")</f>
        <v>#VALUE!</v>
      </c>
      <c r="AB85" s="94" t="e">
        <f>IF($A85&lt;Summary!$C$5,[3]Inputs!$M103*U85,"")</f>
        <v>#VALUE!</v>
      </c>
      <c r="AC85" s="94" t="e">
        <f t="shared" si="22"/>
        <v>#VALUE!</v>
      </c>
      <c r="AD85" s="94" t="e">
        <f>IF($A85&lt;Summary!$C$5,[4]Inputs!$K103*U85,"")</f>
        <v>#VALUE!</v>
      </c>
      <c r="AE85" s="94" t="e">
        <f>IF($A85&lt;Summary!$C$5,[4]Inputs!$M103*U85,"")</f>
        <v>#VALUE!</v>
      </c>
      <c r="AF85" s="94" t="e">
        <f t="shared" si="23"/>
        <v>#VALUE!</v>
      </c>
      <c r="AG85" s="94">
        <f>(Summary!$C$8*[3]Sheet1!$E85+Summary!$C$9*[4]Sheet1!$E85)*$U85</f>
        <v>0</v>
      </c>
      <c r="AH85" s="94">
        <f>(Summary!$C$8*[3]Sheet1!$F85+Summary!$C$9*[4]Sheet1!$F85)*$U85</f>
        <v>0</v>
      </c>
      <c r="AI85" s="94">
        <f>(Summary!$C$8*[3]Sheet1!$G85+Summary!$C$9*[4]Sheet1!$G85)*$U85</f>
        <v>0</v>
      </c>
      <c r="AJ85" s="94">
        <f>(Summary!$C$8*[3]Sheet1!$H85+Summary!$C$9*[4]Sheet1!$H85)*$U85</f>
        <v>0</v>
      </c>
      <c r="AK85" s="94">
        <f>(Summary!$C$8*[3]Sheet1!$I85+Summary!$C$9*[4]Sheet1!$I85)*$U85</f>
        <v>0</v>
      </c>
      <c r="AL85" s="94">
        <f>(Summary!$C$8*[3]Sheet1!$J85+Summary!$C$9*[4]Sheet1!$J85)*$U85</f>
        <v>0</v>
      </c>
      <c r="AM85" s="94">
        <f>(Summary!$C$8*[3]Sheet1!$K85+Summary!$C$9*[4]Sheet1!$K85)*$U85</f>
        <v>0</v>
      </c>
      <c r="AN85" s="94">
        <f>(Summary!$C$8*[3]Sheet1!$L85+Summary!$C$9*[4]Sheet1!$L85)*$U85</f>
        <v>0</v>
      </c>
      <c r="AO85" s="94">
        <f>(Summary!$C$8*[3]Sheet1!$M85+Summary!$C$9*[4]Sheet1!$M85)*$U85</f>
        <v>0</v>
      </c>
      <c r="AP85" s="9"/>
      <c r="AQ85" s="2"/>
      <c r="AR85" s="93">
        <f t="shared" si="2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2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26"/>
        <v>#N/A</v>
      </c>
      <c r="AY85" t="e">
        <f t="shared" si="2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28"/>
        <v>#VALUE!</v>
      </c>
      <c r="BD85" t="e">
        <f t="shared" si="29"/>
        <v>#N/A</v>
      </c>
    </row>
    <row r="86" spans="1:56" x14ac:dyDescent="0.2">
      <c r="A86" s="9">
        <f>[1]Sheet1!$A86</f>
        <v>0</v>
      </c>
      <c r="B86" s="9"/>
      <c r="C86" s="92">
        <f>(IF($A86&lt;Summary!$C$5,0.5*SUM([1]Sheet1!$B86)+0.5*SUM([2]Sheet1!$B86),""))</f>
        <v>0</v>
      </c>
      <c r="D86" s="92">
        <f>(IF($A86&lt;Summary!$C$5,0.5*SUM([1]Sheet1!$C86)+0.5*SUM([2]Sheet1!$C86),""))</f>
        <v>0</v>
      </c>
      <c r="E86" s="92">
        <f>(IF($A86&lt;Summary!$C$5,0.5*SUM([1]Sheet1!$D86)+0.5*SUM([2]Sheet1!$D86),""))</f>
        <v>0</v>
      </c>
      <c r="F86" s="92" t="str">
        <f>IF($A86&lt;Summary!$C$5,[1]Inputs!$K104,"")</f>
        <v/>
      </c>
      <c r="G86" s="92" t="str">
        <f>IF($A86&lt;Summary!$C$5,[1]Inputs!$M104,"")</f>
        <v/>
      </c>
      <c r="H86" s="92">
        <f t="shared" si="20"/>
        <v>0</v>
      </c>
      <c r="I86" s="92" t="e">
        <f>IF($A86&lt;Summary!$C$5,[2]Inputs!$K104*U86,"")</f>
        <v>#VALUE!</v>
      </c>
      <c r="J86" s="92" t="e">
        <f>IF($A86&lt;Summary!$C$5,[2]Inputs!$M104*U86,"")</f>
        <v>#VALUE!</v>
      </c>
      <c r="K86" s="92" t="e">
        <f t="shared" si="21"/>
        <v>#VALUE!</v>
      </c>
      <c r="L86" s="92">
        <f>(IF($A86&lt;Summary!$C$5,0.5*SUM([1]Sheet1!$E86)+0.5*SUM([2]Sheet1!$E86),""))*$U86</f>
        <v>0</v>
      </c>
      <c r="M86" s="92">
        <f>(IF($A86&lt;Summary!$C$5,0.5*SUM([1]Sheet1!$F86)+0.5*SUM([2]Sheet1!$F86),""))*$U86</f>
        <v>0</v>
      </c>
      <c r="N86" s="92">
        <f>(IF($A86&lt;Summary!$C$5,0.5*SUM([1]Sheet1!$G86)+0.5*SUM([2]Sheet1!$G86),""))*U86</f>
        <v>0</v>
      </c>
      <c r="O86" s="92">
        <f>(IF($A86&lt;Summary!$C$5,0.5*SUM([1]Sheet1!$H86)+0.5*SUM([2]Sheet1!$H86),""))*U86</f>
        <v>0</v>
      </c>
      <c r="P86" s="92">
        <f>(IF($A86&lt;Summary!$C$5,0.5*SUM([1]Sheet1!$I86)+0.5*SUM([2]Sheet1!$I86),""))*$U86</f>
        <v>0</v>
      </c>
      <c r="Q86" s="92">
        <f>(IF($A86&lt;Summary!$C$5,0.5*SUM([1]Sheet1!$J86)+0.5*SUM([2]Sheet1!$J86),""))*$U86</f>
        <v>0</v>
      </c>
      <c r="R86" s="92">
        <f>(IF($A86&lt;Summary!$C$5,0.5*SUM([1]Sheet1!$K86)+0.5*SUM([2]Sheet1!$K86),""))*$U86</f>
        <v>0</v>
      </c>
      <c r="S86" s="92">
        <f>(IF($A86&lt;Summary!$C$5,0.5*SUM([1]Sheet1!$L86)+0.5*SUM([2]Sheet1!$L86),""))*U86</f>
        <v>0</v>
      </c>
      <c r="T86" s="92">
        <f>(IF($A86&lt;Summary!$C$5,0.5*SUM([1]Sheet1!$M86)+0.5*SUM([2]Sheet1!$M86),""))*U86</f>
        <v>0</v>
      </c>
      <c r="U86" s="93">
        <f>ROUND(IF($A86&lt;Summary!$C$5,SUM([1]Sheet1!$N86)+SUM([2]Sheet1!$N86),""),0)</f>
        <v>0</v>
      </c>
      <c r="V86" s="2"/>
      <c r="W86" s="9">
        <f>[3]Sheet1!$A86</f>
        <v>0</v>
      </c>
      <c r="X86" s="94">
        <f>(Summary!$C$8*[3]Sheet1!$B86+Summary!$C$9*[4]Sheet1!$B86)*$U86</f>
        <v>0</v>
      </c>
      <c r="Y86" s="94">
        <f>(Summary!$C$8*[3]Sheet1!$C86+Summary!$C$9*[4]Sheet1!$C86)*$U86</f>
        <v>0</v>
      </c>
      <c r="Z86" s="94">
        <f>(Summary!$C$8*[3]Sheet1!$D86+Summary!$C$9*[4]Sheet1!$D86)*$U86</f>
        <v>0</v>
      </c>
      <c r="AA86" s="94" t="e">
        <f>IF($A86&lt;Summary!$C$5,[3]Inputs!$K104*U86,"")</f>
        <v>#VALUE!</v>
      </c>
      <c r="AB86" s="94" t="e">
        <f>IF($A86&lt;Summary!$C$5,[3]Inputs!$M104*U86,"")</f>
        <v>#VALUE!</v>
      </c>
      <c r="AC86" s="94" t="e">
        <f t="shared" si="22"/>
        <v>#VALUE!</v>
      </c>
      <c r="AD86" s="94" t="e">
        <f>IF($A86&lt;Summary!$C$5,[4]Inputs!$K104*U86,"")</f>
        <v>#VALUE!</v>
      </c>
      <c r="AE86" s="94" t="e">
        <f>IF($A86&lt;Summary!$C$5,[4]Inputs!$M104*U86,"")</f>
        <v>#VALUE!</v>
      </c>
      <c r="AF86" s="94" t="e">
        <f t="shared" si="23"/>
        <v>#VALUE!</v>
      </c>
      <c r="AG86" s="94">
        <f>(Summary!$C$8*[3]Sheet1!$E86+Summary!$C$9*[4]Sheet1!$E86)*$U86</f>
        <v>0</v>
      </c>
      <c r="AH86" s="94">
        <f>(Summary!$C$8*[3]Sheet1!$F86+Summary!$C$9*[4]Sheet1!$F86)*$U86</f>
        <v>0</v>
      </c>
      <c r="AI86" s="94">
        <f>(Summary!$C$8*[3]Sheet1!$G86+Summary!$C$9*[4]Sheet1!$G86)*$U86</f>
        <v>0</v>
      </c>
      <c r="AJ86" s="94">
        <f>(Summary!$C$8*[3]Sheet1!$H86+Summary!$C$9*[4]Sheet1!$H86)*$U86</f>
        <v>0</v>
      </c>
      <c r="AK86" s="94">
        <f>(Summary!$C$8*[3]Sheet1!$I86+Summary!$C$9*[4]Sheet1!$I86)*$U86</f>
        <v>0</v>
      </c>
      <c r="AL86" s="94">
        <f>(Summary!$C$8*[3]Sheet1!$J86+Summary!$C$9*[4]Sheet1!$J86)*$U86</f>
        <v>0</v>
      </c>
      <c r="AM86" s="94">
        <f>(Summary!$C$8*[3]Sheet1!$K86+Summary!$C$9*[4]Sheet1!$K86)*$U86</f>
        <v>0</v>
      </c>
      <c r="AN86" s="94">
        <f>(Summary!$C$8*[3]Sheet1!$L86+Summary!$C$9*[4]Sheet1!$L86)*$U86</f>
        <v>0</v>
      </c>
      <c r="AO86" s="94">
        <f>(Summary!$C$8*[3]Sheet1!$M86+Summary!$C$9*[4]Sheet1!$M86)*$U86</f>
        <v>0</v>
      </c>
      <c r="AP86" s="9"/>
      <c r="AQ86" s="2"/>
      <c r="AR86" s="93">
        <f t="shared" si="2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2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26"/>
        <v>#N/A</v>
      </c>
      <c r="AY86" t="e">
        <f t="shared" si="2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28"/>
        <v>#VALUE!</v>
      </c>
      <c r="BD86" t="e">
        <f t="shared" si="29"/>
        <v>#N/A</v>
      </c>
    </row>
    <row r="87" spans="1:56" x14ac:dyDescent="0.2">
      <c r="A87" s="9">
        <f>[1]Sheet1!$A87</f>
        <v>0</v>
      </c>
      <c r="B87" s="9"/>
      <c r="C87" s="92">
        <f>(IF($A87&lt;Summary!$C$5,0.5*SUM([1]Sheet1!$B87)+0.5*SUM([2]Sheet1!$B87),""))</f>
        <v>0</v>
      </c>
      <c r="D87" s="92">
        <f>(IF($A87&lt;Summary!$C$5,0.5*SUM([1]Sheet1!$C87)+0.5*SUM([2]Sheet1!$C87),""))</f>
        <v>0</v>
      </c>
      <c r="E87" s="92">
        <f>(IF($A87&lt;Summary!$C$5,0.5*SUM([1]Sheet1!$D87)+0.5*SUM([2]Sheet1!$D87),""))</f>
        <v>0</v>
      </c>
      <c r="F87" s="92" t="str">
        <f>IF($A87&lt;Summary!$C$5,[1]Inputs!$K105,"")</f>
        <v/>
      </c>
      <c r="G87" s="92" t="str">
        <f>IF($A87&lt;Summary!$C$5,[1]Inputs!$M105,"")</f>
        <v/>
      </c>
      <c r="H87" s="92">
        <f t="shared" si="20"/>
        <v>0</v>
      </c>
      <c r="I87" s="92" t="e">
        <f>IF($A87&lt;Summary!$C$5,[2]Inputs!$K105*U87,"")</f>
        <v>#VALUE!</v>
      </c>
      <c r="J87" s="92" t="e">
        <f>IF($A87&lt;Summary!$C$5,[2]Inputs!$M105*U87,"")</f>
        <v>#VALUE!</v>
      </c>
      <c r="K87" s="92" t="e">
        <f t="shared" si="21"/>
        <v>#VALUE!</v>
      </c>
      <c r="L87" s="92">
        <f>(IF($A87&lt;Summary!$C$5,0.5*SUM([1]Sheet1!$E87)+0.5*SUM([2]Sheet1!$E87),""))*$U87</f>
        <v>0</v>
      </c>
      <c r="M87" s="92">
        <f>(IF($A87&lt;Summary!$C$5,0.5*SUM([1]Sheet1!$F87)+0.5*SUM([2]Sheet1!$F87),""))*$U87</f>
        <v>0</v>
      </c>
      <c r="N87" s="92">
        <f>(IF($A87&lt;Summary!$C$5,0.5*SUM([1]Sheet1!$G87)+0.5*SUM([2]Sheet1!$G87),""))*U87</f>
        <v>0</v>
      </c>
      <c r="O87" s="92">
        <f>(IF($A87&lt;Summary!$C$5,0.5*SUM([1]Sheet1!$H87)+0.5*SUM([2]Sheet1!$H87),""))*U87</f>
        <v>0</v>
      </c>
      <c r="P87" s="92">
        <f>(IF($A87&lt;Summary!$C$5,0.5*SUM([1]Sheet1!$I87)+0.5*SUM([2]Sheet1!$I87),""))*$U87</f>
        <v>0</v>
      </c>
      <c r="Q87" s="92">
        <f>(IF($A87&lt;Summary!$C$5,0.5*SUM([1]Sheet1!$J87)+0.5*SUM([2]Sheet1!$J87),""))*$U87</f>
        <v>0</v>
      </c>
      <c r="R87" s="92">
        <f>(IF($A87&lt;Summary!$C$5,0.5*SUM([1]Sheet1!$K87)+0.5*SUM([2]Sheet1!$K87),""))*$U87</f>
        <v>0</v>
      </c>
      <c r="S87" s="92">
        <f>(IF($A87&lt;Summary!$C$5,0.5*SUM([1]Sheet1!$L87)+0.5*SUM([2]Sheet1!$L87),""))*U87</f>
        <v>0</v>
      </c>
      <c r="T87" s="92">
        <f>(IF($A87&lt;Summary!$C$5,0.5*SUM([1]Sheet1!$M87)+0.5*SUM([2]Sheet1!$M87),""))*U87</f>
        <v>0</v>
      </c>
      <c r="U87" s="93">
        <f>ROUND(IF($A87&lt;Summary!$C$5,SUM([1]Sheet1!$N87)+SUM([2]Sheet1!$N87),""),0)</f>
        <v>0</v>
      </c>
      <c r="V87" s="2"/>
      <c r="W87" s="9">
        <f>[3]Sheet1!$A87</f>
        <v>0</v>
      </c>
      <c r="X87" s="94">
        <f>(Summary!$C$8*[3]Sheet1!$B87+Summary!$C$9*[4]Sheet1!$B87)*$U87</f>
        <v>0</v>
      </c>
      <c r="Y87" s="94">
        <f>(Summary!$C$8*[3]Sheet1!$C87+Summary!$C$9*[4]Sheet1!$C87)*$U87</f>
        <v>0</v>
      </c>
      <c r="Z87" s="94">
        <f>(Summary!$C$8*[3]Sheet1!$D87+Summary!$C$9*[4]Sheet1!$D87)*$U87</f>
        <v>0</v>
      </c>
      <c r="AA87" s="94" t="e">
        <f>IF($A87&lt;Summary!$C$5,[3]Inputs!$K105*U87,"")</f>
        <v>#VALUE!</v>
      </c>
      <c r="AB87" s="94" t="e">
        <f>IF($A87&lt;Summary!$C$5,[3]Inputs!$M105*U87,"")</f>
        <v>#VALUE!</v>
      </c>
      <c r="AC87" s="94" t="e">
        <f t="shared" si="22"/>
        <v>#VALUE!</v>
      </c>
      <c r="AD87" s="94" t="e">
        <f>IF($A87&lt;Summary!$C$5,[4]Inputs!$K105*U87,"")</f>
        <v>#VALUE!</v>
      </c>
      <c r="AE87" s="94" t="e">
        <f>IF($A87&lt;Summary!$C$5,[4]Inputs!$M105*U87,"")</f>
        <v>#VALUE!</v>
      </c>
      <c r="AF87" s="94" t="e">
        <f t="shared" si="23"/>
        <v>#VALUE!</v>
      </c>
      <c r="AG87" s="94">
        <f>(Summary!$C$8*[3]Sheet1!$E87+Summary!$C$9*[4]Sheet1!$E87)*$U87</f>
        <v>0</v>
      </c>
      <c r="AH87" s="94">
        <f>(Summary!$C$8*[3]Sheet1!$F87+Summary!$C$9*[4]Sheet1!$F87)*$U87</f>
        <v>0</v>
      </c>
      <c r="AI87" s="94">
        <f>(Summary!$C$8*[3]Sheet1!$G87+Summary!$C$9*[4]Sheet1!$G87)*$U87</f>
        <v>0</v>
      </c>
      <c r="AJ87" s="94">
        <f>(Summary!$C$8*[3]Sheet1!$H87+Summary!$C$9*[4]Sheet1!$H87)*$U87</f>
        <v>0</v>
      </c>
      <c r="AK87" s="94">
        <f>(Summary!$C$8*[3]Sheet1!$I87+Summary!$C$9*[4]Sheet1!$I87)*$U87</f>
        <v>0</v>
      </c>
      <c r="AL87" s="94">
        <f>(Summary!$C$8*[3]Sheet1!$J87+Summary!$C$9*[4]Sheet1!$J87)*$U87</f>
        <v>0</v>
      </c>
      <c r="AM87" s="94">
        <f>(Summary!$C$8*[3]Sheet1!$K87+Summary!$C$9*[4]Sheet1!$K87)*$U87</f>
        <v>0</v>
      </c>
      <c r="AN87" s="94">
        <f>(Summary!$C$8*[3]Sheet1!$L87+Summary!$C$9*[4]Sheet1!$L87)*$U87</f>
        <v>0</v>
      </c>
      <c r="AO87" s="94">
        <f>(Summary!$C$8*[3]Sheet1!$M87+Summary!$C$9*[4]Sheet1!$M87)*$U87</f>
        <v>0</v>
      </c>
      <c r="AP87" s="9"/>
      <c r="AQ87" s="2"/>
      <c r="AR87" s="93">
        <f t="shared" si="2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2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26"/>
        <v>#N/A</v>
      </c>
      <c r="AY87" t="e">
        <f t="shared" si="2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28"/>
        <v>#VALUE!</v>
      </c>
      <c r="BD87" t="e">
        <f t="shared" si="29"/>
        <v>#N/A</v>
      </c>
    </row>
    <row r="88" spans="1:56" x14ac:dyDescent="0.2">
      <c r="A88" s="9">
        <f>[1]Sheet1!$A88</f>
        <v>0</v>
      </c>
      <c r="B88" s="9"/>
      <c r="C88" s="92">
        <f>(IF($A88&lt;Summary!$C$5,0.5*SUM([1]Sheet1!$B88)+0.5*SUM([2]Sheet1!$B88),""))</f>
        <v>0</v>
      </c>
      <c r="D88" s="92">
        <f>(IF($A88&lt;Summary!$C$5,0.5*SUM([1]Sheet1!$C88)+0.5*SUM([2]Sheet1!$C88),""))</f>
        <v>0</v>
      </c>
      <c r="E88" s="92">
        <f>(IF($A88&lt;Summary!$C$5,0.5*SUM([1]Sheet1!$D88)+0.5*SUM([2]Sheet1!$D88),""))</f>
        <v>0</v>
      </c>
      <c r="F88" s="92" t="str">
        <f>IF($A88&lt;Summary!$C$5,[1]Inputs!$K106,"")</f>
        <v/>
      </c>
      <c r="G88" s="92" t="str">
        <f>IF($A88&lt;Summary!$C$5,[1]Inputs!$M106,"")</f>
        <v/>
      </c>
      <c r="H88" s="92">
        <f t="shared" si="20"/>
        <v>0</v>
      </c>
      <c r="I88" s="92" t="e">
        <f>IF($A88&lt;Summary!$C$5,[2]Inputs!$K106*U88,"")</f>
        <v>#VALUE!</v>
      </c>
      <c r="J88" s="92" t="e">
        <f>IF($A88&lt;Summary!$C$5,[2]Inputs!$M106*U88,"")</f>
        <v>#VALUE!</v>
      </c>
      <c r="K88" s="92" t="e">
        <f t="shared" si="21"/>
        <v>#VALUE!</v>
      </c>
      <c r="L88" s="92">
        <f>(IF($A88&lt;Summary!$C$5,0.5*SUM([1]Sheet1!$E88)+0.5*SUM([2]Sheet1!$E88),""))*$U88</f>
        <v>0</v>
      </c>
      <c r="M88" s="92">
        <f>(IF($A88&lt;Summary!$C$5,0.5*SUM([1]Sheet1!$F88)+0.5*SUM([2]Sheet1!$F88),""))*$U88</f>
        <v>0</v>
      </c>
      <c r="N88" s="92">
        <f>(IF($A88&lt;Summary!$C$5,0.5*SUM([1]Sheet1!$G88)+0.5*SUM([2]Sheet1!$G88),""))*U88</f>
        <v>0</v>
      </c>
      <c r="O88" s="92">
        <f>(IF($A88&lt;Summary!$C$5,0.5*SUM([1]Sheet1!$H88)+0.5*SUM([2]Sheet1!$H88),""))*U88</f>
        <v>0</v>
      </c>
      <c r="P88" s="92">
        <f>(IF($A88&lt;Summary!$C$5,0.5*SUM([1]Sheet1!$I88)+0.5*SUM([2]Sheet1!$I88),""))*$U88</f>
        <v>0</v>
      </c>
      <c r="Q88" s="92">
        <f>(IF($A88&lt;Summary!$C$5,0.5*SUM([1]Sheet1!$J88)+0.5*SUM([2]Sheet1!$J88),""))*$U88</f>
        <v>0</v>
      </c>
      <c r="R88" s="92">
        <f>(IF($A88&lt;Summary!$C$5,0.5*SUM([1]Sheet1!$K88)+0.5*SUM([2]Sheet1!$K88),""))*$U88</f>
        <v>0</v>
      </c>
      <c r="S88" s="92">
        <f>(IF($A88&lt;Summary!$C$5,0.5*SUM([1]Sheet1!$L88)+0.5*SUM([2]Sheet1!$L88),""))*U88</f>
        <v>0</v>
      </c>
      <c r="T88" s="92">
        <f>(IF($A88&lt;Summary!$C$5,0.5*SUM([1]Sheet1!$M88)+0.5*SUM([2]Sheet1!$M88),""))*U88</f>
        <v>0</v>
      </c>
      <c r="U88" s="93">
        <f>ROUND(IF($A88&lt;Summary!$C$5,SUM([1]Sheet1!$N88)+SUM([2]Sheet1!$N88),""),0)</f>
        <v>0</v>
      </c>
      <c r="V88" s="2"/>
      <c r="W88" s="9">
        <f>[3]Sheet1!$A88</f>
        <v>0</v>
      </c>
      <c r="X88" s="94">
        <f>(Summary!$C$8*[3]Sheet1!$B88+Summary!$C$9*[4]Sheet1!$B88)*$U88</f>
        <v>0</v>
      </c>
      <c r="Y88" s="94">
        <f>(Summary!$C$8*[3]Sheet1!$C88+Summary!$C$9*[4]Sheet1!$C88)*$U88</f>
        <v>0</v>
      </c>
      <c r="Z88" s="94">
        <f>(Summary!$C$8*[3]Sheet1!$D88+Summary!$C$9*[4]Sheet1!$D88)*$U88</f>
        <v>0</v>
      </c>
      <c r="AA88" s="94" t="e">
        <f>IF($A88&lt;Summary!$C$5,[3]Inputs!$K106*U88,"")</f>
        <v>#VALUE!</v>
      </c>
      <c r="AB88" s="94" t="e">
        <f>IF($A88&lt;Summary!$C$5,[3]Inputs!$M106*U88,"")</f>
        <v>#VALUE!</v>
      </c>
      <c r="AC88" s="94" t="e">
        <f t="shared" si="22"/>
        <v>#VALUE!</v>
      </c>
      <c r="AD88" s="94" t="e">
        <f>IF($A88&lt;Summary!$C$5,[4]Inputs!$K106*U88,"")</f>
        <v>#VALUE!</v>
      </c>
      <c r="AE88" s="94" t="e">
        <f>IF($A88&lt;Summary!$C$5,[4]Inputs!$M106*U88,"")</f>
        <v>#VALUE!</v>
      </c>
      <c r="AF88" s="94" t="e">
        <f t="shared" si="23"/>
        <v>#VALUE!</v>
      </c>
      <c r="AG88" s="94">
        <f>(Summary!$C$8*[3]Sheet1!$E88+Summary!$C$9*[4]Sheet1!$E88)*$U88</f>
        <v>0</v>
      </c>
      <c r="AH88" s="94">
        <f>(Summary!$C$8*[3]Sheet1!$F88+Summary!$C$9*[4]Sheet1!$F88)*$U88</f>
        <v>0</v>
      </c>
      <c r="AI88" s="94">
        <f>(Summary!$C$8*[3]Sheet1!$G88+Summary!$C$9*[4]Sheet1!$G88)*$U88</f>
        <v>0</v>
      </c>
      <c r="AJ88" s="94">
        <f>(Summary!$C$8*[3]Sheet1!$H88+Summary!$C$9*[4]Sheet1!$H88)*$U88</f>
        <v>0</v>
      </c>
      <c r="AK88" s="94">
        <f>(Summary!$C$8*[3]Sheet1!$I88+Summary!$C$9*[4]Sheet1!$I88)*$U88</f>
        <v>0</v>
      </c>
      <c r="AL88" s="94">
        <f>(Summary!$C$8*[3]Sheet1!$J88+Summary!$C$9*[4]Sheet1!$J88)*$U88</f>
        <v>0</v>
      </c>
      <c r="AM88" s="94">
        <f>(Summary!$C$8*[3]Sheet1!$K88+Summary!$C$9*[4]Sheet1!$K88)*$U88</f>
        <v>0</v>
      </c>
      <c r="AN88" s="94">
        <f>(Summary!$C$8*[3]Sheet1!$L88+Summary!$C$9*[4]Sheet1!$L88)*$U88</f>
        <v>0</v>
      </c>
      <c r="AO88" s="94">
        <f>(Summary!$C$8*[3]Sheet1!$M88+Summary!$C$9*[4]Sheet1!$M88)*$U88</f>
        <v>0</v>
      </c>
      <c r="AP88" s="9"/>
      <c r="AQ88" s="2"/>
      <c r="AR88" s="93">
        <f t="shared" si="2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2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26"/>
        <v>#N/A</v>
      </c>
      <c r="AY88" t="e">
        <f t="shared" si="2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28"/>
        <v>#VALUE!</v>
      </c>
      <c r="BD88" t="e">
        <f t="shared" si="29"/>
        <v>#N/A</v>
      </c>
    </row>
    <row r="89" spans="1:56" x14ac:dyDescent="0.2">
      <c r="A89" s="9">
        <f>[1]Sheet1!$A89</f>
        <v>0</v>
      </c>
      <c r="B89" s="9"/>
      <c r="C89" s="92">
        <f>(IF($A89&lt;Summary!$C$5,0.5*SUM([1]Sheet1!$B89)+0.5*SUM([2]Sheet1!$B89),""))</f>
        <v>0</v>
      </c>
      <c r="D89" s="92">
        <f>(IF($A89&lt;Summary!$C$5,0.5*SUM([1]Sheet1!$C89)+0.5*SUM([2]Sheet1!$C89),""))</f>
        <v>0</v>
      </c>
      <c r="E89" s="92">
        <f>(IF($A89&lt;Summary!$C$5,0.5*SUM([1]Sheet1!$D89)+0.5*SUM([2]Sheet1!$D89),""))</f>
        <v>0</v>
      </c>
      <c r="F89" s="92" t="str">
        <f>IF($A89&lt;Summary!$C$5,[1]Inputs!$K107,"")</f>
        <v/>
      </c>
      <c r="G89" s="92" t="str">
        <f>IF($A89&lt;Summary!$C$5,[1]Inputs!$M107,"")</f>
        <v/>
      </c>
      <c r="H89" s="92">
        <f t="shared" si="20"/>
        <v>0</v>
      </c>
      <c r="I89" s="92" t="e">
        <f>IF($A89&lt;Summary!$C$5,[2]Inputs!$K107*U89,"")</f>
        <v>#VALUE!</v>
      </c>
      <c r="J89" s="92" t="e">
        <f>IF($A89&lt;Summary!$C$5,[2]Inputs!$M107*U89,"")</f>
        <v>#VALUE!</v>
      </c>
      <c r="K89" s="92" t="e">
        <f t="shared" si="21"/>
        <v>#VALUE!</v>
      </c>
      <c r="L89" s="92">
        <f>(IF($A89&lt;Summary!$C$5,0.5*SUM([1]Sheet1!$E89)+0.5*SUM([2]Sheet1!$E89),""))*$U89</f>
        <v>0</v>
      </c>
      <c r="M89" s="92">
        <f>(IF($A89&lt;Summary!$C$5,0.5*SUM([1]Sheet1!$F89)+0.5*SUM([2]Sheet1!$F89),""))*$U89</f>
        <v>0</v>
      </c>
      <c r="N89" s="92">
        <f>(IF($A89&lt;Summary!$C$5,0.5*SUM([1]Sheet1!$G89)+0.5*SUM([2]Sheet1!$G89),""))*U89</f>
        <v>0</v>
      </c>
      <c r="O89" s="92">
        <f>(IF($A89&lt;Summary!$C$5,0.5*SUM([1]Sheet1!$H89)+0.5*SUM([2]Sheet1!$H89),""))*U89</f>
        <v>0</v>
      </c>
      <c r="P89" s="92">
        <f>(IF($A89&lt;Summary!$C$5,0.5*SUM([1]Sheet1!$I89)+0.5*SUM([2]Sheet1!$I89),""))*$U89</f>
        <v>0</v>
      </c>
      <c r="Q89" s="92">
        <f>(IF($A89&lt;Summary!$C$5,0.5*SUM([1]Sheet1!$J89)+0.5*SUM([2]Sheet1!$J89),""))*$U89</f>
        <v>0</v>
      </c>
      <c r="R89" s="92">
        <f>(IF($A89&lt;Summary!$C$5,0.5*SUM([1]Sheet1!$K89)+0.5*SUM([2]Sheet1!$K89),""))*$U89</f>
        <v>0</v>
      </c>
      <c r="S89" s="92">
        <f>(IF($A89&lt;Summary!$C$5,0.5*SUM([1]Sheet1!$L89)+0.5*SUM([2]Sheet1!$L89),""))*U89</f>
        <v>0</v>
      </c>
      <c r="T89" s="92">
        <f>(IF($A89&lt;Summary!$C$5,0.5*SUM([1]Sheet1!$M89)+0.5*SUM([2]Sheet1!$M89),""))*U89</f>
        <v>0</v>
      </c>
      <c r="U89" s="93">
        <f>ROUND(IF($A89&lt;Summary!$C$5,SUM([1]Sheet1!$N89)+SUM([2]Sheet1!$N89),""),0)</f>
        <v>0</v>
      </c>
      <c r="V89" s="2"/>
      <c r="W89" s="9">
        <f>[3]Sheet1!$A89</f>
        <v>0</v>
      </c>
      <c r="X89" s="94">
        <f>(Summary!$C$8*[3]Sheet1!$B89+Summary!$C$9*[4]Sheet1!$B89)*$U89</f>
        <v>0</v>
      </c>
      <c r="Y89" s="94">
        <f>(Summary!$C$8*[3]Sheet1!$C89+Summary!$C$9*[4]Sheet1!$C89)*$U89</f>
        <v>0</v>
      </c>
      <c r="Z89" s="94">
        <f>(Summary!$C$8*[3]Sheet1!$D89+Summary!$C$9*[4]Sheet1!$D89)*$U89</f>
        <v>0</v>
      </c>
      <c r="AA89" s="94" t="e">
        <f>IF($A89&lt;Summary!$C$5,[3]Inputs!$K107*U89,"")</f>
        <v>#VALUE!</v>
      </c>
      <c r="AB89" s="94" t="e">
        <f>IF($A89&lt;Summary!$C$5,[3]Inputs!$M107*U89,"")</f>
        <v>#VALUE!</v>
      </c>
      <c r="AC89" s="94" t="e">
        <f t="shared" si="22"/>
        <v>#VALUE!</v>
      </c>
      <c r="AD89" s="94" t="e">
        <f>IF($A89&lt;Summary!$C$5,[4]Inputs!$K107*U89,"")</f>
        <v>#VALUE!</v>
      </c>
      <c r="AE89" s="94" t="e">
        <f>IF($A89&lt;Summary!$C$5,[4]Inputs!$M107*U89,"")</f>
        <v>#VALUE!</v>
      </c>
      <c r="AF89" s="94" t="e">
        <f t="shared" si="23"/>
        <v>#VALUE!</v>
      </c>
      <c r="AG89" s="94">
        <f>(Summary!$C$8*[3]Sheet1!$E89+Summary!$C$9*[4]Sheet1!$E89)*$U89</f>
        <v>0</v>
      </c>
      <c r="AH89" s="94">
        <f>(Summary!$C$8*[3]Sheet1!$F89+Summary!$C$9*[4]Sheet1!$F89)*$U89</f>
        <v>0</v>
      </c>
      <c r="AI89" s="94">
        <f>(Summary!$C$8*[3]Sheet1!$G89+Summary!$C$9*[4]Sheet1!$G89)*$U89</f>
        <v>0</v>
      </c>
      <c r="AJ89" s="94">
        <f>(Summary!$C$8*[3]Sheet1!$H89+Summary!$C$9*[4]Sheet1!$H89)*$U89</f>
        <v>0</v>
      </c>
      <c r="AK89" s="94">
        <f>(Summary!$C$8*[3]Sheet1!$I89+Summary!$C$9*[4]Sheet1!$I89)*$U89</f>
        <v>0</v>
      </c>
      <c r="AL89" s="94">
        <f>(Summary!$C$8*[3]Sheet1!$J89+Summary!$C$9*[4]Sheet1!$J89)*$U89</f>
        <v>0</v>
      </c>
      <c r="AM89" s="94">
        <f>(Summary!$C$8*[3]Sheet1!$K89+Summary!$C$9*[4]Sheet1!$K89)*$U89</f>
        <v>0</v>
      </c>
      <c r="AN89" s="94">
        <f>(Summary!$C$8*[3]Sheet1!$L89+Summary!$C$9*[4]Sheet1!$L89)*$U89</f>
        <v>0</v>
      </c>
      <c r="AO89" s="94">
        <f>(Summary!$C$8*[3]Sheet1!$M89+Summary!$C$9*[4]Sheet1!$M89)*$U89</f>
        <v>0</v>
      </c>
      <c r="AP89" s="9"/>
      <c r="AQ89" s="2"/>
      <c r="AR89" s="93">
        <f t="shared" si="2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2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26"/>
        <v>#N/A</v>
      </c>
      <c r="AY89" t="e">
        <f t="shared" si="2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28"/>
        <v>#VALUE!</v>
      </c>
      <c r="BD89" t="e">
        <f t="shared" si="29"/>
        <v>#N/A</v>
      </c>
    </row>
    <row r="90" spans="1:56" x14ac:dyDescent="0.2">
      <c r="A90" s="9">
        <f>[1]Sheet1!$A90</f>
        <v>0</v>
      </c>
      <c r="B90" s="9"/>
      <c r="C90" s="92">
        <f>(IF($A90&lt;Summary!$C$5,0.5*SUM([1]Sheet1!$B90)+0.5*SUM([2]Sheet1!$B90),""))</f>
        <v>0</v>
      </c>
      <c r="D90" s="92">
        <f>(IF($A90&lt;Summary!$C$5,0.5*SUM([1]Sheet1!$C90)+0.5*SUM([2]Sheet1!$C90),""))</f>
        <v>0</v>
      </c>
      <c r="E90" s="92">
        <f>(IF($A90&lt;Summary!$C$5,0.5*SUM([1]Sheet1!$D90)+0.5*SUM([2]Sheet1!$D90),""))</f>
        <v>0</v>
      </c>
      <c r="F90" s="92" t="str">
        <f>IF($A90&lt;Summary!$C$5,[1]Inputs!$K108,"")</f>
        <v/>
      </c>
      <c r="G90" s="92" t="str">
        <f>IF($A90&lt;Summary!$C$5,[1]Inputs!$M108,"")</f>
        <v/>
      </c>
      <c r="H90" s="92">
        <f t="shared" si="20"/>
        <v>0</v>
      </c>
      <c r="I90" s="92" t="e">
        <f>IF($A90&lt;Summary!$C$5,[2]Inputs!$K108*U90,"")</f>
        <v>#VALUE!</v>
      </c>
      <c r="J90" s="92" t="e">
        <f>IF($A90&lt;Summary!$C$5,[2]Inputs!$M108*U90,"")</f>
        <v>#VALUE!</v>
      </c>
      <c r="K90" s="92" t="e">
        <f t="shared" si="21"/>
        <v>#VALUE!</v>
      </c>
      <c r="L90" s="92">
        <f>(IF($A90&lt;Summary!$C$5,0.5*SUM([1]Sheet1!$E90)+0.5*SUM([2]Sheet1!$E90),""))*$U90</f>
        <v>0</v>
      </c>
      <c r="M90" s="92">
        <f>(IF($A90&lt;Summary!$C$5,0.5*SUM([1]Sheet1!$F90)+0.5*SUM([2]Sheet1!$F90),""))*$U90</f>
        <v>0</v>
      </c>
      <c r="N90" s="92">
        <f>(IF($A90&lt;Summary!$C$5,0.5*SUM([1]Sheet1!$G90)+0.5*SUM([2]Sheet1!$G90),""))*U90</f>
        <v>0</v>
      </c>
      <c r="O90" s="92">
        <f>(IF($A90&lt;Summary!$C$5,0.5*SUM([1]Sheet1!$H90)+0.5*SUM([2]Sheet1!$H90),""))*U90</f>
        <v>0</v>
      </c>
      <c r="P90" s="92">
        <f>(IF($A90&lt;Summary!$C$5,0.5*SUM([1]Sheet1!$I90)+0.5*SUM([2]Sheet1!$I90),""))*$U90</f>
        <v>0</v>
      </c>
      <c r="Q90" s="92">
        <f>(IF($A90&lt;Summary!$C$5,0.5*SUM([1]Sheet1!$J90)+0.5*SUM([2]Sheet1!$J90),""))*$U90</f>
        <v>0</v>
      </c>
      <c r="R90" s="92">
        <f>(IF($A90&lt;Summary!$C$5,0.5*SUM([1]Sheet1!$K90)+0.5*SUM([2]Sheet1!$K90),""))*$U90</f>
        <v>0</v>
      </c>
      <c r="S90" s="92">
        <f>(IF($A90&lt;Summary!$C$5,0.5*SUM([1]Sheet1!$L90)+0.5*SUM([2]Sheet1!$L90),""))*U90</f>
        <v>0</v>
      </c>
      <c r="T90" s="92">
        <f>(IF($A90&lt;Summary!$C$5,0.5*SUM([1]Sheet1!$M90)+0.5*SUM([2]Sheet1!$M90),""))*U90</f>
        <v>0</v>
      </c>
      <c r="U90" s="93">
        <f>ROUND(IF($A90&lt;Summary!$C$5,SUM([1]Sheet1!$N90)+SUM([2]Sheet1!$N90),""),0)</f>
        <v>0</v>
      </c>
      <c r="V90" s="2"/>
      <c r="W90" s="9">
        <f>[3]Sheet1!$A90</f>
        <v>0</v>
      </c>
      <c r="X90" s="94">
        <f>(Summary!$C$8*[3]Sheet1!$B90+Summary!$C$9*[4]Sheet1!$B90)*$U90</f>
        <v>0</v>
      </c>
      <c r="Y90" s="94">
        <f>(Summary!$C$8*[3]Sheet1!$C90+Summary!$C$9*[4]Sheet1!$C90)*$U90</f>
        <v>0</v>
      </c>
      <c r="Z90" s="94">
        <f>(Summary!$C$8*[3]Sheet1!$D90+Summary!$C$9*[4]Sheet1!$D90)*$U90</f>
        <v>0</v>
      </c>
      <c r="AA90" s="94" t="e">
        <f>IF($A90&lt;Summary!$C$5,[3]Inputs!$K108*U90,"")</f>
        <v>#VALUE!</v>
      </c>
      <c r="AB90" s="94" t="e">
        <f>IF($A90&lt;Summary!$C$5,[3]Inputs!$M108*U90,"")</f>
        <v>#VALUE!</v>
      </c>
      <c r="AC90" s="94" t="e">
        <f t="shared" si="22"/>
        <v>#VALUE!</v>
      </c>
      <c r="AD90" s="94" t="e">
        <f>IF($A90&lt;Summary!$C$5,[4]Inputs!$K108*U90,"")</f>
        <v>#VALUE!</v>
      </c>
      <c r="AE90" s="94" t="e">
        <f>IF($A90&lt;Summary!$C$5,[4]Inputs!$M108*U90,"")</f>
        <v>#VALUE!</v>
      </c>
      <c r="AF90" s="94" t="e">
        <f t="shared" si="23"/>
        <v>#VALUE!</v>
      </c>
      <c r="AG90" s="94">
        <f>(Summary!$C$8*[3]Sheet1!$E90+Summary!$C$9*[4]Sheet1!$E90)*$U90</f>
        <v>0</v>
      </c>
      <c r="AH90" s="94">
        <f>(Summary!$C$8*[3]Sheet1!$F90+Summary!$C$9*[4]Sheet1!$F90)*$U90</f>
        <v>0</v>
      </c>
      <c r="AI90" s="94">
        <f>(Summary!$C$8*[3]Sheet1!$G90+Summary!$C$9*[4]Sheet1!$G90)*$U90</f>
        <v>0</v>
      </c>
      <c r="AJ90" s="94">
        <f>(Summary!$C$8*[3]Sheet1!$H90+Summary!$C$9*[4]Sheet1!$H90)*$U90</f>
        <v>0</v>
      </c>
      <c r="AK90" s="94">
        <f>(Summary!$C$8*[3]Sheet1!$I90+Summary!$C$9*[4]Sheet1!$I90)*$U90</f>
        <v>0</v>
      </c>
      <c r="AL90" s="94">
        <f>(Summary!$C$8*[3]Sheet1!$J90+Summary!$C$9*[4]Sheet1!$J90)*$U90</f>
        <v>0</v>
      </c>
      <c r="AM90" s="94">
        <f>(Summary!$C$8*[3]Sheet1!$K90+Summary!$C$9*[4]Sheet1!$K90)*$U90</f>
        <v>0</v>
      </c>
      <c r="AN90" s="94">
        <f>(Summary!$C$8*[3]Sheet1!$L90+Summary!$C$9*[4]Sheet1!$L90)*$U90</f>
        <v>0</v>
      </c>
      <c r="AO90" s="94">
        <f>(Summary!$C$8*[3]Sheet1!$M90+Summary!$C$9*[4]Sheet1!$M90)*$U90</f>
        <v>0</v>
      </c>
      <c r="AP90" s="9"/>
      <c r="AQ90" s="2"/>
      <c r="AR90" s="93">
        <f t="shared" si="2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2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26"/>
        <v>#N/A</v>
      </c>
      <c r="AY90" t="e">
        <f t="shared" si="2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28"/>
        <v>#VALUE!</v>
      </c>
      <c r="BD90" t="e">
        <f t="shared" si="29"/>
        <v>#N/A</v>
      </c>
    </row>
    <row r="91" spans="1:56" x14ac:dyDescent="0.2">
      <c r="A91" s="9">
        <f>[1]Sheet1!$A91</f>
        <v>0</v>
      </c>
      <c r="B91" s="9"/>
      <c r="C91" s="92">
        <f>(IF($A91&lt;Summary!$C$5,0.5*SUM([1]Sheet1!$B91)+0.5*SUM([2]Sheet1!$B91),""))</f>
        <v>0</v>
      </c>
      <c r="D91" s="92">
        <f>(IF($A91&lt;Summary!$C$5,0.5*SUM([1]Sheet1!$C91)+0.5*SUM([2]Sheet1!$C91),""))</f>
        <v>0</v>
      </c>
      <c r="E91" s="92">
        <f>(IF($A91&lt;Summary!$C$5,0.5*SUM([1]Sheet1!$D91)+0.5*SUM([2]Sheet1!$D91),""))</f>
        <v>0</v>
      </c>
      <c r="F91" s="92" t="str">
        <f>IF($A91&lt;Summary!$C$5,[1]Inputs!$K109,"")</f>
        <v/>
      </c>
      <c r="G91" s="92" t="str">
        <f>IF($A91&lt;Summary!$C$5,[1]Inputs!$M109,"")</f>
        <v/>
      </c>
      <c r="H91" s="92">
        <f t="shared" si="20"/>
        <v>0</v>
      </c>
      <c r="I91" s="92" t="e">
        <f>IF($A91&lt;Summary!$C$5,[2]Inputs!$K109*U91,"")</f>
        <v>#VALUE!</v>
      </c>
      <c r="J91" s="92" t="e">
        <f>IF($A91&lt;Summary!$C$5,[2]Inputs!$M109*U91,"")</f>
        <v>#VALUE!</v>
      </c>
      <c r="K91" s="92" t="e">
        <f t="shared" si="21"/>
        <v>#VALUE!</v>
      </c>
      <c r="L91" s="92">
        <f>(IF($A91&lt;Summary!$C$5,0.5*SUM([1]Sheet1!$E91)+0.5*SUM([2]Sheet1!$E91),""))*$U91</f>
        <v>0</v>
      </c>
      <c r="M91" s="92">
        <f>(IF($A91&lt;Summary!$C$5,0.5*SUM([1]Sheet1!$F91)+0.5*SUM([2]Sheet1!$F91),""))*$U91</f>
        <v>0</v>
      </c>
      <c r="N91" s="92">
        <f>(IF($A91&lt;Summary!$C$5,0.5*SUM([1]Sheet1!$G91)+0.5*SUM([2]Sheet1!$G91),""))*U91</f>
        <v>0</v>
      </c>
      <c r="O91" s="92">
        <f>(IF($A91&lt;Summary!$C$5,0.5*SUM([1]Sheet1!$H91)+0.5*SUM([2]Sheet1!$H91),""))*U91</f>
        <v>0</v>
      </c>
      <c r="P91" s="92">
        <f>(IF($A91&lt;Summary!$C$5,0.5*SUM([1]Sheet1!$I91)+0.5*SUM([2]Sheet1!$I91),""))*$U91</f>
        <v>0</v>
      </c>
      <c r="Q91" s="92">
        <f>(IF($A91&lt;Summary!$C$5,0.5*SUM([1]Sheet1!$J91)+0.5*SUM([2]Sheet1!$J91),""))*$U91</f>
        <v>0</v>
      </c>
      <c r="R91" s="92">
        <f>(IF($A91&lt;Summary!$C$5,0.5*SUM([1]Sheet1!$K91)+0.5*SUM([2]Sheet1!$K91),""))*$U91</f>
        <v>0</v>
      </c>
      <c r="S91" s="92">
        <f>(IF($A91&lt;Summary!$C$5,0.5*SUM([1]Sheet1!$L91)+0.5*SUM([2]Sheet1!$L91),""))*U91</f>
        <v>0</v>
      </c>
      <c r="T91" s="92">
        <f>(IF($A91&lt;Summary!$C$5,0.5*SUM([1]Sheet1!$M91)+0.5*SUM([2]Sheet1!$M91),""))*U91</f>
        <v>0</v>
      </c>
      <c r="U91" s="93">
        <f>ROUND(IF($A91&lt;Summary!$C$5,SUM([1]Sheet1!$N91)+SUM([2]Sheet1!$N91),""),0)</f>
        <v>0</v>
      </c>
      <c r="V91" s="2"/>
      <c r="W91" s="9">
        <f>[3]Sheet1!$A91</f>
        <v>0</v>
      </c>
      <c r="X91" s="94">
        <f>(Summary!$C$8*[3]Sheet1!$B91+Summary!$C$9*[4]Sheet1!$B91)*$U91</f>
        <v>0</v>
      </c>
      <c r="Y91" s="94">
        <f>(Summary!$C$8*[3]Sheet1!$C91+Summary!$C$9*[4]Sheet1!$C91)*$U91</f>
        <v>0</v>
      </c>
      <c r="Z91" s="94">
        <f>(Summary!$C$8*[3]Sheet1!$D91+Summary!$C$9*[4]Sheet1!$D91)*$U91</f>
        <v>0</v>
      </c>
      <c r="AA91" s="94" t="e">
        <f>IF($A91&lt;Summary!$C$5,[3]Inputs!$K109*U91,"")</f>
        <v>#VALUE!</v>
      </c>
      <c r="AB91" s="94" t="e">
        <f>IF($A91&lt;Summary!$C$5,[3]Inputs!$M109*U91,"")</f>
        <v>#VALUE!</v>
      </c>
      <c r="AC91" s="94" t="e">
        <f t="shared" si="22"/>
        <v>#VALUE!</v>
      </c>
      <c r="AD91" s="94" t="e">
        <f>IF($A91&lt;Summary!$C$5,[4]Inputs!$K109*U91,"")</f>
        <v>#VALUE!</v>
      </c>
      <c r="AE91" s="94" t="e">
        <f>IF($A91&lt;Summary!$C$5,[4]Inputs!$M109*U91,"")</f>
        <v>#VALUE!</v>
      </c>
      <c r="AF91" s="94" t="e">
        <f t="shared" si="23"/>
        <v>#VALUE!</v>
      </c>
      <c r="AG91" s="94">
        <f>(Summary!$C$8*[3]Sheet1!$E91+Summary!$C$9*[4]Sheet1!$E91)*$U91</f>
        <v>0</v>
      </c>
      <c r="AH91" s="94">
        <f>(Summary!$C$8*[3]Sheet1!$F91+Summary!$C$9*[4]Sheet1!$F91)*$U91</f>
        <v>0</v>
      </c>
      <c r="AI91" s="94">
        <f>(Summary!$C$8*[3]Sheet1!$G91+Summary!$C$9*[4]Sheet1!$G91)*$U91</f>
        <v>0</v>
      </c>
      <c r="AJ91" s="94">
        <f>(Summary!$C$8*[3]Sheet1!$H91+Summary!$C$9*[4]Sheet1!$H91)*$U91</f>
        <v>0</v>
      </c>
      <c r="AK91" s="94">
        <f>(Summary!$C$8*[3]Sheet1!$I91+Summary!$C$9*[4]Sheet1!$I91)*$U91</f>
        <v>0</v>
      </c>
      <c r="AL91" s="94">
        <f>(Summary!$C$8*[3]Sheet1!$J91+Summary!$C$9*[4]Sheet1!$J91)*$U91</f>
        <v>0</v>
      </c>
      <c r="AM91" s="94">
        <f>(Summary!$C$8*[3]Sheet1!$K91+Summary!$C$9*[4]Sheet1!$K91)*$U91</f>
        <v>0</v>
      </c>
      <c r="AN91" s="94">
        <f>(Summary!$C$8*[3]Sheet1!$L91+Summary!$C$9*[4]Sheet1!$L91)*$U91</f>
        <v>0</v>
      </c>
      <c r="AO91" s="94">
        <f>(Summary!$C$8*[3]Sheet1!$M91+Summary!$C$9*[4]Sheet1!$M91)*$U91</f>
        <v>0</v>
      </c>
      <c r="AP91" s="9"/>
      <c r="AQ91" s="2"/>
      <c r="AR91" s="93">
        <f t="shared" si="2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2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26"/>
        <v>#N/A</v>
      </c>
      <c r="AY91" t="e">
        <f t="shared" si="2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28"/>
        <v>#VALUE!</v>
      </c>
      <c r="BD91" t="e">
        <f t="shared" si="29"/>
        <v>#N/A</v>
      </c>
    </row>
    <row r="92" spans="1:56" x14ac:dyDescent="0.2">
      <c r="A92" s="9">
        <f>[1]Sheet1!$A92</f>
        <v>0</v>
      </c>
      <c r="B92" s="9"/>
      <c r="C92" s="92">
        <f>(IF($A92&lt;Summary!$C$5,0.5*SUM([1]Sheet1!$B92)+0.5*SUM([2]Sheet1!$B92),""))</f>
        <v>0</v>
      </c>
      <c r="D92" s="92">
        <f>(IF($A92&lt;Summary!$C$5,0.5*SUM([1]Sheet1!$C92)+0.5*SUM([2]Sheet1!$C92),""))</f>
        <v>0</v>
      </c>
      <c r="E92" s="92">
        <f>(IF($A92&lt;Summary!$C$5,0.5*SUM([1]Sheet1!$D92)+0.5*SUM([2]Sheet1!$D92),""))</f>
        <v>0</v>
      </c>
      <c r="F92" s="92" t="str">
        <f>IF($A92&lt;Summary!$C$5,[1]Inputs!$K110,"")</f>
        <v/>
      </c>
      <c r="G92" s="92" t="str">
        <f>IF($A92&lt;Summary!$C$5,[1]Inputs!$M110,"")</f>
        <v/>
      </c>
      <c r="H92" s="92">
        <f t="shared" si="20"/>
        <v>0</v>
      </c>
      <c r="I92" s="92" t="e">
        <f>IF($A92&lt;Summary!$C$5,[2]Inputs!$K110*U92,"")</f>
        <v>#VALUE!</v>
      </c>
      <c r="J92" s="92" t="e">
        <f>IF($A92&lt;Summary!$C$5,[2]Inputs!$M110*U92,"")</f>
        <v>#VALUE!</v>
      </c>
      <c r="K92" s="92" t="e">
        <f t="shared" si="21"/>
        <v>#VALUE!</v>
      </c>
      <c r="L92" s="92">
        <f>(IF($A92&lt;Summary!$C$5,0.5*SUM([1]Sheet1!$E92)+0.5*SUM([2]Sheet1!$E92),""))*$U92</f>
        <v>0</v>
      </c>
      <c r="M92" s="92">
        <f>(IF($A92&lt;Summary!$C$5,0.5*SUM([1]Sheet1!$F92)+0.5*SUM([2]Sheet1!$F92),""))*$U92</f>
        <v>0</v>
      </c>
      <c r="N92" s="92">
        <f>(IF($A92&lt;Summary!$C$5,0.5*SUM([1]Sheet1!$G92)+0.5*SUM([2]Sheet1!$G92),""))*U92</f>
        <v>0</v>
      </c>
      <c r="O92" s="92">
        <f>(IF($A92&lt;Summary!$C$5,0.5*SUM([1]Sheet1!$H92)+0.5*SUM([2]Sheet1!$H92),""))*U92</f>
        <v>0</v>
      </c>
      <c r="P92" s="92">
        <f>(IF($A92&lt;Summary!$C$5,0.5*SUM([1]Sheet1!$I92)+0.5*SUM([2]Sheet1!$I92),""))*$U92</f>
        <v>0</v>
      </c>
      <c r="Q92" s="92">
        <f>(IF($A92&lt;Summary!$C$5,0.5*SUM([1]Sheet1!$J92)+0.5*SUM([2]Sheet1!$J92),""))*$U92</f>
        <v>0</v>
      </c>
      <c r="R92" s="92">
        <f>(IF($A92&lt;Summary!$C$5,0.5*SUM([1]Sheet1!$K92)+0.5*SUM([2]Sheet1!$K92),""))*$U92</f>
        <v>0</v>
      </c>
      <c r="S92" s="92">
        <f>(IF($A92&lt;Summary!$C$5,0.5*SUM([1]Sheet1!$L92)+0.5*SUM([2]Sheet1!$L92),""))*U92</f>
        <v>0</v>
      </c>
      <c r="T92" s="92">
        <f>(IF($A92&lt;Summary!$C$5,0.5*SUM([1]Sheet1!$M92)+0.5*SUM([2]Sheet1!$M92),""))*U92</f>
        <v>0</v>
      </c>
      <c r="U92" s="93">
        <f>ROUND(IF($A92&lt;Summary!$C$5,SUM([1]Sheet1!$N92)+SUM([2]Sheet1!$N92),""),0)</f>
        <v>0</v>
      </c>
      <c r="V92" s="2"/>
      <c r="W92" s="9">
        <f>[3]Sheet1!$A92</f>
        <v>0</v>
      </c>
      <c r="X92" s="94">
        <f>(Summary!$C$8*[3]Sheet1!$B92+Summary!$C$9*[4]Sheet1!$B92)*$U92</f>
        <v>0</v>
      </c>
      <c r="Y92" s="94">
        <f>(Summary!$C$8*[3]Sheet1!$C92+Summary!$C$9*[4]Sheet1!$C92)*$U92</f>
        <v>0</v>
      </c>
      <c r="Z92" s="94">
        <f>(Summary!$C$8*[3]Sheet1!$D92+Summary!$C$9*[4]Sheet1!$D92)*$U92</f>
        <v>0</v>
      </c>
      <c r="AA92" s="94" t="e">
        <f>IF($A92&lt;Summary!$C$5,[3]Inputs!$K110*U92,"")</f>
        <v>#VALUE!</v>
      </c>
      <c r="AB92" s="94" t="e">
        <f>IF($A92&lt;Summary!$C$5,[3]Inputs!$M110*U92,"")</f>
        <v>#VALUE!</v>
      </c>
      <c r="AC92" s="94" t="e">
        <f t="shared" si="22"/>
        <v>#VALUE!</v>
      </c>
      <c r="AD92" s="94" t="e">
        <f>IF($A92&lt;Summary!$C$5,[4]Inputs!$K110*U92,"")</f>
        <v>#VALUE!</v>
      </c>
      <c r="AE92" s="94" t="e">
        <f>IF($A92&lt;Summary!$C$5,[4]Inputs!$M110*U92,"")</f>
        <v>#VALUE!</v>
      </c>
      <c r="AF92" s="94" t="e">
        <f t="shared" si="23"/>
        <v>#VALUE!</v>
      </c>
      <c r="AG92" s="94">
        <f>(Summary!$C$8*[3]Sheet1!$E92+Summary!$C$9*[4]Sheet1!$E92)*$U92</f>
        <v>0</v>
      </c>
      <c r="AH92" s="94">
        <f>(Summary!$C$8*[3]Sheet1!$F92+Summary!$C$9*[4]Sheet1!$F92)*$U92</f>
        <v>0</v>
      </c>
      <c r="AI92" s="94">
        <f>(Summary!$C$8*[3]Sheet1!$G92+Summary!$C$9*[4]Sheet1!$G92)*$U92</f>
        <v>0</v>
      </c>
      <c r="AJ92" s="94">
        <f>(Summary!$C$8*[3]Sheet1!$H92+Summary!$C$9*[4]Sheet1!$H92)*$U92</f>
        <v>0</v>
      </c>
      <c r="AK92" s="94">
        <f>(Summary!$C$8*[3]Sheet1!$I92+Summary!$C$9*[4]Sheet1!$I92)*$U92</f>
        <v>0</v>
      </c>
      <c r="AL92" s="94">
        <f>(Summary!$C$8*[3]Sheet1!$J92+Summary!$C$9*[4]Sheet1!$J92)*$U92</f>
        <v>0</v>
      </c>
      <c r="AM92" s="94">
        <f>(Summary!$C$8*[3]Sheet1!$K92+Summary!$C$9*[4]Sheet1!$K92)*$U92</f>
        <v>0</v>
      </c>
      <c r="AN92" s="94">
        <f>(Summary!$C$8*[3]Sheet1!$L92+Summary!$C$9*[4]Sheet1!$L92)*$U92</f>
        <v>0</v>
      </c>
      <c r="AO92" s="94">
        <f>(Summary!$C$8*[3]Sheet1!$M92+Summary!$C$9*[4]Sheet1!$M92)*$U92</f>
        <v>0</v>
      </c>
      <c r="AP92" s="9"/>
      <c r="AQ92" s="2"/>
      <c r="AR92" s="93">
        <f t="shared" si="2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2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26"/>
        <v>#N/A</v>
      </c>
      <c r="AY92" t="e">
        <f t="shared" si="2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28"/>
        <v>#VALUE!</v>
      </c>
      <c r="BD92" t="e">
        <f t="shared" si="29"/>
        <v>#N/A</v>
      </c>
    </row>
    <row r="93" spans="1:56" x14ac:dyDescent="0.2">
      <c r="A93" s="9">
        <f>[1]Sheet1!$A93</f>
        <v>0</v>
      </c>
      <c r="B93" s="9"/>
      <c r="C93" s="92">
        <f>(IF($A93&lt;Summary!$C$5,0.5*SUM([1]Sheet1!$B93)+0.5*SUM([2]Sheet1!$B93),""))</f>
        <v>0</v>
      </c>
      <c r="D93" s="92">
        <f>(IF($A93&lt;Summary!$C$5,0.5*SUM([1]Sheet1!$C93)+0.5*SUM([2]Sheet1!$C93),""))</f>
        <v>0</v>
      </c>
      <c r="E93" s="92">
        <f>(IF($A93&lt;Summary!$C$5,0.5*SUM([1]Sheet1!$D93)+0.5*SUM([2]Sheet1!$D93),""))</f>
        <v>0</v>
      </c>
      <c r="F93" s="92" t="str">
        <f>IF($A93&lt;Summary!$C$5,[1]Inputs!$K111,"")</f>
        <v/>
      </c>
      <c r="G93" s="92" t="str">
        <f>IF($A93&lt;Summary!$C$5,[1]Inputs!$M111,"")</f>
        <v/>
      </c>
      <c r="H93" s="92">
        <f t="shared" si="20"/>
        <v>0</v>
      </c>
      <c r="I93" s="92" t="e">
        <f>IF($A93&lt;Summary!$C$5,[2]Inputs!$K111*U93,"")</f>
        <v>#VALUE!</v>
      </c>
      <c r="J93" s="92" t="e">
        <f>IF($A93&lt;Summary!$C$5,[2]Inputs!$M111*U93,"")</f>
        <v>#VALUE!</v>
      </c>
      <c r="K93" s="92" t="e">
        <f t="shared" si="21"/>
        <v>#VALUE!</v>
      </c>
      <c r="L93" s="92">
        <f>(IF($A93&lt;Summary!$C$5,0.5*SUM([1]Sheet1!$E93)+0.5*SUM([2]Sheet1!$E93),""))*$U93</f>
        <v>0</v>
      </c>
      <c r="M93" s="92">
        <f>(IF($A93&lt;Summary!$C$5,0.5*SUM([1]Sheet1!$F93)+0.5*SUM([2]Sheet1!$F93),""))*$U93</f>
        <v>0</v>
      </c>
      <c r="N93" s="92">
        <f>(IF($A93&lt;Summary!$C$5,0.5*SUM([1]Sheet1!$G93)+0.5*SUM([2]Sheet1!$G93),""))*U93</f>
        <v>0</v>
      </c>
      <c r="O93" s="92">
        <f>(IF($A93&lt;Summary!$C$5,0.5*SUM([1]Sheet1!$H93)+0.5*SUM([2]Sheet1!$H93),""))*U93</f>
        <v>0</v>
      </c>
      <c r="P93" s="92">
        <f>(IF($A93&lt;Summary!$C$5,0.5*SUM([1]Sheet1!$I93)+0.5*SUM([2]Sheet1!$I93),""))*$U93</f>
        <v>0</v>
      </c>
      <c r="Q93" s="92">
        <f>(IF($A93&lt;Summary!$C$5,0.5*SUM([1]Sheet1!$J93)+0.5*SUM([2]Sheet1!$J93),""))*$U93</f>
        <v>0</v>
      </c>
      <c r="R93" s="92">
        <f>(IF($A93&lt;Summary!$C$5,0.5*SUM([1]Sheet1!$K93)+0.5*SUM([2]Sheet1!$K93),""))*$U93</f>
        <v>0</v>
      </c>
      <c r="S93" s="92">
        <f>(IF($A93&lt;Summary!$C$5,0.5*SUM([1]Sheet1!$L93)+0.5*SUM([2]Sheet1!$L93),""))*U93</f>
        <v>0</v>
      </c>
      <c r="T93" s="92">
        <f>(IF($A93&lt;Summary!$C$5,0.5*SUM([1]Sheet1!$M93)+0.5*SUM([2]Sheet1!$M93),""))*U93</f>
        <v>0</v>
      </c>
      <c r="U93" s="93">
        <f>ROUND(IF($A93&lt;Summary!$C$5,SUM([1]Sheet1!$N93)+SUM([2]Sheet1!$N93),""),0)</f>
        <v>0</v>
      </c>
      <c r="V93" s="2"/>
      <c r="W93" s="9">
        <f>[3]Sheet1!$A93</f>
        <v>0</v>
      </c>
      <c r="X93" s="94">
        <f>(Summary!$C$8*[3]Sheet1!$B93+Summary!$C$9*[4]Sheet1!$B93)*$U93</f>
        <v>0</v>
      </c>
      <c r="Y93" s="94">
        <f>(Summary!$C$8*[3]Sheet1!$C93+Summary!$C$9*[4]Sheet1!$C93)*$U93</f>
        <v>0</v>
      </c>
      <c r="Z93" s="94">
        <f>(Summary!$C$8*[3]Sheet1!$D93+Summary!$C$9*[4]Sheet1!$D93)*$U93</f>
        <v>0</v>
      </c>
      <c r="AA93" s="94" t="e">
        <f>IF($A93&lt;Summary!$C$5,[3]Inputs!$K111*U93,"")</f>
        <v>#VALUE!</v>
      </c>
      <c r="AB93" s="94" t="e">
        <f>IF($A93&lt;Summary!$C$5,[3]Inputs!$M111*U93,"")</f>
        <v>#VALUE!</v>
      </c>
      <c r="AC93" s="94" t="e">
        <f t="shared" si="22"/>
        <v>#VALUE!</v>
      </c>
      <c r="AD93" s="94" t="e">
        <f>IF($A93&lt;Summary!$C$5,[4]Inputs!$K111*U93,"")</f>
        <v>#VALUE!</v>
      </c>
      <c r="AE93" s="94" t="e">
        <f>IF($A93&lt;Summary!$C$5,[4]Inputs!$M111*U93,"")</f>
        <v>#VALUE!</v>
      </c>
      <c r="AF93" s="94" t="e">
        <f t="shared" si="23"/>
        <v>#VALUE!</v>
      </c>
      <c r="AG93" s="94">
        <f>(Summary!$C$8*[3]Sheet1!$E93+Summary!$C$9*[4]Sheet1!$E93)*$U93</f>
        <v>0</v>
      </c>
      <c r="AH93" s="94">
        <f>(Summary!$C$8*[3]Sheet1!$F93+Summary!$C$9*[4]Sheet1!$F93)*$U93</f>
        <v>0</v>
      </c>
      <c r="AI93" s="94">
        <f>(Summary!$C$8*[3]Sheet1!$G93+Summary!$C$9*[4]Sheet1!$G93)*$U93</f>
        <v>0</v>
      </c>
      <c r="AJ93" s="94">
        <f>(Summary!$C$8*[3]Sheet1!$H93+Summary!$C$9*[4]Sheet1!$H93)*$U93</f>
        <v>0</v>
      </c>
      <c r="AK93" s="94">
        <f>(Summary!$C$8*[3]Sheet1!$I93+Summary!$C$9*[4]Sheet1!$I93)*$U93</f>
        <v>0</v>
      </c>
      <c r="AL93" s="94">
        <f>(Summary!$C$8*[3]Sheet1!$J93+Summary!$C$9*[4]Sheet1!$J93)*$U93</f>
        <v>0</v>
      </c>
      <c r="AM93" s="94">
        <f>(Summary!$C$8*[3]Sheet1!$K93+Summary!$C$9*[4]Sheet1!$K93)*$U93</f>
        <v>0</v>
      </c>
      <c r="AN93" s="94">
        <f>(Summary!$C$8*[3]Sheet1!$L93+Summary!$C$9*[4]Sheet1!$L93)*$U93</f>
        <v>0</v>
      </c>
      <c r="AO93" s="94">
        <f>(Summary!$C$8*[3]Sheet1!$M93+Summary!$C$9*[4]Sheet1!$M93)*$U93</f>
        <v>0</v>
      </c>
      <c r="AP93" s="9"/>
      <c r="AQ93" s="2"/>
      <c r="AR93" s="93">
        <f t="shared" si="2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2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26"/>
        <v>#N/A</v>
      </c>
      <c r="AY93" t="e">
        <f t="shared" si="2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28"/>
        <v>#VALUE!</v>
      </c>
      <c r="BD93" t="e">
        <f t="shared" si="29"/>
        <v>#N/A</v>
      </c>
    </row>
    <row r="94" spans="1:56" x14ac:dyDescent="0.2">
      <c r="A94" s="9">
        <f>[1]Sheet1!$A94</f>
        <v>0</v>
      </c>
      <c r="B94" s="9"/>
      <c r="C94" s="92">
        <f>(IF($A94&lt;Summary!$C$5,0.5*SUM([1]Sheet1!$B94)+0.5*SUM([2]Sheet1!$B94),""))</f>
        <v>0</v>
      </c>
      <c r="D94" s="92">
        <f>(IF($A94&lt;Summary!$C$5,0.5*SUM([1]Sheet1!$C94)+0.5*SUM([2]Sheet1!$C94),""))</f>
        <v>0</v>
      </c>
      <c r="E94" s="92">
        <f>(IF($A94&lt;Summary!$C$5,0.5*SUM([1]Sheet1!$D94)+0.5*SUM([2]Sheet1!$D94),""))</f>
        <v>0</v>
      </c>
      <c r="F94" s="92" t="str">
        <f>IF($A94&lt;Summary!$C$5,[1]Inputs!$K112,"")</f>
        <v/>
      </c>
      <c r="G94" s="92" t="str">
        <f>IF($A94&lt;Summary!$C$5,[1]Inputs!$M112,"")</f>
        <v/>
      </c>
      <c r="H94" s="92">
        <f t="shared" si="20"/>
        <v>0</v>
      </c>
      <c r="I94" s="92" t="e">
        <f>IF($A94&lt;Summary!$C$5,[2]Inputs!$K112*U94,"")</f>
        <v>#VALUE!</v>
      </c>
      <c r="J94" s="92" t="e">
        <f>IF($A94&lt;Summary!$C$5,[2]Inputs!$M112*U94,"")</f>
        <v>#VALUE!</v>
      </c>
      <c r="K94" s="92" t="e">
        <f t="shared" si="21"/>
        <v>#VALUE!</v>
      </c>
      <c r="L94" s="92">
        <f>(IF($A94&lt;Summary!$C$5,0.5*SUM([1]Sheet1!$E94)+0.5*SUM([2]Sheet1!$E94),""))*$U94</f>
        <v>0</v>
      </c>
      <c r="M94" s="92">
        <f>(IF($A94&lt;Summary!$C$5,0.5*SUM([1]Sheet1!$F94)+0.5*SUM([2]Sheet1!$F94),""))*$U94</f>
        <v>0</v>
      </c>
      <c r="N94" s="92">
        <f>(IF($A94&lt;Summary!$C$5,0.5*SUM([1]Sheet1!$G94)+0.5*SUM([2]Sheet1!$G94),""))*U94</f>
        <v>0</v>
      </c>
      <c r="O94" s="92">
        <f>(IF($A94&lt;Summary!$C$5,0.5*SUM([1]Sheet1!$H94)+0.5*SUM([2]Sheet1!$H94),""))*U94</f>
        <v>0</v>
      </c>
      <c r="P94" s="92">
        <f>(IF($A94&lt;Summary!$C$5,0.5*SUM([1]Sheet1!$I94)+0.5*SUM([2]Sheet1!$I94),""))*$U94</f>
        <v>0</v>
      </c>
      <c r="Q94" s="92">
        <f>(IF($A94&lt;Summary!$C$5,0.5*SUM([1]Sheet1!$J94)+0.5*SUM([2]Sheet1!$J94),""))*$U94</f>
        <v>0</v>
      </c>
      <c r="R94" s="92">
        <f>(IF($A94&lt;Summary!$C$5,0.5*SUM([1]Sheet1!$K94)+0.5*SUM([2]Sheet1!$K94),""))*$U94</f>
        <v>0</v>
      </c>
      <c r="S94" s="92">
        <f>(IF($A94&lt;Summary!$C$5,0.5*SUM([1]Sheet1!$L94)+0.5*SUM([2]Sheet1!$L94),""))*U94</f>
        <v>0</v>
      </c>
      <c r="T94" s="92">
        <f>(IF($A94&lt;Summary!$C$5,0.5*SUM([1]Sheet1!$M94)+0.5*SUM([2]Sheet1!$M94),""))*U94</f>
        <v>0</v>
      </c>
      <c r="U94" s="93">
        <f>ROUND(IF($A94&lt;Summary!$C$5,SUM([1]Sheet1!$N94)+SUM([2]Sheet1!$N94),""),0)</f>
        <v>0</v>
      </c>
      <c r="V94" s="2"/>
      <c r="W94" s="9">
        <f>[3]Sheet1!$A94</f>
        <v>0</v>
      </c>
      <c r="X94" s="94">
        <f>(Summary!$C$8*[3]Sheet1!$B94+Summary!$C$9*[4]Sheet1!$B94)*$U94</f>
        <v>0</v>
      </c>
      <c r="Y94" s="94">
        <f>(Summary!$C$8*[3]Sheet1!$C94+Summary!$C$9*[4]Sheet1!$C94)*$U94</f>
        <v>0</v>
      </c>
      <c r="Z94" s="94">
        <f>(Summary!$C$8*[3]Sheet1!$D94+Summary!$C$9*[4]Sheet1!$D94)*$U94</f>
        <v>0</v>
      </c>
      <c r="AA94" s="94" t="e">
        <f>IF($A94&lt;Summary!$C$5,[3]Inputs!$K112*U94,"")</f>
        <v>#VALUE!</v>
      </c>
      <c r="AB94" s="94" t="e">
        <f>IF($A94&lt;Summary!$C$5,[3]Inputs!$M112*U94,"")</f>
        <v>#VALUE!</v>
      </c>
      <c r="AC94" s="94" t="e">
        <f t="shared" si="22"/>
        <v>#VALUE!</v>
      </c>
      <c r="AD94" s="94" t="e">
        <f>IF($A94&lt;Summary!$C$5,[4]Inputs!$K112*U94,"")</f>
        <v>#VALUE!</v>
      </c>
      <c r="AE94" s="94" t="e">
        <f>IF($A94&lt;Summary!$C$5,[4]Inputs!$M112*U94,"")</f>
        <v>#VALUE!</v>
      </c>
      <c r="AF94" s="94" t="e">
        <f t="shared" si="23"/>
        <v>#VALUE!</v>
      </c>
      <c r="AG94" s="94">
        <f>(Summary!$C$8*[3]Sheet1!$E94+Summary!$C$9*[4]Sheet1!$E94)*$U94</f>
        <v>0</v>
      </c>
      <c r="AH94" s="94">
        <f>(Summary!$C$8*[3]Sheet1!$F94+Summary!$C$9*[4]Sheet1!$F94)*$U94</f>
        <v>0</v>
      </c>
      <c r="AI94" s="94">
        <f>(Summary!$C$8*[3]Sheet1!$G94+Summary!$C$9*[4]Sheet1!$G94)*$U94</f>
        <v>0</v>
      </c>
      <c r="AJ94" s="94">
        <f>(Summary!$C$8*[3]Sheet1!$H94+Summary!$C$9*[4]Sheet1!$H94)*$U94</f>
        <v>0</v>
      </c>
      <c r="AK94" s="94">
        <f>(Summary!$C$8*[3]Sheet1!$I94+Summary!$C$9*[4]Sheet1!$I94)*$U94</f>
        <v>0</v>
      </c>
      <c r="AL94" s="94">
        <f>(Summary!$C$8*[3]Sheet1!$J94+Summary!$C$9*[4]Sheet1!$J94)*$U94</f>
        <v>0</v>
      </c>
      <c r="AM94" s="94">
        <f>(Summary!$C$8*[3]Sheet1!$K94+Summary!$C$9*[4]Sheet1!$K94)*$U94</f>
        <v>0</v>
      </c>
      <c r="AN94" s="94">
        <f>(Summary!$C$8*[3]Sheet1!$L94+Summary!$C$9*[4]Sheet1!$L94)*$U94</f>
        <v>0</v>
      </c>
      <c r="AO94" s="94">
        <f>(Summary!$C$8*[3]Sheet1!$M94+Summary!$C$9*[4]Sheet1!$M94)*$U94</f>
        <v>0</v>
      </c>
      <c r="AP94" s="9"/>
      <c r="AQ94" s="2"/>
      <c r="AR94" s="93">
        <f t="shared" si="2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2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26"/>
        <v>#N/A</v>
      </c>
      <c r="AY94" t="e">
        <f t="shared" si="2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28"/>
        <v>#VALUE!</v>
      </c>
      <c r="BD94" t="e">
        <f t="shared" si="29"/>
        <v>#N/A</v>
      </c>
    </row>
    <row r="95" spans="1:56" x14ac:dyDescent="0.2">
      <c r="A95" s="9">
        <f>[1]Sheet1!$A95</f>
        <v>0</v>
      </c>
      <c r="B95" s="9"/>
      <c r="C95" s="92">
        <f>(IF($A95&lt;Summary!$C$5,0.5*SUM([1]Sheet1!$B95)+0.5*SUM([2]Sheet1!$B95),""))</f>
        <v>0</v>
      </c>
      <c r="D95" s="92">
        <f>(IF($A95&lt;Summary!$C$5,0.5*SUM([1]Sheet1!$C95)+0.5*SUM([2]Sheet1!$C95),""))</f>
        <v>0</v>
      </c>
      <c r="E95" s="92">
        <f>(IF($A95&lt;Summary!$C$5,0.5*SUM([1]Sheet1!$D95)+0.5*SUM([2]Sheet1!$D95),""))</f>
        <v>0</v>
      </c>
      <c r="F95" s="92" t="str">
        <f>IF($A95&lt;Summary!$C$5,[1]Inputs!$K113,"")</f>
        <v/>
      </c>
      <c r="G95" s="92" t="str">
        <f>IF($A95&lt;Summary!$C$5,[1]Inputs!$M113,"")</f>
        <v/>
      </c>
      <c r="H95" s="92">
        <f t="shared" si="20"/>
        <v>0</v>
      </c>
      <c r="I95" s="92" t="e">
        <f>IF($A95&lt;Summary!$C$5,[2]Inputs!$K113*U95,"")</f>
        <v>#VALUE!</v>
      </c>
      <c r="J95" s="92" t="e">
        <f>IF($A95&lt;Summary!$C$5,[2]Inputs!$M113*U95,"")</f>
        <v>#VALUE!</v>
      </c>
      <c r="K95" s="92" t="e">
        <f t="shared" si="21"/>
        <v>#VALUE!</v>
      </c>
      <c r="L95" s="92">
        <f>(IF($A95&lt;Summary!$C$5,0.5*SUM([1]Sheet1!$E95)+0.5*SUM([2]Sheet1!$E95),""))*$U95</f>
        <v>0</v>
      </c>
      <c r="M95" s="92">
        <f>(IF($A95&lt;Summary!$C$5,0.5*SUM([1]Sheet1!$F95)+0.5*SUM([2]Sheet1!$F95),""))*$U95</f>
        <v>0</v>
      </c>
      <c r="N95" s="92">
        <f>(IF($A95&lt;Summary!$C$5,0.5*SUM([1]Sheet1!$G95)+0.5*SUM([2]Sheet1!$G95),""))*U95</f>
        <v>0</v>
      </c>
      <c r="O95" s="92">
        <f>(IF($A95&lt;Summary!$C$5,0.5*SUM([1]Sheet1!$H95)+0.5*SUM([2]Sheet1!$H95),""))*U95</f>
        <v>0</v>
      </c>
      <c r="P95" s="92">
        <f>(IF($A95&lt;Summary!$C$5,0.5*SUM([1]Sheet1!$I95)+0.5*SUM([2]Sheet1!$I95),""))*$U95</f>
        <v>0</v>
      </c>
      <c r="Q95" s="92">
        <f>(IF($A95&lt;Summary!$C$5,0.5*SUM([1]Sheet1!$J95)+0.5*SUM([2]Sheet1!$J95),""))*$U95</f>
        <v>0</v>
      </c>
      <c r="R95" s="92">
        <f>(IF($A95&lt;Summary!$C$5,0.5*SUM([1]Sheet1!$K95)+0.5*SUM([2]Sheet1!$K95),""))*$U95</f>
        <v>0</v>
      </c>
      <c r="S95" s="92">
        <f>(IF($A95&lt;Summary!$C$5,0.5*SUM([1]Sheet1!$L95)+0.5*SUM([2]Sheet1!$L95),""))*U95</f>
        <v>0</v>
      </c>
      <c r="T95" s="92">
        <f>(IF($A95&lt;Summary!$C$5,0.5*SUM([1]Sheet1!$M95)+0.5*SUM([2]Sheet1!$M95),""))*U95</f>
        <v>0</v>
      </c>
      <c r="U95" s="93">
        <f>ROUND(IF($A95&lt;Summary!$C$5,SUM([1]Sheet1!$N95)+SUM([2]Sheet1!$N95),""),0)</f>
        <v>0</v>
      </c>
      <c r="V95" s="2"/>
      <c r="W95" s="9">
        <f>[3]Sheet1!$A95</f>
        <v>0</v>
      </c>
      <c r="X95" s="94">
        <f>(Summary!$C$8*[3]Sheet1!$B95+Summary!$C$9*[4]Sheet1!$B95)*$U95</f>
        <v>0</v>
      </c>
      <c r="Y95" s="94">
        <f>(Summary!$C$8*[3]Sheet1!$C95+Summary!$C$9*[4]Sheet1!$C95)*$U95</f>
        <v>0</v>
      </c>
      <c r="Z95" s="94">
        <f>(Summary!$C$8*[3]Sheet1!$D95+Summary!$C$9*[4]Sheet1!$D95)*$U95</f>
        <v>0</v>
      </c>
      <c r="AA95" s="94" t="e">
        <f>IF($A95&lt;Summary!$C$5,[3]Inputs!$K113*U95,"")</f>
        <v>#VALUE!</v>
      </c>
      <c r="AB95" s="94" t="e">
        <f>IF($A95&lt;Summary!$C$5,[3]Inputs!$M113*U95,"")</f>
        <v>#VALUE!</v>
      </c>
      <c r="AC95" s="94" t="e">
        <f t="shared" si="22"/>
        <v>#VALUE!</v>
      </c>
      <c r="AD95" s="94" t="e">
        <f>IF($A95&lt;Summary!$C$5,[4]Inputs!$K113*U95,"")</f>
        <v>#VALUE!</v>
      </c>
      <c r="AE95" s="94" t="e">
        <f>IF($A95&lt;Summary!$C$5,[4]Inputs!$M113*U95,"")</f>
        <v>#VALUE!</v>
      </c>
      <c r="AF95" s="94" t="e">
        <f t="shared" si="23"/>
        <v>#VALUE!</v>
      </c>
      <c r="AG95" s="94">
        <f>(Summary!$C$8*[3]Sheet1!$E95+Summary!$C$9*[4]Sheet1!$E95)*$U95</f>
        <v>0</v>
      </c>
      <c r="AH95" s="94">
        <f>(Summary!$C$8*[3]Sheet1!$F95+Summary!$C$9*[4]Sheet1!$F95)*$U95</f>
        <v>0</v>
      </c>
      <c r="AI95" s="94">
        <f>(Summary!$C$8*[3]Sheet1!$G95+Summary!$C$9*[4]Sheet1!$G95)*$U95</f>
        <v>0</v>
      </c>
      <c r="AJ95" s="94">
        <f>(Summary!$C$8*[3]Sheet1!$H95+Summary!$C$9*[4]Sheet1!$H95)*$U95</f>
        <v>0</v>
      </c>
      <c r="AK95" s="94">
        <f>(Summary!$C$8*[3]Sheet1!$I95+Summary!$C$9*[4]Sheet1!$I95)*$U95</f>
        <v>0</v>
      </c>
      <c r="AL95" s="94">
        <f>(Summary!$C$8*[3]Sheet1!$J95+Summary!$C$9*[4]Sheet1!$J95)*$U95</f>
        <v>0</v>
      </c>
      <c r="AM95" s="94">
        <f>(Summary!$C$8*[3]Sheet1!$K95+Summary!$C$9*[4]Sheet1!$K95)*$U95</f>
        <v>0</v>
      </c>
      <c r="AN95" s="94">
        <f>(Summary!$C$8*[3]Sheet1!$L95+Summary!$C$9*[4]Sheet1!$L95)*$U95</f>
        <v>0</v>
      </c>
      <c r="AO95" s="94">
        <f>(Summary!$C$8*[3]Sheet1!$M95+Summary!$C$9*[4]Sheet1!$M95)*$U95</f>
        <v>0</v>
      </c>
      <c r="AP95" s="9"/>
      <c r="AQ95" s="2"/>
      <c r="AR95" s="93">
        <f t="shared" si="2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2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26"/>
        <v>#N/A</v>
      </c>
      <c r="AY95" t="e">
        <f t="shared" si="2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28"/>
        <v>#VALUE!</v>
      </c>
      <c r="BD95" t="e">
        <f t="shared" si="29"/>
        <v>#N/A</v>
      </c>
    </row>
    <row r="96" spans="1:56" x14ac:dyDescent="0.2">
      <c r="A96" s="9">
        <f>[1]Sheet1!$A96</f>
        <v>0</v>
      </c>
      <c r="B96" s="9"/>
      <c r="C96" s="92">
        <f>(IF($A96&lt;Summary!$C$5,0.5*SUM([1]Sheet1!$B96)+0.5*SUM([2]Sheet1!$B96),""))</f>
        <v>0</v>
      </c>
      <c r="D96" s="92">
        <f>(IF($A96&lt;Summary!$C$5,0.5*SUM([1]Sheet1!$C96)+0.5*SUM([2]Sheet1!$C96),""))</f>
        <v>0</v>
      </c>
      <c r="E96" s="92">
        <f>(IF($A96&lt;Summary!$C$5,0.5*SUM([1]Sheet1!$D96)+0.5*SUM([2]Sheet1!$D96),""))</f>
        <v>0</v>
      </c>
      <c r="F96" s="92" t="str">
        <f>IF($A96&lt;Summary!$C$5,[1]Inputs!$K114,"")</f>
        <v/>
      </c>
      <c r="G96" s="92" t="str">
        <f>IF($A96&lt;Summary!$C$5,[1]Inputs!$M114,"")</f>
        <v/>
      </c>
      <c r="H96" s="92">
        <f t="shared" si="20"/>
        <v>0</v>
      </c>
      <c r="I96" s="92" t="e">
        <f>IF($A96&lt;Summary!$C$5,[2]Inputs!$K114*U96,"")</f>
        <v>#VALUE!</v>
      </c>
      <c r="J96" s="92" t="e">
        <f>IF($A96&lt;Summary!$C$5,[2]Inputs!$M114*U96,"")</f>
        <v>#VALUE!</v>
      </c>
      <c r="K96" s="92" t="e">
        <f t="shared" si="21"/>
        <v>#VALUE!</v>
      </c>
      <c r="L96" s="92">
        <f>(IF($A96&lt;Summary!$C$5,0.5*SUM([1]Sheet1!$E96)+0.5*SUM([2]Sheet1!$E96),""))*$U96</f>
        <v>0</v>
      </c>
      <c r="M96" s="92">
        <f>(IF($A96&lt;Summary!$C$5,0.5*SUM([1]Sheet1!$F96)+0.5*SUM([2]Sheet1!$F96),""))*$U96</f>
        <v>0</v>
      </c>
      <c r="N96" s="92">
        <f>(IF($A96&lt;Summary!$C$5,0.5*SUM([1]Sheet1!$G96)+0.5*SUM([2]Sheet1!$G96),""))*U96</f>
        <v>0</v>
      </c>
      <c r="O96" s="92">
        <f>(IF($A96&lt;Summary!$C$5,0.5*SUM([1]Sheet1!$H96)+0.5*SUM([2]Sheet1!$H96),""))*U96</f>
        <v>0</v>
      </c>
      <c r="P96" s="92">
        <f>(IF($A96&lt;Summary!$C$5,0.5*SUM([1]Sheet1!$I96)+0.5*SUM([2]Sheet1!$I96),""))*$U96</f>
        <v>0</v>
      </c>
      <c r="Q96" s="92">
        <f>(IF($A96&lt;Summary!$C$5,0.5*SUM([1]Sheet1!$J96)+0.5*SUM([2]Sheet1!$J96),""))*$U96</f>
        <v>0</v>
      </c>
      <c r="R96" s="92">
        <f>(IF($A96&lt;Summary!$C$5,0.5*SUM([1]Sheet1!$K96)+0.5*SUM([2]Sheet1!$K96),""))*$U96</f>
        <v>0</v>
      </c>
      <c r="S96" s="92">
        <f>(IF($A96&lt;Summary!$C$5,0.5*SUM([1]Sheet1!$L96)+0.5*SUM([2]Sheet1!$L96),""))*U96</f>
        <v>0</v>
      </c>
      <c r="T96" s="92">
        <f>(IF($A96&lt;Summary!$C$5,0.5*SUM([1]Sheet1!$M96)+0.5*SUM([2]Sheet1!$M96),""))*U96</f>
        <v>0</v>
      </c>
      <c r="U96" s="93">
        <f>ROUND(IF($A96&lt;Summary!$C$5,SUM([1]Sheet1!$N96)+SUM([2]Sheet1!$N96),""),0)</f>
        <v>0</v>
      </c>
      <c r="V96" s="2"/>
      <c r="W96" s="9">
        <f>[3]Sheet1!$A96</f>
        <v>0</v>
      </c>
      <c r="X96" s="94">
        <f>(Summary!$C$8*[3]Sheet1!$B96+Summary!$C$9*[4]Sheet1!$B96)*$U96</f>
        <v>0</v>
      </c>
      <c r="Y96" s="94">
        <f>(Summary!$C$8*[3]Sheet1!$C96+Summary!$C$9*[4]Sheet1!$C96)*$U96</f>
        <v>0</v>
      </c>
      <c r="Z96" s="94">
        <f>(Summary!$C$8*[3]Sheet1!$D96+Summary!$C$9*[4]Sheet1!$D96)*$U96</f>
        <v>0</v>
      </c>
      <c r="AA96" s="94" t="e">
        <f>IF($A96&lt;Summary!$C$5,[3]Inputs!$K114*U96,"")</f>
        <v>#VALUE!</v>
      </c>
      <c r="AB96" s="94" t="e">
        <f>IF($A96&lt;Summary!$C$5,[3]Inputs!$M114*U96,"")</f>
        <v>#VALUE!</v>
      </c>
      <c r="AC96" s="94" t="e">
        <f t="shared" si="22"/>
        <v>#VALUE!</v>
      </c>
      <c r="AD96" s="94" t="e">
        <f>IF($A96&lt;Summary!$C$5,[4]Inputs!$K114*U96,"")</f>
        <v>#VALUE!</v>
      </c>
      <c r="AE96" s="94" t="e">
        <f>IF($A96&lt;Summary!$C$5,[4]Inputs!$M114*U96,"")</f>
        <v>#VALUE!</v>
      </c>
      <c r="AF96" s="94" t="e">
        <f t="shared" si="23"/>
        <v>#VALUE!</v>
      </c>
      <c r="AG96" s="94">
        <f>(Summary!$C$8*[3]Sheet1!$E96+Summary!$C$9*[4]Sheet1!$E96)*$U96</f>
        <v>0</v>
      </c>
      <c r="AH96" s="94">
        <f>(Summary!$C$8*[3]Sheet1!$F96+Summary!$C$9*[4]Sheet1!$F96)*$U96</f>
        <v>0</v>
      </c>
      <c r="AI96" s="94">
        <f>(Summary!$C$8*[3]Sheet1!$G96+Summary!$C$9*[4]Sheet1!$G96)*$U96</f>
        <v>0</v>
      </c>
      <c r="AJ96" s="94">
        <f>(Summary!$C$8*[3]Sheet1!$H96+Summary!$C$9*[4]Sheet1!$H96)*$U96</f>
        <v>0</v>
      </c>
      <c r="AK96" s="94">
        <f>(Summary!$C$8*[3]Sheet1!$I96+Summary!$C$9*[4]Sheet1!$I96)*$U96</f>
        <v>0</v>
      </c>
      <c r="AL96" s="94">
        <f>(Summary!$C$8*[3]Sheet1!$J96+Summary!$C$9*[4]Sheet1!$J96)*$U96</f>
        <v>0</v>
      </c>
      <c r="AM96" s="94">
        <f>(Summary!$C$8*[3]Sheet1!$K96+Summary!$C$9*[4]Sheet1!$K96)*$U96</f>
        <v>0</v>
      </c>
      <c r="AN96" s="94">
        <f>(Summary!$C$8*[3]Sheet1!$L96+Summary!$C$9*[4]Sheet1!$L96)*$U96</f>
        <v>0</v>
      </c>
      <c r="AO96" s="94">
        <f>(Summary!$C$8*[3]Sheet1!$M96+Summary!$C$9*[4]Sheet1!$M96)*$U96</f>
        <v>0</v>
      </c>
      <c r="AP96" s="9"/>
      <c r="AQ96" s="2"/>
      <c r="AR96" s="93">
        <f t="shared" si="2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2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26"/>
        <v>#N/A</v>
      </c>
      <c r="AY96" t="e">
        <f t="shared" si="2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28"/>
        <v>#VALUE!</v>
      </c>
      <c r="BD96" t="e">
        <f t="shared" si="29"/>
        <v>#N/A</v>
      </c>
    </row>
    <row r="97" spans="1:56" x14ac:dyDescent="0.2">
      <c r="A97" s="9">
        <f>[1]Sheet1!$A97</f>
        <v>0</v>
      </c>
      <c r="B97" s="9"/>
      <c r="C97" s="92">
        <f>(IF($A97&lt;Summary!$C$5,0.5*SUM([1]Sheet1!$B97)+0.5*SUM([2]Sheet1!$B97),""))</f>
        <v>0</v>
      </c>
      <c r="D97" s="92">
        <f>(IF($A97&lt;Summary!$C$5,0.5*SUM([1]Sheet1!$C97)+0.5*SUM([2]Sheet1!$C97),""))</f>
        <v>0</v>
      </c>
      <c r="E97" s="92">
        <f>(IF($A97&lt;Summary!$C$5,0.5*SUM([1]Sheet1!$D97)+0.5*SUM([2]Sheet1!$D97),""))</f>
        <v>0</v>
      </c>
      <c r="F97" s="92" t="str">
        <f>IF($A97&lt;Summary!$C$5,[1]Inputs!$K115,"")</f>
        <v/>
      </c>
      <c r="G97" s="92" t="str">
        <f>IF($A97&lt;Summary!$C$5,[1]Inputs!$M115,"")</f>
        <v/>
      </c>
      <c r="H97" s="92">
        <f t="shared" si="20"/>
        <v>0</v>
      </c>
      <c r="I97" s="92" t="e">
        <f>IF($A97&lt;Summary!$C$5,[2]Inputs!$K115*U97,"")</f>
        <v>#VALUE!</v>
      </c>
      <c r="J97" s="92" t="e">
        <f>IF($A97&lt;Summary!$C$5,[2]Inputs!$M115*U97,"")</f>
        <v>#VALUE!</v>
      </c>
      <c r="K97" s="92" t="e">
        <f t="shared" si="21"/>
        <v>#VALUE!</v>
      </c>
      <c r="L97" s="92">
        <f>(IF($A97&lt;Summary!$C$5,0.5*SUM([1]Sheet1!$E97)+0.5*SUM([2]Sheet1!$E97),""))*$U97</f>
        <v>0</v>
      </c>
      <c r="M97" s="92">
        <f>(IF($A97&lt;Summary!$C$5,0.5*SUM([1]Sheet1!$F97)+0.5*SUM([2]Sheet1!$F97),""))*$U97</f>
        <v>0</v>
      </c>
      <c r="N97" s="92">
        <f>(IF($A97&lt;Summary!$C$5,0.5*SUM([1]Sheet1!$G97)+0.5*SUM([2]Sheet1!$G97),""))*U97</f>
        <v>0</v>
      </c>
      <c r="O97" s="92">
        <f>(IF($A97&lt;Summary!$C$5,0.5*SUM([1]Sheet1!$H97)+0.5*SUM([2]Sheet1!$H97),""))*U97</f>
        <v>0</v>
      </c>
      <c r="P97" s="92">
        <f>(IF($A97&lt;Summary!$C$5,0.5*SUM([1]Sheet1!$I97)+0.5*SUM([2]Sheet1!$I97),""))*$U97</f>
        <v>0</v>
      </c>
      <c r="Q97" s="92">
        <f>(IF($A97&lt;Summary!$C$5,0.5*SUM([1]Sheet1!$J97)+0.5*SUM([2]Sheet1!$J97),""))*$U97</f>
        <v>0</v>
      </c>
      <c r="R97" s="92">
        <f>(IF($A97&lt;Summary!$C$5,0.5*SUM([1]Sheet1!$K97)+0.5*SUM([2]Sheet1!$K97),""))*$U97</f>
        <v>0</v>
      </c>
      <c r="S97" s="92">
        <f>(IF($A97&lt;Summary!$C$5,0.5*SUM([1]Sheet1!$L97)+0.5*SUM([2]Sheet1!$L97),""))*U97</f>
        <v>0</v>
      </c>
      <c r="T97" s="92">
        <f>(IF($A97&lt;Summary!$C$5,0.5*SUM([1]Sheet1!$M97)+0.5*SUM([2]Sheet1!$M97),""))*U97</f>
        <v>0</v>
      </c>
      <c r="U97" s="93">
        <f>ROUND(IF($A97&lt;Summary!$C$5,SUM([1]Sheet1!$N97)+SUM([2]Sheet1!$N97),""),0)</f>
        <v>0</v>
      </c>
      <c r="V97" s="2"/>
      <c r="W97" s="9">
        <f>[3]Sheet1!$A97</f>
        <v>0</v>
      </c>
      <c r="X97" s="94">
        <f>(Summary!$C$8*[3]Sheet1!$B97+Summary!$C$9*[4]Sheet1!$B97)*$U97</f>
        <v>0</v>
      </c>
      <c r="Y97" s="94">
        <f>(Summary!$C$8*[3]Sheet1!$C97+Summary!$C$9*[4]Sheet1!$C97)*$U97</f>
        <v>0</v>
      </c>
      <c r="Z97" s="94">
        <f>(Summary!$C$8*[3]Sheet1!$D97+Summary!$C$9*[4]Sheet1!$D97)*$U97</f>
        <v>0</v>
      </c>
      <c r="AA97" s="94" t="e">
        <f>IF($A97&lt;Summary!$C$5,[3]Inputs!$K115*U97,"")</f>
        <v>#VALUE!</v>
      </c>
      <c r="AB97" s="94" t="e">
        <f>IF($A97&lt;Summary!$C$5,[3]Inputs!$M115*U97,"")</f>
        <v>#VALUE!</v>
      </c>
      <c r="AC97" s="94" t="e">
        <f t="shared" si="22"/>
        <v>#VALUE!</v>
      </c>
      <c r="AD97" s="94" t="e">
        <f>IF($A97&lt;Summary!$C$5,[4]Inputs!$K115*U97,"")</f>
        <v>#VALUE!</v>
      </c>
      <c r="AE97" s="94" t="e">
        <f>IF($A97&lt;Summary!$C$5,[4]Inputs!$M115*U97,"")</f>
        <v>#VALUE!</v>
      </c>
      <c r="AF97" s="94" t="e">
        <f t="shared" si="23"/>
        <v>#VALUE!</v>
      </c>
      <c r="AG97" s="94">
        <f>(Summary!$C$8*[3]Sheet1!$E97+Summary!$C$9*[4]Sheet1!$E97)*$U97</f>
        <v>0</v>
      </c>
      <c r="AH97" s="94">
        <f>(Summary!$C$8*[3]Sheet1!$F97+Summary!$C$9*[4]Sheet1!$F97)*$U97</f>
        <v>0</v>
      </c>
      <c r="AI97" s="94">
        <f>(Summary!$C$8*[3]Sheet1!$G97+Summary!$C$9*[4]Sheet1!$G97)*$U97</f>
        <v>0</v>
      </c>
      <c r="AJ97" s="94">
        <f>(Summary!$C$8*[3]Sheet1!$H97+Summary!$C$9*[4]Sheet1!$H97)*$U97</f>
        <v>0</v>
      </c>
      <c r="AK97" s="94">
        <f>(Summary!$C$8*[3]Sheet1!$I97+Summary!$C$9*[4]Sheet1!$I97)*$U97</f>
        <v>0</v>
      </c>
      <c r="AL97" s="94">
        <f>(Summary!$C$8*[3]Sheet1!$J97+Summary!$C$9*[4]Sheet1!$J97)*$U97</f>
        <v>0</v>
      </c>
      <c r="AM97" s="94">
        <f>(Summary!$C$8*[3]Sheet1!$K97+Summary!$C$9*[4]Sheet1!$K97)*$U97</f>
        <v>0</v>
      </c>
      <c r="AN97" s="94">
        <f>(Summary!$C$8*[3]Sheet1!$L97+Summary!$C$9*[4]Sheet1!$L97)*$U97</f>
        <v>0</v>
      </c>
      <c r="AO97" s="94">
        <f>(Summary!$C$8*[3]Sheet1!$M97+Summary!$C$9*[4]Sheet1!$M97)*$U97</f>
        <v>0</v>
      </c>
      <c r="AP97" s="9"/>
      <c r="AQ97" s="2"/>
      <c r="AR97" s="93">
        <f t="shared" si="2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2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26"/>
        <v>#N/A</v>
      </c>
      <c r="AY97" t="e">
        <f t="shared" si="2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28"/>
        <v>#VALUE!</v>
      </c>
      <c r="BD97" t="e">
        <f t="shared" si="29"/>
        <v>#N/A</v>
      </c>
    </row>
    <row r="98" spans="1:56" x14ac:dyDescent="0.2">
      <c r="A98" s="9">
        <f>[1]Sheet1!$A98</f>
        <v>0</v>
      </c>
      <c r="B98" s="9"/>
      <c r="C98" s="92">
        <f>(IF($A98&lt;Summary!$C$5,0.5*SUM([1]Sheet1!$B98)+0.5*SUM([2]Sheet1!$B98),""))</f>
        <v>0</v>
      </c>
      <c r="D98" s="92">
        <f>(IF($A98&lt;Summary!$C$5,0.5*SUM([1]Sheet1!$C98)+0.5*SUM([2]Sheet1!$C98),""))</f>
        <v>0</v>
      </c>
      <c r="E98" s="92">
        <f>(IF($A98&lt;Summary!$C$5,0.5*SUM([1]Sheet1!$D98)+0.5*SUM([2]Sheet1!$D98),""))</f>
        <v>0</v>
      </c>
      <c r="F98" s="92" t="str">
        <f>IF($A98&lt;Summary!$C$5,[1]Inputs!$K116,"")</f>
        <v/>
      </c>
      <c r="G98" s="92" t="str">
        <f>IF($A98&lt;Summary!$C$5,[1]Inputs!$M116,"")</f>
        <v/>
      </c>
      <c r="H98" s="92">
        <f t="shared" ref="H98:H129" si="30">SUM(F98:G98)</f>
        <v>0</v>
      </c>
      <c r="I98" s="92" t="e">
        <f>IF($A98&lt;Summary!$C$5,[2]Inputs!$K116*U98,"")</f>
        <v>#VALUE!</v>
      </c>
      <c r="J98" s="92" t="e">
        <f>IF($A98&lt;Summary!$C$5,[2]Inputs!$M116*U98,"")</f>
        <v>#VALUE!</v>
      </c>
      <c r="K98" s="92" t="e">
        <f t="shared" ref="K98:K129" si="31">SUM(I98:J98)</f>
        <v>#VALUE!</v>
      </c>
      <c r="L98" s="92">
        <f>(IF($A98&lt;Summary!$C$5,0.5*SUM([1]Sheet1!$E98)+0.5*SUM([2]Sheet1!$E98),""))*$U98</f>
        <v>0</v>
      </c>
      <c r="M98" s="92">
        <f>(IF($A98&lt;Summary!$C$5,0.5*SUM([1]Sheet1!$F98)+0.5*SUM([2]Sheet1!$F98),""))*$U98</f>
        <v>0</v>
      </c>
      <c r="N98" s="92">
        <f>(IF($A98&lt;Summary!$C$5,0.5*SUM([1]Sheet1!$G98)+0.5*SUM([2]Sheet1!$G98),""))*U98</f>
        <v>0</v>
      </c>
      <c r="O98" s="92">
        <f>(IF($A98&lt;Summary!$C$5,0.5*SUM([1]Sheet1!$H98)+0.5*SUM([2]Sheet1!$H98),""))*U98</f>
        <v>0</v>
      </c>
      <c r="P98" s="92">
        <f>(IF($A98&lt;Summary!$C$5,0.5*SUM([1]Sheet1!$I98)+0.5*SUM([2]Sheet1!$I98),""))*$U98</f>
        <v>0</v>
      </c>
      <c r="Q98" s="92">
        <f>(IF($A98&lt;Summary!$C$5,0.5*SUM([1]Sheet1!$J98)+0.5*SUM([2]Sheet1!$J98),""))*$U98</f>
        <v>0</v>
      </c>
      <c r="R98" s="92">
        <f>(IF($A98&lt;Summary!$C$5,0.5*SUM([1]Sheet1!$K98)+0.5*SUM([2]Sheet1!$K98),""))*$U98</f>
        <v>0</v>
      </c>
      <c r="S98" s="92">
        <f>(IF($A98&lt;Summary!$C$5,0.5*SUM([1]Sheet1!$L98)+0.5*SUM([2]Sheet1!$L98),""))*U98</f>
        <v>0</v>
      </c>
      <c r="T98" s="92">
        <f>(IF($A98&lt;Summary!$C$5,0.5*SUM([1]Sheet1!$M98)+0.5*SUM([2]Sheet1!$M98),""))*U98</f>
        <v>0</v>
      </c>
      <c r="U98" s="93">
        <f>ROUND(IF($A98&lt;Summary!$C$5,SUM([1]Sheet1!$N98)+SUM([2]Sheet1!$N98),""),0)</f>
        <v>0</v>
      </c>
      <c r="V98" s="2"/>
      <c r="W98" s="9">
        <f>[3]Sheet1!$A98</f>
        <v>0</v>
      </c>
      <c r="X98" s="94">
        <f>(Summary!$C$8*[3]Sheet1!$B98+Summary!$C$9*[4]Sheet1!$B98)*$U98</f>
        <v>0</v>
      </c>
      <c r="Y98" s="94">
        <f>(Summary!$C$8*[3]Sheet1!$C98+Summary!$C$9*[4]Sheet1!$C98)*$U98</f>
        <v>0</v>
      </c>
      <c r="Z98" s="94">
        <f>(Summary!$C$8*[3]Sheet1!$D98+Summary!$C$9*[4]Sheet1!$D98)*$U98</f>
        <v>0</v>
      </c>
      <c r="AA98" s="94" t="e">
        <f>IF($A98&lt;Summary!$C$5,[3]Inputs!$K116*U98,"")</f>
        <v>#VALUE!</v>
      </c>
      <c r="AB98" s="94" t="e">
        <f>IF($A98&lt;Summary!$C$5,[3]Inputs!$M116*U98,"")</f>
        <v>#VALUE!</v>
      </c>
      <c r="AC98" s="94" t="e">
        <f t="shared" ref="AC98:AC129" si="32">SUM(AA98:AB98)</f>
        <v>#VALUE!</v>
      </c>
      <c r="AD98" s="94" t="e">
        <f>IF($A98&lt;Summary!$C$5,[4]Inputs!$K116*U98,"")</f>
        <v>#VALUE!</v>
      </c>
      <c r="AE98" s="94" t="e">
        <f>IF($A98&lt;Summary!$C$5,[4]Inputs!$M116*U98,"")</f>
        <v>#VALUE!</v>
      </c>
      <c r="AF98" s="94" t="e">
        <f t="shared" ref="AF98:AF129" si="33">SUM(AD98:AE98)</f>
        <v>#VALUE!</v>
      </c>
      <c r="AG98" s="94">
        <f>(Summary!$C$8*[3]Sheet1!$E98+Summary!$C$9*[4]Sheet1!$E98)*$U98</f>
        <v>0</v>
      </c>
      <c r="AH98" s="94">
        <f>(Summary!$C$8*[3]Sheet1!$F98+Summary!$C$9*[4]Sheet1!$F98)*$U98</f>
        <v>0</v>
      </c>
      <c r="AI98" s="94">
        <f>(Summary!$C$8*[3]Sheet1!$G98+Summary!$C$9*[4]Sheet1!$G98)*$U98</f>
        <v>0</v>
      </c>
      <c r="AJ98" s="94">
        <f>(Summary!$C$8*[3]Sheet1!$H98+Summary!$C$9*[4]Sheet1!$H98)*$U98</f>
        <v>0</v>
      </c>
      <c r="AK98" s="94">
        <f>(Summary!$C$8*[3]Sheet1!$I98+Summary!$C$9*[4]Sheet1!$I98)*$U98</f>
        <v>0</v>
      </c>
      <c r="AL98" s="94">
        <f>(Summary!$C$8*[3]Sheet1!$J98+Summary!$C$9*[4]Sheet1!$J98)*$U98</f>
        <v>0</v>
      </c>
      <c r="AM98" s="94">
        <f>(Summary!$C$8*[3]Sheet1!$K98+Summary!$C$9*[4]Sheet1!$K98)*$U98</f>
        <v>0</v>
      </c>
      <c r="AN98" s="94">
        <f>(Summary!$C$8*[3]Sheet1!$L98+Summary!$C$9*[4]Sheet1!$L98)*$U98</f>
        <v>0</v>
      </c>
      <c r="AO98" s="94">
        <f>(Summary!$C$8*[3]Sheet1!$M98+Summary!$C$9*[4]Sheet1!$M98)*$U98</f>
        <v>0</v>
      </c>
      <c r="AP98" s="9"/>
      <c r="AQ98" s="2"/>
      <c r="AR98" s="93">
        <f t="shared" ref="AR98:AR129" si="34">U98</f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ref="AU98:AU129" si="35">SUM(AS98:AT98)</f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ref="AX98:AX129" si="36">SUM(AV98:AW98)</f>
        <v>#N/A</v>
      </c>
      <c r="AY98" t="e">
        <f t="shared" ref="AY98:AY129" si="37">AU98-AX98</f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ref="BC98:BC129" si="38">SUM(AZ98:BB98)</f>
        <v>#VALUE!</v>
      </c>
      <c r="BD98" t="e">
        <f t="shared" ref="BD98:BD129" si="39">AY98-BC98</f>
        <v>#N/A</v>
      </c>
    </row>
    <row r="99" spans="1:56" x14ac:dyDescent="0.2">
      <c r="A99" s="9">
        <f>[1]Sheet1!$A99</f>
        <v>0</v>
      </c>
      <c r="B99" s="9"/>
      <c r="C99" s="92">
        <f>(IF($A99&lt;Summary!$C$5,0.5*SUM([1]Sheet1!$B99)+0.5*SUM([2]Sheet1!$B99),""))</f>
        <v>0</v>
      </c>
      <c r="D99" s="92">
        <f>(IF($A99&lt;Summary!$C$5,0.5*SUM([1]Sheet1!$C99)+0.5*SUM([2]Sheet1!$C99),""))</f>
        <v>0</v>
      </c>
      <c r="E99" s="92">
        <f>(IF($A99&lt;Summary!$C$5,0.5*SUM([1]Sheet1!$D99)+0.5*SUM([2]Sheet1!$D99),""))</f>
        <v>0</v>
      </c>
      <c r="F99" s="92" t="str">
        <f>IF($A99&lt;Summary!$C$5,[1]Inputs!$K117,"")</f>
        <v/>
      </c>
      <c r="G99" s="92" t="str">
        <f>IF($A99&lt;Summary!$C$5,[1]Inputs!$M117,"")</f>
        <v/>
      </c>
      <c r="H99" s="92">
        <f t="shared" si="30"/>
        <v>0</v>
      </c>
      <c r="I99" s="92" t="e">
        <f>IF($A99&lt;Summary!$C$5,[2]Inputs!$K117*U99,"")</f>
        <v>#VALUE!</v>
      </c>
      <c r="J99" s="92" t="e">
        <f>IF($A99&lt;Summary!$C$5,[2]Inputs!$M117*U99,"")</f>
        <v>#VALUE!</v>
      </c>
      <c r="K99" s="92" t="e">
        <f t="shared" si="31"/>
        <v>#VALUE!</v>
      </c>
      <c r="L99" s="92">
        <f>(IF($A99&lt;Summary!$C$5,0.5*SUM([1]Sheet1!$E99)+0.5*SUM([2]Sheet1!$E99),""))*$U99</f>
        <v>0</v>
      </c>
      <c r="M99" s="92">
        <f>(IF($A99&lt;Summary!$C$5,0.5*SUM([1]Sheet1!$F99)+0.5*SUM([2]Sheet1!$F99),""))*$U99</f>
        <v>0</v>
      </c>
      <c r="N99" s="92">
        <f>(IF($A99&lt;Summary!$C$5,0.5*SUM([1]Sheet1!$G99)+0.5*SUM([2]Sheet1!$G99),""))*U99</f>
        <v>0</v>
      </c>
      <c r="O99" s="92">
        <f>(IF($A99&lt;Summary!$C$5,0.5*SUM([1]Sheet1!$H99)+0.5*SUM([2]Sheet1!$H99),""))*U99</f>
        <v>0</v>
      </c>
      <c r="P99" s="92">
        <f>(IF($A99&lt;Summary!$C$5,0.5*SUM([1]Sheet1!$I99)+0.5*SUM([2]Sheet1!$I99),""))*$U99</f>
        <v>0</v>
      </c>
      <c r="Q99" s="92">
        <f>(IF($A99&lt;Summary!$C$5,0.5*SUM([1]Sheet1!$J99)+0.5*SUM([2]Sheet1!$J99),""))*$U99</f>
        <v>0</v>
      </c>
      <c r="R99" s="92">
        <f>(IF($A99&lt;Summary!$C$5,0.5*SUM([1]Sheet1!$K99)+0.5*SUM([2]Sheet1!$K99),""))*$U99</f>
        <v>0</v>
      </c>
      <c r="S99" s="92">
        <f>(IF($A99&lt;Summary!$C$5,0.5*SUM([1]Sheet1!$L99)+0.5*SUM([2]Sheet1!$L99),""))*U99</f>
        <v>0</v>
      </c>
      <c r="T99" s="92">
        <f>(IF($A99&lt;Summary!$C$5,0.5*SUM([1]Sheet1!$M99)+0.5*SUM([2]Sheet1!$M99),""))*U99</f>
        <v>0</v>
      </c>
      <c r="U99" s="93">
        <f>ROUND(IF($A99&lt;Summary!$C$5,SUM([1]Sheet1!$N99)+SUM([2]Sheet1!$N99),""),0)</f>
        <v>0</v>
      </c>
      <c r="V99" s="2"/>
      <c r="W99" s="9">
        <f>[3]Sheet1!$A99</f>
        <v>0</v>
      </c>
      <c r="X99" s="94">
        <f>(Summary!$C$8*[3]Sheet1!$B99+Summary!$C$9*[4]Sheet1!$B99)*$U99</f>
        <v>0</v>
      </c>
      <c r="Y99" s="94">
        <f>(Summary!$C$8*[3]Sheet1!$C99+Summary!$C$9*[4]Sheet1!$C99)*$U99</f>
        <v>0</v>
      </c>
      <c r="Z99" s="94">
        <f>(Summary!$C$8*[3]Sheet1!$D99+Summary!$C$9*[4]Sheet1!$D99)*$U99</f>
        <v>0</v>
      </c>
      <c r="AA99" s="94" t="e">
        <f>IF($A99&lt;Summary!$C$5,[3]Inputs!$K117*U99,"")</f>
        <v>#VALUE!</v>
      </c>
      <c r="AB99" s="94" t="e">
        <f>IF($A99&lt;Summary!$C$5,[3]Inputs!$M117*U99,"")</f>
        <v>#VALUE!</v>
      </c>
      <c r="AC99" s="94" t="e">
        <f t="shared" si="32"/>
        <v>#VALUE!</v>
      </c>
      <c r="AD99" s="94" t="e">
        <f>IF($A99&lt;Summary!$C$5,[4]Inputs!$K117*U99,"")</f>
        <v>#VALUE!</v>
      </c>
      <c r="AE99" s="94" t="e">
        <f>IF($A99&lt;Summary!$C$5,[4]Inputs!$M117*U99,"")</f>
        <v>#VALUE!</v>
      </c>
      <c r="AF99" s="94" t="e">
        <f t="shared" si="33"/>
        <v>#VALUE!</v>
      </c>
      <c r="AG99" s="94">
        <f>(Summary!$C$8*[3]Sheet1!$E99+Summary!$C$9*[4]Sheet1!$E99)*$U99</f>
        <v>0</v>
      </c>
      <c r="AH99" s="94">
        <f>(Summary!$C$8*[3]Sheet1!$F99+Summary!$C$9*[4]Sheet1!$F99)*$U99</f>
        <v>0</v>
      </c>
      <c r="AI99" s="94">
        <f>(Summary!$C$8*[3]Sheet1!$G99+Summary!$C$9*[4]Sheet1!$G99)*$U99</f>
        <v>0</v>
      </c>
      <c r="AJ99" s="94">
        <f>(Summary!$C$8*[3]Sheet1!$H99+Summary!$C$9*[4]Sheet1!$H99)*$U99</f>
        <v>0</v>
      </c>
      <c r="AK99" s="94">
        <f>(Summary!$C$8*[3]Sheet1!$I99+Summary!$C$9*[4]Sheet1!$I99)*$U99</f>
        <v>0</v>
      </c>
      <c r="AL99" s="94">
        <f>(Summary!$C$8*[3]Sheet1!$J99+Summary!$C$9*[4]Sheet1!$J99)*$U99</f>
        <v>0</v>
      </c>
      <c r="AM99" s="94">
        <f>(Summary!$C$8*[3]Sheet1!$K99+Summary!$C$9*[4]Sheet1!$K99)*$U99</f>
        <v>0</v>
      </c>
      <c r="AN99" s="94">
        <f>(Summary!$C$8*[3]Sheet1!$L99+Summary!$C$9*[4]Sheet1!$L99)*$U99</f>
        <v>0</v>
      </c>
      <c r="AO99" s="94">
        <f>(Summary!$C$8*[3]Sheet1!$M99+Summary!$C$9*[4]Sheet1!$M99)*$U99</f>
        <v>0</v>
      </c>
      <c r="AP99" s="9"/>
      <c r="AQ99" s="2"/>
      <c r="AR99" s="93">
        <f t="shared" si="3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3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36"/>
        <v>#N/A</v>
      </c>
      <c r="AY99" t="e">
        <f t="shared" si="3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38"/>
        <v>#VALUE!</v>
      </c>
      <c r="BD99" t="e">
        <f t="shared" si="39"/>
        <v>#N/A</v>
      </c>
    </row>
    <row r="100" spans="1:56" x14ac:dyDescent="0.2">
      <c r="A100" s="9">
        <f>[1]Sheet1!$A100</f>
        <v>0</v>
      </c>
      <c r="B100" s="9"/>
      <c r="C100" s="92">
        <f>(IF($A100&lt;Summary!$C$5,0.5*SUM([1]Sheet1!$B100)+0.5*SUM([2]Sheet1!$B100),""))</f>
        <v>0</v>
      </c>
      <c r="D100" s="92">
        <f>(IF($A100&lt;Summary!$C$5,0.5*SUM([1]Sheet1!$C100)+0.5*SUM([2]Sheet1!$C100),""))</f>
        <v>0</v>
      </c>
      <c r="E100" s="92">
        <f>(IF($A100&lt;Summary!$C$5,0.5*SUM([1]Sheet1!$D100)+0.5*SUM([2]Sheet1!$D100),""))</f>
        <v>0</v>
      </c>
      <c r="F100" s="92" t="str">
        <f>IF($A100&lt;Summary!$C$5,[1]Inputs!$K118,"")</f>
        <v/>
      </c>
      <c r="G100" s="92" t="str">
        <f>IF($A100&lt;Summary!$C$5,[1]Inputs!$M118,"")</f>
        <v/>
      </c>
      <c r="H100" s="92">
        <f t="shared" si="30"/>
        <v>0</v>
      </c>
      <c r="I100" s="92" t="e">
        <f>IF($A100&lt;Summary!$C$5,[2]Inputs!$K118*U100,"")</f>
        <v>#VALUE!</v>
      </c>
      <c r="J100" s="92" t="e">
        <f>IF($A100&lt;Summary!$C$5,[2]Inputs!$M118*U100,"")</f>
        <v>#VALUE!</v>
      </c>
      <c r="K100" s="92" t="e">
        <f t="shared" si="31"/>
        <v>#VALUE!</v>
      </c>
      <c r="L100" s="92">
        <f>(IF($A100&lt;Summary!$C$5,0.5*SUM([1]Sheet1!$E100)+0.5*SUM([2]Sheet1!$E100),""))*$U100</f>
        <v>0</v>
      </c>
      <c r="M100" s="92">
        <f>(IF($A100&lt;Summary!$C$5,0.5*SUM([1]Sheet1!$F100)+0.5*SUM([2]Sheet1!$F100),""))*$U100</f>
        <v>0</v>
      </c>
      <c r="N100" s="92">
        <f>(IF($A100&lt;Summary!$C$5,0.5*SUM([1]Sheet1!$G100)+0.5*SUM([2]Sheet1!$G100),""))*U100</f>
        <v>0</v>
      </c>
      <c r="O100" s="92">
        <f>(IF($A100&lt;Summary!$C$5,0.5*SUM([1]Sheet1!$H100)+0.5*SUM([2]Sheet1!$H100),""))*U100</f>
        <v>0</v>
      </c>
      <c r="P100" s="92">
        <f>(IF($A100&lt;Summary!$C$5,0.5*SUM([1]Sheet1!$I100)+0.5*SUM([2]Sheet1!$I100),""))*$U100</f>
        <v>0</v>
      </c>
      <c r="Q100" s="92">
        <f>(IF($A100&lt;Summary!$C$5,0.5*SUM([1]Sheet1!$J100)+0.5*SUM([2]Sheet1!$J100),""))*$U100</f>
        <v>0</v>
      </c>
      <c r="R100" s="92">
        <f>(IF($A100&lt;Summary!$C$5,0.5*SUM([1]Sheet1!$K100)+0.5*SUM([2]Sheet1!$K100),""))*$U100</f>
        <v>0</v>
      </c>
      <c r="S100" s="92">
        <f>(IF($A100&lt;Summary!$C$5,0.5*SUM([1]Sheet1!$L100)+0.5*SUM([2]Sheet1!$L100),""))*U100</f>
        <v>0</v>
      </c>
      <c r="T100" s="92">
        <f>(IF($A100&lt;Summary!$C$5,0.5*SUM([1]Sheet1!$M100)+0.5*SUM([2]Sheet1!$M100),""))*U100</f>
        <v>0</v>
      </c>
      <c r="U100" s="93">
        <f>ROUND(IF($A100&lt;Summary!$C$5,SUM([1]Sheet1!$N100)+SUM([2]Sheet1!$N100),""),0)</f>
        <v>0</v>
      </c>
      <c r="V100" s="2"/>
      <c r="W100" s="9">
        <f>[3]Sheet1!$A100</f>
        <v>0</v>
      </c>
      <c r="X100" s="94">
        <f>(Summary!$C$8*[3]Sheet1!$B100+Summary!$C$9*[4]Sheet1!$B100)*$U100</f>
        <v>0</v>
      </c>
      <c r="Y100" s="94">
        <f>(Summary!$C$8*[3]Sheet1!$C100+Summary!$C$9*[4]Sheet1!$C100)*$U100</f>
        <v>0</v>
      </c>
      <c r="Z100" s="94">
        <f>(Summary!$C$8*[3]Sheet1!$D100+Summary!$C$9*[4]Sheet1!$D100)*$U100</f>
        <v>0</v>
      </c>
      <c r="AA100" s="94" t="e">
        <f>IF($A100&lt;Summary!$C$5,[3]Inputs!$K118*U100,"")</f>
        <v>#VALUE!</v>
      </c>
      <c r="AB100" s="94" t="e">
        <f>IF($A100&lt;Summary!$C$5,[3]Inputs!$M118*U100,"")</f>
        <v>#VALUE!</v>
      </c>
      <c r="AC100" s="94" t="e">
        <f t="shared" si="32"/>
        <v>#VALUE!</v>
      </c>
      <c r="AD100" s="94" t="e">
        <f>IF($A100&lt;Summary!$C$5,[4]Inputs!$K118*U100,"")</f>
        <v>#VALUE!</v>
      </c>
      <c r="AE100" s="94" t="e">
        <f>IF($A100&lt;Summary!$C$5,[4]Inputs!$M118*U100,"")</f>
        <v>#VALUE!</v>
      </c>
      <c r="AF100" s="94" t="e">
        <f t="shared" si="33"/>
        <v>#VALUE!</v>
      </c>
      <c r="AG100" s="94">
        <f>(Summary!$C$8*[3]Sheet1!$E100+Summary!$C$9*[4]Sheet1!$E100)*$U100</f>
        <v>0</v>
      </c>
      <c r="AH100" s="94">
        <f>(Summary!$C$8*[3]Sheet1!$F100+Summary!$C$9*[4]Sheet1!$F100)*$U100</f>
        <v>0</v>
      </c>
      <c r="AI100" s="94">
        <f>(Summary!$C$8*[3]Sheet1!$G100+Summary!$C$9*[4]Sheet1!$G100)*$U100</f>
        <v>0</v>
      </c>
      <c r="AJ100" s="94">
        <f>(Summary!$C$8*[3]Sheet1!$H100+Summary!$C$9*[4]Sheet1!$H100)*$U100</f>
        <v>0</v>
      </c>
      <c r="AK100" s="94">
        <f>(Summary!$C$8*[3]Sheet1!$I100+Summary!$C$9*[4]Sheet1!$I100)*$U100</f>
        <v>0</v>
      </c>
      <c r="AL100" s="94">
        <f>(Summary!$C$8*[3]Sheet1!$J100+Summary!$C$9*[4]Sheet1!$J100)*$U100</f>
        <v>0</v>
      </c>
      <c r="AM100" s="94">
        <f>(Summary!$C$8*[3]Sheet1!$K100+Summary!$C$9*[4]Sheet1!$K100)*$U100</f>
        <v>0</v>
      </c>
      <c r="AN100" s="94">
        <f>(Summary!$C$8*[3]Sheet1!$L100+Summary!$C$9*[4]Sheet1!$L100)*$U100</f>
        <v>0</v>
      </c>
      <c r="AO100" s="94">
        <f>(Summary!$C$8*[3]Sheet1!$M100+Summary!$C$9*[4]Sheet1!$M100)*$U100</f>
        <v>0</v>
      </c>
      <c r="AP100" s="9"/>
      <c r="AQ100" s="2"/>
      <c r="AR100" s="93">
        <f t="shared" si="3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3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36"/>
        <v>#N/A</v>
      </c>
      <c r="AY100" t="e">
        <f t="shared" si="3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38"/>
        <v>#VALUE!</v>
      </c>
      <c r="BD100" t="e">
        <f t="shared" si="39"/>
        <v>#N/A</v>
      </c>
    </row>
    <row r="101" spans="1:56" x14ac:dyDescent="0.2">
      <c r="A101" s="9">
        <f>[1]Sheet1!$A101</f>
        <v>0</v>
      </c>
      <c r="B101" s="9"/>
      <c r="C101" s="92">
        <f>(IF($A101&lt;Summary!$C$5,0.5*SUM([1]Sheet1!$B101)+0.5*SUM([2]Sheet1!$B101),""))</f>
        <v>0</v>
      </c>
      <c r="D101" s="92">
        <f>(IF($A101&lt;Summary!$C$5,0.5*SUM([1]Sheet1!$C101)+0.5*SUM([2]Sheet1!$C101),""))</f>
        <v>0</v>
      </c>
      <c r="E101" s="92">
        <f>(IF($A101&lt;Summary!$C$5,0.5*SUM([1]Sheet1!$D101)+0.5*SUM([2]Sheet1!$D101),""))</f>
        <v>0</v>
      </c>
      <c r="F101" s="92" t="str">
        <f>IF($A101&lt;Summary!$C$5,[1]Inputs!$K119,"")</f>
        <v/>
      </c>
      <c r="G101" s="92" t="str">
        <f>IF($A101&lt;Summary!$C$5,[1]Inputs!$M119,"")</f>
        <v/>
      </c>
      <c r="H101" s="92">
        <f t="shared" si="30"/>
        <v>0</v>
      </c>
      <c r="I101" s="92" t="e">
        <f>IF($A101&lt;Summary!$C$5,[2]Inputs!$K119*U101,"")</f>
        <v>#VALUE!</v>
      </c>
      <c r="J101" s="92" t="e">
        <f>IF($A101&lt;Summary!$C$5,[2]Inputs!$M119*U101,"")</f>
        <v>#VALUE!</v>
      </c>
      <c r="K101" s="92" t="e">
        <f t="shared" si="31"/>
        <v>#VALUE!</v>
      </c>
      <c r="L101" s="92">
        <f>(IF($A101&lt;Summary!$C$5,0.5*SUM([1]Sheet1!$E101)+0.5*SUM([2]Sheet1!$E101),""))*$U101</f>
        <v>0</v>
      </c>
      <c r="M101" s="92">
        <f>(IF($A101&lt;Summary!$C$5,0.5*SUM([1]Sheet1!$F101)+0.5*SUM([2]Sheet1!$F101),""))*$U101</f>
        <v>0</v>
      </c>
      <c r="N101" s="92">
        <f>(IF($A101&lt;Summary!$C$5,0.5*SUM([1]Sheet1!$G101)+0.5*SUM([2]Sheet1!$G101),""))*U101</f>
        <v>0</v>
      </c>
      <c r="O101" s="92">
        <f>(IF($A101&lt;Summary!$C$5,0.5*SUM([1]Sheet1!$H101)+0.5*SUM([2]Sheet1!$H101),""))*U101</f>
        <v>0</v>
      </c>
      <c r="P101" s="92">
        <f>(IF($A101&lt;Summary!$C$5,0.5*SUM([1]Sheet1!$I101)+0.5*SUM([2]Sheet1!$I101),""))*$U101</f>
        <v>0</v>
      </c>
      <c r="Q101" s="92">
        <f>(IF($A101&lt;Summary!$C$5,0.5*SUM([1]Sheet1!$J101)+0.5*SUM([2]Sheet1!$J101),""))*$U101</f>
        <v>0</v>
      </c>
      <c r="R101" s="92">
        <f>(IF($A101&lt;Summary!$C$5,0.5*SUM([1]Sheet1!$K101)+0.5*SUM([2]Sheet1!$K101),""))*$U101</f>
        <v>0</v>
      </c>
      <c r="S101" s="92">
        <f>(IF($A101&lt;Summary!$C$5,0.5*SUM([1]Sheet1!$L101)+0.5*SUM([2]Sheet1!$L101),""))*U101</f>
        <v>0</v>
      </c>
      <c r="T101" s="92">
        <f>(IF($A101&lt;Summary!$C$5,0.5*SUM([1]Sheet1!$M101)+0.5*SUM([2]Sheet1!$M101),""))*U101</f>
        <v>0</v>
      </c>
      <c r="U101" s="93">
        <f>ROUND(IF($A101&lt;Summary!$C$5,SUM([1]Sheet1!$N101)+SUM([2]Sheet1!$N101),""),0)</f>
        <v>0</v>
      </c>
      <c r="V101" s="2"/>
      <c r="W101" s="9">
        <f>[3]Sheet1!$A101</f>
        <v>0</v>
      </c>
      <c r="X101" s="94">
        <f>(Summary!$C$8*[3]Sheet1!$B101+Summary!$C$9*[4]Sheet1!$B101)*$U101</f>
        <v>0</v>
      </c>
      <c r="Y101" s="94">
        <f>(Summary!$C$8*[3]Sheet1!$C101+Summary!$C$9*[4]Sheet1!$C101)*$U101</f>
        <v>0</v>
      </c>
      <c r="Z101" s="94">
        <f>(Summary!$C$8*[3]Sheet1!$D101+Summary!$C$9*[4]Sheet1!$D101)*$U101</f>
        <v>0</v>
      </c>
      <c r="AA101" s="94" t="e">
        <f>IF($A101&lt;Summary!$C$5,[3]Inputs!$K119*U101,"")</f>
        <v>#VALUE!</v>
      </c>
      <c r="AB101" s="94" t="e">
        <f>IF($A101&lt;Summary!$C$5,[3]Inputs!$M119*U101,"")</f>
        <v>#VALUE!</v>
      </c>
      <c r="AC101" s="94" t="e">
        <f t="shared" si="32"/>
        <v>#VALUE!</v>
      </c>
      <c r="AD101" s="94" t="e">
        <f>IF($A101&lt;Summary!$C$5,[4]Inputs!$K119*U101,"")</f>
        <v>#VALUE!</v>
      </c>
      <c r="AE101" s="94" t="e">
        <f>IF($A101&lt;Summary!$C$5,[4]Inputs!$M119*U101,"")</f>
        <v>#VALUE!</v>
      </c>
      <c r="AF101" s="94" t="e">
        <f t="shared" si="33"/>
        <v>#VALUE!</v>
      </c>
      <c r="AG101" s="94">
        <f>(Summary!$C$8*[3]Sheet1!$E101+Summary!$C$9*[4]Sheet1!$E101)*$U101</f>
        <v>0</v>
      </c>
      <c r="AH101" s="94">
        <f>(Summary!$C$8*[3]Sheet1!$F101+Summary!$C$9*[4]Sheet1!$F101)*$U101</f>
        <v>0</v>
      </c>
      <c r="AI101" s="94">
        <f>(Summary!$C$8*[3]Sheet1!$G101+Summary!$C$9*[4]Sheet1!$G101)*$U101</f>
        <v>0</v>
      </c>
      <c r="AJ101" s="94">
        <f>(Summary!$C$8*[3]Sheet1!$H101+Summary!$C$9*[4]Sheet1!$H101)*$U101</f>
        <v>0</v>
      </c>
      <c r="AK101" s="94">
        <f>(Summary!$C$8*[3]Sheet1!$I101+Summary!$C$9*[4]Sheet1!$I101)*$U101</f>
        <v>0</v>
      </c>
      <c r="AL101" s="94">
        <f>(Summary!$C$8*[3]Sheet1!$J101+Summary!$C$9*[4]Sheet1!$J101)*$U101</f>
        <v>0</v>
      </c>
      <c r="AM101" s="94">
        <f>(Summary!$C$8*[3]Sheet1!$K101+Summary!$C$9*[4]Sheet1!$K101)*$U101</f>
        <v>0</v>
      </c>
      <c r="AN101" s="94">
        <f>(Summary!$C$8*[3]Sheet1!$L101+Summary!$C$9*[4]Sheet1!$L101)*$U101</f>
        <v>0</v>
      </c>
      <c r="AO101" s="94">
        <f>(Summary!$C$8*[3]Sheet1!$M101+Summary!$C$9*[4]Sheet1!$M101)*$U101</f>
        <v>0</v>
      </c>
      <c r="AP101" s="9"/>
      <c r="AQ101" s="2"/>
      <c r="AR101" s="93">
        <f t="shared" si="3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3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36"/>
        <v>#N/A</v>
      </c>
      <c r="AY101" t="e">
        <f t="shared" si="3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38"/>
        <v>#VALUE!</v>
      </c>
      <c r="BD101" t="e">
        <f t="shared" si="39"/>
        <v>#N/A</v>
      </c>
    </row>
    <row r="102" spans="1:56" x14ac:dyDescent="0.2">
      <c r="A102" s="9">
        <f>[1]Sheet1!$A102</f>
        <v>0</v>
      </c>
      <c r="B102" s="9"/>
      <c r="C102" s="92">
        <f>(IF($A102&lt;Summary!$C$5,0.5*SUM([1]Sheet1!$B102)+0.5*SUM([2]Sheet1!$B102),""))</f>
        <v>0</v>
      </c>
      <c r="D102" s="92">
        <f>(IF($A102&lt;Summary!$C$5,0.5*SUM([1]Sheet1!$C102)+0.5*SUM([2]Sheet1!$C102),""))</f>
        <v>0</v>
      </c>
      <c r="E102" s="92">
        <f>(IF($A102&lt;Summary!$C$5,0.5*SUM([1]Sheet1!$D102)+0.5*SUM([2]Sheet1!$D102),""))</f>
        <v>0</v>
      </c>
      <c r="F102" s="92" t="str">
        <f>IF($A102&lt;Summary!$C$5,[1]Inputs!$K120,"")</f>
        <v/>
      </c>
      <c r="G102" s="92" t="str">
        <f>IF($A102&lt;Summary!$C$5,[1]Inputs!$M120,"")</f>
        <v/>
      </c>
      <c r="H102" s="92">
        <f t="shared" si="30"/>
        <v>0</v>
      </c>
      <c r="I102" s="92" t="e">
        <f>IF($A102&lt;Summary!$C$5,[2]Inputs!$K120*U102,"")</f>
        <v>#VALUE!</v>
      </c>
      <c r="J102" s="92" t="e">
        <f>IF($A102&lt;Summary!$C$5,[2]Inputs!$M120*U102,"")</f>
        <v>#VALUE!</v>
      </c>
      <c r="K102" s="92" t="e">
        <f t="shared" si="31"/>
        <v>#VALUE!</v>
      </c>
      <c r="L102" s="92">
        <f>(IF($A102&lt;Summary!$C$5,0.5*SUM([1]Sheet1!$E102)+0.5*SUM([2]Sheet1!$E102),""))*$U102</f>
        <v>0</v>
      </c>
      <c r="M102" s="92">
        <f>(IF($A102&lt;Summary!$C$5,0.5*SUM([1]Sheet1!$F102)+0.5*SUM([2]Sheet1!$F102),""))*$U102</f>
        <v>0</v>
      </c>
      <c r="N102" s="92">
        <f>(IF($A102&lt;Summary!$C$5,0.5*SUM([1]Sheet1!$G102)+0.5*SUM([2]Sheet1!$G102),""))*U102</f>
        <v>0</v>
      </c>
      <c r="O102" s="92">
        <f>(IF($A102&lt;Summary!$C$5,0.5*SUM([1]Sheet1!$H102)+0.5*SUM([2]Sheet1!$H102),""))*U102</f>
        <v>0</v>
      </c>
      <c r="P102" s="92">
        <f>(IF($A102&lt;Summary!$C$5,0.5*SUM([1]Sheet1!$I102)+0.5*SUM([2]Sheet1!$I102),""))*$U102</f>
        <v>0</v>
      </c>
      <c r="Q102" s="92">
        <f>(IF($A102&lt;Summary!$C$5,0.5*SUM([1]Sheet1!$J102)+0.5*SUM([2]Sheet1!$J102),""))*$U102</f>
        <v>0</v>
      </c>
      <c r="R102" s="92">
        <f>(IF($A102&lt;Summary!$C$5,0.5*SUM([1]Sheet1!$K102)+0.5*SUM([2]Sheet1!$K102),""))*$U102</f>
        <v>0</v>
      </c>
      <c r="S102" s="92">
        <f>(IF($A102&lt;Summary!$C$5,0.5*SUM([1]Sheet1!$L102)+0.5*SUM([2]Sheet1!$L102),""))*U102</f>
        <v>0</v>
      </c>
      <c r="T102" s="92">
        <f>(IF($A102&lt;Summary!$C$5,0.5*SUM([1]Sheet1!$M102)+0.5*SUM([2]Sheet1!$M102),""))*U102</f>
        <v>0</v>
      </c>
      <c r="U102" s="93">
        <f>ROUND(IF($A102&lt;Summary!$C$5,SUM([1]Sheet1!$N102)+SUM([2]Sheet1!$N102),""),0)</f>
        <v>0</v>
      </c>
      <c r="V102" s="2"/>
      <c r="W102" s="9">
        <f>[3]Sheet1!$A102</f>
        <v>0</v>
      </c>
      <c r="X102" s="94">
        <f>(Summary!$C$8*[3]Sheet1!$B102+Summary!$C$9*[4]Sheet1!$B102)*$U102</f>
        <v>0</v>
      </c>
      <c r="Y102" s="94">
        <f>(Summary!$C$8*[3]Sheet1!$C102+Summary!$C$9*[4]Sheet1!$C102)*$U102</f>
        <v>0</v>
      </c>
      <c r="Z102" s="94">
        <f>(Summary!$C$8*[3]Sheet1!$D102+Summary!$C$9*[4]Sheet1!$D102)*$U102</f>
        <v>0</v>
      </c>
      <c r="AA102" s="94" t="e">
        <f>IF($A102&lt;Summary!$C$5,[3]Inputs!$K120*U102,"")</f>
        <v>#VALUE!</v>
      </c>
      <c r="AB102" s="94" t="e">
        <f>IF($A102&lt;Summary!$C$5,[3]Inputs!$M120*U102,"")</f>
        <v>#VALUE!</v>
      </c>
      <c r="AC102" s="94" t="e">
        <f t="shared" si="32"/>
        <v>#VALUE!</v>
      </c>
      <c r="AD102" s="94" t="e">
        <f>IF($A102&lt;Summary!$C$5,[4]Inputs!$K120*U102,"")</f>
        <v>#VALUE!</v>
      </c>
      <c r="AE102" s="94" t="e">
        <f>IF($A102&lt;Summary!$C$5,[4]Inputs!$M120*U102,"")</f>
        <v>#VALUE!</v>
      </c>
      <c r="AF102" s="94" t="e">
        <f t="shared" si="33"/>
        <v>#VALUE!</v>
      </c>
      <c r="AG102" s="94">
        <f>(Summary!$C$8*[3]Sheet1!$E102+Summary!$C$9*[4]Sheet1!$E102)*$U102</f>
        <v>0</v>
      </c>
      <c r="AH102" s="94">
        <f>(Summary!$C$8*[3]Sheet1!$F102+Summary!$C$9*[4]Sheet1!$F102)*$U102</f>
        <v>0</v>
      </c>
      <c r="AI102" s="94">
        <f>(Summary!$C$8*[3]Sheet1!$G102+Summary!$C$9*[4]Sheet1!$G102)*$U102</f>
        <v>0</v>
      </c>
      <c r="AJ102" s="94">
        <f>(Summary!$C$8*[3]Sheet1!$H102+Summary!$C$9*[4]Sheet1!$H102)*$U102</f>
        <v>0</v>
      </c>
      <c r="AK102" s="94">
        <f>(Summary!$C$8*[3]Sheet1!$I102+Summary!$C$9*[4]Sheet1!$I102)*$U102</f>
        <v>0</v>
      </c>
      <c r="AL102" s="94">
        <f>(Summary!$C$8*[3]Sheet1!$J102+Summary!$C$9*[4]Sheet1!$J102)*$U102</f>
        <v>0</v>
      </c>
      <c r="AM102" s="94">
        <f>(Summary!$C$8*[3]Sheet1!$K102+Summary!$C$9*[4]Sheet1!$K102)*$U102</f>
        <v>0</v>
      </c>
      <c r="AN102" s="94">
        <f>(Summary!$C$8*[3]Sheet1!$L102+Summary!$C$9*[4]Sheet1!$L102)*$U102</f>
        <v>0</v>
      </c>
      <c r="AO102" s="94">
        <f>(Summary!$C$8*[3]Sheet1!$M102+Summary!$C$9*[4]Sheet1!$M102)*$U102</f>
        <v>0</v>
      </c>
      <c r="AP102" s="9"/>
      <c r="AQ102" s="2"/>
      <c r="AR102" s="93">
        <f t="shared" si="3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3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36"/>
        <v>#N/A</v>
      </c>
      <c r="AY102" t="e">
        <f t="shared" si="3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38"/>
        <v>#VALUE!</v>
      </c>
      <c r="BD102" t="e">
        <f t="shared" si="39"/>
        <v>#N/A</v>
      </c>
    </row>
    <row r="103" spans="1:56" x14ac:dyDescent="0.2">
      <c r="A103" s="9">
        <f>[1]Sheet1!$A103</f>
        <v>0</v>
      </c>
      <c r="B103" s="9"/>
      <c r="C103" s="92">
        <f>(IF($A103&lt;Summary!$C$5,0.5*SUM([1]Sheet1!$B103)+0.5*SUM([2]Sheet1!$B103),""))</f>
        <v>0</v>
      </c>
      <c r="D103" s="92">
        <f>(IF($A103&lt;Summary!$C$5,0.5*SUM([1]Sheet1!$C103)+0.5*SUM([2]Sheet1!$C103),""))</f>
        <v>0</v>
      </c>
      <c r="E103" s="92">
        <f>(IF($A103&lt;Summary!$C$5,0.5*SUM([1]Sheet1!$D103)+0.5*SUM([2]Sheet1!$D103),""))</f>
        <v>0</v>
      </c>
      <c r="F103" s="92" t="str">
        <f>IF($A103&lt;Summary!$C$5,[1]Inputs!$K121,"")</f>
        <v/>
      </c>
      <c r="G103" s="92" t="str">
        <f>IF($A103&lt;Summary!$C$5,[1]Inputs!$M121,"")</f>
        <v/>
      </c>
      <c r="H103" s="92">
        <f t="shared" si="30"/>
        <v>0</v>
      </c>
      <c r="I103" s="92" t="e">
        <f>IF($A103&lt;Summary!$C$5,[2]Inputs!$K121*U103,"")</f>
        <v>#VALUE!</v>
      </c>
      <c r="J103" s="92" t="e">
        <f>IF($A103&lt;Summary!$C$5,[2]Inputs!$M121*U103,"")</f>
        <v>#VALUE!</v>
      </c>
      <c r="K103" s="92" t="e">
        <f t="shared" si="31"/>
        <v>#VALUE!</v>
      </c>
      <c r="L103" s="92">
        <f>(IF($A103&lt;Summary!$C$5,0.5*SUM([1]Sheet1!$E103)+0.5*SUM([2]Sheet1!$E103),""))*$U103</f>
        <v>0</v>
      </c>
      <c r="M103" s="92">
        <f>(IF($A103&lt;Summary!$C$5,0.5*SUM([1]Sheet1!$F103)+0.5*SUM([2]Sheet1!$F103),""))*$U103</f>
        <v>0</v>
      </c>
      <c r="N103" s="92">
        <f>(IF($A103&lt;Summary!$C$5,0.5*SUM([1]Sheet1!$G103)+0.5*SUM([2]Sheet1!$G103),""))*U103</f>
        <v>0</v>
      </c>
      <c r="O103" s="92">
        <f>(IF($A103&lt;Summary!$C$5,0.5*SUM([1]Sheet1!$H103)+0.5*SUM([2]Sheet1!$H103),""))*U103</f>
        <v>0</v>
      </c>
      <c r="P103" s="92">
        <f>(IF($A103&lt;Summary!$C$5,0.5*SUM([1]Sheet1!$I103)+0.5*SUM([2]Sheet1!$I103),""))*$U103</f>
        <v>0</v>
      </c>
      <c r="Q103" s="92">
        <f>(IF($A103&lt;Summary!$C$5,0.5*SUM([1]Sheet1!$J103)+0.5*SUM([2]Sheet1!$J103),""))*$U103</f>
        <v>0</v>
      </c>
      <c r="R103" s="92">
        <f>(IF($A103&lt;Summary!$C$5,0.5*SUM([1]Sheet1!$K103)+0.5*SUM([2]Sheet1!$K103),""))*$U103</f>
        <v>0</v>
      </c>
      <c r="S103" s="92">
        <f>(IF($A103&lt;Summary!$C$5,0.5*SUM([1]Sheet1!$L103)+0.5*SUM([2]Sheet1!$L103),""))*U103</f>
        <v>0</v>
      </c>
      <c r="T103" s="92">
        <f>(IF($A103&lt;Summary!$C$5,0.5*SUM([1]Sheet1!$M103)+0.5*SUM([2]Sheet1!$M103),""))*U103</f>
        <v>0</v>
      </c>
      <c r="U103" s="93">
        <f>ROUND(IF($A103&lt;Summary!$C$5,SUM([1]Sheet1!$N103)+SUM([2]Sheet1!$N103),""),0)</f>
        <v>0</v>
      </c>
      <c r="V103" s="2"/>
      <c r="W103" s="9">
        <f>[3]Sheet1!$A103</f>
        <v>0</v>
      </c>
      <c r="X103" s="94">
        <f>(Summary!$C$8*[3]Sheet1!$B103+Summary!$C$9*[4]Sheet1!$B103)*$U103</f>
        <v>0</v>
      </c>
      <c r="Y103" s="94">
        <f>(Summary!$C$8*[3]Sheet1!$C103+Summary!$C$9*[4]Sheet1!$C103)*$U103</f>
        <v>0</v>
      </c>
      <c r="Z103" s="94">
        <f>(Summary!$C$8*[3]Sheet1!$D103+Summary!$C$9*[4]Sheet1!$D103)*$U103</f>
        <v>0</v>
      </c>
      <c r="AA103" s="94" t="e">
        <f>IF($A103&lt;Summary!$C$5,[3]Inputs!$K121*U103,"")</f>
        <v>#VALUE!</v>
      </c>
      <c r="AB103" s="94" t="e">
        <f>IF($A103&lt;Summary!$C$5,[3]Inputs!$M121*U103,"")</f>
        <v>#VALUE!</v>
      </c>
      <c r="AC103" s="94" t="e">
        <f t="shared" si="32"/>
        <v>#VALUE!</v>
      </c>
      <c r="AD103" s="94" t="e">
        <f>IF($A103&lt;Summary!$C$5,[4]Inputs!$K121*U103,"")</f>
        <v>#VALUE!</v>
      </c>
      <c r="AE103" s="94" t="e">
        <f>IF($A103&lt;Summary!$C$5,[4]Inputs!$M121*U103,"")</f>
        <v>#VALUE!</v>
      </c>
      <c r="AF103" s="94" t="e">
        <f t="shared" si="33"/>
        <v>#VALUE!</v>
      </c>
      <c r="AG103" s="94">
        <f>(Summary!$C$8*[3]Sheet1!$E103+Summary!$C$9*[4]Sheet1!$E103)*$U103</f>
        <v>0</v>
      </c>
      <c r="AH103" s="94">
        <f>(Summary!$C$8*[3]Sheet1!$F103+Summary!$C$9*[4]Sheet1!$F103)*$U103</f>
        <v>0</v>
      </c>
      <c r="AI103" s="94">
        <f>(Summary!$C$8*[3]Sheet1!$G103+Summary!$C$9*[4]Sheet1!$G103)*$U103</f>
        <v>0</v>
      </c>
      <c r="AJ103" s="94">
        <f>(Summary!$C$8*[3]Sheet1!$H103+Summary!$C$9*[4]Sheet1!$H103)*$U103</f>
        <v>0</v>
      </c>
      <c r="AK103" s="94">
        <f>(Summary!$C$8*[3]Sheet1!$I103+Summary!$C$9*[4]Sheet1!$I103)*$U103</f>
        <v>0</v>
      </c>
      <c r="AL103" s="94">
        <f>(Summary!$C$8*[3]Sheet1!$J103+Summary!$C$9*[4]Sheet1!$J103)*$U103</f>
        <v>0</v>
      </c>
      <c r="AM103" s="94">
        <f>(Summary!$C$8*[3]Sheet1!$K103+Summary!$C$9*[4]Sheet1!$K103)*$U103</f>
        <v>0</v>
      </c>
      <c r="AN103" s="94">
        <f>(Summary!$C$8*[3]Sheet1!$L103+Summary!$C$9*[4]Sheet1!$L103)*$U103</f>
        <v>0</v>
      </c>
      <c r="AO103" s="94">
        <f>(Summary!$C$8*[3]Sheet1!$M103+Summary!$C$9*[4]Sheet1!$M103)*$U103</f>
        <v>0</v>
      </c>
      <c r="AP103" s="9"/>
      <c r="AQ103" s="2"/>
      <c r="AR103" s="93">
        <f t="shared" si="3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3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36"/>
        <v>#N/A</v>
      </c>
      <c r="AY103" t="e">
        <f t="shared" si="3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38"/>
        <v>#VALUE!</v>
      </c>
      <c r="BD103" t="e">
        <f t="shared" si="39"/>
        <v>#N/A</v>
      </c>
    </row>
    <row r="104" spans="1:56" x14ac:dyDescent="0.2">
      <c r="A104" s="9">
        <f>[1]Sheet1!$A104</f>
        <v>0</v>
      </c>
      <c r="B104" s="9"/>
      <c r="C104" s="92">
        <f>(IF($A104&lt;Summary!$C$5,0.5*SUM([1]Sheet1!$B104)+0.5*SUM([2]Sheet1!$B104),""))</f>
        <v>0</v>
      </c>
      <c r="D104" s="92">
        <f>(IF($A104&lt;Summary!$C$5,0.5*SUM([1]Sheet1!$C104)+0.5*SUM([2]Sheet1!$C104),""))</f>
        <v>0</v>
      </c>
      <c r="E104" s="92">
        <f>(IF($A104&lt;Summary!$C$5,0.5*SUM([1]Sheet1!$D104)+0.5*SUM([2]Sheet1!$D104),""))</f>
        <v>0</v>
      </c>
      <c r="F104" s="92" t="str">
        <f>IF($A104&lt;Summary!$C$5,[1]Inputs!$K122,"")</f>
        <v/>
      </c>
      <c r="G104" s="92" t="str">
        <f>IF($A104&lt;Summary!$C$5,[1]Inputs!$M122,"")</f>
        <v/>
      </c>
      <c r="H104" s="92">
        <f t="shared" si="30"/>
        <v>0</v>
      </c>
      <c r="I104" s="92" t="e">
        <f>IF($A104&lt;Summary!$C$5,[2]Inputs!$K122*U104,"")</f>
        <v>#VALUE!</v>
      </c>
      <c r="J104" s="92" t="e">
        <f>IF($A104&lt;Summary!$C$5,[2]Inputs!$M122*U104,"")</f>
        <v>#VALUE!</v>
      </c>
      <c r="K104" s="92" t="e">
        <f t="shared" si="31"/>
        <v>#VALUE!</v>
      </c>
      <c r="L104" s="92">
        <f>(IF($A104&lt;Summary!$C$5,0.5*SUM([1]Sheet1!$E104)+0.5*SUM([2]Sheet1!$E104),""))*$U104</f>
        <v>0</v>
      </c>
      <c r="M104" s="92">
        <f>(IF($A104&lt;Summary!$C$5,0.5*SUM([1]Sheet1!$F104)+0.5*SUM([2]Sheet1!$F104),""))*$U104</f>
        <v>0</v>
      </c>
      <c r="N104" s="92">
        <f>(IF($A104&lt;Summary!$C$5,0.5*SUM([1]Sheet1!$G104)+0.5*SUM([2]Sheet1!$G104),""))*U104</f>
        <v>0</v>
      </c>
      <c r="O104" s="92">
        <f>(IF($A104&lt;Summary!$C$5,0.5*SUM([1]Sheet1!$H104)+0.5*SUM([2]Sheet1!$H104),""))*U104</f>
        <v>0</v>
      </c>
      <c r="P104" s="92">
        <f>(IF($A104&lt;Summary!$C$5,0.5*SUM([1]Sheet1!$I104)+0.5*SUM([2]Sheet1!$I104),""))*$U104</f>
        <v>0</v>
      </c>
      <c r="Q104" s="92">
        <f>(IF($A104&lt;Summary!$C$5,0.5*SUM([1]Sheet1!$J104)+0.5*SUM([2]Sheet1!$J104),""))*$U104</f>
        <v>0</v>
      </c>
      <c r="R104" s="92">
        <f>(IF($A104&lt;Summary!$C$5,0.5*SUM([1]Sheet1!$K104)+0.5*SUM([2]Sheet1!$K104),""))*$U104</f>
        <v>0</v>
      </c>
      <c r="S104" s="92">
        <f>(IF($A104&lt;Summary!$C$5,0.5*SUM([1]Sheet1!$L104)+0.5*SUM([2]Sheet1!$L104),""))*U104</f>
        <v>0</v>
      </c>
      <c r="T104" s="92">
        <f>(IF($A104&lt;Summary!$C$5,0.5*SUM([1]Sheet1!$M104)+0.5*SUM([2]Sheet1!$M104),""))*U104</f>
        <v>0</v>
      </c>
      <c r="U104" s="93">
        <f>ROUND(IF($A104&lt;Summary!$C$5,SUM([1]Sheet1!$N104)+SUM([2]Sheet1!$N104),""),0)</f>
        <v>0</v>
      </c>
      <c r="V104" s="2"/>
      <c r="W104" s="9">
        <f>[3]Sheet1!$A104</f>
        <v>0</v>
      </c>
      <c r="X104" s="94">
        <f>(Summary!$C$8*[3]Sheet1!$B104+Summary!$C$9*[4]Sheet1!$B104)*$U104</f>
        <v>0</v>
      </c>
      <c r="Y104" s="94">
        <f>(Summary!$C$8*[3]Sheet1!$C104+Summary!$C$9*[4]Sheet1!$C104)*$U104</f>
        <v>0</v>
      </c>
      <c r="Z104" s="94">
        <f>(Summary!$C$8*[3]Sheet1!$D104+Summary!$C$9*[4]Sheet1!$D104)*$U104</f>
        <v>0</v>
      </c>
      <c r="AA104" s="94" t="e">
        <f>IF($A104&lt;Summary!$C$5,[3]Inputs!$K122*U104,"")</f>
        <v>#VALUE!</v>
      </c>
      <c r="AB104" s="94" t="e">
        <f>IF($A104&lt;Summary!$C$5,[3]Inputs!$M122*U104,"")</f>
        <v>#VALUE!</v>
      </c>
      <c r="AC104" s="94" t="e">
        <f t="shared" si="32"/>
        <v>#VALUE!</v>
      </c>
      <c r="AD104" s="94" t="e">
        <f>IF($A104&lt;Summary!$C$5,[4]Inputs!$K122*U104,"")</f>
        <v>#VALUE!</v>
      </c>
      <c r="AE104" s="94" t="e">
        <f>IF($A104&lt;Summary!$C$5,[4]Inputs!$M122*U104,"")</f>
        <v>#VALUE!</v>
      </c>
      <c r="AF104" s="94" t="e">
        <f t="shared" si="33"/>
        <v>#VALUE!</v>
      </c>
      <c r="AG104" s="94">
        <f>(Summary!$C$8*[3]Sheet1!$E104+Summary!$C$9*[4]Sheet1!$E104)*$U104</f>
        <v>0</v>
      </c>
      <c r="AH104" s="94">
        <f>(Summary!$C$8*[3]Sheet1!$F104+Summary!$C$9*[4]Sheet1!$F104)*$U104</f>
        <v>0</v>
      </c>
      <c r="AI104" s="94">
        <f>(Summary!$C$8*[3]Sheet1!$G104+Summary!$C$9*[4]Sheet1!$G104)*$U104</f>
        <v>0</v>
      </c>
      <c r="AJ104" s="94">
        <f>(Summary!$C$8*[3]Sheet1!$H104+Summary!$C$9*[4]Sheet1!$H104)*$U104</f>
        <v>0</v>
      </c>
      <c r="AK104" s="94">
        <f>(Summary!$C$8*[3]Sheet1!$I104+Summary!$C$9*[4]Sheet1!$I104)*$U104</f>
        <v>0</v>
      </c>
      <c r="AL104" s="94">
        <f>(Summary!$C$8*[3]Sheet1!$J104+Summary!$C$9*[4]Sheet1!$J104)*$U104</f>
        <v>0</v>
      </c>
      <c r="AM104" s="94">
        <f>(Summary!$C$8*[3]Sheet1!$K104+Summary!$C$9*[4]Sheet1!$K104)*$U104</f>
        <v>0</v>
      </c>
      <c r="AN104" s="94">
        <f>(Summary!$C$8*[3]Sheet1!$L104+Summary!$C$9*[4]Sheet1!$L104)*$U104</f>
        <v>0</v>
      </c>
      <c r="AO104" s="94">
        <f>(Summary!$C$8*[3]Sheet1!$M104+Summary!$C$9*[4]Sheet1!$M104)*$U104</f>
        <v>0</v>
      </c>
      <c r="AP104" s="9"/>
      <c r="AQ104" s="2"/>
      <c r="AR104" s="93">
        <f t="shared" si="3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3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36"/>
        <v>#N/A</v>
      </c>
      <c r="AY104" t="e">
        <f t="shared" si="3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38"/>
        <v>#VALUE!</v>
      </c>
      <c r="BD104" t="e">
        <f t="shared" si="39"/>
        <v>#N/A</v>
      </c>
    </row>
    <row r="105" spans="1:56" x14ac:dyDescent="0.2">
      <c r="A105" s="9">
        <f>[1]Sheet1!$A105</f>
        <v>0</v>
      </c>
      <c r="B105" s="9"/>
      <c r="C105" s="92">
        <f>(IF($A105&lt;Summary!$C$5,0.5*SUM([1]Sheet1!$B105)+0.5*SUM([2]Sheet1!$B105),""))</f>
        <v>0</v>
      </c>
      <c r="D105" s="92">
        <f>(IF($A105&lt;Summary!$C$5,0.5*SUM([1]Sheet1!$C105)+0.5*SUM([2]Sheet1!$C105),""))</f>
        <v>0</v>
      </c>
      <c r="E105" s="92">
        <f>(IF($A105&lt;Summary!$C$5,0.5*SUM([1]Sheet1!$D105)+0.5*SUM([2]Sheet1!$D105),""))</f>
        <v>0</v>
      </c>
      <c r="F105" s="92" t="str">
        <f>IF($A105&lt;Summary!$C$5,[1]Inputs!$K123,"")</f>
        <v/>
      </c>
      <c r="G105" s="92" t="str">
        <f>IF($A105&lt;Summary!$C$5,[1]Inputs!$M123,"")</f>
        <v/>
      </c>
      <c r="H105" s="92">
        <f t="shared" si="30"/>
        <v>0</v>
      </c>
      <c r="I105" s="92" t="e">
        <f>IF($A105&lt;Summary!$C$5,[2]Inputs!$K123*U105,"")</f>
        <v>#VALUE!</v>
      </c>
      <c r="J105" s="92" t="e">
        <f>IF($A105&lt;Summary!$C$5,[2]Inputs!$M123*U105,"")</f>
        <v>#VALUE!</v>
      </c>
      <c r="K105" s="92" t="e">
        <f t="shared" si="31"/>
        <v>#VALUE!</v>
      </c>
      <c r="L105" s="92">
        <f>(IF($A105&lt;Summary!$C$5,0.5*SUM([1]Sheet1!$E105)+0.5*SUM([2]Sheet1!$E105),""))*$U105</f>
        <v>0</v>
      </c>
      <c r="M105" s="92">
        <f>(IF($A105&lt;Summary!$C$5,0.5*SUM([1]Sheet1!$F105)+0.5*SUM([2]Sheet1!$F105),""))*$U105</f>
        <v>0</v>
      </c>
      <c r="N105" s="92">
        <f>(IF($A105&lt;Summary!$C$5,0.5*SUM([1]Sheet1!$G105)+0.5*SUM([2]Sheet1!$G105),""))*U105</f>
        <v>0</v>
      </c>
      <c r="O105" s="92">
        <f>(IF($A105&lt;Summary!$C$5,0.5*SUM([1]Sheet1!$H105)+0.5*SUM([2]Sheet1!$H105),""))*U105</f>
        <v>0</v>
      </c>
      <c r="P105" s="92">
        <f>(IF($A105&lt;Summary!$C$5,0.5*SUM([1]Sheet1!$I105)+0.5*SUM([2]Sheet1!$I105),""))*$U105</f>
        <v>0</v>
      </c>
      <c r="Q105" s="92">
        <f>(IF($A105&lt;Summary!$C$5,0.5*SUM([1]Sheet1!$J105)+0.5*SUM([2]Sheet1!$J105),""))*$U105</f>
        <v>0</v>
      </c>
      <c r="R105" s="92">
        <f>(IF($A105&lt;Summary!$C$5,0.5*SUM([1]Sheet1!$K105)+0.5*SUM([2]Sheet1!$K105),""))*$U105</f>
        <v>0</v>
      </c>
      <c r="S105" s="92">
        <f>(IF($A105&lt;Summary!$C$5,0.5*SUM([1]Sheet1!$L105)+0.5*SUM([2]Sheet1!$L105),""))*U105</f>
        <v>0</v>
      </c>
      <c r="T105" s="92">
        <f>(IF($A105&lt;Summary!$C$5,0.5*SUM([1]Sheet1!$M105)+0.5*SUM([2]Sheet1!$M105),""))*U105</f>
        <v>0</v>
      </c>
      <c r="U105" s="93">
        <f>ROUND(IF($A105&lt;Summary!$C$5,SUM([1]Sheet1!$N105)+SUM([2]Sheet1!$N105),""),0)</f>
        <v>0</v>
      </c>
      <c r="V105" s="2"/>
      <c r="W105" s="9">
        <f>[3]Sheet1!$A105</f>
        <v>0</v>
      </c>
      <c r="X105" s="94">
        <f>(Summary!$C$8*[3]Sheet1!$B105+Summary!$C$9*[4]Sheet1!$B105)*$U105</f>
        <v>0</v>
      </c>
      <c r="Y105" s="94">
        <f>(Summary!$C$8*[3]Sheet1!$C105+Summary!$C$9*[4]Sheet1!$C105)*$U105</f>
        <v>0</v>
      </c>
      <c r="Z105" s="94">
        <f>(Summary!$C$8*[3]Sheet1!$D105+Summary!$C$9*[4]Sheet1!$D105)*$U105</f>
        <v>0</v>
      </c>
      <c r="AA105" s="94" t="e">
        <f>IF($A105&lt;Summary!$C$5,[3]Inputs!$K123*U105,"")</f>
        <v>#VALUE!</v>
      </c>
      <c r="AB105" s="94" t="e">
        <f>IF($A105&lt;Summary!$C$5,[3]Inputs!$M123*U105,"")</f>
        <v>#VALUE!</v>
      </c>
      <c r="AC105" s="94" t="e">
        <f t="shared" si="32"/>
        <v>#VALUE!</v>
      </c>
      <c r="AD105" s="94" t="e">
        <f>IF($A105&lt;Summary!$C$5,[4]Inputs!$K123*U105,"")</f>
        <v>#VALUE!</v>
      </c>
      <c r="AE105" s="94" t="e">
        <f>IF($A105&lt;Summary!$C$5,[4]Inputs!$M123*U105,"")</f>
        <v>#VALUE!</v>
      </c>
      <c r="AF105" s="94" t="e">
        <f t="shared" si="33"/>
        <v>#VALUE!</v>
      </c>
      <c r="AG105" s="94">
        <f>(Summary!$C$8*[3]Sheet1!$E105+Summary!$C$9*[4]Sheet1!$E105)*$U105</f>
        <v>0</v>
      </c>
      <c r="AH105" s="94">
        <f>(Summary!$C$8*[3]Sheet1!$F105+Summary!$C$9*[4]Sheet1!$F105)*$U105</f>
        <v>0</v>
      </c>
      <c r="AI105" s="94">
        <f>(Summary!$C$8*[3]Sheet1!$G105+Summary!$C$9*[4]Sheet1!$G105)*$U105</f>
        <v>0</v>
      </c>
      <c r="AJ105" s="94">
        <f>(Summary!$C$8*[3]Sheet1!$H105+Summary!$C$9*[4]Sheet1!$H105)*$U105</f>
        <v>0</v>
      </c>
      <c r="AK105" s="94">
        <f>(Summary!$C$8*[3]Sheet1!$I105+Summary!$C$9*[4]Sheet1!$I105)*$U105</f>
        <v>0</v>
      </c>
      <c r="AL105" s="94">
        <f>(Summary!$C$8*[3]Sheet1!$J105+Summary!$C$9*[4]Sheet1!$J105)*$U105</f>
        <v>0</v>
      </c>
      <c r="AM105" s="94">
        <f>(Summary!$C$8*[3]Sheet1!$K105+Summary!$C$9*[4]Sheet1!$K105)*$U105</f>
        <v>0</v>
      </c>
      <c r="AN105" s="94">
        <f>(Summary!$C$8*[3]Sheet1!$L105+Summary!$C$9*[4]Sheet1!$L105)*$U105</f>
        <v>0</v>
      </c>
      <c r="AO105" s="94">
        <f>(Summary!$C$8*[3]Sheet1!$M105+Summary!$C$9*[4]Sheet1!$M105)*$U105</f>
        <v>0</v>
      </c>
      <c r="AP105" s="9"/>
      <c r="AQ105" s="2"/>
      <c r="AR105" s="93">
        <f t="shared" si="3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3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36"/>
        <v>#N/A</v>
      </c>
      <c r="AY105" t="e">
        <f t="shared" si="3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38"/>
        <v>#VALUE!</v>
      </c>
      <c r="BD105" t="e">
        <f t="shared" si="39"/>
        <v>#N/A</v>
      </c>
    </row>
    <row r="106" spans="1:56" x14ac:dyDescent="0.2">
      <c r="A106" s="9">
        <f>[1]Sheet1!$A106</f>
        <v>0</v>
      </c>
      <c r="B106" s="9"/>
      <c r="C106" s="92">
        <f>(IF($A106&lt;Summary!$C$5,0.5*SUM([1]Sheet1!$B106)+0.5*SUM([2]Sheet1!$B106),""))</f>
        <v>0</v>
      </c>
      <c r="D106" s="92">
        <f>(IF($A106&lt;Summary!$C$5,0.5*SUM([1]Sheet1!$C106)+0.5*SUM([2]Sheet1!$C106),""))</f>
        <v>0</v>
      </c>
      <c r="E106" s="92">
        <f>(IF($A106&lt;Summary!$C$5,0.5*SUM([1]Sheet1!$D106)+0.5*SUM([2]Sheet1!$D106),""))</f>
        <v>0</v>
      </c>
      <c r="F106" s="92" t="str">
        <f>IF($A106&lt;Summary!$C$5,[1]Inputs!$K124,"")</f>
        <v/>
      </c>
      <c r="G106" s="92" t="str">
        <f>IF($A106&lt;Summary!$C$5,[1]Inputs!$M124,"")</f>
        <v/>
      </c>
      <c r="H106" s="92">
        <f t="shared" si="30"/>
        <v>0</v>
      </c>
      <c r="I106" s="92" t="e">
        <f>IF($A106&lt;Summary!$C$5,[2]Inputs!$K124*U106,"")</f>
        <v>#VALUE!</v>
      </c>
      <c r="J106" s="92" t="e">
        <f>IF($A106&lt;Summary!$C$5,[2]Inputs!$M124*U106,"")</f>
        <v>#VALUE!</v>
      </c>
      <c r="K106" s="92" t="e">
        <f t="shared" si="31"/>
        <v>#VALUE!</v>
      </c>
      <c r="L106" s="92">
        <f>(IF($A106&lt;Summary!$C$5,0.5*SUM([1]Sheet1!$E106)+0.5*SUM([2]Sheet1!$E106),""))*$U106</f>
        <v>0</v>
      </c>
      <c r="M106" s="92">
        <f>(IF($A106&lt;Summary!$C$5,0.5*SUM([1]Sheet1!$F106)+0.5*SUM([2]Sheet1!$F106),""))*$U106</f>
        <v>0</v>
      </c>
      <c r="N106" s="92">
        <f>(IF($A106&lt;Summary!$C$5,0.5*SUM([1]Sheet1!$G106)+0.5*SUM([2]Sheet1!$G106),""))*U106</f>
        <v>0</v>
      </c>
      <c r="O106" s="92">
        <f>(IF($A106&lt;Summary!$C$5,0.5*SUM([1]Sheet1!$H106)+0.5*SUM([2]Sheet1!$H106),""))*U106</f>
        <v>0</v>
      </c>
      <c r="P106" s="92">
        <f>(IF($A106&lt;Summary!$C$5,0.5*SUM([1]Sheet1!$I106)+0.5*SUM([2]Sheet1!$I106),""))*$U106</f>
        <v>0</v>
      </c>
      <c r="Q106" s="92">
        <f>(IF($A106&lt;Summary!$C$5,0.5*SUM([1]Sheet1!$J106)+0.5*SUM([2]Sheet1!$J106),""))*$U106</f>
        <v>0</v>
      </c>
      <c r="R106" s="92">
        <f>(IF($A106&lt;Summary!$C$5,0.5*SUM([1]Sheet1!$K106)+0.5*SUM([2]Sheet1!$K106),""))*$U106</f>
        <v>0</v>
      </c>
      <c r="S106" s="92">
        <f>(IF($A106&lt;Summary!$C$5,0.5*SUM([1]Sheet1!$L106)+0.5*SUM([2]Sheet1!$L106),""))*U106</f>
        <v>0</v>
      </c>
      <c r="T106" s="92">
        <f>(IF($A106&lt;Summary!$C$5,0.5*SUM([1]Sheet1!$M106)+0.5*SUM([2]Sheet1!$M106),""))*U106</f>
        <v>0</v>
      </c>
      <c r="U106" s="93">
        <f>ROUND(IF($A106&lt;Summary!$C$5,SUM([1]Sheet1!$N106)+SUM([2]Sheet1!$N106),""),0)</f>
        <v>0</v>
      </c>
      <c r="V106" s="2"/>
      <c r="W106" s="9">
        <f>[3]Sheet1!$A106</f>
        <v>0</v>
      </c>
      <c r="X106" s="94">
        <f>(Summary!$C$8*[3]Sheet1!$B106+Summary!$C$9*[4]Sheet1!$B106)*$U106</f>
        <v>0</v>
      </c>
      <c r="Y106" s="94">
        <f>(Summary!$C$8*[3]Sheet1!$C106+Summary!$C$9*[4]Sheet1!$C106)*$U106</f>
        <v>0</v>
      </c>
      <c r="Z106" s="94">
        <f>(Summary!$C$8*[3]Sheet1!$D106+Summary!$C$9*[4]Sheet1!$D106)*$U106</f>
        <v>0</v>
      </c>
      <c r="AA106" s="94" t="e">
        <f>IF($A106&lt;Summary!$C$5,[3]Inputs!$K124*U106,"")</f>
        <v>#VALUE!</v>
      </c>
      <c r="AB106" s="94" t="e">
        <f>IF($A106&lt;Summary!$C$5,[3]Inputs!$M124*U106,"")</f>
        <v>#VALUE!</v>
      </c>
      <c r="AC106" s="94" t="e">
        <f t="shared" si="32"/>
        <v>#VALUE!</v>
      </c>
      <c r="AD106" s="94" t="e">
        <f>IF($A106&lt;Summary!$C$5,[4]Inputs!$K124*U106,"")</f>
        <v>#VALUE!</v>
      </c>
      <c r="AE106" s="94" t="e">
        <f>IF($A106&lt;Summary!$C$5,[4]Inputs!$M124*U106,"")</f>
        <v>#VALUE!</v>
      </c>
      <c r="AF106" s="94" t="e">
        <f t="shared" si="33"/>
        <v>#VALUE!</v>
      </c>
      <c r="AG106" s="94">
        <f>(Summary!$C$8*[3]Sheet1!$E106+Summary!$C$9*[4]Sheet1!$E106)*$U106</f>
        <v>0</v>
      </c>
      <c r="AH106" s="94">
        <f>(Summary!$C$8*[3]Sheet1!$F106+Summary!$C$9*[4]Sheet1!$F106)*$U106</f>
        <v>0</v>
      </c>
      <c r="AI106" s="94">
        <f>(Summary!$C$8*[3]Sheet1!$G106+Summary!$C$9*[4]Sheet1!$G106)*$U106</f>
        <v>0</v>
      </c>
      <c r="AJ106" s="94">
        <f>(Summary!$C$8*[3]Sheet1!$H106+Summary!$C$9*[4]Sheet1!$H106)*$U106</f>
        <v>0</v>
      </c>
      <c r="AK106" s="94">
        <f>(Summary!$C$8*[3]Sheet1!$I106+Summary!$C$9*[4]Sheet1!$I106)*$U106</f>
        <v>0</v>
      </c>
      <c r="AL106" s="94">
        <f>(Summary!$C$8*[3]Sheet1!$J106+Summary!$C$9*[4]Sheet1!$J106)*$U106</f>
        <v>0</v>
      </c>
      <c r="AM106" s="94">
        <f>(Summary!$C$8*[3]Sheet1!$K106+Summary!$C$9*[4]Sheet1!$K106)*$U106</f>
        <v>0</v>
      </c>
      <c r="AN106" s="94">
        <f>(Summary!$C$8*[3]Sheet1!$L106+Summary!$C$9*[4]Sheet1!$L106)*$U106</f>
        <v>0</v>
      </c>
      <c r="AO106" s="94">
        <f>(Summary!$C$8*[3]Sheet1!$M106+Summary!$C$9*[4]Sheet1!$M106)*$U106</f>
        <v>0</v>
      </c>
      <c r="AP106" s="9"/>
      <c r="AQ106" s="2"/>
      <c r="AR106" s="93">
        <f t="shared" si="3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3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36"/>
        <v>#N/A</v>
      </c>
      <c r="AY106" t="e">
        <f t="shared" si="3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38"/>
        <v>#VALUE!</v>
      </c>
      <c r="BD106" t="e">
        <f t="shared" si="39"/>
        <v>#N/A</v>
      </c>
    </row>
    <row r="107" spans="1:56" x14ac:dyDescent="0.2">
      <c r="A107" s="9">
        <f>[1]Sheet1!$A107</f>
        <v>0</v>
      </c>
      <c r="B107" s="9"/>
      <c r="C107" s="92">
        <f>(IF($A107&lt;Summary!$C$5,0.5*SUM([1]Sheet1!$B107)+0.5*SUM([2]Sheet1!$B107),""))</f>
        <v>0</v>
      </c>
      <c r="D107" s="92">
        <f>(IF($A107&lt;Summary!$C$5,0.5*SUM([1]Sheet1!$C107)+0.5*SUM([2]Sheet1!$C107),""))</f>
        <v>0</v>
      </c>
      <c r="E107" s="92">
        <f>(IF($A107&lt;Summary!$C$5,0.5*SUM([1]Sheet1!$D107)+0.5*SUM([2]Sheet1!$D107),""))</f>
        <v>0</v>
      </c>
      <c r="F107" s="92" t="str">
        <f>IF($A107&lt;Summary!$C$5,[1]Inputs!$K125,"")</f>
        <v/>
      </c>
      <c r="G107" s="92" t="str">
        <f>IF($A107&lt;Summary!$C$5,[1]Inputs!$M125,"")</f>
        <v/>
      </c>
      <c r="H107" s="92">
        <f t="shared" si="30"/>
        <v>0</v>
      </c>
      <c r="I107" s="92" t="e">
        <f>IF($A107&lt;Summary!$C$5,[2]Inputs!$K125*U107,"")</f>
        <v>#VALUE!</v>
      </c>
      <c r="J107" s="92" t="e">
        <f>IF($A107&lt;Summary!$C$5,[2]Inputs!$M125*U107,"")</f>
        <v>#VALUE!</v>
      </c>
      <c r="K107" s="92" t="e">
        <f t="shared" si="31"/>
        <v>#VALUE!</v>
      </c>
      <c r="L107" s="92">
        <f>(IF($A107&lt;Summary!$C$5,0.5*SUM([1]Sheet1!$E107)+0.5*SUM([2]Sheet1!$E107),""))*$U107</f>
        <v>0</v>
      </c>
      <c r="M107" s="92">
        <f>(IF($A107&lt;Summary!$C$5,0.5*SUM([1]Sheet1!$F107)+0.5*SUM([2]Sheet1!$F107),""))*$U107</f>
        <v>0</v>
      </c>
      <c r="N107" s="92">
        <f>(IF($A107&lt;Summary!$C$5,0.5*SUM([1]Sheet1!$G107)+0.5*SUM([2]Sheet1!$G107),""))*U107</f>
        <v>0</v>
      </c>
      <c r="O107" s="92">
        <f>(IF($A107&lt;Summary!$C$5,0.5*SUM([1]Sheet1!$H107)+0.5*SUM([2]Sheet1!$H107),""))*U107</f>
        <v>0</v>
      </c>
      <c r="P107" s="92">
        <f>(IF($A107&lt;Summary!$C$5,0.5*SUM([1]Sheet1!$I107)+0.5*SUM([2]Sheet1!$I107),""))*$U107</f>
        <v>0</v>
      </c>
      <c r="Q107" s="92">
        <f>(IF($A107&lt;Summary!$C$5,0.5*SUM([1]Sheet1!$J107)+0.5*SUM([2]Sheet1!$J107),""))*$U107</f>
        <v>0</v>
      </c>
      <c r="R107" s="92">
        <f>(IF($A107&lt;Summary!$C$5,0.5*SUM([1]Sheet1!$K107)+0.5*SUM([2]Sheet1!$K107),""))*$U107</f>
        <v>0</v>
      </c>
      <c r="S107" s="92">
        <f>(IF($A107&lt;Summary!$C$5,0.5*SUM([1]Sheet1!$L107)+0.5*SUM([2]Sheet1!$L107),""))*U107</f>
        <v>0</v>
      </c>
      <c r="T107" s="92">
        <f>(IF($A107&lt;Summary!$C$5,0.5*SUM([1]Sheet1!$M107)+0.5*SUM([2]Sheet1!$M107),""))*U107</f>
        <v>0</v>
      </c>
      <c r="U107" s="93">
        <f>ROUND(IF($A107&lt;Summary!$C$5,SUM([1]Sheet1!$N107)+SUM([2]Sheet1!$N107),""),0)</f>
        <v>0</v>
      </c>
      <c r="V107" s="2"/>
      <c r="W107" s="9">
        <f>[3]Sheet1!$A107</f>
        <v>0</v>
      </c>
      <c r="X107" s="94">
        <f>(Summary!$C$8*[3]Sheet1!$B107+Summary!$C$9*[4]Sheet1!$B107)*$U107</f>
        <v>0</v>
      </c>
      <c r="Y107" s="94">
        <f>(Summary!$C$8*[3]Sheet1!$C107+Summary!$C$9*[4]Sheet1!$C107)*$U107</f>
        <v>0</v>
      </c>
      <c r="Z107" s="94">
        <f>(Summary!$C$8*[3]Sheet1!$D107+Summary!$C$9*[4]Sheet1!$D107)*$U107</f>
        <v>0</v>
      </c>
      <c r="AA107" s="94" t="e">
        <f>IF($A107&lt;Summary!$C$5,[3]Inputs!$K125*U107,"")</f>
        <v>#VALUE!</v>
      </c>
      <c r="AB107" s="94" t="e">
        <f>IF($A107&lt;Summary!$C$5,[3]Inputs!$M125*U107,"")</f>
        <v>#VALUE!</v>
      </c>
      <c r="AC107" s="94" t="e">
        <f t="shared" si="32"/>
        <v>#VALUE!</v>
      </c>
      <c r="AD107" s="94" t="e">
        <f>IF($A107&lt;Summary!$C$5,[4]Inputs!$K125*U107,"")</f>
        <v>#VALUE!</v>
      </c>
      <c r="AE107" s="94" t="e">
        <f>IF($A107&lt;Summary!$C$5,[4]Inputs!$M125*U107,"")</f>
        <v>#VALUE!</v>
      </c>
      <c r="AF107" s="94" t="e">
        <f t="shared" si="33"/>
        <v>#VALUE!</v>
      </c>
      <c r="AG107" s="94">
        <f>(Summary!$C$8*[3]Sheet1!$E107+Summary!$C$9*[4]Sheet1!$E107)*$U107</f>
        <v>0</v>
      </c>
      <c r="AH107" s="94">
        <f>(Summary!$C$8*[3]Sheet1!$F107+Summary!$C$9*[4]Sheet1!$F107)*$U107</f>
        <v>0</v>
      </c>
      <c r="AI107" s="94">
        <f>(Summary!$C$8*[3]Sheet1!$G107+Summary!$C$9*[4]Sheet1!$G107)*$U107</f>
        <v>0</v>
      </c>
      <c r="AJ107" s="94">
        <f>(Summary!$C$8*[3]Sheet1!$H107+Summary!$C$9*[4]Sheet1!$H107)*$U107</f>
        <v>0</v>
      </c>
      <c r="AK107" s="94">
        <f>(Summary!$C$8*[3]Sheet1!$I107+Summary!$C$9*[4]Sheet1!$I107)*$U107</f>
        <v>0</v>
      </c>
      <c r="AL107" s="94">
        <f>(Summary!$C$8*[3]Sheet1!$J107+Summary!$C$9*[4]Sheet1!$J107)*$U107</f>
        <v>0</v>
      </c>
      <c r="AM107" s="94">
        <f>(Summary!$C$8*[3]Sheet1!$K107+Summary!$C$9*[4]Sheet1!$K107)*$U107</f>
        <v>0</v>
      </c>
      <c r="AN107" s="94">
        <f>(Summary!$C$8*[3]Sheet1!$L107+Summary!$C$9*[4]Sheet1!$L107)*$U107</f>
        <v>0</v>
      </c>
      <c r="AO107" s="94">
        <f>(Summary!$C$8*[3]Sheet1!$M107+Summary!$C$9*[4]Sheet1!$M107)*$U107</f>
        <v>0</v>
      </c>
      <c r="AP107" s="9"/>
      <c r="AQ107" s="2"/>
      <c r="AR107" s="93">
        <f t="shared" si="3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3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36"/>
        <v>#N/A</v>
      </c>
      <c r="AY107" t="e">
        <f t="shared" si="3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38"/>
        <v>#VALUE!</v>
      </c>
      <c r="BD107" t="e">
        <f t="shared" si="39"/>
        <v>#N/A</v>
      </c>
    </row>
    <row r="108" spans="1:56" x14ac:dyDescent="0.2">
      <c r="A108" s="9">
        <f>[1]Sheet1!$A108</f>
        <v>0</v>
      </c>
      <c r="B108" s="9"/>
      <c r="C108" s="92">
        <f>(IF($A108&lt;Summary!$C$5,0.5*SUM([1]Sheet1!$B108)+0.5*SUM([2]Sheet1!$B108),""))</f>
        <v>0</v>
      </c>
      <c r="D108" s="92">
        <f>(IF($A108&lt;Summary!$C$5,0.5*SUM([1]Sheet1!$C108)+0.5*SUM([2]Sheet1!$C108),""))</f>
        <v>0</v>
      </c>
      <c r="E108" s="92">
        <f>(IF($A108&lt;Summary!$C$5,0.5*SUM([1]Sheet1!$D108)+0.5*SUM([2]Sheet1!$D108),""))</f>
        <v>0</v>
      </c>
      <c r="F108" s="92" t="str">
        <f>IF($A108&lt;Summary!$C$5,[1]Inputs!$K126,"")</f>
        <v/>
      </c>
      <c r="G108" s="92" t="str">
        <f>IF($A108&lt;Summary!$C$5,[1]Inputs!$M126,"")</f>
        <v/>
      </c>
      <c r="H108" s="92">
        <f t="shared" si="30"/>
        <v>0</v>
      </c>
      <c r="I108" s="92" t="e">
        <f>IF($A108&lt;Summary!$C$5,[2]Inputs!$K126*U108,"")</f>
        <v>#VALUE!</v>
      </c>
      <c r="J108" s="92" t="e">
        <f>IF($A108&lt;Summary!$C$5,[2]Inputs!$M126*U108,"")</f>
        <v>#VALUE!</v>
      </c>
      <c r="K108" s="92" t="e">
        <f t="shared" si="31"/>
        <v>#VALUE!</v>
      </c>
      <c r="L108" s="92">
        <f>(IF($A108&lt;Summary!$C$5,0.5*SUM([1]Sheet1!$E108)+0.5*SUM([2]Sheet1!$E108),""))*$U108</f>
        <v>0</v>
      </c>
      <c r="M108" s="92">
        <f>(IF($A108&lt;Summary!$C$5,0.5*SUM([1]Sheet1!$F108)+0.5*SUM([2]Sheet1!$F108),""))*$U108</f>
        <v>0</v>
      </c>
      <c r="N108" s="92">
        <f>(IF($A108&lt;Summary!$C$5,0.5*SUM([1]Sheet1!$G108)+0.5*SUM([2]Sheet1!$G108),""))*U108</f>
        <v>0</v>
      </c>
      <c r="O108" s="92">
        <f>(IF($A108&lt;Summary!$C$5,0.5*SUM([1]Sheet1!$H108)+0.5*SUM([2]Sheet1!$H108),""))*U108</f>
        <v>0</v>
      </c>
      <c r="P108" s="92">
        <f>(IF($A108&lt;Summary!$C$5,0.5*SUM([1]Sheet1!$I108)+0.5*SUM([2]Sheet1!$I108),""))*$U108</f>
        <v>0</v>
      </c>
      <c r="Q108" s="92">
        <f>(IF($A108&lt;Summary!$C$5,0.5*SUM([1]Sheet1!$J108)+0.5*SUM([2]Sheet1!$J108),""))*$U108</f>
        <v>0</v>
      </c>
      <c r="R108" s="92">
        <f>(IF($A108&lt;Summary!$C$5,0.5*SUM([1]Sheet1!$K108)+0.5*SUM([2]Sheet1!$K108),""))*$U108</f>
        <v>0</v>
      </c>
      <c r="S108" s="92">
        <f>(IF($A108&lt;Summary!$C$5,0.5*SUM([1]Sheet1!$L108)+0.5*SUM([2]Sheet1!$L108),""))*U108</f>
        <v>0</v>
      </c>
      <c r="T108" s="92">
        <f>(IF($A108&lt;Summary!$C$5,0.5*SUM([1]Sheet1!$M108)+0.5*SUM([2]Sheet1!$M108),""))*U108</f>
        <v>0</v>
      </c>
      <c r="U108" s="93">
        <f>ROUND(IF($A108&lt;Summary!$C$5,SUM([1]Sheet1!$N108)+SUM([2]Sheet1!$N108),""),0)</f>
        <v>0</v>
      </c>
      <c r="V108" s="2"/>
      <c r="W108" s="9">
        <f>[3]Sheet1!$A108</f>
        <v>0</v>
      </c>
      <c r="X108" s="94">
        <f>(Summary!$C$8*[3]Sheet1!$B108+Summary!$C$9*[4]Sheet1!$B108)*$U108</f>
        <v>0</v>
      </c>
      <c r="Y108" s="94">
        <f>(Summary!$C$8*[3]Sheet1!$C108+Summary!$C$9*[4]Sheet1!$C108)*$U108</f>
        <v>0</v>
      </c>
      <c r="Z108" s="94">
        <f>(Summary!$C$8*[3]Sheet1!$D108+Summary!$C$9*[4]Sheet1!$D108)*$U108</f>
        <v>0</v>
      </c>
      <c r="AA108" s="94" t="e">
        <f>IF($A108&lt;Summary!$C$5,[3]Inputs!$K126*U108,"")</f>
        <v>#VALUE!</v>
      </c>
      <c r="AB108" s="94" t="e">
        <f>IF($A108&lt;Summary!$C$5,[3]Inputs!$M126*U108,"")</f>
        <v>#VALUE!</v>
      </c>
      <c r="AC108" s="94" t="e">
        <f t="shared" si="32"/>
        <v>#VALUE!</v>
      </c>
      <c r="AD108" s="94" t="e">
        <f>IF($A108&lt;Summary!$C$5,[4]Inputs!$K126*U108,"")</f>
        <v>#VALUE!</v>
      </c>
      <c r="AE108" s="94" t="e">
        <f>IF($A108&lt;Summary!$C$5,[4]Inputs!$M126*U108,"")</f>
        <v>#VALUE!</v>
      </c>
      <c r="AF108" s="94" t="e">
        <f t="shared" si="33"/>
        <v>#VALUE!</v>
      </c>
      <c r="AG108" s="94">
        <f>(Summary!$C$8*[3]Sheet1!$E108+Summary!$C$9*[4]Sheet1!$E108)*$U108</f>
        <v>0</v>
      </c>
      <c r="AH108" s="94">
        <f>(Summary!$C$8*[3]Sheet1!$F108+Summary!$C$9*[4]Sheet1!$F108)*$U108</f>
        <v>0</v>
      </c>
      <c r="AI108" s="94">
        <f>(Summary!$C$8*[3]Sheet1!$G108+Summary!$C$9*[4]Sheet1!$G108)*$U108</f>
        <v>0</v>
      </c>
      <c r="AJ108" s="94">
        <f>(Summary!$C$8*[3]Sheet1!$H108+Summary!$C$9*[4]Sheet1!$H108)*$U108</f>
        <v>0</v>
      </c>
      <c r="AK108" s="94">
        <f>(Summary!$C$8*[3]Sheet1!$I108+Summary!$C$9*[4]Sheet1!$I108)*$U108</f>
        <v>0</v>
      </c>
      <c r="AL108" s="94">
        <f>(Summary!$C$8*[3]Sheet1!$J108+Summary!$C$9*[4]Sheet1!$J108)*$U108</f>
        <v>0</v>
      </c>
      <c r="AM108" s="94">
        <f>(Summary!$C$8*[3]Sheet1!$K108+Summary!$C$9*[4]Sheet1!$K108)*$U108</f>
        <v>0</v>
      </c>
      <c r="AN108" s="94">
        <f>(Summary!$C$8*[3]Sheet1!$L108+Summary!$C$9*[4]Sheet1!$L108)*$U108</f>
        <v>0</v>
      </c>
      <c r="AO108" s="94">
        <f>(Summary!$C$8*[3]Sheet1!$M108+Summary!$C$9*[4]Sheet1!$M108)*$U108</f>
        <v>0</v>
      </c>
      <c r="AP108" s="9"/>
      <c r="AQ108" s="2"/>
      <c r="AR108" s="93">
        <f t="shared" si="3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3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36"/>
        <v>#N/A</v>
      </c>
      <c r="AY108" t="e">
        <f t="shared" si="3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38"/>
        <v>#VALUE!</v>
      </c>
      <c r="BD108" t="e">
        <f t="shared" si="39"/>
        <v>#N/A</v>
      </c>
    </row>
    <row r="109" spans="1:56" x14ac:dyDescent="0.2">
      <c r="A109" s="9">
        <f>[1]Sheet1!$A109</f>
        <v>0</v>
      </c>
      <c r="B109" s="9"/>
      <c r="C109" s="92">
        <f>(IF($A109&lt;Summary!$C$5,0.5*SUM([1]Sheet1!$B109)+0.5*SUM([2]Sheet1!$B109),""))</f>
        <v>0</v>
      </c>
      <c r="D109" s="92">
        <f>(IF($A109&lt;Summary!$C$5,0.5*SUM([1]Sheet1!$C109)+0.5*SUM([2]Sheet1!$C109),""))</f>
        <v>0</v>
      </c>
      <c r="E109" s="92">
        <f>(IF($A109&lt;Summary!$C$5,0.5*SUM([1]Sheet1!$D109)+0.5*SUM([2]Sheet1!$D109),""))</f>
        <v>0</v>
      </c>
      <c r="F109" s="92" t="str">
        <f>IF($A109&lt;Summary!$C$5,[1]Inputs!$K127,"")</f>
        <v/>
      </c>
      <c r="G109" s="92" t="str">
        <f>IF($A109&lt;Summary!$C$5,[1]Inputs!$M127,"")</f>
        <v/>
      </c>
      <c r="H109" s="92">
        <f t="shared" si="30"/>
        <v>0</v>
      </c>
      <c r="I109" s="92" t="e">
        <f>IF($A109&lt;Summary!$C$5,[2]Inputs!$K127*U109,"")</f>
        <v>#VALUE!</v>
      </c>
      <c r="J109" s="92" t="e">
        <f>IF($A109&lt;Summary!$C$5,[2]Inputs!$M127*U109,"")</f>
        <v>#VALUE!</v>
      </c>
      <c r="K109" s="92" t="e">
        <f t="shared" si="31"/>
        <v>#VALUE!</v>
      </c>
      <c r="L109" s="92">
        <f>(IF($A109&lt;Summary!$C$5,0.5*SUM([1]Sheet1!$E109)+0.5*SUM([2]Sheet1!$E109),""))*$U109</f>
        <v>0</v>
      </c>
      <c r="M109" s="92">
        <f>(IF($A109&lt;Summary!$C$5,0.5*SUM([1]Sheet1!$F109)+0.5*SUM([2]Sheet1!$F109),""))*$U109</f>
        <v>0</v>
      </c>
      <c r="N109" s="92">
        <f>(IF($A109&lt;Summary!$C$5,0.5*SUM([1]Sheet1!$G109)+0.5*SUM([2]Sheet1!$G109),""))*U109</f>
        <v>0</v>
      </c>
      <c r="O109" s="92">
        <f>(IF($A109&lt;Summary!$C$5,0.5*SUM([1]Sheet1!$H109)+0.5*SUM([2]Sheet1!$H109),""))*U109</f>
        <v>0</v>
      </c>
      <c r="P109" s="92">
        <f>(IF($A109&lt;Summary!$C$5,0.5*SUM([1]Sheet1!$I109)+0.5*SUM([2]Sheet1!$I109),""))*$U109</f>
        <v>0</v>
      </c>
      <c r="Q109" s="92">
        <f>(IF($A109&lt;Summary!$C$5,0.5*SUM([1]Sheet1!$J109)+0.5*SUM([2]Sheet1!$J109),""))*$U109</f>
        <v>0</v>
      </c>
      <c r="R109" s="92">
        <f>(IF($A109&lt;Summary!$C$5,0.5*SUM([1]Sheet1!$K109)+0.5*SUM([2]Sheet1!$K109),""))*$U109</f>
        <v>0</v>
      </c>
      <c r="S109" s="92">
        <f>(IF($A109&lt;Summary!$C$5,0.5*SUM([1]Sheet1!$L109)+0.5*SUM([2]Sheet1!$L109),""))*U109</f>
        <v>0</v>
      </c>
      <c r="T109" s="92">
        <f>(IF($A109&lt;Summary!$C$5,0.5*SUM([1]Sheet1!$M109)+0.5*SUM([2]Sheet1!$M109),""))*U109</f>
        <v>0</v>
      </c>
      <c r="U109" s="93">
        <f>ROUND(IF($A109&lt;Summary!$C$5,SUM([1]Sheet1!$N109)+SUM([2]Sheet1!$N109),""),0)</f>
        <v>0</v>
      </c>
      <c r="V109" s="2"/>
      <c r="W109" s="9">
        <f>[3]Sheet1!$A109</f>
        <v>0</v>
      </c>
      <c r="X109" s="94">
        <f>(Summary!$C$8*[3]Sheet1!$B109+Summary!$C$9*[4]Sheet1!$B109)*$U109</f>
        <v>0</v>
      </c>
      <c r="Y109" s="94">
        <f>(Summary!$C$8*[3]Sheet1!$C109+Summary!$C$9*[4]Sheet1!$C109)*$U109</f>
        <v>0</v>
      </c>
      <c r="Z109" s="94">
        <f>(Summary!$C$8*[3]Sheet1!$D109+Summary!$C$9*[4]Sheet1!$D109)*$U109</f>
        <v>0</v>
      </c>
      <c r="AA109" s="94" t="e">
        <f>IF($A109&lt;Summary!$C$5,[3]Inputs!$K127*U109,"")</f>
        <v>#VALUE!</v>
      </c>
      <c r="AB109" s="94" t="e">
        <f>IF($A109&lt;Summary!$C$5,[3]Inputs!$M127*U109,"")</f>
        <v>#VALUE!</v>
      </c>
      <c r="AC109" s="94" t="e">
        <f t="shared" si="32"/>
        <v>#VALUE!</v>
      </c>
      <c r="AD109" s="94" t="e">
        <f>IF($A109&lt;Summary!$C$5,[4]Inputs!$K127*U109,"")</f>
        <v>#VALUE!</v>
      </c>
      <c r="AE109" s="94" t="e">
        <f>IF($A109&lt;Summary!$C$5,[4]Inputs!$M127*U109,"")</f>
        <v>#VALUE!</v>
      </c>
      <c r="AF109" s="94" t="e">
        <f t="shared" si="33"/>
        <v>#VALUE!</v>
      </c>
      <c r="AG109" s="94">
        <f>(Summary!$C$8*[3]Sheet1!$E109+Summary!$C$9*[4]Sheet1!$E109)*$U109</f>
        <v>0</v>
      </c>
      <c r="AH109" s="94">
        <f>(Summary!$C$8*[3]Sheet1!$F109+Summary!$C$9*[4]Sheet1!$F109)*$U109</f>
        <v>0</v>
      </c>
      <c r="AI109" s="94">
        <f>(Summary!$C$8*[3]Sheet1!$G109+Summary!$C$9*[4]Sheet1!$G109)*$U109</f>
        <v>0</v>
      </c>
      <c r="AJ109" s="94">
        <f>(Summary!$C$8*[3]Sheet1!$H109+Summary!$C$9*[4]Sheet1!$H109)*$U109</f>
        <v>0</v>
      </c>
      <c r="AK109" s="94">
        <f>(Summary!$C$8*[3]Sheet1!$I109+Summary!$C$9*[4]Sheet1!$I109)*$U109</f>
        <v>0</v>
      </c>
      <c r="AL109" s="94">
        <f>(Summary!$C$8*[3]Sheet1!$J109+Summary!$C$9*[4]Sheet1!$J109)*$U109</f>
        <v>0</v>
      </c>
      <c r="AM109" s="94">
        <f>(Summary!$C$8*[3]Sheet1!$K109+Summary!$C$9*[4]Sheet1!$K109)*$U109</f>
        <v>0</v>
      </c>
      <c r="AN109" s="94">
        <f>(Summary!$C$8*[3]Sheet1!$L109+Summary!$C$9*[4]Sheet1!$L109)*$U109</f>
        <v>0</v>
      </c>
      <c r="AO109" s="94">
        <f>(Summary!$C$8*[3]Sheet1!$M109+Summary!$C$9*[4]Sheet1!$M109)*$U109</f>
        <v>0</v>
      </c>
      <c r="AP109" s="9"/>
      <c r="AQ109" s="2"/>
      <c r="AR109" s="93">
        <f t="shared" si="3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3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36"/>
        <v>#N/A</v>
      </c>
      <c r="AY109" t="e">
        <f t="shared" si="3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38"/>
        <v>#VALUE!</v>
      </c>
      <c r="BD109" t="e">
        <f t="shared" si="39"/>
        <v>#N/A</v>
      </c>
    </row>
    <row r="110" spans="1:56" x14ac:dyDescent="0.2">
      <c r="A110" s="9">
        <f>[1]Sheet1!$A110</f>
        <v>0</v>
      </c>
      <c r="B110" s="9"/>
      <c r="C110" s="92">
        <f>(IF($A110&lt;Summary!$C$5,0.5*SUM([1]Sheet1!$B110)+0.5*SUM([2]Sheet1!$B110),""))</f>
        <v>0</v>
      </c>
      <c r="D110" s="92">
        <f>(IF($A110&lt;Summary!$C$5,0.5*SUM([1]Sheet1!$C110)+0.5*SUM([2]Sheet1!$C110),""))</f>
        <v>0</v>
      </c>
      <c r="E110" s="92">
        <f>(IF($A110&lt;Summary!$C$5,0.5*SUM([1]Sheet1!$D110)+0.5*SUM([2]Sheet1!$D110),""))</f>
        <v>0</v>
      </c>
      <c r="F110" s="92" t="str">
        <f>IF($A110&lt;Summary!$C$5,[1]Inputs!$K128,"")</f>
        <v/>
      </c>
      <c r="G110" s="92" t="str">
        <f>IF($A110&lt;Summary!$C$5,[1]Inputs!$M128,"")</f>
        <v/>
      </c>
      <c r="H110" s="92">
        <f t="shared" si="30"/>
        <v>0</v>
      </c>
      <c r="I110" s="92" t="e">
        <f>IF($A110&lt;Summary!$C$5,[2]Inputs!$K128*U110,"")</f>
        <v>#VALUE!</v>
      </c>
      <c r="J110" s="92" t="e">
        <f>IF($A110&lt;Summary!$C$5,[2]Inputs!$M128*U110,"")</f>
        <v>#VALUE!</v>
      </c>
      <c r="K110" s="92" t="e">
        <f t="shared" si="31"/>
        <v>#VALUE!</v>
      </c>
      <c r="L110" s="92">
        <f>(IF($A110&lt;Summary!$C$5,0.5*SUM([1]Sheet1!$E110)+0.5*SUM([2]Sheet1!$E110),""))*$U110</f>
        <v>0</v>
      </c>
      <c r="M110" s="92">
        <f>(IF($A110&lt;Summary!$C$5,0.5*SUM([1]Sheet1!$F110)+0.5*SUM([2]Sheet1!$F110),""))*$U110</f>
        <v>0</v>
      </c>
      <c r="N110" s="92">
        <f>(IF($A110&lt;Summary!$C$5,0.5*SUM([1]Sheet1!$G110)+0.5*SUM([2]Sheet1!$G110),""))*U110</f>
        <v>0</v>
      </c>
      <c r="O110" s="92">
        <f>(IF($A110&lt;Summary!$C$5,0.5*SUM([1]Sheet1!$H110)+0.5*SUM([2]Sheet1!$H110),""))*U110</f>
        <v>0</v>
      </c>
      <c r="P110" s="92">
        <f>(IF($A110&lt;Summary!$C$5,0.5*SUM([1]Sheet1!$I110)+0.5*SUM([2]Sheet1!$I110),""))*$U110</f>
        <v>0</v>
      </c>
      <c r="Q110" s="92">
        <f>(IF($A110&lt;Summary!$C$5,0.5*SUM([1]Sheet1!$J110)+0.5*SUM([2]Sheet1!$J110),""))*$U110</f>
        <v>0</v>
      </c>
      <c r="R110" s="92">
        <f>(IF($A110&lt;Summary!$C$5,0.5*SUM([1]Sheet1!$K110)+0.5*SUM([2]Sheet1!$K110),""))*$U110</f>
        <v>0</v>
      </c>
      <c r="S110" s="92">
        <f>(IF($A110&lt;Summary!$C$5,0.5*SUM([1]Sheet1!$L110)+0.5*SUM([2]Sheet1!$L110),""))*U110</f>
        <v>0</v>
      </c>
      <c r="T110" s="92">
        <f>(IF($A110&lt;Summary!$C$5,0.5*SUM([1]Sheet1!$M110)+0.5*SUM([2]Sheet1!$M110),""))*U110</f>
        <v>0</v>
      </c>
      <c r="U110" s="93">
        <f>ROUND(IF($A110&lt;Summary!$C$5,SUM([1]Sheet1!$N110)+SUM([2]Sheet1!$N110),""),0)</f>
        <v>0</v>
      </c>
      <c r="V110" s="2"/>
      <c r="W110" s="9">
        <f>[3]Sheet1!$A110</f>
        <v>0</v>
      </c>
      <c r="X110" s="94">
        <f>(Summary!$C$8*[3]Sheet1!$B110+Summary!$C$9*[4]Sheet1!$B110)*$U110</f>
        <v>0</v>
      </c>
      <c r="Y110" s="94">
        <f>(Summary!$C$8*[3]Sheet1!$C110+Summary!$C$9*[4]Sheet1!$C110)*$U110</f>
        <v>0</v>
      </c>
      <c r="Z110" s="94">
        <f>(Summary!$C$8*[3]Sheet1!$D110+Summary!$C$9*[4]Sheet1!$D110)*$U110</f>
        <v>0</v>
      </c>
      <c r="AA110" s="94" t="e">
        <f>IF($A110&lt;Summary!$C$5,[3]Inputs!$K128*U110,"")</f>
        <v>#VALUE!</v>
      </c>
      <c r="AB110" s="94" t="e">
        <f>IF($A110&lt;Summary!$C$5,[3]Inputs!$M128*U110,"")</f>
        <v>#VALUE!</v>
      </c>
      <c r="AC110" s="94" t="e">
        <f t="shared" si="32"/>
        <v>#VALUE!</v>
      </c>
      <c r="AD110" s="94" t="e">
        <f>IF($A110&lt;Summary!$C$5,[4]Inputs!$K128*U110,"")</f>
        <v>#VALUE!</v>
      </c>
      <c r="AE110" s="94" t="e">
        <f>IF($A110&lt;Summary!$C$5,[4]Inputs!$M128*U110,"")</f>
        <v>#VALUE!</v>
      </c>
      <c r="AF110" s="94" t="e">
        <f t="shared" si="33"/>
        <v>#VALUE!</v>
      </c>
      <c r="AG110" s="94">
        <f>(Summary!$C$8*[3]Sheet1!$E110+Summary!$C$9*[4]Sheet1!$E110)*$U110</f>
        <v>0</v>
      </c>
      <c r="AH110" s="94">
        <f>(Summary!$C$8*[3]Sheet1!$F110+Summary!$C$9*[4]Sheet1!$F110)*$U110</f>
        <v>0</v>
      </c>
      <c r="AI110" s="94">
        <f>(Summary!$C$8*[3]Sheet1!$G110+Summary!$C$9*[4]Sheet1!$G110)*$U110</f>
        <v>0</v>
      </c>
      <c r="AJ110" s="94">
        <f>(Summary!$C$8*[3]Sheet1!$H110+Summary!$C$9*[4]Sheet1!$H110)*$U110</f>
        <v>0</v>
      </c>
      <c r="AK110" s="94">
        <f>(Summary!$C$8*[3]Sheet1!$I110+Summary!$C$9*[4]Sheet1!$I110)*$U110</f>
        <v>0</v>
      </c>
      <c r="AL110" s="94">
        <f>(Summary!$C$8*[3]Sheet1!$J110+Summary!$C$9*[4]Sheet1!$J110)*$U110</f>
        <v>0</v>
      </c>
      <c r="AM110" s="94">
        <f>(Summary!$C$8*[3]Sheet1!$K110+Summary!$C$9*[4]Sheet1!$K110)*$U110</f>
        <v>0</v>
      </c>
      <c r="AN110" s="94">
        <f>(Summary!$C$8*[3]Sheet1!$L110+Summary!$C$9*[4]Sheet1!$L110)*$U110</f>
        <v>0</v>
      </c>
      <c r="AO110" s="94">
        <f>(Summary!$C$8*[3]Sheet1!$M110+Summary!$C$9*[4]Sheet1!$M110)*$U110</f>
        <v>0</v>
      </c>
      <c r="AP110" s="9"/>
      <c r="AQ110" s="2"/>
      <c r="AR110" s="93">
        <f t="shared" si="3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3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36"/>
        <v>#N/A</v>
      </c>
      <c r="AY110" t="e">
        <f t="shared" si="3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38"/>
        <v>#VALUE!</v>
      </c>
      <c r="BD110" t="e">
        <f t="shared" si="39"/>
        <v>#N/A</v>
      </c>
    </row>
    <row r="111" spans="1:56" x14ac:dyDescent="0.2">
      <c r="A111" s="9">
        <f>[1]Sheet1!$A111</f>
        <v>0</v>
      </c>
      <c r="B111" s="9"/>
      <c r="C111" s="92">
        <f>(IF($A111&lt;Summary!$C$5,0.5*SUM([1]Sheet1!$B111)+0.5*SUM([2]Sheet1!$B111),""))</f>
        <v>0</v>
      </c>
      <c r="D111" s="92">
        <f>(IF($A111&lt;Summary!$C$5,0.5*SUM([1]Sheet1!$C111)+0.5*SUM([2]Sheet1!$C111),""))</f>
        <v>0</v>
      </c>
      <c r="E111" s="92">
        <f>(IF($A111&lt;Summary!$C$5,0.5*SUM([1]Sheet1!$D111)+0.5*SUM([2]Sheet1!$D111),""))</f>
        <v>0</v>
      </c>
      <c r="F111" s="92" t="str">
        <f>IF($A111&lt;Summary!$C$5,[1]Inputs!$K129,"")</f>
        <v/>
      </c>
      <c r="G111" s="92" t="str">
        <f>IF($A111&lt;Summary!$C$5,[1]Inputs!$M129,"")</f>
        <v/>
      </c>
      <c r="H111" s="92">
        <f t="shared" si="30"/>
        <v>0</v>
      </c>
      <c r="I111" s="92" t="e">
        <f>IF($A111&lt;Summary!$C$5,[2]Inputs!$K129*U111,"")</f>
        <v>#VALUE!</v>
      </c>
      <c r="J111" s="92" t="e">
        <f>IF($A111&lt;Summary!$C$5,[2]Inputs!$M129*U111,"")</f>
        <v>#VALUE!</v>
      </c>
      <c r="K111" s="92" t="e">
        <f t="shared" si="31"/>
        <v>#VALUE!</v>
      </c>
      <c r="L111" s="92">
        <f>(IF($A111&lt;Summary!$C$5,0.5*SUM([1]Sheet1!$E111)+0.5*SUM([2]Sheet1!$E111),""))*$U111</f>
        <v>0</v>
      </c>
      <c r="M111" s="92">
        <f>(IF($A111&lt;Summary!$C$5,0.5*SUM([1]Sheet1!$F111)+0.5*SUM([2]Sheet1!$F111),""))*$U111</f>
        <v>0</v>
      </c>
      <c r="N111" s="92">
        <f>(IF($A111&lt;Summary!$C$5,0.5*SUM([1]Sheet1!$G111)+0.5*SUM([2]Sheet1!$G111),""))*U111</f>
        <v>0</v>
      </c>
      <c r="O111" s="92">
        <f>(IF($A111&lt;Summary!$C$5,0.5*SUM([1]Sheet1!$H111)+0.5*SUM([2]Sheet1!$H111),""))*U111</f>
        <v>0</v>
      </c>
      <c r="P111" s="92">
        <f>(IF($A111&lt;Summary!$C$5,0.5*SUM([1]Sheet1!$I111)+0.5*SUM([2]Sheet1!$I111),""))*$U111</f>
        <v>0</v>
      </c>
      <c r="Q111" s="92">
        <f>(IF($A111&lt;Summary!$C$5,0.5*SUM([1]Sheet1!$J111)+0.5*SUM([2]Sheet1!$J111),""))*$U111</f>
        <v>0</v>
      </c>
      <c r="R111" s="92">
        <f>(IF($A111&lt;Summary!$C$5,0.5*SUM([1]Sheet1!$K111)+0.5*SUM([2]Sheet1!$K111),""))*$U111</f>
        <v>0</v>
      </c>
      <c r="S111" s="92">
        <f>(IF($A111&lt;Summary!$C$5,0.5*SUM([1]Sheet1!$L111)+0.5*SUM([2]Sheet1!$L111),""))*U111</f>
        <v>0</v>
      </c>
      <c r="T111" s="92">
        <f>(IF($A111&lt;Summary!$C$5,0.5*SUM([1]Sheet1!$M111)+0.5*SUM([2]Sheet1!$M111),""))*U111</f>
        <v>0</v>
      </c>
      <c r="U111" s="93">
        <f>ROUND(IF($A111&lt;Summary!$C$5,SUM([1]Sheet1!$N111)+SUM([2]Sheet1!$N111),""),0)</f>
        <v>0</v>
      </c>
      <c r="V111" s="2"/>
      <c r="W111" s="9">
        <f>[3]Sheet1!$A111</f>
        <v>0</v>
      </c>
      <c r="X111" s="94">
        <f>(Summary!$C$8*[3]Sheet1!$B111+Summary!$C$9*[4]Sheet1!$B111)*$U111</f>
        <v>0</v>
      </c>
      <c r="Y111" s="94">
        <f>(Summary!$C$8*[3]Sheet1!$C111+Summary!$C$9*[4]Sheet1!$C111)*$U111</f>
        <v>0</v>
      </c>
      <c r="Z111" s="94">
        <f>(Summary!$C$8*[3]Sheet1!$D111+Summary!$C$9*[4]Sheet1!$D111)*$U111</f>
        <v>0</v>
      </c>
      <c r="AA111" s="94" t="e">
        <f>IF($A111&lt;Summary!$C$5,[3]Inputs!$K129*U111,"")</f>
        <v>#VALUE!</v>
      </c>
      <c r="AB111" s="94" t="e">
        <f>IF($A111&lt;Summary!$C$5,[3]Inputs!$M129*U111,"")</f>
        <v>#VALUE!</v>
      </c>
      <c r="AC111" s="94" t="e">
        <f t="shared" si="32"/>
        <v>#VALUE!</v>
      </c>
      <c r="AD111" s="94" t="e">
        <f>IF($A111&lt;Summary!$C$5,[4]Inputs!$K129*U111,"")</f>
        <v>#VALUE!</v>
      </c>
      <c r="AE111" s="94" t="e">
        <f>IF($A111&lt;Summary!$C$5,[4]Inputs!$M129*U111,"")</f>
        <v>#VALUE!</v>
      </c>
      <c r="AF111" s="94" t="e">
        <f t="shared" si="33"/>
        <v>#VALUE!</v>
      </c>
      <c r="AG111" s="94">
        <f>(Summary!$C$8*[3]Sheet1!$E111+Summary!$C$9*[4]Sheet1!$E111)*$U111</f>
        <v>0</v>
      </c>
      <c r="AH111" s="94">
        <f>(Summary!$C$8*[3]Sheet1!$F111+Summary!$C$9*[4]Sheet1!$F111)*$U111</f>
        <v>0</v>
      </c>
      <c r="AI111" s="94">
        <f>(Summary!$C$8*[3]Sheet1!$G111+Summary!$C$9*[4]Sheet1!$G111)*$U111</f>
        <v>0</v>
      </c>
      <c r="AJ111" s="94">
        <f>(Summary!$C$8*[3]Sheet1!$H111+Summary!$C$9*[4]Sheet1!$H111)*$U111</f>
        <v>0</v>
      </c>
      <c r="AK111" s="94">
        <f>(Summary!$C$8*[3]Sheet1!$I111+Summary!$C$9*[4]Sheet1!$I111)*$U111</f>
        <v>0</v>
      </c>
      <c r="AL111" s="94">
        <f>(Summary!$C$8*[3]Sheet1!$J111+Summary!$C$9*[4]Sheet1!$J111)*$U111</f>
        <v>0</v>
      </c>
      <c r="AM111" s="94">
        <f>(Summary!$C$8*[3]Sheet1!$K111+Summary!$C$9*[4]Sheet1!$K111)*$U111</f>
        <v>0</v>
      </c>
      <c r="AN111" s="94">
        <f>(Summary!$C$8*[3]Sheet1!$L111+Summary!$C$9*[4]Sheet1!$L111)*$U111</f>
        <v>0</v>
      </c>
      <c r="AO111" s="94">
        <f>(Summary!$C$8*[3]Sheet1!$M111+Summary!$C$9*[4]Sheet1!$M111)*$U111</f>
        <v>0</v>
      </c>
      <c r="AP111" s="9"/>
      <c r="AQ111" s="2"/>
      <c r="AR111" s="93">
        <f t="shared" si="3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3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36"/>
        <v>#N/A</v>
      </c>
      <c r="AY111" t="e">
        <f t="shared" si="3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38"/>
        <v>#VALUE!</v>
      </c>
      <c r="BD111" t="e">
        <f t="shared" si="39"/>
        <v>#N/A</v>
      </c>
    </row>
    <row r="112" spans="1:56" x14ac:dyDescent="0.2">
      <c r="A112" s="9">
        <f>[1]Sheet1!$A112</f>
        <v>0</v>
      </c>
      <c r="B112" s="9"/>
      <c r="C112" s="92">
        <f>(IF($A112&lt;Summary!$C$5,0.5*SUM([1]Sheet1!$B112)+0.5*SUM([2]Sheet1!$B112),""))</f>
        <v>0</v>
      </c>
      <c r="D112" s="92">
        <f>(IF($A112&lt;Summary!$C$5,0.5*SUM([1]Sheet1!$C112)+0.5*SUM([2]Sheet1!$C112),""))</f>
        <v>0</v>
      </c>
      <c r="E112" s="92">
        <f>(IF($A112&lt;Summary!$C$5,0.5*SUM([1]Sheet1!$D112)+0.5*SUM([2]Sheet1!$D112),""))</f>
        <v>0</v>
      </c>
      <c r="F112" s="92" t="str">
        <f>IF($A112&lt;Summary!$C$5,[1]Inputs!$K130,"")</f>
        <v/>
      </c>
      <c r="G112" s="92" t="str">
        <f>IF($A112&lt;Summary!$C$5,[1]Inputs!$M130,"")</f>
        <v/>
      </c>
      <c r="H112" s="92">
        <f t="shared" si="30"/>
        <v>0</v>
      </c>
      <c r="I112" s="92" t="e">
        <f>IF($A112&lt;Summary!$C$5,[2]Inputs!$K130*U112,"")</f>
        <v>#VALUE!</v>
      </c>
      <c r="J112" s="92" t="e">
        <f>IF($A112&lt;Summary!$C$5,[2]Inputs!$M130*U112,"")</f>
        <v>#VALUE!</v>
      </c>
      <c r="K112" s="92" t="e">
        <f t="shared" si="31"/>
        <v>#VALUE!</v>
      </c>
      <c r="L112" s="92">
        <f>(IF($A112&lt;Summary!$C$5,0.5*SUM([1]Sheet1!$E112)+0.5*SUM([2]Sheet1!$E112),""))*$U112</f>
        <v>0</v>
      </c>
      <c r="M112" s="92">
        <f>(IF($A112&lt;Summary!$C$5,0.5*SUM([1]Sheet1!$F112)+0.5*SUM([2]Sheet1!$F112),""))*$U112</f>
        <v>0</v>
      </c>
      <c r="N112" s="92">
        <f>(IF($A112&lt;Summary!$C$5,0.5*SUM([1]Sheet1!$G112)+0.5*SUM([2]Sheet1!$G112),""))*U112</f>
        <v>0</v>
      </c>
      <c r="O112" s="92">
        <f>(IF($A112&lt;Summary!$C$5,0.5*SUM([1]Sheet1!$H112)+0.5*SUM([2]Sheet1!$H112),""))*U112</f>
        <v>0</v>
      </c>
      <c r="P112" s="92">
        <f>(IF($A112&lt;Summary!$C$5,0.5*SUM([1]Sheet1!$I112)+0.5*SUM([2]Sheet1!$I112),""))*$U112</f>
        <v>0</v>
      </c>
      <c r="Q112" s="92">
        <f>(IF($A112&lt;Summary!$C$5,0.5*SUM([1]Sheet1!$J112)+0.5*SUM([2]Sheet1!$J112),""))*$U112</f>
        <v>0</v>
      </c>
      <c r="R112" s="92">
        <f>(IF($A112&lt;Summary!$C$5,0.5*SUM([1]Sheet1!$K112)+0.5*SUM([2]Sheet1!$K112),""))*$U112</f>
        <v>0</v>
      </c>
      <c r="S112" s="92">
        <f>(IF($A112&lt;Summary!$C$5,0.5*SUM([1]Sheet1!$L112)+0.5*SUM([2]Sheet1!$L112),""))*U112</f>
        <v>0</v>
      </c>
      <c r="T112" s="92">
        <f>(IF($A112&lt;Summary!$C$5,0.5*SUM([1]Sheet1!$M112)+0.5*SUM([2]Sheet1!$M112),""))*U112</f>
        <v>0</v>
      </c>
      <c r="U112" s="93">
        <f>ROUND(IF($A112&lt;Summary!$C$5,SUM([1]Sheet1!$N112)+SUM([2]Sheet1!$N112),""),0)</f>
        <v>0</v>
      </c>
      <c r="V112" s="2"/>
      <c r="W112" s="9">
        <f>[3]Sheet1!$A112</f>
        <v>0</v>
      </c>
      <c r="X112" s="94">
        <f>(Summary!$C$8*[3]Sheet1!$B112+Summary!$C$9*[4]Sheet1!$B112)*$U112</f>
        <v>0</v>
      </c>
      <c r="Y112" s="94">
        <f>(Summary!$C$8*[3]Sheet1!$C112+Summary!$C$9*[4]Sheet1!$C112)*$U112</f>
        <v>0</v>
      </c>
      <c r="Z112" s="94">
        <f>(Summary!$C$8*[3]Sheet1!$D112+Summary!$C$9*[4]Sheet1!$D112)*$U112</f>
        <v>0</v>
      </c>
      <c r="AA112" s="94" t="e">
        <f>IF($A112&lt;Summary!$C$5,[3]Inputs!$K130*U112,"")</f>
        <v>#VALUE!</v>
      </c>
      <c r="AB112" s="94" t="e">
        <f>IF($A112&lt;Summary!$C$5,[3]Inputs!$M130*U112,"")</f>
        <v>#VALUE!</v>
      </c>
      <c r="AC112" s="94" t="e">
        <f t="shared" si="32"/>
        <v>#VALUE!</v>
      </c>
      <c r="AD112" s="94" t="e">
        <f>IF($A112&lt;Summary!$C$5,[4]Inputs!$K130*U112,"")</f>
        <v>#VALUE!</v>
      </c>
      <c r="AE112" s="94" t="e">
        <f>IF($A112&lt;Summary!$C$5,[4]Inputs!$M130*U112,"")</f>
        <v>#VALUE!</v>
      </c>
      <c r="AF112" s="94" t="e">
        <f t="shared" si="33"/>
        <v>#VALUE!</v>
      </c>
      <c r="AG112" s="94">
        <f>(Summary!$C$8*[3]Sheet1!$E112+Summary!$C$9*[4]Sheet1!$E112)*$U112</f>
        <v>0</v>
      </c>
      <c r="AH112" s="94">
        <f>(Summary!$C$8*[3]Sheet1!$F112+Summary!$C$9*[4]Sheet1!$F112)*$U112</f>
        <v>0</v>
      </c>
      <c r="AI112" s="94">
        <f>(Summary!$C$8*[3]Sheet1!$G112+Summary!$C$9*[4]Sheet1!$G112)*$U112</f>
        <v>0</v>
      </c>
      <c r="AJ112" s="94">
        <f>(Summary!$C$8*[3]Sheet1!$H112+Summary!$C$9*[4]Sheet1!$H112)*$U112</f>
        <v>0</v>
      </c>
      <c r="AK112" s="94">
        <f>(Summary!$C$8*[3]Sheet1!$I112+Summary!$C$9*[4]Sheet1!$I112)*$U112</f>
        <v>0</v>
      </c>
      <c r="AL112" s="94">
        <f>(Summary!$C$8*[3]Sheet1!$J112+Summary!$C$9*[4]Sheet1!$J112)*$U112</f>
        <v>0</v>
      </c>
      <c r="AM112" s="94">
        <f>(Summary!$C$8*[3]Sheet1!$K112+Summary!$C$9*[4]Sheet1!$K112)*$U112</f>
        <v>0</v>
      </c>
      <c r="AN112" s="94">
        <f>(Summary!$C$8*[3]Sheet1!$L112+Summary!$C$9*[4]Sheet1!$L112)*$U112</f>
        <v>0</v>
      </c>
      <c r="AO112" s="94">
        <f>(Summary!$C$8*[3]Sheet1!$M112+Summary!$C$9*[4]Sheet1!$M112)*$U112</f>
        <v>0</v>
      </c>
      <c r="AP112" s="9"/>
      <c r="AQ112" s="2"/>
      <c r="AR112" s="93">
        <f t="shared" si="3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3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36"/>
        <v>#N/A</v>
      </c>
      <c r="AY112" t="e">
        <f t="shared" si="3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38"/>
        <v>#VALUE!</v>
      </c>
      <c r="BD112" t="e">
        <f t="shared" si="39"/>
        <v>#N/A</v>
      </c>
    </row>
    <row r="113" spans="1:56" x14ac:dyDescent="0.2">
      <c r="A113" s="9">
        <f>[1]Sheet1!$A113</f>
        <v>0</v>
      </c>
      <c r="B113" s="9"/>
      <c r="C113" s="92">
        <f>(IF($A113&lt;Summary!$C$5,0.5*SUM([1]Sheet1!$B113)+0.5*SUM([2]Sheet1!$B113),""))</f>
        <v>0</v>
      </c>
      <c r="D113" s="92">
        <f>(IF($A113&lt;Summary!$C$5,0.5*SUM([1]Sheet1!$C113)+0.5*SUM([2]Sheet1!$C113),""))</f>
        <v>0</v>
      </c>
      <c r="E113" s="92">
        <f>(IF($A113&lt;Summary!$C$5,0.5*SUM([1]Sheet1!$D113)+0.5*SUM([2]Sheet1!$D113),""))</f>
        <v>0</v>
      </c>
      <c r="F113" s="92" t="str">
        <f>IF($A113&lt;Summary!$C$5,[1]Inputs!$K131,"")</f>
        <v/>
      </c>
      <c r="G113" s="92" t="str">
        <f>IF($A113&lt;Summary!$C$5,[1]Inputs!$M131,"")</f>
        <v/>
      </c>
      <c r="H113" s="92">
        <f t="shared" si="30"/>
        <v>0</v>
      </c>
      <c r="I113" s="92" t="e">
        <f>IF($A113&lt;Summary!$C$5,[2]Inputs!$K131*U113,"")</f>
        <v>#VALUE!</v>
      </c>
      <c r="J113" s="92" t="e">
        <f>IF($A113&lt;Summary!$C$5,[2]Inputs!$M131*U113,"")</f>
        <v>#VALUE!</v>
      </c>
      <c r="K113" s="92" t="e">
        <f t="shared" si="31"/>
        <v>#VALUE!</v>
      </c>
      <c r="L113" s="92">
        <f>(IF($A113&lt;Summary!$C$5,0.5*SUM([1]Sheet1!$E113)+0.5*SUM([2]Sheet1!$E113),""))*$U113</f>
        <v>0</v>
      </c>
      <c r="M113" s="92">
        <f>(IF($A113&lt;Summary!$C$5,0.5*SUM([1]Sheet1!$F113)+0.5*SUM([2]Sheet1!$F113),""))*$U113</f>
        <v>0</v>
      </c>
      <c r="N113" s="92">
        <f>(IF($A113&lt;Summary!$C$5,0.5*SUM([1]Sheet1!$G113)+0.5*SUM([2]Sheet1!$G113),""))*U113</f>
        <v>0</v>
      </c>
      <c r="O113" s="92">
        <f>(IF($A113&lt;Summary!$C$5,0.5*SUM([1]Sheet1!$H113)+0.5*SUM([2]Sheet1!$H113),""))*U113</f>
        <v>0</v>
      </c>
      <c r="P113" s="92">
        <f>(IF($A113&lt;Summary!$C$5,0.5*SUM([1]Sheet1!$I113)+0.5*SUM([2]Sheet1!$I113),""))*$U113</f>
        <v>0</v>
      </c>
      <c r="Q113" s="92">
        <f>(IF($A113&lt;Summary!$C$5,0.5*SUM([1]Sheet1!$J113)+0.5*SUM([2]Sheet1!$J113),""))*$U113</f>
        <v>0</v>
      </c>
      <c r="R113" s="92">
        <f>(IF($A113&lt;Summary!$C$5,0.5*SUM([1]Sheet1!$K113)+0.5*SUM([2]Sheet1!$K113),""))*$U113</f>
        <v>0</v>
      </c>
      <c r="S113" s="92">
        <f>(IF($A113&lt;Summary!$C$5,0.5*SUM([1]Sheet1!$L113)+0.5*SUM([2]Sheet1!$L113),""))*U113</f>
        <v>0</v>
      </c>
      <c r="T113" s="92">
        <f>(IF($A113&lt;Summary!$C$5,0.5*SUM([1]Sheet1!$M113)+0.5*SUM([2]Sheet1!$M113),""))*U113</f>
        <v>0</v>
      </c>
      <c r="U113" s="93">
        <f>ROUND(IF($A113&lt;Summary!$C$5,SUM([1]Sheet1!$N113)+SUM([2]Sheet1!$N113),""),0)</f>
        <v>0</v>
      </c>
      <c r="V113" s="2"/>
      <c r="W113" s="9">
        <f>[3]Sheet1!$A113</f>
        <v>0</v>
      </c>
      <c r="X113" s="94">
        <f>(Summary!$C$8*[3]Sheet1!$B113+Summary!$C$9*[4]Sheet1!$B113)*$U113</f>
        <v>0</v>
      </c>
      <c r="Y113" s="94">
        <f>(Summary!$C$8*[3]Sheet1!$C113+Summary!$C$9*[4]Sheet1!$C113)*$U113</f>
        <v>0</v>
      </c>
      <c r="Z113" s="94">
        <f>(Summary!$C$8*[3]Sheet1!$D113+Summary!$C$9*[4]Sheet1!$D113)*$U113</f>
        <v>0</v>
      </c>
      <c r="AA113" s="94" t="e">
        <f>IF($A113&lt;Summary!$C$5,[3]Inputs!$K131*U113,"")</f>
        <v>#VALUE!</v>
      </c>
      <c r="AB113" s="94" t="e">
        <f>IF($A113&lt;Summary!$C$5,[3]Inputs!$M131*U113,"")</f>
        <v>#VALUE!</v>
      </c>
      <c r="AC113" s="94" t="e">
        <f t="shared" si="32"/>
        <v>#VALUE!</v>
      </c>
      <c r="AD113" s="94" t="e">
        <f>IF($A113&lt;Summary!$C$5,[4]Inputs!$K131*U113,"")</f>
        <v>#VALUE!</v>
      </c>
      <c r="AE113" s="94" t="e">
        <f>IF($A113&lt;Summary!$C$5,[4]Inputs!$M131*U113,"")</f>
        <v>#VALUE!</v>
      </c>
      <c r="AF113" s="94" t="e">
        <f t="shared" si="33"/>
        <v>#VALUE!</v>
      </c>
      <c r="AG113" s="94">
        <f>(Summary!$C$8*[3]Sheet1!$E113+Summary!$C$9*[4]Sheet1!$E113)*$U113</f>
        <v>0</v>
      </c>
      <c r="AH113" s="94">
        <f>(Summary!$C$8*[3]Sheet1!$F113+Summary!$C$9*[4]Sheet1!$F113)*$U113</f>
        <v>0</v>
      </c>
      <c r="AI113" s="94">
        <f>(Summary!$C$8*[3]Sheet1!$G113+Summary!$C$9*[4]Sheet1!$G113)*$U113</f>
        <v>0</v>
      </c>
      <c r="AJ113" s="94">
        <f>(Summary!$C$8*[3]Sheet1!$H113+Summary!$C$9*[4]Sheet1!$H113)*$U113</f>
        <v>0</v>
      </c>
      <c r="AK113" s="94">
        <f>(Summary!$C$8*[3]Sheet1!$I113+Summary!$C$9*[4]Sheet1!$I113)*$U113</f>
        <v>0</v>
      </c>
      <c r="AL113" s="94">
        <f>(Summary!$C$8*[3]Sheet1!$J113+Summary!$C$9*[4]Sheet1!$J113)*$U113</f>
        <v>0</v>
      </c>
      <c r="AM113" s="94">
        <f>(Summary!$C$8*[3]Sheet1!$K113+Summary!$C$9*[4]Sheet1!$K113)*$U113</f>
        <v>0</v>
      </c>
      <c r="AN113" s="94">
        <f>(Summary!$C$8*[3]Sheet1!$L113+Summary!$C$9*[4]Sheet1!$L113)*$U113</f>
        <v>0</v>
      </c>
      <c r="AO113" s="94">
        <f>(Summary!$C$8*[3]Sheet1!$M113+Summary!$C$9*[4]Sheet1!$M113)*$U113</f>
        <v>0</v>
      </c>
      <c r="AP113" s="9"/>
      <c r="AQ113" s="2"/>
      <c r="AR113" s="93">
        <f t="shared" si="3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3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36"/>
        <v>#N/A</v>
      </c>
      <c r="AY113" t="e">
        <f t="shared" si="3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38"/>
        <v>#VALUE!</v>
      </c>
      <c r="BD113" t="e">
        <f t="shared" si="39"/>
        <v>#N/A</v>
      </c>
    </row>
    <row r="114" spans="1:56" x14ac:dyDescent="0.2">
      <c r="A114" s="9">
        <f>[1]Sheet1!$A114</f>
        <v>0</v>
      </c>
      <c r="B114" s="9"/>
      <c r="C114" s="92">
        <f>(IF($A114&lt;Summary!$C$5,0.5*SUM([1]Sheet1!$B114)+0.5*SUM([2]Sheet1!$B114),""))</f>
        <v>0</v>
      </c>
      <c r="D114" s="92">
        <f>(IF($A114&lt;Summary!$C$5,0.5*SUM([1]Sheet1!$C114)+0.5*SUM([2]Sheet1!$C114),""))</f>
        <v>0</v>
      </c>
      <c r="E114" s="92">
        <f>(IF($A114&lt;Summary!$C$5,0.5*SUM([1]Sheet1!$D114)+0.5*SUM([2]Sheet1!$D114),""))</f>
        <v>0</v>
      </c>
      <c r="F114" s="92">
        <f>IF($A114&lt;Summary!$C$5,[1]Inputs!$K132,"")</f>
        <v>0</v>
      </c>
      <c r="G114" s="92">
        <f>IF($A114&lt;Summary!$C$5,[1]Inputs!$M132,"")</f>
        <v>0</v>
      </c>
      <c r="H114" s="92">
        <f t="shared" si="30"/>
        <v>0</v>
      </c>
      <c r="I114" s="92">
        <f>IF($A114&lt;Summary!$C$5,[2]Inputs!$K132*U114,"")</f>
        <v>0</v>
      </c>
      <c r="J114" s="92">
        <f>IF($A114&lt;Summary!$C$5,[2]Inputs!$M132*U114,"")</f>
        <v>0</v>
      </c>
      <c r="K114" s="92">
        <f t="shared" si="31"/>
        <v>0</v>
      </c>
      <c r="L114" s="92">
        <f>(IF($A114&lt;Summary!$C$5,0.5*SUM([1]Sheet1!$E114)+0.5*SUM([2]Sheet1!$E114),""))*$U114</f>
        <v>0</v>
      </c>
      <c r="M114" s="92">
        <f>(IF($A114&lt;Summary!$C$5,0.5*SUM([1]Sheet1!$F114)+0.5*SUM([2]Sheet1!$F114),""))*$U114</f>
        <v>0</v>
      </c>
      <c r="N114" s="92">
        <f>(IF($A114&lt;Summary!$C$5,0.5*SUM([1]Sheet1!$G114)+0.5*SUM([2]Sheet1!$G114),""))*U114</f>
        <v>0</v>
      </c>
      <c r="O114" s="92">
        <f>(IF($A114&lt;Summary!$C$5,0.5*SUM([1]Sheet1!$H114)+0.5*SUM([2]Sheet1!$H114),""))*U114</f>
        <v>0</v>
      </c>
      <c r="P114" s="92">
        <f>(IF($A114&lt;Summary!$C$5,0.5*SUM([1]Sheet1!$I114)+0.5*SUM([2]Sheet1!$I114),""))*$U114</f>
        <v>0</v>
      </c>
      <c r="Q114" s="92">
        <f>(IF($A114&lt;Summary!$C$5,0.5*SUM([1]Sheet1!$J114)+0.5*SUM([2]Sheet1!$J114),""))*$U114</f>
        <v>0</v>
      </c>
      <c r="R114" s="92">
        <f>(IF($A114&lt;Summary!$C$5,0.5*SUM([1]Sheet1!$K114)+0.5*SUM([2]Sheet1!$K114),""))*$U114</f>
        <v>0</v>
      </c>
      <c r="S114" s="92">
        <f>(IF($A114&lt;Summary!$C$5,0.5*SUM([1]Sheet1!$L114)+0.5*SUM([2]Sheet1!$L114),""))*U114</f>
        <v>0</v>
      </c>
      <c r="T114" s="92">
        <f>(IF($A114&lt;Summary!$C$5,0.5*SUM([1]Sheet1!$M114)+0.5*SUM([2]Sheet1!$M114),""))*U114</f>
        <v>0</v>
      </c>
      <c r="U114" s="93">
        <f>ROUND(IF($A114&lt;Summary!$C$5,SUM([1]Sheet1!$N114)+SUM([2]Sheet1!$N114),""),0)</f>
        <v>0</v>
      </c>
      <c r="V114" s="2"/>
      <c r="W114" s="9">
        <f>[3]Sheet1!$A114</f>
        <v>0</v>
      </c>
      <c r="X114" s="94">
        <f>(Summary!$C$8*[3]Sheet1!$B114+Summary!$C$9*[4]Sheet1!$B114)*$U114</f>
        <v>0</v>
      </c>
      <c r="Y114" s="94">
        <f>(Summary!$C$8*[3]Sheet1!$C114+Summary!$C$9*[4]Sheet1!$C114)*$U114</f>
        <v>0</v>
      </c>
      <c r="Z114" s="94">
        <f>(Summary!$C$8*[3]Sheet1!$D114+Summary!$C$9*[4]Sheet1!$D114)*$U114</f>
        <v>0</v>
      </c>
      <c r="AA114" s="94">
        <f>IF($A114&lt;Summary!$C$5,[3]Inputs!$K132*U114,"")</f>
        <v>0</v>
      </c>
      <c r="AB114" s="94">
        <f>IF($A114&lt;Summary!$C$5,[3]Inputs!$M132*U114,"")</f>
        <v>0</v>
      </c>
      <c r="AC114" s="94">
        <f t="shared" si="32"/>
        <v>0</v>
      </c>
      <c r="AD114" s="94">
        <f>IF($A114&lt;Summary!$C$5,[4]Inputs!$K132*U114,"")</f>
        <v>0</v>
      </c>
      <c r="AE114" s="94">
        <f>IF($A114&lt;Summary!$C$5,[4]Inputs!$M132*U114,"")</f>
        <v>0</v>
      </c>
      <c r="AF114" s="94">
        <f t="shared" si="33"/>
        <v>0</v>
      </c>
      <c r="AG114" s="94">
        <f>(Summary!$C$8*[3]Sheet1!$E114+Summary!$C$9*[4]Sheet1!$E114)*$U114</f>
        <v>0</v>
      </c>
      <c r="AH114" s="94">
        <f>(Summary!$C$8*[3]Sheet1!$F114+Summary!$C$9*[4]Sheet1!$F114)*$U114</f>
        <v>0</v>
      </c>
      <c r="AI114" s="94">
        <f>(Summary!$C$8*[3]Sheet1!$G114+Summary!$C$9*[4]Sheet1!$G114)*$U114</f>
        <v>0</v>
      </c>
      <c r="AJ114" s="94">
        <f>(Summary!$C$8*[3]Sheet1!$H114+Summary!$C$9*[4]Sheet1!$H114)*$U114</f>
        <v>0</v>
      </c>
      <c r="AK114" s="94">
        <f>(Summary!$C$8*[3]Sheet1!$I114+Summary!$C$9*[4]Sheet1!$I114)*$U114</f>
        <v>0</v>
      </c>
      <c r="AL114" s="94">
        <f>(Summary!$C$8*[3]Sheet1!$J114+Summary!$C$9*[4]Sheet1!$J114)*$U114</f>
        <v>0</v>
      </c>
      <c r="AM114" s="94">
        <f>(Summary!$C$8*[3]Sheet1!$K114+Summary!$C$9*[4]Sheet1!$K114)*$U114</f>
        <v>0</v>
      </c>
      <c r="AN114" s="94">
        <f>(Summary!$C$8*[3]Sheet1!$L114+Summary!$C$9*[4]Sheet1!$L114)*$U114</f>
        <v>0</v>
      </c>
      <c r="AO114" s="94">
        <f>(Summary!$C$8*[3]Sheet1!$M114+Summary!$C$9*[4]Sheet1!$M114)*$U114</f>
        <v>0</v>
      </c>
      <c r="AP114" s="9"/>
      <c r="AQ114" s="2"/>
      <c r="AR114" s="93">
        <f t="shared" si="3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3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36"/>
        <v>#N/A</v>
      </c>
      <c r="AY114" t="e">
        <f t="shared" si="3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38"/>
        <v>#VALUE!</v>
      </c>
      <c r="BD114" t="e">
        <f t="shared" si="39"/>
        <v>#N/A</v>
      </c>
    </row>
    <row r="115" spans="1:56" x14ac:dyDescent="0.2">
      <c r="A115" s="9">
        <f>[1]Sheet1!$A115</f>
        <v>0</v>
      </c>
      <c r="B115" s="9"/>
      <c r="C115" s="92">
        <f>(IF($A115&lt;Summary!$C$5,0.5*SUM([1]Sheet1!$B115)+0.5*SUM([2]Sheet1!$B115),""))</f>
        <v>0</v>
      </c>
      <c r="D115" s="92">
        <f>(IF($A115&lt;Summary!$C$5,0.5*SUM([1]Sheet1!$C115)+0.5*SUM([2]Sheet1!$C115),""))</f>
        <v>0</v>
      </c>
      <c r="E115" s="92">
        <f>(IF($A115&lt;Summary!$C$5,0.5*SUM([1]Sheet1!$D115)+0.5*SUM([2]Sheet1!$D115),""))</f>
        <v>0</v>
      </c>
      <c r="F115" s="92">
        <f>IF($A115&lt;Summary!$C$5,[1]Inputs!$K133,"")</f>
        <v>0</v>
      </c>
      <c r="G115" s="92">
        <f>IF($A115&lt;Summary!$C$5,[1]Inputs!$M133,"")</f>
        <v>0</v>
      </c>
      <c r="H115" s="92">
        <f t="shared" si="30"/>
        <v>0</v>
      </c>
      <c r="I115" s="92">
        <f>IF($A115&lt;Summary!$C$5,[2]Inputs!$K133*U115,"")</f>
        <v>0</v>
      </c>
      <c r="J115" s="92">
        <f>IF($A115&lt;Summary!$C$5,[2]Inputs!$M133*U115,"")</f>
        <v>0</v>
      </c>
      <c r="K115" s="92">
        <f t="shared" si="31"/>
        <v>0</v>
      </c>
      <c r="L115" s="92">
        <f>(IF($A115&lt;Summary!$C$5,0.5*SUM([1]Sheet1!$E115)+0.5*SUM([2]Sheet1!$E115),""))*$U115</f>
        <v>0</v>
      </c>
      <c r="M115" s="92">
        <f>(IF($A115&lt;Summary!$C$5,0.5*SUM([1]Sheet1!$F115)+0.5*SUM([2]Sheet1!$F115),""))*$U115</f>
        <v>0</v>
      </c>
      <c r="N115" s="92">
        <f>(IF($A115&lt;Summary!$C$5,0.5*SUM([1]Sheet1!$G115)+0.5*SUM([2]Sheet1!$G115),""))*U115</f>
        <v>0</v>
      </c>
      <c r="O115" s="92">
        <f>(IF($A115&lt;Summary!$C$5,0.5*SUM([1]Sheet1!$H115)+0.5*SUM([2]Sheet1!$H115),""))*U115</f>
        <v>0</v>
      </c>
      <c r="P115" s="92">
        <f>(IF($A115&lt;Summary!$C$5,0.5*SUM([1]Sheet1!$I115)+0.5*SUM([2]Sheet1!$I115),""))*$U115</f>
        <v>0</v>
      </c>
      <c r="Q115" s="92">
        <f>(IF($A115&lt;Summary!$C$5,0.5*SUM([1]Sheet1!$J115)+0.5*SUM([2]Sheet1!$J115),""))*$U115</f>
        <v>0</v>
      </c>
      <c r="R115" s="92">
        <f>(IF($A115&lt;Summary!$C$5,0.5*SUM([1]Sheet1!$K115)+0.5*SUM([2]Sheet1!$K115),""))*$U115</f>
        <v>0</v>
      </c>
      <c r="S115" s="92">
        <f>(IF($A115&lt;Summary!$C$5,0.5*SUM([1]Sheet1!$L115)+0.5*SUM([2]Sheet1!$L115),""))*U115</f>
        <v>0</v>
      </c>
      <c r="T115" s="92">
        <f>(IF($A115&lt;Summary!$C$5,0.5*SUM([1]Sheet1!$M115)+0.5*SUM([2]Sheet1!$M115),""))*U115</f>
        <v>0</v>
      </c>
      <c r="U115" s="93">
        <f>ROUND(IF($A115&lt;Summary!$C$5,SUM([1]Sheet1!$N115)+SUM([2]Sheet1!$N115),""),0)</f>
        <v>0</v>
      </c>
      <c r="V115" s="2"/>
      <c r="W115" s="9">
        <f>[3]Sheet1!$A115</f>
        <v>0</v>
      </c>
      <c r="X115" s="94">
        <f>(Summary!$C$8*[3]Sheet1!$B115+Summary!$C$9*[4]Sheet1!$B115)*$U115</f>
        <v>0</v>
      </c>
      <c r="Y115" s="94">
        <f>(Summary!$C$8*[3]Sheet1!$C115+Summary!$C$9*[4]Sheet1!$C115)*$U115</f>
        <v>0</v>
      </c>
      <c r="Z115" s="94">
        <f>(Summary!$C$8*[3]Sheet1!$D115+Summary!$C$9*[4]Sheet1!$D115)*$U115</f>
        <v>0</v>
      </c>
      <c r="AA115" s="94">
        <f>IF($A115&lt;Summary!$C$5,[3]Inputs!$K133*U115,"")</f>
        <v>0</v>
      </c>
      <c r="AB115" s="94">
        <f>IF($A115&lt;Summary!$C$5,[3]Inputs!$M133*U115,"")</f>
        <v>0</v>
      </c>
      <c r="AC115" s="94">
        <f t="shared" si="32"/>
        <v>0</v>
      </c>
      <c r="AD115" s="94">
        <f>IF($A115&lt;Summary!$C$5,[4]Inputs!$K133*U115,"")</f>
        <v>0</v>
      </c>
      <c r="AE115" s="94">
        <f>IF($A115&lt;Summary!$C$5,[4]Inputs!$M133*U115,"")</f>
        <v>0</v>
      </c>
      <c r="AF115" s="94">
        <f t="shared" si="33"/>
        <v>0</v>
      </c>
      <c r="AG115" s="94">
        <f>(Summary!$C$8*[3]Sheet1!$E115+Summary!$C$9*[4]Sheet1!$E115)*$U115</f>
        <v>0</v>
      </c>
      <c r="AH115" s="94">
        <f>(Summary!$C$8*[3]Sheet1!$F115+Summary!$C$9*[4]Sheet1!$F115)*$U115</f>
        <v>0</v>
      </c>
      <c r="AI115" s="94">
        <f>(Summary!$C$8*[3]Sheet1!$G115+Summary!$C$9*[4]Sheet1!$G115)*$U115</f>
        <v>0</v>
      </c>
      <c r="AJ115" s="94">
        <f>(Summary!$C$8*[3]Sheet1!$H115+Summary!$C$9*[4]Sheet1!$H115)*$U115</f>
        <v>0</v>
      </c>
      <c r="AK115" s="94">
        <f>(Summary!$C$8*[3]Sheet1!$I115+Summary!$C$9*[4]Sheet1!$I115)*$U115</f>
        <v>0</v>
      </c>
      <c r="AL115" s="94">
        <f>(Summary!$C$8*[3]Sheet1!$J115+Summary!$C$9*[4]Sheet1!$J115)*$U115</f>
        <v>0</v>
      </c>
      <c r="AM115" s="94">
        <f>(Summary!$C$8*[3]Sheet1!$K115+Summary!$C$9*[4]Sheet1!$K115)*$U115</f>
        <v>0</v>
      </c>
      <c r="AN115" s="94">
        <f>(Summary!$C$8*[3]Sheet1!$L115+Summary!$C$9*[4]Sheet1!$L115)*$U115</f>
        <v>0</v>
      </c>
      <c r="AO115" s="94">
        <f>(Summary!$C$8*[3]Sheet1!$M115+Summary!$C$9*[4]Sheet1!$M115)*$U115</f>
        <v>0</v>
      </c>
      <c r="AP115" s="9"/>
      <c r="AQ115" s="2"/>
      <c r="AR115" s="93">
        <f t="shared" si="3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3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36"/>
        <v>#N/A</v>
      </c>
      <c r="AY115" t="e">
        <f t="shared" si="3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38"/>
        <v>#VALUE!</v>
      </c>
      <c r="BD115" t="e">
        <f t="shared" si="39"/>
        <v>#N/A</v>
      </c>
    </row>
    <row r="116" spans="1:56" x14ac:dyDescent="0.2">
      <c r="A116" s="9">
        <f>[1]Sheet1!$A116</f>
        <v>0</v>
      </c>
      <c r="B116" s="9"/>
      <c r="C116" s="92">
        <f>(IF($A116&lt;Summary!$C$5,0.5*SUM([1]Sheet1!$B116)+0.5*SUM([2]Sheet1!$B116),""))</f>
        <v>0</v>
      </c>
      <c r="D116" s="92">
        <f>(IF($A116&lt;Summary!$C$5,0.5*SUM([1]Sheet1!$C116)+0.5*SUM([2]Sheet1!$C116),""))</f>
        <v>0</v>
      </c>
      <c r="E116" s="92">
        <f>(IF($A116&lt;Summary!$C$5,0.5*SUM([1]Sheet1!$D116)+0.5*SUM([2]Sheet1!$D116),""))</f>
        <v>0</v>
      </c>
      <c r="F116" s="92">
        <f>IF($A116&lt;Summary!$C$5,[1]Inputs!$K134,"")</f>
        <v>0</v>
      </c>
      <c r="G116" s="92">
        <f>IF($A116&lt;Summary!$C$5,[1]Inputs!$M134,"")</f>
        <v>0</v>
      </c>
      <c r="H116" s="92">
        <f t="shared" si="30"/>
        <v>0</v>
      </c>
      <c r="I116" s="92">
        <f>IF($A116&lt;Summary!$C$5,[2]Inputs!$K134*U116,"")</f>
        <v>0</v>
      </c>
      <c r="J116" s="92">
        <f>IF($A116&lt;Summary!$C$5,[2]Inputs!$M134*U116,"")</f>
        <v>0</v>
      </c>
      <c r="K116" s="92">
        <f t="shared" si="31"/>
        <v>0</v>
      </c>
      <c r="L116" s="92">
        <f>(IF($A116&lt;Summary!$C$5,0.5*SUM([1]Sheet1!$E116)+0.5*SUM([2]Sheet1!$E116),""))*$U116</f>
        <v>0</v>
      </c>
      <c r="M116" s="92">
        <f>(IF($A116&lt;Summary!$C$5,0.5*SUM([1]Sheet1!$F116)+0.5*SUM([2]Sheet1!$F116),""))*$U116</f>
        <v>0</v>
      </c>
      <c r="N116" s="92">
        <f>(IF($A116&lt;Summary!$C$5,0.5*SUM([1]Sheet1!$G116)+0.5*SUM([2]Sheet1!$G116),""))*U116</f>
        <v>0</v>
      </c>
      <c r="O116" s="92">
        <f>(IF($A116&lt;Summary!$C$5,0.5*SUM([1]Sheet1!$H116)+0.5*SUM([2]Sheet1!$H116),""))*U116</f>
        <v>0</v>
      </c>
      <c r="P116" s="92">
        <f>(IF($A116&lt;Summary!$C$5,0.5*SUM([1]Sheet1!$I116)+0.5*SUM([2]Sheet1!$I116),""))*$U116</f>
        <v>0</v>
      </c>
      <c r="Q116" s="92">
        <f>(IF($A116&lt;Summary!$C$5,0.5*SUM([1]Sheet1!$J116)+0.5*SUM([2]Sheet1!$J116),""))*$U116</f>
        <v>0</v>
      </c>
      <c r="R116" s="92">
        <f>(IF($A116&lt;Summary!$C$5,0.5*SUM([1]Sheet1!$K116)+0.5*SUM([2]Sheet1!$K116),""))*$U116</f>
        <v>0</v>
      </c>
      <c r="S116" s="92">
        <f>(IF($A116&lt;Summary!$C$5,0.5*SUM([1]Sheet1!$L116)+0.5*SUM([2]Sheet1!$L116),""))*U116</f>
        <v>0</v>
      </c>
      <c r="T116" s="92">
        <f>(IF($A116&lt;Summary!$C$5,0.5*SUM([1]Sheet1!$M116)+0.5*SUM([2]Sheet1!$M116),""))*U116</f>
        <v>0</v>
      </c>
      <c r="U116" s="93">
        <f>ROUND(IF($A116&lt;Summary!$C$5,SUM([1]Sheet1!$N116)+SUM([2]Sheet1!$N116),""),0)</f>
        <v>0</v>
      </c>
      <c r="V116" s="2"/>
      <c r="W116" s="9">
        <f>[3]Sheet1!$A116</f>
        <v>0</v>
      </c>
      <c r="X116" s="94">
        <f>(Summary!$C$8*[3]Sheet1!$B116+Summary!$C$9*[4]Sheet1!$B116)*$U116</f>
        <v>0</v>
      </c>
      <c r="Y116" s="94">
        <f>(Summary!$C$8*[3]Sheet1!$C116+Summary!$C$9*[4]Sheet1!$C116)*$U116</f>
        <v>0</v>
      </c>
      <c r="Z116" s="94">
        <f>(Summary!$C$8*[3]Sheet1!$D116+Summary!$C$9*[4]Sheet1!$D116)*$U116</f>
        <v>0</v>
      </c>
      <c r="AA116" s="94">
        <f>IF($A116&lt;Summary!$C$5,[3]Inputs!$K134*U116,"")</f>
        <v>0</v>
      </c>
      <c r="AB116" s="94">
        <f>IF($A116&lt;Summary!$C$5,[3]Inputs!$M134*U116,"")</f>
        <v>0</v>
      </c>
      <c r="AC116" s="94">
        <f t="shared" si="32"/>
        <v>0</v>
      </c>
      <c r="AD116" s="94">
        <f>IF($A116&lt;Summary!$C$5,[4]Inputs!$K134*U116,"")</f>
        <v>0</v>
      </c>
      <c r="AE116" s="94">
        <f>IF($A116&lt;Summary!$C$5,[4]Inputs!$M134*U116,"")</f>
        <v>0</v>
      </c>
      <c r="AF116" s="94">
        <f t="shared" si="33"/>
        <v>0</v>
      </c>
      <c r="AG116" s="94">
        <f>(Summary!$C$8*[3]Sheet1!$E116+Summary!$C$9*[4]Sheet1!$E116)*$U116</f>
        <v>0</v>
      </c>
      <c r="AH116" s="94">
        <f>(Summary!$C$8*[3]Sheet1!$F116+Summary!$C$9*[4]Sheet1!$F116)*$U116</f>
        <v>0</v>
      </c>
      <c r="AI116" s="94">
        <f>(Summary!$C$8*[3]Sheet1!$G116+Summary!$C$9*[4]Sheet1!$G116)*$U116</f>
        <v>0</v>
      </c>
      <c r="AJ116" s="94">
        <f>(Summary!$C$8*[3]Sheet1!$H116+Summary!$C$9*[4]Sheet1!$H116)*$U116</f>
        <v>0</v>
      </c>
      <c r="AK116" s="94">
        <f>(Summary!$C$8*[3]Sheet1!$I116+Summary!$C$9*[4]Sheet1!$I116)*$U116</f>
        <v>0</v>
      </c>
      <c r="AL116" s="94">
        <f>(Summary!$C$8*[3]Sheet1!$J116+Summary!$C$9*[4]Sheet1!$J116)*$U116</f>
        <v>0</v>
      </c>
      <c r="AM116" s="94">
        <f>(Summary!$C$8*[3]Sheet1!$K116+Summary!$C$9*[4]Sheet1!$K116)*$U116</f>
        <v>0</v>
      </c>
      <c r="AN116" s="94">
        <f>(Summary!$C$8*[3]Sheet1!$L116+Summary!$C$9*[4]Sheet1!$L116)*$U116</f>
        <v>0</v>
      </c>
      <c r="AO116" s="94">
        <f>(Summary!$C$8*[3]Sheet1!$M116+Summary!$C$9*[4]Sheet1!$M116)*$U116</f>
        <v>0</v>
      </c>
      <c r="AP116" s="9"/>
      <c r="AQ116" s="2"/>
      <c r="AR116" s="93">
        <f t="shared" si="3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3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36"/>
        <v>#N/A</v>
      </c>
      <c r="AY116" t="e">
        <f t="shared" si="3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38"/>
        <v>#VALUE!</v>
      </c>
      <c r="BD116" t="e">
        <f t="shared" si="39"/>
        <v>#N/A</v>
      </c>
    </row>
    <row r="117" spans="1:56" x14ac:dyDescent="0.2">
      <c r="A117" s="9">
        <f>[1]Sheet1!$A117</f>
        <v>0</v>
      </c>
      <c r="B117" s="9"/>
      <c r="C117" s="92">
        <f>(IF($A117&lt;Summary!$C$5,0.5*SUM([1]Sheet1!$B117)+0.5*SUM([2]Sheet1!$B117),""))</f>
        <v>0</v>
      </c>
      <c r="D117" s="92">
        <f>(IF($A117&lt;Summary!$C$5,0.5*SUM([1]Sheet1!$C117)+0.5*SUM([2]Sheet1!$C117),""))</f>
        <v>0</v>
      </c>
      <c r="E117" s="92">
        <f>(IF($A117&lt;Summary!$C$5,0.5*SUM([1]Sheet1!$D117)+0.5*SUM([2]Sheet1!$D117),""))</f>
        <v>0</v>
      </c>
      <c r="F117" s="92">
        <f>IF($A117&lt;Summary!$C$5,[1]Inputs!$K135,"")</f>
        <v>0</v>
      </c>
      <c r="G117" s="92">
        <f>IF($A117&lt;Summary!$C$5,[1]Inputs!$M135,"")</f>
        <v>0</v>
      </c>
      <c r="H117" s="92">
        <f t="shared" si="30"/>
        <v>0</v>
      </c>
      <c r="I117" s="92">
        <f>IF($A117&lt;Summary!$C$5,[2]Inputs!$K135*U117,"")</f>
        <v>0</v>
      </c>
      <c r="J117" s="92">
        <f>IF($A117&lt;Summary!$C$5,[2]Inputs!$M135*U117,"")</f>
        <v>0</v>
      </c>
      <c r="K117" s="92">
        <f t="shared" si="31"/>
        <v>0</v>
      </c>
      <c r="L117" s="92">
        <f>(IF($A117&lt;Summary!$C$5,0.5*SUM([1]Sheet1!$E117)+0.5*SUM([2]Sheet1!$E117),""))*$U117</f>
        <v>0</v>
      </c>
      <c r="M117" s="92">
        <f>(IF($A117&lt;Summary!$C$5,0.5*SUM([1]Sheet1!$F117)+0.5*SUM([2]Sheet1!$F117),""))*$U117</f>
        <v>0</v>
      </c>
      <c r="N117" s="92">
        <f>(IF($A117&lt;Summary!$C$5,0.5*SUM([1]Sheet1!$G117)+0.5*SUM([2]Sheet1!$G117),""))*U117</f>
        <v>0</v>
      </c>
      <c r="O117" s="92">
        <f>(IF($A117&lt;Summary!$C$5,0.5*SUM([1]Sheet1!$H117)+0.5*SUM([2]Sheet1!$H117),""))*U117</f>
        <v>0</v>
      </c>
      <c r="P117" s="92">
        <f>(IF($A117&lt;Summary!$C$5,0.5*SUM([1]Sheet1!$I117)+0.5*SUM([2]Sheet1!$I117),""))*$U117</f>
        <v>0</v>
      </c>
      <c r="Q117" s="92">
        <f>(IF($A117&lt;Summary!$C$5,0.5*SUM([1]Sheet1!$J117)+0.5*SUM([2]Sheet1!$J117),""))*$U117</f>
        <v>0</v>
      </c>
      <c r="R117" s="92">
        <f>(IF($A117&lt;Summary!$C$5,0.5*SUM([1]Sheet1!$K117)+0.5*SUM([2]Sheet1!$K117),""))*$U117</f>
        <v>0</v>
      </c>
      <c r="S117" s="92">
        <f>(IF($A117&lt;Summary!$C$5,0.5*SUM([1]Sheet1!$L117)+0.5*SUM([2]Sheet1!$L117),""))*U117</f>
        <v>0</v>
      </c>
      <c r="T117" s="92">
        <f>(IF($A117&lt;Summary!$C$5,0.5*SUM([1]Sheet1!$M117)+0.5*SUM([2]Sheet1!$M117),""))*U117</f>
        <v>0</v>
      </c>
      <c r="U117" s="93">
        <f>ROUND(IF($A117&lt;Summary!$C$5,SUM([1]Sheet1!$N117)+SUM([2]Sheet1!$N117),""),0)</f>
        <v>0</v>
      </c>
      <c r="V117" s="2"/>
      <c r="W117" s="9">
        <f>[3]Sheet1!$A117</f>
        <v>0</v>
      </c>
      <c r="X117" s="94">
        <f>(Summary!$C$8*[3]Sheet1!$B117+Summary!$C$9*[4]Sheet1!$B117)*$U117</f>
        <v>0</v>
      </c>
      <c r="Y117" s="94">
        <f>(Summary!$C$8*[3]Sheet1!$C117+Summary!$C$9*[4]Sheet1!$C117)*$U117</f>
        <v>0</v>
      </c>
      <c r="Z117" s="94">
        <f>(Summary!$C$8*[3]Sheet1!$D117+Summary!$C$9*[4]Sheet1!$D117)*$U117</f>
        <v>0</v>
      </c>
      <c r="AA117" s="94">
        <f>IF($A117&lt;Summary!$C$5,[3]Inputs!$K135*U117,"")</f>
        <v>0</v>
      </c>
      <c r="AB117" s="94">
        <f>IF($A117&lt;Summary!$C$5,[3]Inputs!$M135*U117,"")</f>
        <v>0</v>
      </c>
      <c r="AC117" s="94">
        <f t="shared" si="32"/>
        <v>0</v>
      </c>
      <c r="AD117" s="94">
        <f>IF($A117&lt;Summary!$C$5,[4]Inputs!$K135*U117,"")</f>
        <v>0</v>
      </c>
      <c r="AE117" s="94">
        <f>IF($A117&lt;Summary!$C$5,[4]Inputs!$M135*U117,"")</f>
        <v>0</v>
      </c>
      <c r="AF117" s="94">
        <f t="shared" si="33"/>
        <v>0</v>
      </c>
      <c r="AG117" s="94">
        <f>(Summary!$C$8*[3]Sheet1!$E117+Summary!$C$9*[4]Sheet1!$E117)*$U117</f>
        <v>0</v>
      </c>
      <c r="AH117" s="94">
        <f>(Summary!$C$8*[3]Sheet1!$F117+Summary!$C$9*[4]Sheet1!$F117)*$U117</f>
        <v>0</v>
      </c>
      <c r="AI117" s="94">
        <f>(Summary!$C$8*[3]Sheet1!$G117+Summary!$C$9*[4]Sheet1!$G117)*$U117</f>
        <v>0</v>
      </c>
      <c r="AJ117" s="94">
        <f>(Summary!$C$8*[3]Sheet1!$H117+Summary!$C$9*[4]Sheet1!$H117)*$U117</f>
        <v>0</v>
      </c>
      <c r="AK117" s="94">
        <f>(Summary!$C$8*[3]Sheet1!$I117+Summary!$C$9*[4]Sheet1!$I117)*$U117</f>
        <v>0</v>
      </c>
      <c r="AL117" s="94">
        <f>(Summary!$C$8*[3]Sheet1!$J117+Summary!$C$9*[4]Sheet1!$J117)*$U117</f>
        <v>0</v>
      </c>
      <c r="AM117" s="94">
        <f>(Summary!$C$8*[3]Sheet1!$K117+Summary!$C$9*[4]Sheet1!$K117)*$U117</f>
        <v>0</v>
      </c>
      <c r="AN117" s="94">
        <f>(Summary!$C$8*[3]Sheet1!$L117+Summary!$C$9*[4]Sheet1!$L117)*$U117</f>
        <v>0</v>
      </c>
      <c r="AO117" s="94">
        <f>(Summary!$C$8*[3]Sheet1!$M117+Summary!$C$9*[4]Sheet1!$M117)*$U117</f>
        <v>0</v>
      </c>
      <c r="AP117" s="9"/>
      <c r="AQ117" s="2"/>
      <c r="AR117" s="93">
        <f t="shared" si="3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3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36"/>
        <v>#N/A</v>
      </c>
      <c r="AY117" t="e">
        <f t="shared" si="3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38"/>
        <v>#VALUE!</v>
      </c>
      <c r="BD117" t="e">
        <f t="shared" si="39"/>
        <v>#N/A</v>
      </c>
    </row>
    <row r="118" spans="1:56" x14ac:dyDescent="0.2">
      <c r="A118" s="9">
        <f>[1]Sheet1!$A118</f>
        <v>0</v>
      </c>
      <c r="B118" s="9"/>
      <c r="C118" s="92">
        <f>(IF($A118&lt;Summary!$C$5,0.5*SUM([1]Sheet1!$B118)+0.5*SUM([2]Sheet1!$B118),""))</f>
        <v>0</v>
      </c>
      <c r="D118" s="92">
        <f>(IF($A118&lt;Summary!$C$5,0.5*SUM([1]Sheet1!$C118)+0.5*SUM([2]Sheet1!$C118),""))</f>
        <v>0</v>
      </c>
      <c r="E118" s="92">
        <f>(IF($A118&lt;Summary!$C$5,0.5*SUM([1]Sheet1!$D118)+0.5*SUM([2]Sheet1!$D118),""))</f>
        <v>0</v>
      </c>
      <c r="F118" s="92">
        <f>IF($A118&lt;Summary!$C$5,[1]Inputs!$K136,"")</f>
        <v>0</v>
      </c>
      <c r="G118" s="92">
        <f>IF($A118&lt;Summary!$C$5,[1]Inputs!$M136,"")</f>
        <v>0</v>
      </c>
      <c r="H118" s="92">
        <f t="shared" si="30"/>
        <v>0</v>
      </c>
      <c r="I118" s="92">
        <f>IF($A118&lt;Summary!$C$5,[2]Inputs!$K136*U118,"")</f>
        <v>0</v>
      </c>
      <c r="J118" s="92">
        <f>IF($A118&lt;Summary!$C$5,[2]Inputs!$M136*U118,"")</f>
        <v>0</v>
      </c>
      <c r="K118" s="92">
        <f t="shared" si="31"/>
        <v>0</v>
      </c>
      <c r="L118" s="92">
        <f>(IF($A118&lt;Summary!$C$5,0.5*SUM([1]Sheet1!$E118)+0.5*SUM([2]Sheet1!$E118),""))*$U118</f>
        <v>0</v>
      </c>
      <c r="M118" s="92">
        <f>(IF($A118&lt;Summary!$C$5,0.5*SUM([1]Sheet1!$F118)+0.5*SUM([2]Sheet1!$F118),""))*$U118</f>
        <v>0</v>
      </c>
      <c r="N118" s="92">
        <f>(IF($A118&lt;Summary!$C$5,0.5*SUM([1]Sheet1!$G118)+0.5*SUM([2]Sheet1!$G118),""))*U118</f>
        <v>0</v>
      </c>
      <c r="O118" s="92">
        <f>(IF($A118&lt;Summary!$C$5,0.5*SUM([1]Sheet1!$H118)+0.5*SUM([2]Sheet1!$H118),""))*U118</f>
        <v>0</v>
      </c>
      <c r="P118" s="92">
        <f>(IF($A118&lt;Summary!$C$5,0.5*SUM([1]Sheet1!$I118)+0.5*SUM([2]Sheet1!$I118),""))*$U118</f>
        <v>0</v>
      </c>
      <c r="Q118" s="92">
        <f>(IF($A118&lt;Summary!$C$5,0.5*SUM([1]Sheet1!$J118)+0.5*SUM([2]Sheet1!$J118),""))*$U118</f>
        <v>0</v>
      </c>
      <c r="R118" s="92">
        <f>(IF($A118&lt;Summary!$C$5,0.5*SUM([1]Sheet1!$K118)+0.5*SUM([2]Sheet1!$K118),""))*$U118</f>
        <v>0</v>
      </c>
      <c r="S118" s="92">
        <f>(IF($A118&lt;Summary!$C$5,0.5*SUM([1]Sheet1!$L118)+0.5*SUM([2]Sheet1!$L118),""))*U118</f>
        <v>0</v>
      </c>
      <c r="T118" s="92">
        <f>(IF($A118&lt;Summary!$C$5,0.5*SUM([1]Sheet1!$M118)+0.5*SUM([2]Sheet1!$M118),""))*U118</f>
        <v>0</v>
      </c>
      <c r="U118" s="93">
        <f>ROUND(IF($A118&lt;Summary!$C$5,SUM([1]Sheet1!$N118)+SUM([2]Sheet1!$N118),""),0)</f>
        <v>0</v>
      </c>
      <c r="V118" s="2"/>
      <c r="W118" s="9">
        <f>[3]Sheet1!$A118</f>
        <v>0</v>
      </c>
      <c r="X118" s="94">
        <f>(Summary!$C$8*[3]Sheet1!$B118+Summary!$C$9*[4]Sheet1!$B118)*$U118</f>
        <v>0</v>
      </c>
      <c r="Y118" s="94">
        <f>(Summary!$C$8*[3]Sheet1!$C118+Summary!$C$9*[4]Sheet1!$C118)*$U118</f>
        <v>0</v>
      </c>
      <c r="Z118" s="94">
        <f>(Summary!$C$8*[3]Sheet1!$D118+Summary!$C$9*[4]Sheet1!$D118)*$U118</f>
        <v>0</v>
      </c>
      <c r="AA118" s="94">
        <f>IF($A118&lt;Summary!$C$5,[3]Inputs!$K136*U118,"")</f>
        <v>0</v>
      </c>
      <c r="AB118" s="94">
        <f>IF($A118&lt;Summary!$C$5,[3]Inputs!$M136*U118,"")</f>
        <v>0</v>
      </c>
      <c r="AC118" s="94">
        <f t="shared" si="32"/>
        <v>0</v>
      </c>
      <c r="AD118" s="94">
        <f>IF($A118&lt;Summary!$C$5,[4]Inputs!$K136*U118,"")</f>
        <v>0</v>
      </c>
      <c r="AE118" s="94">
        <f>IF($A118&lt;Summary!$C$5,[4]Inputs!$M136*U118,"")</f>
        <v>0</v>
      </c>
      <c r="AF118" s="94">
        <f t="shared" si="33"/>
        <v>0</v>
      </c>
      <c r="AG118" s="94">
        <f>(Summary!$C$8*[3]Sheet1!$E118+Summary!$C$9*[4]Sheet1!$E118)*$U118</f>
        <v>0</v>
      </c>
      <c r="AH118" s="94">
        <f>(Summary!$C$8*[3]Sheet1!$F118+Summary!$C$9*[4]Sheet1!$F118)*$U118</f>
        <v>0</v>
      </c>
      <c r="AI118" s="94">
        <f>(Summary!$C$8*[3]Sheet1!$G118+Summary!$C$9*[4]Sheet1!$G118)*$U118</f>
        <v>0</v>
      </c>
      <c r="AJ118" s="94">
        <f>(Summary!$C$8*[3]Sheet1!$H118+Summary!$C$9*[4]Sheet1!$H118)*$U118</f>
        <v>0</v>
      </c>
      <c r="AK118" s="94">
        <f>(Summary!$C$8*[3]Sheet1!$I118+Summary!$C$9*[4]Sheet1!$I118)*$U118</f>
        <v>0</v>
      </c>
      <c r="AL118" s="94">
        <f>(Summary!$C$8*[3]Sheet1!$J118+Summary!$C$9*[4]Sheet1!$J118)*$U118</f>
        <v>0</v>
      </c>
      <c r="AM118" s="94">
        <f>(Summary!$C$8*[3]Sheet1!$K118+Summary!$C$9*[4]Sheet1!$K118)*$U118</f>
        <v>0</v>
      </c>
      <c r="AN118" s="94">
        <f>(Summary!$C$8*[3]Sheet1!$L118+Summary!$C$9*[4]Sheet1!$L118)*$U118</f>
        <v>0</v>
      </c>
      <c r="AO118" s="94">
        <f>(Summary!$C$8*[3]Sheet1!$M118+Summary!$C$9*[4]Sheet1!$M118)*$U118</f>
        <v>0</v>
      </c>
      <c r="AP118" s="9"/>
      <c r="AQ118" s="2"/>
      <c r="AR118" s="93">
        <f t="shared" si="3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3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36"/>
        <v>#N/A</v>
      </c>
      <c r="AY118" t="e">
        <f t="shared" si="3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38"/>
        <v>#VALUE!</v>
      </c>
      <c r="BD118" t="e">
        <f t="shared" si="39"/>
        <v>#N/A</v>
      </c>
    </row>
    <row r="119" spans="1:56" x14ac:dyDescent="0.2">
      <c r="A119" s="9">
        <f>[1]Sheet1!$A119</f>
        <v>0</v>
      </c>
      <c r="B119" s="9"/>
      <c r="C119" s="92">
        <f>(IF($A119&lt;Summary!$C$5,0.5*SUM([1]Sheet1!$B119)+0.5*SUM([2]Sheet1!$B119),""))</f>
        <v>0</v>
      </c>
      <c r="D119" s="92">
        <f>(IF($A119&lt;Summary!$C$5,0.5*SUM([1]Sheet1!$C119)+0.5*SUM([2]Sheet1!$C119),""))</f>
        <v>0</v>
      </c>
      <c r="E119" s="92">
        <f>(IF($A119&lt;Summary!$C$5,0.5*SUM([1]Sheet1!$D119)+0.5*SUM([2]Sheet1!$D119),""))</f>
        <v>0</v>
      </c>
      <c r="F119" s="92">
        <f>IF($A119&lt;Summary!$C$5,[1]Inputs!$K137,"")</f>
        <v>0</v>
      </c>
      <c r="G119" s="92">
        <f>IF($A119&lt;Summary!$C$5,[1]Inputs!$M137,"")</f>
        <v>0</v>
      </c>
      <c r="H119" s="92">
        <f t="shared" si="30"/>
        <v>0</v>
      </c>
      <c r="I119" s="92">
        <f>IF($A119&lt;Summary!$C$5,[2]Inputs!$K137*U119,"")</f>
        <v>0</v>
      </c>
      <c r="J119" s="92">
        <f>IF($A119&lt;Summary!$C$5,[2]Inputs!$M137*U119,"")</f>
        <v>0</v>
      </c>
      <c r="K119" s="92">
        <f t="shared" si="31"/>
        <v>0</v>
      </c>
      <c r="L119" s="92">
        <f>(IF($A119&lt;Summary!$C$5,0.5*SUM([1]Sheet1!$E119)+0.5*SUM([2]Sheet1!$E119),""))*$U119</f>
        <v>0</v>
      </c>
      <c r="M119" s="92">
        <f>(IF($A119&lt;Summary!$C$5,0.5*SUM([1]Sheet1!$F119)+0.5*SUM([2]Sheet1!$F119),""))*$U119</f>
        <v>0</v>
      </c>
      <c r="N119" s="92">
        <f>(IF($A119&lt;Summary!$C$5,0.5*SUM([1]Sheet1!$G119)+0.5*SUM([2]Sheet1!$G119),""))*U119</f>
        <v>0</v>
      </c>
      <c r="O119" s="92">
        <f>(IF($A119&lt;Summary!$C$5,0.5*SUM([1]Sheet1!$H119)+0.5*SUM([2]Sheet1!$H119),""))*U119</f>
        <v>0</v>
      </c>
      <c r="P119" s="92">
        <f>(IF($A119&lt;Summary!$C$5,0.5*SUM([1]Sheet1!$I119)+0.5*SUM([2]Sheet1!$I119),""))*$U119</f>
        <v>0</v>
      </c>
      <c r="Q119" s="92">
        <f>(IF($A119&lt;Summary!$C$5,0.5*SUM([1]Sheet1!$J119)+0.5*SUM([2]Sheet1!$J119),""))*$U119</f>
        <v>0</v>
      </c>
      <c r="R119" s="92">
        <f>(IF($A119&lt;Summary!$C$5,0.5*SUM([1]Sheet1!$K119)+0.5*SUM([2]Sheet1!$K119),""))*$U119</f>
        <v>0</v>
      </c>
      <c r="S119" s="92">
        <f>(IF($A119&lt;Summary!$C$5,0.5*SUM([1]Sheet1!$L119)+0.5*SUM([2]Sheet1!$L119),""))*U119</f>
        <v>0</v>
      </c>
      <c r="T119" s="92">
        <f>(IF($A119&lt;Summary!$C$5,0.5*SUM([1]Sheet1!$M119)+0.5*SUM([2]Sheet1!$M119),""))*U119</f>
        <v>0</v>
      </c>
      <c r="U119" s="93">
        <f>ROUND(IF($A119&lt;Summary!$C$5,SUM([1]Sheet1!$N119)+SUM([2]Sheet1!$N119),""),0)</f>
        <v>0</v>
      </c>
      <c r="V119" s="2"/>
      <c r="W119" s="9">
        <f>[3]Sheet1!$A119</f>
        <v>0</v>
      </c>
      <c r="X119" s="94">
        <f>(Summary!$C$8*[3]Sheet1!$B119+Summary!$C$9*[4]Sheet1!$B119)*$U119</f>
        <v>0</v>
      </c>
      <c r="Y119" s="94">
        <f>(Summary!$C$8*[3]Sheet1!$C119+Summary!$C$9*[4]Sheet1!$C119)*$U119</f>
        <v>0</v>
      </c>
      <c r="Z119" s="94">
        <f>(Summary!$C$8*[3]Sheet1!$D119+Summary!$C$9*[4]Sheet1!$D119)*$U119</f>
        <v>0</v>
      </c>
      <c r="AA119" s="94">
        <f>IF($A119&lt;Summary!$C$5,[3]Inputs!$K137*U119,"")</f>
        <v>0</v>
      </c>
      <c r="AB119" s="94">
        <f>IF($A119&lt;Summary!$C$5,[3]Inputs!$M137*U119,"")</f>
        <v>0</v>
      </c>
      <c r="AC119" s="94">
        <f t="shared" si="32"/>
        <v>0</v>
      </c>
      <c r="AD119" s="94">
        <f>IF($A119&lt;Summary!$C$5,[4]Inputs!$K137*U119,"")</f>
        <v>0</v>
      </c>
      <c r="AE119" s="94">
        <f>IF($A119&lt;Summary!$C$5,[4]Inputs!$M137*U119,"")</f>
        <v>0</v>
      </c>
      <c r="AF119" s="94">
        <f t="shared" si="33"/>
        <v>0</v>
      </c>
      <c r="AG119" s="94">
        <f>(Summary!$C$8*[3]Sheet1!$E119+Summary!$C$9*[4]Sheet1!$E119)*$U119</f>
        <v>0</v>
      </c>
      <c r="AH119" s="94">
        <f>(Summary!$C$8*[3]Sheet1!$F119+Summary!$C$9*[4]Sheet1!$F119)*$U119</f>
        <v>0</v>
      </c>
      <c r="AI119" s="94">
        <f>(Summary!$C$8*[3]Sheet1!$G119+Summary!$C$9*[4]Sheet1!$G119)*$U119</f>
        <v>0</v>
      </c>
      <c r="AJ119" s="94">
        <f>(Summary!$C$8*[3]Sheet1!$H119+Summary!$C$9*[4]Sheet1!$H119)*$U119</f>
        <v>0</v>
      </c>
      <c r="AK119" s="94">
        <f>(Summary!$C$8*[3]Sheet1!$I119+Summary!$C$9*[4]Sheet1!$I119)*$U119</f>
        <v>0</v>
      </c>
      <c r="AL119" s="94">
        <f>(Summary!$C$8*[3]Sheet1!$J119+Summary!$C$9*[4]Sheet1!$J119)*$U119</f>
        <v>0</v>
      </c>
      <c r="AM119" s="94">
        <f>(Summary!$C$8*[3]Sheet1!$K119+Summary!$C$9*[4]Sheet1!$K119)*$U119</f>
        <v>0</v>
      </c>
      <c r="AN119" s="94">
        <f>(Summary!$C$8*[3]Sheet1!$L119+Summary!$C$9*[4]Sheet1!$L119)*$U119</f>
        <v>0</v>
      </c>
      <c r="AO119" s="94">
        <f>(Summary!$C$8*[3]Sheet1!$M119+Summary!$C$9*[4]Sheet1!$M119)*$U119</f>
        <v>0</v>
      </c>
      <c r="AP119" s="9"/>
      <c r="AQ119" s="2"/>
      <c r="AR119" s="93">
        <f t="shared" si="3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3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36"/>
        <v>#N/A</v>
      </c>
      <c r="AY119" t="e">
        <f t="shared" si="3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38"/>
        <v>#VALUE!</v>
      </c>
      <c r="BD119" t="e">
        <f t="shared" si="39"/>
        <v>#N/A</v>
      </c>
    </row>
    <row r="120" spans="1:56" x14ac:dyDescent="0.2">
      <c r="A120" s="9">
        <f>[1]Sheet1!$A120</f>
        <v>0</v>
      </c>
      <c r="B120" s="9"/>
      <c r="C120" s="92">
        <f>(IF($A120&lt;Summary!$C$5,0.5*SUM([1]Sheet1!$B120)+0.5*SUM([2]Sheet1!$B120),""))</f>
        <v>0</v>
      </c>
      <c r="D120" s="92">
        <f>(IF($A120&lt;Summary!$C$5,0.5*SUM([1]Sheet1!$C120)+0.5*SUM([2]Sheet1!$C120),""))</f>
        <v>0</v>
      </c>
      <c r="E120" s="92">
        <f>(IF($A120&lt;Summary!$C$5,0.5*SUM([1]Sheet1!$D120)+0.5*SUM([2]Sheet1!$D120),""))</f>
        <v>0</v>
      </c>
      <c r="F120" s="92">
        <f>IF($A120&lt;Summary!$C$5,[1]Inputs!$K138,"")</f>
        <v>0</v>
      </c>
      <c r="G120" s="92">
        <f>IF($A120&lt;Summary!$C$5,[1]Inputs!$M138,"")</f>
        <v>0</v>
      </c>
      <c r="H120" s="92">
        <f t="shared" si="30"/>
        <v>0</v>
      </c>
      <c r="I120" s="92">
        <f>IF($A120&lt;Summary!$C$5,[2]Inputs!$K138*U120,"")</f>
        <v>0</v>
      </c>
      <c r="J120" s="92">
        <f>IF($A120&lt;Summary!$C$5,[2]Inputs!$M138*U120,"")</f>
        <v>0</v>
      </c>
      <c r="K120" s="92">
        <f t="shared" si="31"/>
        <v>0</v>
      </c>
      <c r="L120" s="92">
        <f>(IF($A120&lt;Summary!$C$5,0.5*SUM([1]Sheet1!$E120)+0.5*SUM([2]Sheet1!$E120),""))*$U120</f>
        <v>0</v>
      </c>
      <c r="M120" s="92">
        <f>(IF($A120&lt;Summary!$C$5,0.5*SUM([1]Sheet1!$F120)+0.5*SUM([2]Sheet1!$F120),""))*$U120</f>
        <v>0</v>
      </c>
      <c r="N120" s="92">
        <f>(IF($A120&lt;Summary!$C$5,0.5*SUM([1]Sheet1!$G120)+0.5*SUM([2]Sheet1!$G120),""))*U120</f>
        <v>0</v>
      </c>
      <c r="O120" s="92">
        <f>(IF($A120&lt;Summary!$C$5,0.5*SUM([1]Sheet1!$H120)+0.5*SUM([2]Sheet1!$H120),""))*U120</f>
        <v>0</v>
      </c>
      <c r="P120" s="92">
        <f>(IF($A120&lt;Summary!$C$5,0.5*SUM([1]Sheet1!$I120)+0.5*SUM([2]Sheet1!$I120),""))*$U120</f>
        <v>0</v>
      </c>
      <c r="Q120" s="92">
        <f>(IF($A120&lt;Summary!$C$5,0.5*SUM([1]Sheet1!$J120)+0.5*SUM([2]Sheet1!$J120),""))*$U120</f>
        <v>0</v>
      </c>
      <c r="R120" s="92">
        <f>(IF($A120&lt;Summary!$C$5,0.5*SUM([1]Sheet1!$K120)+0.5*SUM([2]Sheet1!$K120),""))*$U120</f>
        <v>0</v>
      </c>
      <c r="S120" s="92">
        <f>(IF($A120&lt;Summary!$C$5,0.5*SUM([1]Sheet1!$L120)+0.5*SUM([2]Sheet1!$L120),""))*U120</f>
        <v>0</v>
      </c>
      <c r="T120" s="92">
        <f>(IF($A120&lt;Summary!$C$5,0.5*SUM([1]Sheet1!$M120)+0.5*SUM([2]Sheet1!$M120),""))*U120</f>
        <v>0</v>
      </c>
      <c r="U120" s="93">
        <f>ROUND(IF($A120&lt;Summary!$C$5,SUM([1]Sheet1!$N120)+SUM([2]Sheet1!$N120),""),0)</f>
        <v>0</v>
      </c>
      <c r="V120" s="2"/>
      <c r="W120" s="9">
        <f>[3]Sheet1!$A120</f>
        <v>0</v>
      </c>
      <c r="X120" s="94">
        <f>(Summary!$C$8*[3]Sheet1!$B120+Summary!$C$9*[4]Sheet1!$B120)*$U120</f>
        <v>0</v>
      </c>
      <c r="Y120" s="94">
        <f>(Summary!$C$8*[3]Sheet1!$C120+Summary!$C$9*[4]Sheet1!$C120)*$U120</f>
        <v>0</v>
      </c>
      <c r="Z120" s="94">
        <f>(Summary!$C$8*[3]Sheet1!$D120+Summary!$C$9*[4]Sheet1!$D120)*$U120</f>
        <v>0</v>
      </c>
      <c r="AA120" s="94">
        <f>IF($A120&lt;Summary!$C$5,[3]Inputs!$K138*U120,"")</f>
        <v>0</v>
      </c>
      <c r="AB120" s="94">
        <f>IF($A120&lt;Summary!$C$5,[3]Inputs!$M138*U120,"")</f>
        <v>0</v>
      </c>
      <c r="AC120" s="94">
        <f t="shared" si="32"/>
        <v>0</v>
      </c>
      <c r="AD120" s="94">
        <f>IF($A120&lt;Summary!$C$5,[4]Inputs!$K138*U120,"")</f>
        <v>0</v>
      </c>
      <c r="AE120" s="94">
        <f>IF($A120&lt;Summary!$C$5,[4]Inputs!$M138*U120,"")</f>
        <v>0</v>
      </c>
      <c r="AF120" s="94">
        <f t="shared" si="33"/>
        <v>0</v>
      </c>
      <c r="AG120" s="94">
        <f>(Summary!$C$8*[3]Sheet1!$E120+Summary!$C$9*[4]Sheet1!$E120)*$U120</f>
        <v>0</v>
      </c>
      <c r="AH120" s="94">
        <f>(Summary!$C$8*[3]Sheet1!$F120+Summary!$C$9*[4]Sheet1!$F120)*$U120</f>
        <v>0</v>
      </c>
      <c r="AI120" s="94">
        <f>(Summary!$C$8*[3]Sheet1!$G120+Summary!$C$9*[4]Sheet1!$G120)*$U120</f>
        <v>0</v>
      </c>
      <c r="AJ120" s="94">
        <f>(Summary!$C$8*[3]Sheet1!$H120+Summary!$C$9*[4]Sheet1!$H120)*$U120</f>
        <v>0</v>
      </c>
      <c r="AK120" s="94">
        <f>(Summary!$C$8*[3]Sheet1!$I120+Summary!$C$9*[4]Sheet1!$I120)*$U120</f>
        <v>0</v>
      </c>
      <c r="AL120" s="94">
        <f>(Summary!$C$8*[3]Sheet1!$J120+Summary!$C$9*[4]Sheet1!$J120)*$U120</f>
        <v>0</v>
      </c>
      <c r="AM120" s="94">
        <f>(Summary!$C$8*[3]Sheet1!$K120+Summary!$C$9*[4]Sheet1!$K120)*$U120</f>
        <v>0</v>
      </c>
      <c r="AN120" s="94">
        <f>(Summary!$C$8*[3]Sheet1!$L120+Summary!$C$9*[4]Sheet1!$L120)*$U120</f>
        <v>0</v>
      </c>
      <c r="AO120" s="94">
        <f>(Summary!$C$8*[3]Sheet1!$M120+Summary!$C$9*[4]Sheet1!$M120)*$U120</f>
        <v>0</v>
      </c>
      <c r="AP120" s="9"/>
      <c r="AQ120" s="2"/>
      <c r="AR120" s="93">
        <f t="shared" si="3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3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36"/>
        <v>#N/A</v>
      </c>
      <c r="AY120" t="e">
        <f t="shared" si="3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38"/>
        <v>#VALUE!</v>
      </c>
      <c r="BD120" t="e">
        <f t="shared" si="39"/>
        <v>#N/A</v>
      </c>
    </row>
    <row r="121" spans="1:56" x14ac:dyDescent="0.2">
      <c r="A121" s="9">
        <f>[1]Sheet1!$A121</f>
        <v>0</v>
      </c>
      <c r="B121" s="9"/>
      <c r="C121" s="92">
        <f>(IF($A121&lt;Summary!$C$5,0.5*SUM([1]Sheet1!$B121)+0.5*SUM([2]Sheet1!$B121),""))</f>
        <v>0</v>
      </c>
      <c r="D121" s="92">
        <f>(IF($A121&lt;Summary!$C$5,0.5*SUM([1]Sheet1!$C121)+0.5*SUM([2]Sheet1!$C121),""))</f>
        <v>0</v>
      </c>
      <c r="E121" s="92">
        <f>(IF($A121&lt;Summary!$C$5,0.5*SUM([1]Sheet1!$D121)+0.5*SUM([2]Sheet1!$D121),""))</f>
        <v>0</v>
      </c>
      <c r="F121" s="92">
        <f>IF($A121&lt;Summary!$C$5,[1]Inputs!$K139,"")</f>
        <v>0</v>
      </c>
      <c r="G121" s="92">
        <f>IF($A121&lt;Summary!$C$5,[1]Inputs!$M139,"")</f>
        <v>0</v>
      </c>
      <c r="H121" s="92">
        <f t="shared" si="30"/>
        <v>0</v>
      </c>
      <c r="I121" s="92">
        <f>IF($A121&lt;Summary!$C$5,[2]Inputs!$K139*U121,"")</f>
        <v>0</v>
      </c>
      <c r="J121" s="92">
        <f>IF($A121&lt;Summary!$C$5,[2]Inputs!$M139*U121,"")</f>
        <v>0</v>
      </c>
      <c r="K121" s="92">
        <f t="shared" si="31"/>
        <v>0</v>
      </c>
      <c r="L121" s="92">
        <f>(IF($A121&lt;Summary!$C$5,0.5*SUM([1]Sheet1!$E121)+0.5*SUM([2]Sheet1!$E121),""))*$U121</f>
        <v>0</v>
      </c>
      <c r="M121" s="92">
        <f>(IF($A121&lt;Summary!$C$5,0.5*SUM([1]Sheet1!$F121)+0.5*SUM([2]Sheet1!$F121),""))*$U121</f>
        <v>0</v>
      </c>
      <c r="N121" s="92">
        <f>(IF($A121&lt;Summary!$C$5,0.5*SUM([1]Sheet1!$G121)+0.5*SUM([2]Sheet1!$G121),""))*U121</f>
        <v>0</v>
      </c>
      <c r="O121" s="92">
        <f>(IF($A121&lt;Summary!$C$5,0.5*SUM([1]Sheet1!$H121)+0.5*SUM([2]Sheet1!$H121),""))*U121</f>
        <v>0</v>
      </c>
      <c r="P121" s="92">
        <f>(IF($A121&lt;Summary!$C$5,0.5*SUM([1]Sheet1!$I121)+0.5*SUM([2]Sheet1!$I121),""))*$U121</f>
        <v>0</v>
      </c>
      <c r="Q121" s="92">
        <f>(IF($A121&lt;Summary!$C$5,0.5*SUM([1]Sheet1!$J121)+0.5*SUM([2]Sheet1!$J121),""))*$U121</f>
        <v>0</v>
      </c>
      <c r="R121" s="92">
        <f>(IF($A121&lt;Summary!$C$5,0.5*SUM([1]Sheet1!$K121)+0.5*SUM([2]Sheet1!$K121),""))*$U121</f>
        <v>0</v>
      </c>
      <c r="S121" s="92">
        <f>(IF($A121&lt;Summary!$C$5,0.5*SUM([1]Sheet1!$L121)+0.5*SUM([2]Sheet1!$L121),""))*U121</f>
        <v>0</v>
      </c>
      <c r="T121" s="92">
        <f>(IF($A121&lt;Summary!$C$5,0.5*SUM([1]Sheet1!$M121)+0.5*SUM([2]Sheet1!$M121),""))*U121</f>
        <v>0</v>
      </c>
      <c r="U121" s="93">
        <f>ROUND(IF($A121&lt;Summary!$C$5,SUM([1]Sheet1!$N121)+SUM([2]Sheet1!$N121),""),0)</f>
        <v>0</v>
      </c>
      <c r="V121" s="2"/>
      <c r="W121" s="9">
        <f>[3]Sheet1!$A121</f>
        <v>0</v>
      </c>
      <c r="X121" s="94">
        <f>(Summary!$C$8*[3]Sheet1!$B121+Summary!$C$9*[4]Sheet1!$B121)*$U121</f>
        <v>0</v>
      </c>
      <c r="Y121" s="94">
        <f>(Summary!$C$8*[3]Sheet1!$C121+Summary!$C$9*[4]Sheet1!$C121)*$U121</f>
        <v>0</v>
      </c>
      <c r="Z121" s="94">
        <f>(Summary!$C$8*[3]Sheet1!$D121+Summary!$C$9*[4]Sheet1!$D121)*$U121</f>
        <v>0</v>
      </c>
      <c r="AA121" s="94">
        <f>IF($A121&lt;Summary!$C$5,[3]Inputs!$K139*U121,"")</f>
        <v>0</v>
      </c>
      <c r="AB121" s="94">
        <f>IF($A121&lt;Summary!$C$5,[3]Inputs!$M139*U121,"")</f>
        <v>0</v>
      </c>
      <c r="AC121" s="94">
        <f t="shared" si="32"/>
        <v>0</v>
      </c>
      <c r="AD121" s="94">
        <f>IF($A121&lt;Summary!$C$5,[4]Inputs!$K139*U121,"")</f>
        <v>0</v>
      </c>
      <c r="AE121" s="94">
        <f>IF($A121&lt;Summary!$C$5,[4]Inputs!$M139*U121,"")</f>
        <v>0</v>
      </c>
      <c r="AF121" s="94">
        <f t="shared" si="33"/>
        <v>0</v>
      </c>
      <c r="AG121" s="94">
        <f>(Summary!$C$8*[3]Sheet1!$E121+Summary!$C$9*[4]Sheet1!$E121)*$U121</f>
        <v>0</v>
      </c>
      <c r="AH121" s="94">
        <f>(Summary!$C$8*[3]Sheet1!$F121+Summary!$C$9*[4]Sheet1!$F121)*$U121</f>
        <v>0</v>
      </c>
      <c r="AI121" s="94">
        <f>(Summary!$C$8*[3]Sheet1!$G121+Summary!$C$9*[4]Sheet1!$G121)*$U121</f>
        <v>0</v>
      </c>
      <c r="AJ121" s="94">
        <f>(Summary!$C$8*[3]Sheet1!$H121+Summary!$C$9*[4]Sheet1!$H121)*$U121</f>
        <v>0</v>
      </c>
      <c r="AK121" s="94">
        <f>(Summary!$C$8*[3]Sheet1!$I121+Summary!$C$9*[4]Sheet1!$I121)*$U121</f>
        <v>0</v>
      </c>
      <c r="AL121" s="94">
        <f>(Summary!$C$8*[3]Sheet1!$J121+Summary!$C$9*[4]Sheet1!$J121)*$U121</f>
        <v>0</v>
      </c>
      <c r="AM121" s="94">
        <f>(Summary!$C$8*[3]Sheet1!$K121+Summary!$C$9*[4]Sheet1!$K121)*$U121</f>
        <v>0</v>
      </c>
      <c r="AN121" s="94">
        <f>(Summary!$C$8*[3]Sheet1!$L121+Summary!$C$9*[4]Sheet1!$L121)*$U121</f>
        <v>0</v>
      </c>
      <c r="AO121" s="94">
        <f>(Summary!$C$8*[3]Sheet1!$M121+Summary!$C$9*[4]Sheet1!$M121)*$U121</f>
        <v>0</v>
      </c>
      <c r="AP121" s="9"/>
      <c r="AQ121" s="2"/>
      <c r="AR121" s="93">
        <f t="shared" si="3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3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36"/>
        <v>#N/A</v>
      </c>
      <c r="AY121" t="e">
        <f t="shared" si="3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38"/>
        <v>#VALUE!</v>
      </c>
      <c r="BD121" t="e">
        <f t="shared" si="39"/>
        <v>#N/A</v>
      </c>
    </row>
    <row r="122" spans="1:56" x14ac:dyDescent="0.2">
      <c r="A122" s="9">
        <f>[1]Sheet1!$A122</f>
        <v>0</v>
      </c>
      <c r="B122" s="9"/>
      <c r="C122" s="92">
        <f>(IF($A122&lt;Summary!$C$5,0.5*SUM([1]Sheet1!$B122)+0.5*SUM([2]Sheet1!$B122),""))</f>
        <v>0</v>
      </c>
      <c r="D122" s="92">
        <f>(IF($A122&lt;Summary!$C$5,0.5*SUM([1]Sheet1!$C122)+0.5*SUM([2]Sheet1!$C122),""))</f>
        <v>0</v>
      </c>
      <c r="E122" s="92">
        <f>(IF($A122&lt;Summary!$C$5,0.5*SUM([1]Sheet1!$D122)+0.5*SUM([2]Sheet1!$D122),""))</f>
        <v>0</v>
      </c>
      <c r="F122" s="92">
        <f>IF($A122&lt;Summary!$C$5,[1]Inputs!$K140,"")</f>
        <v>0</v>
      </c>
      <c r="G122" s="92">
        <f>IF($A122&lt;Summary!$C$5,[1]Inputs!$M140,"")</f>
        <v>0</v>
      </c>
      <c r="H122" s="92">
        <f t="shared" si="30"/>
        <v>0</v>
      </c>
      <c r="I122" s="92">
        <f>IF($A122&lt;Summary!$C$5,[2]Inputs!$K140*U122,"")</f>
        <v>0</v>
      </c>
      <c r="J122" s="92">
        <f>IF($A122&lt;Summary!$C$5,[2]Inputs!$M140*U122,"")</f>
        <v>0</v>
      </c>
      <c r="K122" s="92">
        <f t="shared" si="31"/>
        <v>0</v>
      </c>
      <c r="L122" s="92">
        <f>(IF($A122&lt;Summary!$C$5,0.5*SUM([1]Sheet1!$E122)+0.5*SUM([2]Sheet1!$E122),""))*$U122</f>
        <v>0</v>
      </c>
      <c r="M122" s="92">
        <f>(IF($A122&lt;Summary!$C$5,0.5*SUM([1]Sheet1!$F122)+0.5*SUM([2]Sheet1!$F122),""))*$U122</f>
        <v>0</v>
      </c>
      <c r="N122" s="92">
        <f>(IF($A122&lt;Summary!$C$5,0.5*SUM([1]Sheet1!$G122)+0.5*SUM([2]Sheet1!$G122),""))*U122</f>
        <v>0</v>
      </c>
      <c r="O122" s="92">
        <f>(IF($A122&lt;Summary!$C$5,0.5*SUM([1]Sheet1!$H122)+0.5*SUM([2]Sheet1!$H122),""))*U122</f>
        <v>0</v>
      </c>
      <c r="P122" s="92">
        <f>(IF($A122&lt;Summary!$C$5,0.5*SUM([1]Sheet1!$I122)+0.5*SUM([2]Sheet1!$I122),""))*$U122</f>
        <v>0</v>
      </c>
      <c r="Q122" s="92">
        <f>(IF($A122&lt;Summary!$C$5,0.5*SUM([1]Sheet1!$J122)+0.5*SUM([2]Sheet1!$J122),""))*$U122</f>
        <v>0</v>
      </c>
      <c r="R122" s="92">
        <f>(IF($A122&lt;Summary!$C$5,0.5*SUM([1]Sheet1!$K122)+0.5*SUM([2]Sheet1!$K122),""))*$U122</f>
        <v>0</v>
      </c>
      <c r="S122" s="92">
        <f>(IF($A122&lt;Summary!$C$5,0.5*SUM([1]Sheet1!$L122)+0.5*SUM([2]Sheet1!$L122),""))*U122</f>
        <v>0</v>
      </c>
      <c r="T122" s="92">
        <f>(IF($A122&lt;Summary!$C$5,0.5*SUM([1]Sheet1!$M122)+0.5*SUM([2]Sheet1!$M122),""))*U122</f>
        <v>0</v>
      </c>
      <c r="U122" s="93">
        <f>ROUND(IF($A122&lt;Summary!$C$5,SUM([1]Sheet1!$N122)+SUM([2]Sheet1!$N122),""),0)</f>
        <v>0</v>
      </c>
      <c r="V122" s="2"/>
      <c r="W122" s="9">
        <f>[3]Sheet1!$A122</f>
        <v>0</v>
      </c>
      <c r="X122" s="94">
        <f>(Summary!$C$8*[3]Sheet1!$B122+Summary!$C$9*[4]Sheet1!$B122)*$U122</f>
        <v>0</v>
      </c>
      <c r="Y122" s="94">
        <f>(Summary!$C$8*[3]Sheet1!$C122+Summary!$C$9*[4]Sheet1!$C122)*$U122</f>
        <v>0</v>
      </c>
      <c r="Z122" s="94">
        <f>(Summary!$C$8*[3]Sheet1!$D122+Summary!$C$9*[4]Sheet1!$D122)*$U122</f>
        <v>0</v>
      </c>
      <c r="AA122" s="94">
        <f>IF($A122&lt;Summary!$C$5,[3]Inputs!$K140*U122,"")</f>
        <v>0</v>
      </c>
      <c r="AB122" s="94">
        <f>IF($A122&lt;Summary!$C$5,[3]Inputs!$M140*U122,"")</f>
        <v>0</v>
      </c>
      <c r="AC122" s="94">
        <f t="shared" si="32"/>
        <v>0</v>
      </c>
      <c r="AD122" s="94">
        <f>IF($A122&lt;Summary!$C$5,[4]Inputs!$K140*U122,"")</f>
        <v>0</v>
      </c>
      <c r="AE122" s="94">
        <f>IF($A122&lt;Summary!$C$5,[4]Inputs!$M140*U122,"")</f>
        <v>0</v>
      </c>
      <c r="AF122" s="94">
        <f t="shared" si="33"/>
        <v>0</v>
      </c>
      <c r="AG122" s="94">
        <f>(Summary!$C$8*[3]Sheet1!$E122+Summary!$C$9*[4]Sheet1!$E122)*$U122</f>
        <v>0</v>
      </c>
      <c r="AH122" s="94">
        <f>(Summary!$C$8*[3]Sheet1!$F122+Summary!$C$9*[4]Sheet1!$F122)*$U122</f>
        <v>0</v>
      </c>
      <c r="AI122" s="94">
        <f>(Summary!$C$8*[3]Sheet1!$G122+Summary!$C$9*[4]Sheet1!$G122)*$U122</f>
        <v>0</v>
      </c>
      <c r="AJ122" s="94">
        <f>(Summary!$C$8*[3]Sheet1!$H122+Summary!$C$9*[4]Sheet1!$H122)*$U122</f>
        <v>0</v>
      </c>
      <c r="AK122" s="94">
        <f>(Summary!$C$8*[3]Sheet1!$I122+Summary!$C$9*[4]Sheet1!$I122)*$U122</f>
        <v>0</v>
      </c>
      <c r="AL122" s="94">
        <f>(Summary!$C$8*[3]Sheet1!$J122+Summary!$C$9*[4]Sheet1!$J122)*$U122</f>
        <v>0</v>
      </c>
      <c r="AM122" s="94">
        <f>(Summary!$C$8*[3]Sheet1!$K122+Summary!$C$9*[4]Sheet1!$K122)*$U122</f>
        <v>0</v>
      </c>
      <c r="AN122" s="94">
        <f>(Summary!$C$8*[3]Sheet1!$L122+Summary!$C$9*[4]Sheet1!$L122)*$U122</f>
        <v>0</v>
      </c>
      <c r="AO122" s="94">
        <f>(Summary!$C$8*[3]Sheet1!$M122+Summary!$C$9*[4]Sheet1!$M122)*$U122</f>
        <v>0</v>
      </c>
      <c r="AP122" s="9"/>
      <c r="AQ122" s="2"/>
      <c r="AR122" s="93">
        <f t="shared" si="3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3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36"/>
        <v>#N/A</v>
      </c>
      <c r="AY122" t="e">
        <f t="shared" si="3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38"/>
        <v>#VALUE!</v>
      </c>
      <c r="BD122" t="e">
        <f t="shared" si="39"/>
        <v>#N/A</v>
      </c>
    </row>
    <row r="123" spans="1:56" x14ac:dyDescent="0.2">
      <c r="A123" s="9">
        <f>[1]Sheet1!$A123</f>
        <v>0</v>
      </c>
      <c r="B123" s="9"/>
      <c r="C123" s="92">
        <f>(IF($A123&lt;Summary!$C$5,0.5*SUM([1]Sheet1!$B123)+0.5*SUM([2]Sheet1!$B123),""))</f>
        <v>0</v>
      </c>
      <c r="D123" s="92">
        <f>(IF($A123&lt;Summary!$C$5,0.5*SUM([1]Sheet1!$C123)+0.5*SUM([2]Sheet1!$C123),""))</f>
        <v>0</v>
      </c>
      <c r="E123" s="92">
        <f>(IF($A123&lt;Summary!$C$5,0.5*SUM([1]Sheet1!$D123)+0.5*SUM([2]Sheet1!$D123),""))</f>
        <v>0</v>
      </c>
      <c r="F123" s="92">
        <f>IF($A123&lt;Summary!$C$5,[1]Inputs!$K141,"")</f>
        <v>0</v>
      </c>
      <c r="G123" s="92">
        <f>IF($A123&lt;Summary!$C$5,[1]Inputs!$M141,"")</f>
        <v>0</v>
      </c>
      <c r="H123" s="92">
        <f t="shared" si="30"/>
        <v>0</v>
      </c>
      <c r="I123" s="92">
        <f>IF($A123&lt;Summary!$C$5,[2]Inputs!$K141*U123,"")</f>
        <v>0</v>
      </c>
      <c r="J123" s="92">
        <f>IF($A123&lt;Summary!$C$5,[2]Inputs!$M141*U123,"")</f>
        <v>0</v>
      </c>
      <c r="K123" s="92">
        <f t="shared" si="31"/>
        <v>0</v>
      </c>
      <c r="L123" s="92">
        <f>(IF($A123&lt;Summary!$C$5,0.5*SUM([1]Sheet1!$E123)+0.5*SUM([2]Sheet1!$E123),""))*$U123</f>
        <v>0</v>
      </c>
      <c r="M123" s="92">
        <f>(IF($A123&lt;Summary!$C$5,0.5*SUM([1]Sheet1!$F123)+0.5*SUM([2]Sheet1!$F123),""))*$U123</f>
        <v>0</v>
      </c>
      <c r="N123" s="92">
        <f>(IF($A123&lt;Summary!$C$5,0.5*SUM([1]Sheet1!$G123)+0.5*SUM([2]Sheet1!$G123),""))*U123</f>
        <v>0</v>
      </c>
      <c r="O123" s="92">
        <f>(IF($A123&lt;Summary!$C$5,0.5*SUM([1]Sheet1!$H123)+0.5*SUM([2]Sheet1!$H123),""))*U123</f>
        <v>0</v>
      </c>
      <c r="P123" s="92">
        <f>(IF($A123&lt;Summary!$C$5,0.5*SUM([1]Sheet1!$I123)+0.5*SUM([2]Sheet1!$I123),""))*$U123</f>
        <v>0</v>
      </c>
      <c r="Q123" s="92">
        <f>(IF($A123&lt;Summary!$C$5,0.5*SUM([1]Sheet1!$J123)+0.5*SUM([2]Sheet1!$J123),""))*$U123</f>
        <v>0</v>
      </c>
      <c r="R123" s="92">
        <f>(IF($A123&lt;Summary!$C$5,0.5*SUM([1]Sheet1!$K123)+0.5*SUM([2]Sheet1!$K123),""))*$U123</f>
        <v>0</v>
      </c>
      <c r="S123" s="92">
        <f>(IF($A123&lt;Summary!$C$5,0.5*SUM([1]Sheet1!$L123)+0.5*SUM([2]Sheet1!$L123),""))*U123</f>
        <v>0</v>
      </c>
      <c r="T123" s="92">
        <f>(IF($A123&lt;Summary!$C$5,0.5*SUM([1]Sheet1!$M123)+0.5*SUM([2]Sheet1!$M123),""))*U123</f>
        <v>0</v>
      </c>
      <c r="U123" s="93">
        <f>ROUND(IF($A123&lt;Summary!$C$5,SUM([1]Sheet1!$N123)+SUM([2]Sheet1!$N123),""),0)</f>
        <v>0</v>
      </c>
      <c r="V123" s="2"/>
      <c r="W123" s="9">
        <f>[3]Sheet1!$A123</f>
        <v>0</v>
      </c>
      <c r="X123" s="94">
        <f>(Summary!$C$8*[3]Sheet1!$B123+Summary!$C$9*[4]Sheet1!$B123)*$U123</f>
        <v>0</v>
      </c>
      <c r="Y123" s="94">
        <f>(Summary!$C$8*[3]Sheet1!$C123+Summary!$C$9*[4]Sheet1!$C123)*$U123</f>
        <v>0</v>
      </c>
      <c r="Z123" s="94">
        <f>(Summary!$C$8*[3]Sheet1!$D123+Summary!$C$9*[4]Sheet1!$D123)*$U123</f>
        <v>0</v>
      </c>
      <c r="AA123" s="94">
        <f>IF($A123&lt;Summary!$C$5,[3]Inputs!$K141*U123,"")</f>
        <v>0</v>
      </c>
      <c r="AB123" s="94">
        <f>IF($A123&lt;Summary!$C$5,[3]Inputs!$M141*U123,"")</f>
        <v>0</v>
      </c>
      <c r="AC123" s="94">
        <f t="shared" si="32"/>
        <v>0</v>
      </c>
      <c r="AD123" s="94">
        <f>IF($A123&lt;Summary!$C$5,[4]Inputs!$K141*U123,"")</f>
        <v>0</v>
      </c>
      <c r="AE123" s="94">
        <f>IF($A123&lt;Summary!$C$5,[4]Inputs!$M141*U123,"")</f>
        <v>0</v>
      </c>
      <c r="AF123" s="94">
        <f t="shared" si="33"/>
        <v>0</v>
      </c>
      <c r="AG123" s="94">
        <f>(Summary!$C$8*[3]Sheet1!$E123+Summary!$C$9*[4]Sheet1!$E123)*$U123</f>
        <v>0</v>
      </c>
      <c r="AH123" s="94">
        <f>(Summary!$C$8*[3]Sheet1!$F123+Summary!$C$9*[4]Sheet1!$F123)*$U123</f>
        <v>0</v>
      </c>
      <c r="AI123" s="94">
        <f>(Summary!$C$8*[3]Sheet1!$G123+Summary!$C$9*[4]Sheet1!$G123)*$U123</f>
        <v>0</v>
      </c>
      <c r="AJ123" s="94">
        <f>(Summary!$C$8*[3]Sheet1!$H123+Summary!$C$9*[4]Sheet1!$H123)*$U123</f>
        <v>0</v>
      </c>
      <c r="AK123" s="94">
        <f>(Summary!$C$8*[3]Sheet1!$I123+Summary!$C$9*[4]Sheet1!$I123)*$U123</f>
        <v>0</v>
      </c>
      <c r="AL123" s="94">
        <f>(Summary!$C$8*[3]Sheet1!$J123+Summary!$C$9*[4]Sheet1!$J123)*$U123</f>
        <v>0</v>
      </c>
      <c r="AM123" s="94">
        <f>(Summary!$C$8*[3]Sheet1!$K123+Summary!$C$9*[4]Sheet1!$K123)*$U123</f>
        <v>0</v>
      </c>
      <c r="AN123" s="94">
        <f>(Summary!$C$8*[3]Sheet1!$L123+Summary!$C$9*[4]Sheet1!$L123)*$U123</f>
        <v>0</v>
      </c>
      <c r="AO123" s="94">
        <f>(Summary!$C$8*[3]Sheet1!$M123+Summary!$C$9*[4]Sheet1!$M123)*$U123</f>
        <v>0</v>
      </c>
      <c r="AP123" s="9"/>
      <c r="AQ123" s="2"/>
      <c r="AR123" s="93">
        <f t="shared" si="3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3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36"/>
        <v>#N/A</v>
      </c>
      <c r="AY123" t="e">
        <f t="shared" si="3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38"/>
        <v>#VALUE!</v>
      </c>
      <c r="BD123" t="e">
        <f t="shared" si="39"/>
        <v>#N/A</v>
      </c>
    </row>
    <row r="124" spans="1:56" x14ac:dyDescent="0.2">
      <c r="A124" s="9">
        <f>[1]Sheet1!$A124</f>
        <v>0</v>
      </c>
      <c r="B124" s="9"/>
      <c r="C124" s="92">
        <f>(IF($A124&lt;Summary!$C$5,0.5*SUM([1]Sheet1!$B124)+0.5*SUM([2]Sheet1!$B124),""))</f>
        <v>0</v>
      </c>
      <c r="D124" s="92">
        <f>(IF($A124&lt;Summary!$C$5,0.5*SUM([1]Sheet1!$C124)+0.5*SUM([2]Sheet1!$C124),""))</f>
        <v>0</v>
      </c>
      <c r="E124" s="92">
        <f>(IF($A124&lt;Summary!$C$5,0.5*SUM([1]Sheet1!$D124)+0.5*SUM([2]Sheet1!$D124),""))</f>
        <v>0</v>
      </c>
      <c r="F124" s="92">
        <f>IF($A124&lt;Summary!$C$5,[1]Inputs!$K142,"")</f>
        <v>0</v>
      </c>
      <c r="G124" s="92">
        <f>IF($A124&lt;Summary!$C$5,[1]Inputs!$M142,"")</f>
        <v>0</v>
      </c>
      <c r="H124" s="92">
        <f t="shared" si="30"/>
        <v>0</v>
      </c>
      <c r="I124" s="92">
        <f>IF($A124&lt;Summary!$C$5,[2]Inputs!$K142*U124,"")</f>
        <v>0</v>
      </c>
      <c r="J124" s="92">
        <f>IF($A124&lt;Summary!$C$5,[2]Inputs!$M142*U124,"")</f>
        <v>0</v>
      </c>
      <c r="K124" s="92">
        <f t="shared" si="31"/>
        <v>0</v>
      </c>
      <c r="L124" s="92">
        <f>(IF($A124&lt;Summary!$C$5,0.5*SUM([1]Sheet1!$E124)+0.5*SUM([2]Sheet1!$E124),""))*$U124</f>
        <v>0</v>
      </c>
      <c r="M124" s="92">
        <f>(IF($A124&lt;Summary!$C$5,0.5*SUM([1]Sheet1!$F124)+0.5*SUM([2]Sheet1!$F124),""))*$U124</f>
        <v>0</v>
      </c>
      <c r="N124" s="92">
        <f>(IF($A124&lt;Summary!$C$5,0.5*SUM([1]Sheet1!$G124)+0.5*SUM([2]Sheet1!$G124),""))*U124</f>
        <v>0</v>
      </c>
      <c r="O124" s="92">
        <f>(IF($A124&lt;Summary!$C$5,0.5*SUM([1]Sheet1!$H124)+0.5*SUM([2]Sheet1!$H124),""))*U124</f>
        <v>0</v>
      </c>
      <c r="P124" s="92">
        <f>(IF($A124&lt;Summary!$C$5,0.5*SUM([1]Sheet1!$I124)+0.5*SUM([2]Sheet1!$I124),""))*$U124</f>
        <v>0</v>
      </c>
      <c r="Q124" s="92">
        <f>(IF($A124&lt;Summary!$C$5,0.5*SUM([1]Sheet1!$J124)+0.5*SUM([2]Sheet1!$J124),""))*$U124</f>
        <v>0</v>
      </c>
      <c r="R124" s="92">
        <f>(IF($A124&lt;Summary!$C$5,0.5*SUM([1]Sheet1!$K124)+0.5*SUM([2]Sheet1!$K124),""))*$U124</f>
        <v>0</v>
      </c>
      <c r="S124" s="92">
        <f>(IF($A124&lt;Summary!$C$5,0.5*SUM([1]Sheet1!$L124)+0.5*SUM([2]Sheet1!$L124),""))*U124</f>
        <v>0</v>
      </c>
      <c r="T124" s="92">
        <f>(IF($A124&lt;Summary!$C$5,0.5*SUM([1]Sheet1!$M124)+0.5*SUM([2]Sheet1!$M124),""))*U124</f>
        <v>0</v>
      </c>
      <c r="U124" s="93">
        <f>ROUND(IF($A124&lt;Summary!$C$5,SUM([1]Sheet1!$N124)+SUM([2]Sheet1!$N124),""),0)</f>
        <v>0</v>
      </c>
      <c r="V124" s="2"/>
      <c r="W124" s="9">
        <f>[3]Sheet1!$A124</f>
        <v>0</v>
      </c>
      <c r="X124" s="94">
        <f>(Summary!$C$8*[3]Sheet1!$B124+Summary!$C$9*[4]Sheet1!$B124)*$U124</f>
        <v>0</v>
      </c>
      <c r="Y124" s="94">
        <f>(Summary!$C$8*[3]Sheet1!$C124+Summary!$C$9*[4]Sheet1!$C124)*$U124</f>
        <v>0</v>
      </c>
      <c r="Z124" s="94">
        <f>(Summary!$C$8*[3]Sheet1!$D124+Summary!$C$9*[4]Sheet1!$D124)*$U124</f>
        <v>0</v>
      </c>
      <c r="AA124" s="94">
        <f>IF($A124&lt;Summary!$C$5,[3]Inputs!$K142*U124,"")</f>
        <v>0</v>
      </c>
      <c r="AB124" s="94">
        <f>IF($A124&lt;Summary!$C$5,[3]Inputs!$M142*U124,"")</f>
        <v>0</v>
      </c>
      <c r="AC124" s="94">
        <f t="shared" si="32"/>
        <v>0</v>
      </c>
      <c r="AD124" s="94">
        <f>IF($A124&lt;Summary!$C$5,[4]Inputs!$K142*U124,"")</f>
        <v>0</v>
      </c>
      <c r="AE124" s="94">
        <f>IF($A124&lt;Summary!$C$5,[4]Inputs!$M142*U124,"")</f>
        <v>0</v>
      </c>
      <c r="AF124" s="94">
        <f t="shared" si="33"/>
        <v>0</v>
      </c>
      <c r="AG124" s="94">
        <f>(Summary!$C$8*[3]Sheet1!$E124+Summary!$C$9*[4]Sheet1!$E124)*$U124</f>
        <v>0</v>
      </c>
      <c r="AH124" s="94">
        <f>(Summary!$C$8*[3]Sheet1!$F124+Summary!$C$9*[4]Sheet1!$F124)*$U124</f>
        <v>0</v>
      </c>
      <c r="AI124" s="94">
        <f>(Summary!$C$8*[3]Sheet1!$G124+Summary!$C$9*[4]Sheet1!$G124)*$U124</f>
        <v>0</v>
      </c>
      <c r="AJ124" s="94">
        <f>(Summary!$C$8*[3]Sheet1!$H124+Summary!$C$9*[4]Sheet1!$H124)*$U124</f>
        <v>0</v>
      </c>
      <c r="AK124" s="94">
        <f>(Summary!$C$8*[3]Sheet1!$I124+Summary!$C$9*[4]Sheet1!$I124)*$U124</f>
        <v>0</v>
      </c>
      <c r="AL124" s="94">
        <f>(Summary!$C$8*[3]Sheet1!$J124+Summary!$C$9*[4]Sheet1!$J124)*$U124</f>
        <v>0</v>
      </c>
      <c r="AM124" s="94">
        <f>(Summary!$C$8*[3]Sheet1!$K124+Summary!$C$9*[4]Sheet1!$K124)*$U124</f>
        <v>0</v>
      </c>
      <c r="AN124" s="94">
        <f>(Summary!$C$8*[3]Sheet1!$L124+Summary!$C$9*[4]Sheet1!$L124)*$U124</f>
        <v>0</v>
      </c>
      <c r="AO124" s="94">
        <f>(Summary!$C$8*[3]Sheet1!$M124+Summary!$C$9*[4]Sheet1!$M124)*$U124</f>
        <v>0</v>
      </c>
      <c r="AP124" s="9"/>
      <c r="AQ124" s="2"/>
      <c r="AR124" s="93">
        <f t="shared" si="3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3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36"/>
        <v>#N/A</v>
      </c>
      <c r="AY124" t="e">
        <f t="shared" si="3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38"/>
        <v>#VALUE!</v>
      </c>
      <c r="BD124" t="e">
        <f t="shared" si="39"/>
        <v>#N/A</v>
      </c>
    </row>
    <row r="125" spans="1:56" x14ac:dyDescent="0.2">
      <c r="A125" s="9">
        <f>[1]Sheet1!$A125</f>
        <v>0</v>
      </c>
      <c r="B125" s="9"/>
      <c r="C125" s="92">
        <f>(IF($A125&lt;Summary!$C$5,0.5*SUM([1]Sheet1!$B125)+0.5*SUM([2]Sheet1!$B125),""))</f>
        <v>0</v>
      </c>
      <c r="D125" s="92">
        <f>(IF($A125&lt;Summary!$C$5,0.5*SUM([1]Sheet1!$C125)+0.5*SUM([2]Sheet1!$C125),""))</f>
        <v>0</v>
      </c>
      <c r="E125" s="92">
        <f>(IF($A125&lt;Summary!$C$5,0.5*SUM([1]Sheet1!$D125)+0.5*SUM([2]Sheet1!$D125),""))</f>
        <v>0</v>
      </c>
      <c r="F125" s="92">
        <f>IF($A125&lt;Summary!$C$5,[1]Inputs!$K143,"")</f>
        <v>0</v>
      </c>
      <c r="G125" s="92">
        <f>IF($A125&lt;Summary!$C$5,[1]Inputs!$M143,"")</f>
        <v>0</v>
      </c>
      <c r="H125" s="92">
        <f t="shared" si="30"/>
        <v>0</v>
      </c>
      <c r="I125" s="92">
        <f>IF($A125&lt;Summary!$C$5,[2]Inputs!$K143*U125,"")</f>
        <v>0</v>
      </c>
      <c r="J125" s="92">
        <f>IF($A125&lt;Summary!$C$5,[2]Inputs!$M143*U125,"")</f>
        <v>0</v>
      </c>
      <c r="K125" s="92">
        <f t="shared" si="31"/>
        <v>0</v>
      </c>
      <c r="L125" s="92">
        <f>(IF($A125&lt;Summary!$C$5,0.5*SUM([1]Sheet1!$E125)+0.5*SUM([2]Sheet1!$E125),""))*$U125</f>
        <v>0</v>
      </c>
      <c r="M125" s="92">
        <f>(IF($A125&lt;Summary!$C$5,0.5*SUM([1]Sheet1!$F125)+0.5*SUM([2]Sheet1!$F125),""))*$U125</f>
        <v>0</v>
      </c>
      <c r="N125" s="92">
        <f>(IF($A125&lt;Summary!$C$5,0.5*SUM([1]Sheet1!$G125)+0.5*SUM([2]Sheet1!$G125),""))*U125</f>
        <v>0</v>
      </c>
      <c r="O125" s="92">
        <f>(IF($A125&lt;Summary!$C$5,0.5*SUM([1]Sheet1!$H125)+0.5*SUM([2]Sheet1!$H125),""))*U125</f>
        <v>0</v>
      </c>
      <c r="P125" s="92">
        <f>(IF($A125&lt;Summary!$C$5,0.5*SUM([1]Sheet1!$I125)+0.5*SUM([2]Sheet1!$I125),""))*$U125</f>
        <v>0</v>
      </c>
      <c r="Q125" s="92">
        <f>(IF($A125&lt;Summary!$C$5,0.5*SUM([1]Sheet1!$J125)+0.5*SUM([2]Sheet1!$J125),""))*$U125</f>
        <v>0</v>
      </c>
      <c r="R125" s="92">
        <f>(IF($A125&lt;Summary!$C$5,0.5*SUM([1]Sheet1!$K125)+0.5*SUM([2]Sheet1!$K125),""))*$U125</f>
        <v>0</v>
      </c>
      <c r="S125" s="92">
        <f>(IF($A125&lt;Summary!$C$5,0.5*SUM([1]Sheet1!$L125)+0.5*SUM([2]Sheet1!$L125),""))*U125</f>
        <v>0</v>
      </c>
      <c r="T125" s="92">
        <f>(IF($A125&lt;Summary!$C$5,0.5*SUM([1]Sheet1!$M125)+0.5*SUM([2]Sheet1!$M125),""))*U125</f>
        <v>0</v>
      </c>
      <c r="U125" s="93">
        <f>ROUND(IF($A125&lt;Summary!$C$5,SUM([1]Sheet1!$N125)+SUM([2]Sheet1!$N125),""),0)</f>
        <v>0</v>
      </c>
      <c r="V125" s="2"/>
      <c r="W125" s="9">
        <f>[3]Sheet1!$A125</f>
        <v>0</v>
      </c>
      <c r="X125" s="94">
        <f>(Summary!$C$8*[3]Sheet1!$B125+Summary!$C$9*[4]Sheet1!$B125)*$U125</f>
        <v>0</v>
      </c>
      <c r="Y125" s="94">
        <f>(Summary!$C$8*[3]Sheet1!$C125+Summary!$C$9*[4]Sheet1!$C125)*$U125</f>
        <v>0</v>
      </c>
      <c r="Z125" s="94">
        <f>(Summary!$C$8*[3]Sheet1!$D125+Summary!$C$9*[4]Sheet1!$D125)*$U125</f>
        <v>0</v>
      </c>
      <c r="AA125" s="94">
        <f>IF($A125&lt;Summary!$C$5,[3]Inputs!$K143*U125,"")</f>
        <v>0</v>
      </c>
      <c r="AB125" s="94">
        <f>IF($A125&lt;Summary!$C$5,[3]Inputs!$M143*U125,"")</f>
        <v>0</v>
      </c>
      <c r="AC125" s="94">
        <f t="shared" si="32"/>
        <v>0</v>
      </c>
      <c r="AD125" s="94">
        <f>IF($A125&lt;Summary!$C$5,[4]Inputs!$K143*U125,"")</f>
        <v>0</v>
      </c>
      <c r="AE125" s="94">
        <f>IF($A125&lt;Summary!$C$5,[4]Inputs!$M143*U125,"")</f>
        <v>0</v>
      </c>
      <c r="AF125" s="94">
        <f t="shared" si="33"/>
        <v>0</v>
      </c>
      <c r="AG125" s="94">
        <f>(Summary!$C$8*[3]Sheet1!$E125+Summary!$C$9*[4]Sheet1!$E125)*$U125</f>
        <v>0</v>
      </c>
      <c r="AH125" s="94">
        <f>(Summary!$C$8*[3]Sheet1!$F125+Summary!$C$9*[4]Sheet1!$F125)*$U125</f>
        <v>0</v>
      </c>
      <c r="AI125" s="94">
        <f>(Summary!$C$8*[3]Sheet1!$G125+Summary!$C$9*[4]Sheet1!$G125)*$U125</f>
        <v>0</v>
      </c>
      <c r="AJ125" s="94">
        <f>(Summary!$C$8*[3]Sheet1!$H125+Summary!$C$9*[4]Sheet1!$H125)*$U125</f>
        <v>0</v>
      </c>
      <c r="AK125" s="94">
        <f>(Summary!$C$8*[3]Sheet1!$I125+Summary!$C$9*[4]Sheet1!$I125)*$U125</f>
        <v>0</v>
      </c>
      <c r="AL125" s="94">
        <f>(Summary!$C$8*[3]Sheet1!$J125+Summary!$C$9*[4]Sheet1!$J125)*$U125</f>
        <v>0</v>
      </c>
      <c r="AM125" s="94">
        <f>(Summary!$C$8*[3]Sheet1!$K125+Summary!$C$9*[4]Sheet1!$K125)*$U125</f>
        <v>0</v>
      </c>
      <c r="AN125" s="94">
        <f>(Summary!$C$8*[3]Sheet1!$L125+Summary!$C$9*[4]Sheet1!$L125)*$U125</f>
        <v>0</v>
      </c>
      <c r="AO125" s="94">
        <f>(Summary!$C$8*[3]Sheet1!$M125+Summary!$C$9*[4]Sheet1!$M125)*$U125</f>
        <v>0</v>
      </c>
      <c r="AP125" s="9"/>
      <c r="AQ125" s="2"/>
      <c r="AR125" s="93">
        <f t="shared" si="3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3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36"/>
        <v>#N/A</v>
      </c>
      <c r="AY125" t="e">
        <f t="shared" si="3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38"/>
        <v>#VALUE!</v>
      </c>
      <c r="BD125" t="e">
        <f t="shared" si="39"/>
        <v>#N/A</v>
      </c>
    </row>
    <row r="126" spans="1:56" x14ac:dyDescent="0.2">
      <c r="A126" s="9">
        <f>[1]Sheet1!$A126</f>
        <v>0</v>
      </c>
      <c r="B126" s="9"/>
      <c r="C126" s="92">
        <f>(IF($A126&lt;Summary!$C$5,0.5*SUM([1]Sheet1!$B126)+0.5*SUM([2]Sheet1!$B126),""))</f>
        <v>0</v>
      </c>
      <c r="D126" s="92">
        <f>(IF($A126&lt;Summary!$C$5,0.5*SUM([1]Sheet1!$C126)+0.5*SUM([2]Sheet1!$C126),""))</f>
        <v>0</v>
      </c>
      <c r="E126" s="92">
        <f>(IF($A126&lt;Summary!$C$5,0.5*SUM([1]Sheet1!$D126)+0.5*SUM([2]Sheet1!$D126),""))</f>
        <v>0</v>
      </c>
      <c r="F126" s="92">
        <f>IF($A126&lt;Summary!$C$5,[1]Inputs!$K144,"")</f>
        <v>0</v>
      </c>
      <c r="G126" s="92">
        <f>IF($A126&lt;Summary!$C$5,[1]Inputs!$M144,"")</f>
        <v>0</v>
      </c>
      <c r="H126" s="92">
        <f t="shared" si="30"/>
        <v>0</v>
      </c>
      <c r="I126" s="92">
        <f>IF($A126&lt;Summary!$C$5,[2]Inputs!$K144*U126,"")</f>
        <v>0</v>
      </c>
      <c r="J126" s="92">
        <f>IF($A126&lt;Summary!$C$5,[2]Inputs!$M144*U126,"")</f>
        <v>0</v>
      </c>
      <c r="K126" s="92">
        <f t="shared" si="31"/>
        <v>0</v>
      </c>
      <c r="L126" s="92">
        <f>(IF($A126&lt;Summary!$C$5,0.5*SUM([1]Sheet1!$E126)+0.5*SUM([2]Sheet1!$E126),""))*$U126</f>
        <v>0</v>
      </c>
      <c r="M126" s="92">
        <f>(IF($A126&lt;Summary!$C$5,0.5*SUM([1]Sheet1!$F126)+0.5*SUM([2]Sheet1!$F126),""))*$U126</f>
        <v>0</v>
      </c>
      <c r="N126" s="92">
        <f>(IF($A126&lt;Summary!$C$5,0.5*SUM([1]Sheet1!$G126)+0.5*SUM([2]Sheet1!$G126),""))*U126</f>
        <v>0</v>
      </c>
      <c r="O126" s="92">
        <f>(IF($A126&lt;Summary!$C$5,0.5*SUM([1]Sheet1!$H126)+0.5*SUM([2]Sheet1!$H126),""))*U126</f>
        <v>0</v>
      </c>
      <c r="P126" s="92">
        <f>(IF($A126&lt;Summary!$C$5,0.5*SUM([1]Sheet1!$I126)+0.5*SUM([2]Sheet1!$I126),""))*$U126</f>
        <v>0</v>
      </c>
      <c r="Q126" s="92">
        <f>(IF($A126&lt;Summary!$C$5,0.5*SUM([1]Sheet1!$J126)+0.5*SUM([2]Sheet1!$J126),""))*$U126</f>
        <v>0</v>
      </c>
      <c r="R126" s="92">
        <f>(IF($A126&lt;Summary!$C$5,0.5*SUM([1]Sheet1!$K126)+0.5*SUM([2]Sheet1!$K126),""))*$U126</f>
        <v>0</v>
      </c>
      <c r="S126" s="92">
        <f>(IF($A126&lt;Summary!$C$5,0.5*SUM([1]Sheet1!$L126)+0.5*SUM([2]Sheet1!$L126),""))*U126</f>
        <v>0</v>
      </c>
      <c r="T126" s="92">
        <f>(IF($A126&lt;Summary!$C$5,0.5*SUM([1]Sheet1!$M126)+0.5*SUM([2]Sheet1!$M126),""))*U126</f>
        <v>0</v>
      </c>
      <c r="U126" s="93">
        <f>ROUND(IF($A126&lt;Summary!$C$5,SUM([1]Sheet1!$N126)+SUM([2]Sheet1!$N126),""),0)</f>
        <v>0</v>
      </c>
      <c r="V126" s="2"/>
      <c r="W126" s="9">
        <f>[3]Sheet1!$A126</f>
        <v>0</v>
      </c>
      <c r="X126" s="94">
        <f>(Summary!$C$8*[3]Sheet1!$B126+Summary!$C$9*[4]Sheet1!$B126)*$U126</f>
        <v>0</v>
      </c>
      <c r="Y126" s="94">
        <f>(Summary!$C$8*[3]Sheet1!$C126+Summary!$C$9*[4]Sheet1!$C126)*$U126</f>
        <v>0</v>
      </c>
      <c r="Z126" s="94">
        <f>(Summary!$C$8*[3]Sheet1!$D126+Summary!$C$9*[4]Sheet1!$D126)*$U126</f>
        <v>0</v>
      </c>
      <c r="AA126" s="94">
        <f>IF($A126&lt;Summary!$C$5,[3]Inputs!$K144*U126,"")</f>
        <v>0</v>
      </c>
      <c r="AB126" s="94">
        <f>IF($A126&lt;Summary!$C$5,[3]Inputs!$M144*U126,"")</f>
        <v>0</v>
      </c>
      <c r="AC126" s="94">
        <f t="shared" si="32"/>
        <v>0</v>
      </c>
      <c r="AD126" s="94">
        <f>IF($A126&lt;Summary!$C$5,[4]Inputs!$K144*U126,"")</f>
        <v>0</v>
      </c>
      <c r="AE126" s="94">
        <f>IF($A126&lt;Summary!$C$5,[4]Inputs!$M144*U126,"")</f>
        <v>0</v>
      </c>
      <c r="AF126" s="94">
        <f t="shared" si="33"/>
        <v>0</v>
      </c>
      <c r="AG126" s="94">
        <f>(Summary!$C$8*[3]Sheet1!$E126+Summary!$C$9*[4]Sheet1!$E126)*$U126</f>
        <v>0</v>
      </c>
      <c r="AH126" s="94">
        <f>(Summary!$C$8*[3]Sheet1!$F126+Summary!$C$9*[4]Sheet1!$F126)*$U126</f>
        <v>0</v>
      </c>
      <c r="AI126" s="94">
        <f>(Summary!$C$8*[3]Sheet1!$G126+Summary!$C$9*[4]Sheet1!$G126)*$U126</f>
        <v>0</v>
      </c>
      <c r="AJ126" s="94">
        <f>(Summary!$C$8*[3]Sheet1!$H126+Summary!$C$9*[4]Sheet1!$H126)*$U126</f>
        <v>0</v>
      </c>
      <c r="AK126" s="94">
        <f>(Summary!$C$8*[3]Sheet1!$I126+Summary!$C$9*[4]Sheet1!$I126)*$U126</f>
        <v>0</v>
      </c>
      <c r="AL126" s="94">
        <f>(Summary!$C$8*[3]Sheet1!$J126+Summary!$C$9*[4]Sheet1!$J126)*$U126</f>
        <v>0</v>
      </c>
      <c r="AM126" s="94">
        <f>(Summary!$C$8*[3]Sheet1!$K126+Summary!$C$9*[4]Sheet1!$K126)*$U126</f>
        <v>0</v>
      </c>
      <c r="AN126" s="94">
        <f>(Summary!$C$8*[3]Sheet1!$L126+Summary!$C$9*[4]Sheet1!$L126)*$U126</f>
        <v>0</v>
      </c>
      <c r="AO126" s="94">
        <f>(Summary!$C$8*[3]Sheet1!$M126+Summary!$C$9*[4]Sheet1!$M126)*$U126</f>
        <v>0</v>
      </c>
      <c r="AP126" s="9"/>
      <c r="AQ126" s="2"/>
      <c r="AR126" s="93">
        <f t="shared" si="3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3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36"/>
        <v>#N/A</v>
      </c>
      <c r="AY126" t="e">
        <f t="shared" si="3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38"/>
        <v>#VALUE!</v>
      </c>
      <c r="BD126" t="e">
        <f t="shared" si="39"/>
        <v>#N/A</v>
      </c>
    </row>
    <row r="127" spans="1:56" x14ac:dyDescent="0.2">
      <c r="A127" s="9">
        <f>[1]Sheet1!$A127</f>
        <v>0</v>
      </c>
      <c r="B127" s="9"/>
      <c r="C127" s="92">
        <f>(IF($A127&lt;Summary!$C$5,0.5*SUM([1]Sheet1!$B127)+0.5*SUM([2]Sheet1!$B127),""))</f>
        <v>0</v>
      </c>
      <c r="D127" s="92">
        <f>(IF($A127&lt;Summary!$C$5,0.5*SUM([1]Sheet1!$C127)+0.5*SUM([2]Sheet1!$C127),""))</f>
        <v>0</v>
      </c>
      <c r="E127" s="92">
        <f>(IF($A127&lt;Summary!$C$5,0.5*SUM([1]Sheet1!$D127)+0.5*SUM([2]Sheet1!$D127),""))</f>
        <v>0</v>
      </c>
      <c r="F127" s="92">
        <f>IF($A127&lt;Summary!$C$5,[1]Inputs!$K145,"")</f>
        <v>0</v>
      </c>
      <c r="G127" s="92">
        <f>IF($A127&lt;Summary!$C$5,[1]Inputs!$M145,"")</f>
        <v>0</v>
      </c>
      <c r="H127" s="92">
        <f t="shared" si="30"/>
        <v>0</v>
      </c>
      <c r="I127" s="92">
        <f>IF($A127&lt;Summary!$C$5,[2]Inputs!$K145*U127,"")</f>
        <v>0</v>
      </c>
      <c r="J127" s="92">
        <f>IF($A127&lt;Summary!$C$5,[2]Inputs!$M145*U127,"")</f>
        <v>0</v>
      </c>
      <c r="K127" s="92">
        <f t="shared" si="31"/>
        <v>0</v>
      </c>
      <c r="L127" s="92">
        <f>(IF($A127&lt;Summary!$C$5,0.5*SUM([1]Sheet1!$E127)+0.5*SUM([2]Sheet1!$E127),""))*$U127</f>
        <v>0</v>
      </c>
      <c r="M127" s="92">
        <f>(IF($A127&lt;Summary!$C$5,0.5*SUM([1]Sheet1!$F127)+0.5*SUM([2]Sheet1!$F127),""))*$U127</f>
        <v>0</v>
      </c>
      <c r="N127" s="92">
        <f>(IF($A127&lt;Summary!$C$5,0.5*SUM([1]Sheet1!$G127)+0.5*SUM([2]Sheet1!$G127),""))*U127</f>
        <v>0</v>
      </c>
      <c r="O127" s="92">
        <f>(IF($A127&lt;Summary!$C$5,0.5*SUM([1]Sheet1!$H127)+0.5*SUM([2]Sheet1!$H127),""))*U127</f>
        <v>0</v>
      </c>
      <c r="P127" s="92">
        <f>(IF($A127&lt;Summary!$C$5,0.5*SUM([1]Sheet1!$I127)+0.5*SUM([2]Sheet1!$I127),""))*$U127</f>
        <v>0</v>
      </c>
      <c r="Q127" s="92">
        <f>(IF($A127&lt;Summary!$C$5,0.5*SUM([1]Sheet1!$J127)+0.5*SUM([2]Sheet1!$J127),""))*$U127</f>
        <v>0</v>
      </c>
      <c r="R127" s="92">
        <f>(IF($A127&lt;Summary!$C$5,0.5*SUM([1]Sheet1!$K127)+0.5*SUM([2]Sheet1!$K127),""))*$U127</f>
        <v>0</v>
      </c>
      <c r="S127" s="92">
        <f>(IF($A127&lt;Summary!$C$5,0.5*SUM([1]Sheet1!$L127)+0.5*SUM([2]Sheet1!$L127),""))*U127</f>
        <v>0</v>
      </c>
      <c r="T127" s="92">
        <f>(IF($A127&lt;Summary!$C$5,0.5*SUM([1]Sheet1!$M127)+0.5*SUM([2]Sheet1!$M127),""))*U127</f>
        <v>0</v>
      </c>
      <c r="U127" s="93">
        <f>ROUND(IF($A127&lt;Summary!$C$5,SUM([1]Sheet1!$N127)+SUM([2]Sheet1!$N127),""),0)</f>
        <v>0</v>
      </c>
      <c r="V127" s="2"/>
      <c r="W127" s="9">
        <f>[3]Sheet1!$A127</f>
        <v>0</v>
      </c>
      <c r="X127" s="94">
        <f>(Summary!$C$8*[3]Sheet1!$B127+Summary!$C$9*[4]Sheet1!$B127)*$U127</f>
        <v>0</v>
      </c>
      <c r="Y127" s="94">
        <f>(Summary!$C$8*[3]Sheet1!$C127+Summary!$C$9*[4]Sheet1!$C127)*$U127</f>
        <v>0</v>
      </c>
      <c r="Z127" s="94">
        <f>(Summary!$C$8*[3]Sheet1!$D127+Summary!$C$9*[4]Sheet1!$D127)*$U127</f>
        <v>0</v>
      </c>
      <c r="AA127" s="94">
        <f>IF($A127&lt;Summary!$C$5,[3]Inputs!$K145*U127,"")</f>
        <v>0</v>
      </c>
      <c r="AB127" s="94">
        <f>IF($A127&lt;Summary!$C$5,[3]Inputs!$M145*U127,"")</f>
        <v>0</v>
      </c>
      <c r="AC127" s="94">
        <f t="shared" si="32"/>
        <v>0</v>
      </c>
      <c r="AD127" s="94">
        <f>IF($A127&lt;Summary!$C$5,[4]Inputs!$K145*U127,"")</f>
        <v>0</v>
      </c>
      <c r="AE127" s="94">
        <f>IF($A127&lt;Summary!$C$5,[4]Inputs!$M145*U127,"")</f>
        <v>0</v>
      </c>
      <c r="AF127" s="94">
        <f t="shared" si="33"/>
        <v>0</v>
      </c>
      <c r="AG127" s="94">
        <f>(Summary!$C$8*[3]Sheet1!$E127+Summary!$C$9*[4]Sheet1!$E127)*$U127</f>
        <v>0</v>
      </c>
      <c r="AH127" s="94">
        <f>(Summary!$C$8*[3]Sheet1!$F127+Summary!$C$9*[4]Sheet1!$F127)*$U127</f>
        <v>0</v>
      </c>
      <c r="AI127" s="94">
        <f>(Summary!$C$8*[3]Sheet1!$G127+Summary!$C$9*[4]Sheet1!$G127)*$U127</f>
        <v>0</v>
      </c>
      <c r="AJ127" s="94">
        <f>(Summary!$C$8*[3]Sheet1!$H127+Summary!$C$9*[4]Sheet1!$H127)*$U127</f>
        <v>0</v>
      </c>
      <c r="AK127" s="94">
        <f>(Summary!$C$8*[3]Sheet1!$I127+Summary!$C$9*[4]Sheet1!$I127)*$U127</f>
        <v>0</v>
      </c>
      <c r="AL127" s="94">
        <f>(Summary!$C$8*[3]Sheet1!$J127+Summary!$C$9*[4]Sheet1!$J127)*$U127</f>
        <v>0</v>
      </c>
      <c r="AM127" s="94">
        <f>(Summary!$C$8*[3]Sheet1!$K127+Summary!$C$9*[4]Sheet1!$K127)*$U127</f>
        <v>0</v>
      </c>
      <c r="AN127" s="94">
        <f>(Summary!$C$8*[3]Sheet1!$L127+Summary!$C$9*[4]Sheet1!$L127)*$U127</f>
        <v>0</v>
      </c>
      <c r="AO127" s="94">
        <f>(Summary!$C$8*[3]Sheet1!$M127+Summary!$C$9*[4]Sheet1!$M127)*$U127</f>
        <v>0</v>
      </c>
      <c r="AP127" s="9"/>
      <c r="AQ127" s="2"/>
      <c r="AR127" s="93">
        <f t="shared" si="3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3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36"/>
        <v>#N/A</v>
      </c>
      <c r="AY127" t="e">
        <f t="shared" si="3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38"/>
        <v>#VALUE!</v>
      </c>
      <c r="BD127" t="e">
        <f t="shared" si="39"/>
        <v>#N/A</v>
      </c>
    </row>
    <row r="128" spans="1:56" x14ac:dyDescent="0.2">
      <c r="A128" s="9">
        <f>[1]Sheet1!$A128</f>
        <v>0</v>
      </c>
      <c r="B128" s="9"/>
      <c r="C128" s="92">
        <f>(IF($A128&lt;Summary!$C$5,0.5*SUM([1]Sheet1!$B128)+0.5*SUM([2]Sheet1!$B128),""))</f>
        <v>0</v>
      </c>
      <c r="D128" s="92">
        <f>(IF($A128&lt;Summary!$C$5,0.5*SUM([1]Sheet1!$C128)+0.5*SUM([2]Sheet1!$C128),""))</f>
        <v>0</v>
      </c>
      <c r="E128" s="92">
        <f>(IF($A128&lt;Summary!$C$5,0.5*SUM([1]Sheet1!$D128)+0.5*SUM([2]Sheet1!$D128),""))</f>
        <v>0</v>
      </c>
      <c r="F128" s="92">
        <f>IF($A128&lt;Summary!$C$5,[1]Inputs!$K146,"")</f>
        <v>0</v>
      </c>
      <c r="G128" s="92">
        <f>IF($A128&lt;Summary!$C$5,[1]Inputs!$M146,"")</f>
        <v>0</v>
      </c>
      <c r="H128" s="92">
        <f t="shared" si="30"/>
        <v>0</v>
      </c>
      <c r="I128" s="92">
        <f>IF($A128&lt;Summary!$C$5,[2]Inputs!$K146*U128,"")</f>
        <v>0</v>
      </c>
      <c r="J128" s="92">
        <f>IF($A128&lt;Summary!$C$5,[2]Inputs!$M146*U128,"")</f>
        <v>0</v>
      </c>
      <c r="K128" s="92">
        <f t="shared" si="31"/>
        <v>0</v>
      </c>
      <c r="L128" s="92">
        <f>(IF($A128&lt;Summary!$C$5,0.5*SUM([1]Sheet1!$E128)+0.5*SUM([2]Sheet1!$E128),""))*$U128</f>
        <v>0</v>
      </c>
      <c r="M128" s="92">
        <f>(IF($A128&lt;Summary!$C$5,0.5*SUM([1]Sheet1!$F128)+0.5*SUM([2]Sheet1!$F128),""))*$U128</f>
        <v>0</v>
      </c>
      <c r="N128" s="92">
        <f>(IF($A128&lt;Summary!$C$5,0.5*SUM([1]Sheet1!$G128)+0.5*SUM([2]Sheet1!$G128),""))*U128</f>
        <v>0</v>
      </c>
      <c r="O128" s="92">
        <f>(IF($A128&lt;Summary!$C$5,0.5*SUM([1]Sheet1!$H128)+0.5*SUM([2]Sheet1!$H128),""))*U128</f>
        <v>0</v>
      </c>
      <c r="P128" s="92">
        <f>(IF($A128&lt;Summary!$C$5,0.5*SUM([1]Sheet1!$I128)+0.5*SUM([2]Sheet1!$I128),""))*$U128</f>
        <v>0</v>
      </c>
      <c r="Q128" s="92">
        <f>(IF($A128&lt;Summary!$C$5,0.5*SUM([1]Sheet1!$J128)+0.5*SUM([2]Sheet1!$J128),""))*$U128</f>
        <v>0</v>
      </c>
      <c r="R128" s="92">
        <f>(IF($A128&lt;Summary!$C$5,0.5*SUM([1]Sheet1!$K128)+0.5*SUM([2]Sheet1!$K128),""))*$U128</f>
        <v>0</v>
      </c>
      <c r="S128" s="92">
        <f>(IF($A128&lt;Summary!$C$5,0.5*SUM([1]Sheet1!$L128)+0.5*SUM([2]Sheet1!$L128),""))*U128</f>
        <v>0</v>
      </c>
      <c r="T128" s="92">
        <f>(IF($A128&lt;Summary!$C$5,0.5*SUM([1]Sheet1!$M128)+0.5*SUM([2]Sheet1!$M128),""))*U128</f>
        <v>0</v>
      </c>
      <c r="U128" s="93">
        <f>ROUND(IF($A128&lt;Summary!$C$5,SUM([1]Sheet1!$N128)+SUM([2]Sheet1!$N128),""),0)</f>
        <v>0</v>
      </c>
      <c r="V128" s="2"/>
      <c r="W128" s="9">
        <f>[3]Sheet1!$A128</f>
        <v>0</v>
      </c>
      <c r="X128" s="94">
        <f>(Summary!$C$8*[3]Sheet1!$B128+Summary!$C$9*[4]Sheet1!$B128)*$U128</f>
        <v>0</v>
      </c>
      <c r="Y128" s="94">
        <f>(Summary!$C$8*[3]Sheet1!$C128+Summary!$C$9*[4]Sheet1!$C128)*$U128</f>
        <v>0</v>
      </c>
      <c r="Z128" s="94">
        <f>(Summary!$C$8*[3]Sheet1!$D128+Summary!$C$9*[4]Sheet1!$D128)*$U128</f>
        <v>0</v>
      </c>
      <c r="AA128" s="94">
        <f>IF($A128&lt;Summary!$C$5,[3]Inputs!$K146*U128,"")</f>
        <v>0</v>
      </c>
      <c r="AB128" s="94">
        <f>IF($A128&lt;Summary!$C$5,[3]Inputs!$M146*U128,"")</f>
        <v>0</v>
      </c>
      <c r="AC128" s="94">
        <f t="shared" si="32"/>
        <v>0</v>
      </c>
      <c r="AD128" s="94">
        <f>IF($A128&lt;Summary!$C$5,[4]Inputs!$K146*U128,"")</f>
        <v>0</v>
      </c>
      <c r="AE128" s="94">
        <f>IF($A128&lt;Summary!$C$5,[4]Inputs!$M146*U128,"")</f>
        <v>0</v>
      </c>
      <c r="AF128" s="94">
        <f t="shared" si="33"/>
        <v>0</v>
      </c>
      <c r="AG128" s="94">
        <f>(Summary!$C$8*[3]Sheet1!$E128+Summary!$C$9*[4]Sheet1!$E128)*$U128</f>
        <v>0</v>
      </c>
      <c r="AH128" s="94">
        <f>(Summary!$C$8*[3]Sheet1!$F128+Summary!$C$9*[4]Sheet1!$F128)*$U128</f>
        <v>0</v>
      </c>
      <c r="AI128" s="94">
        <f>(Summary!$C$8*[3]Sheet1!$G128+Summary!$C$9*[4]Sheet1!$G128)*$U128</f>
        <v>0</v>
      </c>
      <c r="AJ128" s="94">
        <f>(Summary!$C$8*[3]Sheet1!$H128+Summary!$C$9*[4]Sheet1!$H128)*$U128</f>
        <v>0</v>
      </c>
      <c r="AK128" s="94">
        <f>(Summary!$C$8*[3]Sheet1!$I128+Summary!$C$9*[4]Sheet1!$I128)*$U128</f>
        <v>0</v>
      </c>
      <c r="AL128" s="94">
        <f>(Summary!$C$8*[3]Sheet1!$J128+Summary!$C$9*[4]Sheet1!$J128)*$U128</f>
        <v>0</v>
      </c>
      <c r="AM128" s="94">
        <f>(Summary!$C$8*[3]Sheet1!$K128+Summary!$C$9*[4]Sheet1!$K128)*$U128</f>
        <v>0</v>
      </c>
      <c r="AN128" s="94">
        <f>(Summary!$C$8*[3]Sheet1!$L128+Summary!$C$9*[4]Sheet1!$L128)*$U128</f>
        <v>0</v>
      </c>
      <c r="AO128" s="94">
        <f>(Summary!$C$8*[3]Sheet1!$M128+Summary!$C$9*[4]Sheet1!$M128)*$U128</f>
        <v>0</v>
      </c>
      <c r="AP128" s="9"/>
      <c r="AQ128" s="2"/>
      <c r="AR128" s="93">
        <f t="shared" si="3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3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36"/>
        <v>#N/A</v>
      </c>
      <c r="AY128" t="e">
        <f t="shared" si="3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38"/>
        <v>#VALUE!</v>
      </c>
      <c r="BD128" t="e">
        <f t="shared" si="39"/>
        <v>#N/A</v>
      </c>
    </row>
    <row r="129" spans="1:56" x14ac:dyDescent="0.2">
      <c r="A129" s="9">
        <f>[1]Sheet1!$A129</f>
        <v>0</v>
      </c>
      <c r="B129" s="9"/>
      <c r="C129" s="92">
        <f>(IF($A129&lt;Summary!$C$5,0.5*SUM([1]Sheet1!$B129)+0.5*SUM([2]Sheet1!$B129),""))</f>
        <v>0</v>
      </c>
      <c r="D129" s="92">
        <f>(IF($A129&lt;Summary!$C$5,0.5*SUM([1]Sheet1!$C129)+0.5*SUM([2]Sheet1!$C129),""))</f>
        <v>0</v>
      </c>
      <c r="E129" s="92">
        <f>(IF($A129&lt;Summary!$C$5,0.5*SUM([1]Sheet1!$D129)+0.5*SUM([2]Sheet1!$D129),""))</f>
        <v>0</v>
      </c>
      <c r="F129" s="92">
        <f>IF($A129&lt;Summary!$C$5,[1]Inputs!$K147,"")</f>
        <v>0</v>
      </c>
      <c r="G129" s="92">
        <f>IF($A129&lt;Summary!$C$5,[1]Inputs!$M147,"")</f>
        <v>0</v>
      </c>
      <c r="H129" s="92">
        <f t="shared" si="30"/>
        <v>0</v>
      </c>
      <c r="I129" s="92">
        <f>IF($A129&lt;Summary!$C$5,[2]Inputs!$K147*U129,"")</f>
        <v>0</v>
      </c>
      <c r="J129" s="92">
        <f>IF($A129&lt;Summary!$C$5,[2]Inputs!$M147*U129,"")</f>
        <v>0</v>
      </c>
      <c r="K129" s="92">
        <f t="shared" si="31"/>
        <v>0</v>
      </c>
      <c r="L129" s="92">
        <f>(IF($A129&lt;Summary!$C$5,0.5*SUM([1]Sheet1!$E129)+0.5*SUM([2]Sheet1!$E129),""))*$U129</f>
        <v>0</v>
      </c>
      <c r="M129" s="92">
        <f>(IF($A129&lt;Summary!$C$5,0.5*SUM([1]Sheet1!$F129)+0.5*SUM([2]Sheet1!$F129),""))*$U129</f>
        <v>0</v>
      </c>
      <c r="N129" s="92">
        <f>(IF($A129&lt;Summary!$C$5,0.5*SUM([1]Sheet1!$G129)+0.5*SUM([2]Sheet1!$G129),""))*U129</f>
        <v>0</v>
      </c>
      <c r="O129" s="92">
        <f>(IF($A129&lt;Summary!$C$5,0.5*SUM([1]Sheet1!$H129)+0.5*SUM([2]Sheet1!$H129),""))*U129</f>
        <v>0</v>
      </c>
      <c r="P129" s="92">
        <f>(IF($A129&lt;Summary!$C$5,0.5*SUM([1]Sheet1!$I129)+0.5*SUM([2]Sheet1!$I129),""))*$U129</f>
        <v>0</v>
      </c>
      <c r="Q129" s="92">
        <f>(IF($A129&lt;Summary!$C$5,0.5*SUM([1]Sheet1!$J129)+0.5*SUM([2]Sheet1!$J129),""))*$U129</f>
        <v>0</v>
      </c>
      <c r="R129" s="92">
        <f>(IF($A129&lt;Summary!$C$5,0.5*SUM([1]Sheet1!$K129)+0.5*SUM([2]Sheet1!$K129),""))*$U129</f>
        <v>0</v>
      </c>
      <c r="S129" s="92">
        <f>(IF($A129&lt;Summary!$C$5,0.5*SUM([1]Sheet1!$L129)+0.5*SUM([2]Sheet1!$L129),""))*U129</f>
        <v>0</v>
      </c>
      <c r="T129" s="92">
        <f>(IF($A129&lt;Summary!$C$5,0.5*SUM([1]Sheet1!$M129)+0.5*SUM([2]Sheet1!$M129),""))*U129</f>
        <v>0</v>
      </c>
      <c r="U129" s="93">
        <f>ROUND(IF($A129&lt;Summary!$C$5,SUM([1]Sheet1!$N129)+SUM([2]Sheet1!$N129),""),0)</f>
        <v>0</v>
      </c>
      <c r="V129" s="2"/>
      <c r="W129" s="9">
        <f>[3]Sheet1!$A129</f>
        <v>0</v>
      </c>
      <c r="X129" s="94">
        <f>(Summary!$C$8*[3]Sheet1!$B129+Summary!$C$9*[4]Sheet1!$B129)*$U129</f>
        <v>0</v>
      </c>
      <c r="Y129" s="94">
        <f>(Summary!$C$8*[3]Sheet1!$C129+Summary!$C$9*[4]Sheet1!$C129)*$U129</f>
        <v>0</v>
      </c>
      <c r="Z129" s="94">
        <f>(Summary!$C$8*[3]Sheet1!$D129+Summary!$C$9*[4]Sheet1!$D129)*$U129</f>
        <v>0</v>
      </c>
      <c r="AA129" s="94">
        <f>IF($A129&lt;Summary!$C$5,[3]Inputs!$K147*U129,"")</f>
        <v>0</v>
      </c>
      <c r="AB129" s="94">
        <f>IF($A129&lt;Summary!$C$5,[3]Inputs!$M147*U129,"")</f>
        <v>0</v>
      </c>
      <c r="AC129" s="94">
        <f t="shared" si="32"/>
        <v>0</v>
      </c>
      <c r="AD129" s="94">
        <f>IF($A129&lt;Summary!$C$5,[4]Inputs!$K147*U129,"")</f>
        <v>0</v>
      </c>
      <c r="AE129" s="94">
        <f>IF($A129&lt;Summary!$C$5,[4]Inputs!$M147*U129,"")</f>
        <v>0</v>
      </c>
      <c r="AF129" s="94">
        <f t="shared" si="33"/>
        <v>0</v>
      </c>
      <c r="AG129" s="94">
        <f>(Summary!$C$8*[3]Sheet1!$E129+Summary!$C$9*[4]Sheet1!$E129)*$U129</f>
        <v>0</v>
      </c>
      <c r="AH129" s="94">
        <f>(Summary!$C$8*[3]Sheet1!$F129+Summary!$C$9*[4]Sheet1!$F129)*$U129</f>
        <v>0</v>
      </c>
      <c r="AI129" s="94">
        <f>(Summary!$C$8*[3]Sheet1!$G129+Summary!$C$9*[4]Sheet1!$G129)*$U129</f>
        <v>0</v>
      </c>
      <c r="AJ129" s="94">
        <f>(Summary!$C$8*[3]Sheet1!$H129+Summary!$C$9*[4]Sheet1!$H129)*$U129</f>
        <v>0</v>
      </c>
      <c r="AK129" s="94">
        <f>(Summary!$C$8*[3]Sheet1!$I129+Summary!$C$9*[4]Sheet1!$I129)*$U129</f>
        <v>0</v>
      </c>
      <c r="AL129" s="94">
        <f>(Summary!$C$8*[3]Sheet1!$J129+Summary!$C$9*[4]Sheet1!$J129)*$U129</f>
        <v>0</v>
      </c>
      <c r="AM129" s="94">
        <f>(Summary!$C$8*[3]Sheet1!$K129+Summary!$C$9*[4]Sheet1!$K129)*$U129</f>
        <v>0</v>
      </c>
      <c r="AN129" s="94">
        <f>(Summary!$C$8*[3]Sheet1!$L129+Summary!$C$9*[4]Sheet1!$L129)*$U129</f>
        <v>0</v>
      </c>
      <c r="AO129" s="94">
        <f>(Summary!$C$8*[3]Sheet1!$M129+Summary!$C$9*[4]Sheet1!$M129)*$U129</f>
        <v>0</v>
      </c>
      <c r="AP129" s="9"/>
      <c r="AQ129" s="2"/>
      <c r="AR129" s="93">
        <f t="shared" si="3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3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36"/>
        <v>#N/A</v>
      </c>
      <c r="AY129" t="e">
        <f t="shared" si="3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38"/>
        <v>#VALUE!</v>
      </c>
      <c r="BD129" t="e">
        <f t="shared" si="39"/>
        <v>#N/A</v>
      </c>
    </row>
    <row r="130" spans="1:56" x14ac:dyDescent="0.2">
      <c r="A130" s="9">
        <f>[1]Sheet1!$A130</f>
        <v>0</v>
      </c>
      <c r="B130" s="9"/>
      <c r="C130" s="92">
        <f>(IF($A130&lt;Summary!$C$5,0.5*SUM([1]Sheet1!$B130)+0.5*SUM([2]Sheet1!$B130),""))</f>
        <v>0</v>
      </c>
      <c r="D130" s="92">
        <f>(IF($A130&lt;Summary!$C$5,0.5*SUM([1]Sheet1!$C130)+0.5*SUM([2]Sheet1!$C130),""))</f>
        <v>0</v>
      </c>
      <c r="E130" s="92">
        <f>(IF($A130&lt;Summary!$C$5,0.5*SUM([1]Sheet1!$D130)+0.5*SUM([2]Sheet1!$D130),""))</f>
        <v>0</v>
      </c>
      <c r="F130" s="92">
        <f>IF($A130&lt;Summary!$C$5,[1]Inputs!$K148,"")</f>
        <v>0</v>
      </c>
      <c r="G130" s="92">
        <f>IF($A130&lt;Summary!$C$5,[1]Inputs!$M148,"")</f>
        <v>0</v>
      </c>
      <c r="H130" s="92">
        <f t="shared" ref="H130:H156" si="40">SUM(F130:G130)</f>
        <v>0</v>
      </c>
      <c r="I130" s="92">
        <f>IF($A130&lt;Summary!$C$5,[2]Inputs!$K148*U130,"")</f>
        <v>0</v>
      </c>
      <c r="J130" s="92">
        <f>IF($A130&lt;Summary!$C$5,[2]Inputs!$M148*U130,"")</f>
        <v>0</v>
      </c>
      <c r="K130" s="92">
        <f t="shared" ref="K130:K156" si="41">SUM(I130:J130)</f>
        <v>0</v>
      </c>
      <c r="L130" s="92">
        <f>(IF($A130&lt;Summary!$C$5,0.5*SUM([1]Sheet1!$E130)+0.5*SUM([2]Sheet1!$E130),""))*$U130</f>
        <v>0</v>
      </c>
      <c r="M130" s="92">
        <f>(IF($A130&lt;Summary!$C$5,0.5*SUM([1]Sheet1!$F130)+0.5*SUM([2]Sheet1!$F130),""))*$U130</f>
        <v>0</v>
      </c>
      <c r="N130" s="92">
        <f>(IF($A130&lt;Summary!$C$5,0.5*SUM([1]Sheet1!$G130)+0.5*SUM([2]Sheet1!$G130),""))*U130</f>
        <v>0</v>
      </c>
      <c r="O130" s="92">
        <f>(IF($A130&lt;Summary!$C$5,0.5*SUM([1]Sheet1!$H130)+0.5*SUM([2]Sheet1!$H130),""))*U130</f>
        <v>0</v>
      </c>
      <c r="P130" s="92">
        <f>(IF($A130&lt;Summary!$C$5,0.5*SUM([1]Sheet1!$I130)+0.5*SUM([2]Sheet1!$I130),""))*$U130</f>
        <v>0</v>
      </c>
      <c r="Q130" s="92">
        <f>(IF($A130&lt;Summary!$C$5,0.5*SUM([1]Sheet1!$J130)+0.5*SUM([2]Sheet1!$J130),""))*$U130</f>
        <v>0</v>
      </c>
      <c r="R130" s="92">
        <f>(IF($A130&lt;Summary!$C$5,0.5*SUM([1]Sheet1!$K130)+0.5*SUM([2]Sheet1!$K130),""))*$U130</f>
        <v>0</v>
      </c>
      <c r="S130" s="92">
        <f>(IF($A130&lt;Summary!$C$5,0.5*SUM([1]Sheet1!$L130)+0.5*SUM([2]Sheet1!$L130),""))*U130</f>
        <v>0</v>
      </c>
      <c r="T130" s="92">
        <f>(IF($A130&lt;Summary!$C$5,0.5*SUM([1]Sheet1!$M130)+0.5*SUM([2]Sheet1!$M130),""))*U130</f>
        <v>0</v>
      </c>
      <c r="U130" s="93">
        <f>ROUND(IF($A130&lt;Summary!$C$5,SUM([1]Sheet1!$N130)+SUM([2]Sheet1!$N130),""),0)</f>
        <v>0</v>
      </c>
      <c r="V130" s="2"/>
      <c r="W130" s="9">
        <f>[3]Sheet1!$A130</f>
        <v>0</v>
      </c>
      <c r="X130" s="94">
        <f>(Summary!$C$8*[3]Sheet1!$B130+Summary!$C$9*[4]Sheet1!$B130)*$U130</f>
        <v>0</v>
      </c>
      <c r="Y130" s="94">
        <f>(Summary!$C$8*[3]Sheet1!$C130+Summary!$C$9*[4]Sheet1!$C130)*$U130</f>
        <v>0</v>
      </c>
      <c r="Z130" s="94">
        <f>(Summary!$C$8*[3]Sheet1!$D130+Summary!$C$9*[4]Sheet1!$D130)*$U130</f>
        <v>0</v>
      </c>
      <c r="AA130" s="94">
        <f>IF($A130&lt;Summary!$C$5,[3]Inputs!$K148*U130,"")</f>
        <v>0</v>
      </c>
      <c r="AB130" s="94">
        <f>IF($A130&lt;Summary!$C$5,[3]Inputs!$M148*U130,"")</f>
        <v>0</v>
      </c>
      <c r="AC130" s="94">
        <f t="shared" ref="AC130:AC156" si="42">SUM(AA130:AB130)</f>
        <v>0</v>
      </c>
      <c r="AD130" s="94">
        <f>IF($A130&lt;Summary!$C$5,[4]Inputs!$K148*U130,"")</f>
        <v>0</v>
      </c>
      <c r="AE130" s="94">
        <f>IF($A130&lt;Summary!$C$5,[4]Inputs!$M148*U130,"")</f>
        <v>0</v>
      </c>
      <c r="AF130" s="94">
        <f t="shared" ref="AF130:AF156" si="43">SUM(AD130:AE130)</f>
        <v>0</v>
      </c>
      <c r="AG130" s="94">
        <f>(Summary!$C$8*[3]Sheet1!$E130+Summary!$C$9*[4]Sheet1!$E130)*$U130</f>
        <v>0</v>
      </c>
      <c r="AH130" s="94">
        <f>(Summary!$C$8*[3]Sheet1!$F130+Summary!$C$9*[4]Sheet1!$F130)*$U130</f>
        <v>0</v>
      </c>
      <c r="AI130" s="94">
        <f>(Summary!$C$8*[3]Sheet1!$G130+Summary!$C$9*[4]Sheet1!$G130)*$U130</f>
        <v>0</v>
      </c>
      <c r="AJ130" s="94">
        <f>(Summary!$C$8*[3]Sheet1!$H130+Summary!$C$9*[4]Sheet1!$H130)*$U130</f>
        <v>0</v>
      </c>
      <c r="AK130" s="94">
        <f>(Summary!$C$8*[3]Sheet1!$I130+Summary!$C$9*[4]Sheet1!$I130)*$U130</f>
        <v>0</v>
      </c>
      <c r="AL130" s="94">
        <f>(Summary!$C$8*[3]Sheet1!$J130+Summary!$C$9*[4]Sheet1!$J130)*$U130</f>
        <v>0</v>
      </c>
      <c r="AM130" s="94">
        <f>(Summary!$C$8*[3]Sheet1!$K130+Summary!$C$9*[4]Sheet1!$K130)*$U130</f>
        <v>0</v>
      </c>
      <c r="AN130" s="94">
        <f>(Summary!$C$8*[3]Sheet1!$L130+Summary!$C$9*[4]Sheet1!$L130)*$U130</f>
        <v>0</v>
      </c>
      <c r="AO130" s="94">
        <f>(Summary!$C$8*[3]Sheet1!$M130+Summary!$C$9*[4]Sheet1!$M130)*$U130</f>
        <v>0</v>
      </c>
      <c r="AP130" s="9"/>
      <c r="AQ130" s="2"/>
      <c r="AR130" s="93">
        <f t="shared" ref="AR130:AR156" si="44">U130</f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ref="AU130:AU156" si="45">SUM(AS130:AT130)</f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ref="AX130:AX156" si="46">SUM(AV130:AW130)</f>
        <v>#N/A</v>
      </c>
      <c r="AY130" t="e">
        <f t="shared" ref="AY130:AY156" si="47">AU130-AX130</f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ref="BC130:BC156" si="48">SUM(AZ130:BB130)</f>
        <v>#VALUE!</v>
      </c>
      <c r="BD130" t="e">
        <f t="shared" ref="BD130:BD156" si="49">AY130-BC130</f>
        <v>#N/A</v>
      </c>
    </row>
    <row r="131" spans="1:56" x14ac:dyDescent="0.2">
      <c r="A131" s="9">
        <f>[1]Sheet1!$A131</f>
        <v>0</v>
      </c>
      <c r="B131" s="9"/>
      <c r="C131" s="92">
        <f>(IF($A131&lt;Summary!$C$5,0.5*SUM([1]Sheet1!$B131)+0.5*SUM([2]Sheet1!$B131),""))</f>
        <v>0</v>
      </c>
      <c r="D131" s="92">
        <f>(IF($A131&lt;Summary!$C$5,0.5*SUM([1]Sheet1!$C131)+0.5*SUM([2]Sheet1!$C131),""))</f>
        <v>0</v>
      </c>
      <c r="E131" s="92">
        <f>(IF($A131&lt;Summary!$C$5,0.5*SUM([1]Sheet1!$D131)+0.5*SUM([2]Sheet1!$D131),""))</f>
        <v>0</v>
      </c>
      <c r="F131" s="92">
        <f>IF($A131&lt;Summary!$C$5,[1]Inputs!$K149,"")</f>
        <v>0</v>
      </c>
      <c r="G131" s="92">
        <f>IF($A131&lt;Summary!$C$5,[1]Inputs!$M149,"")</f>
        <v>0</v>
      </c>
      <c r="H131" s="92">
        <f t="shared" si="40"/>
        <v>0</v>
      </c>
      <c r="I131" s="92">
        <f>IF($A131&lt;Summary!$C$5,[2]Inputs!$K149*U131,"")</f>
        <v>0</v>
      </c>
      <c r="J131" s="92">
        <f>IF($A131&lt;Summary!$C$5,[2]Inputs!$M149*U131,"")</f>
        <v>0</v>
      </c>
      <c r="K131" s="92">
        <f t="shared" si="41"/>
        <v>0</v>
      </c>
      <c r="L131" s="92">
        <f>(IF($A131&lt;Summary!$C$5,0.5*SUM([1]Sheet1!$E131)+0.5*SUM([2]Sheet1!$E131),""))*$U131</f>
        <v>0</v>
      </c>
      <c r="M131" s="92">
        <f>(IF($A131&lt;Summary!$C$5,0.5*SUM([1]Sheet1!$F131)+0.5*SUM([2]Sheet1!$F131),""))*$U131</f>
        <v>0</v>
      </c>
      <c r="N131" s="92">
        <f>(IF($A131&lt;Summary!$C$5,0.5*SUM([1]Sheet1!$G131)+0.5*SUM([2]Sheet1!$G131),""))*U131</f>
        <v>0</v>
      </c>
      <c r="O131" s="92">
        <f>(IF($A131&lt;Summary!$C$5,0.5*SUM([1]Sheet1!$H131)+0.5*SUM([2]Sheet1!$H131),""))*U131</f>
        <v>0</v>
      </c>
      <c r="P131" s="92">
        <f>(IF($A131&lt;Summary!$C$5,0.5*SUM([1]Sheet1!$I131)+0.5*SUM([2]Sheet1!$I131),""))*$U131</f>
        <v>0</v>
      </c>
      <c r="Q131" s="92">
        <f>(IF($A131&lt;Summary!$C$5,0.5*SUM([1]Sheet1!$J131)+0.5*SUM([2]Sheet1!$J131),""))*$U131</f>
        <v>0</v>
      </c>
      <c r="R131" s="92">
        <f>(IF($A131&lt;Summary!$C$5,0.5*SUM([1]Sheet1!$K131)+0.5*SUM([2]Sheet1!$K131),""))*$U131</f>
        <v>0</v>
      </c>
      <c r="S131" s="92">
        <f>(IF($A131&lt;Summary!$C$5,0.5*SUM([1]Sheet1!$L131)+0.5*SUM([2]Sheet1!$L131),""))*U131</f>
        <v>0</v>
      </c>
      <c r="T131" s="92">
        <f>(IF($A131&lt;Summary!$C$5,0.5*SUM([1]Sheet1!$M131)+0.5*SUM([2]Sheet1!$M131),""))*U131</f>
        <v>0</v>
      </c>
      <c r="U131" s="93">
        <f>ROUND(IF($A131&lt;Summary!$C$5,SUM([1]Sheet1!$N131)+SUM([2]Sheet1!$N131),""),0)</f>
        <v>0</v>
      </c>
      <c r="V131" s="2"/>
      <c r="W131" s="9">
        <f>[3]Sheet1!$A131</f>
        <v>0</v>
      </c>
      <c r="X131" s="94">
        <f>(Summary!$C$8*[3]Sheet1!$B131+Summary!$C$9*[4]Sheet1!$B131)*$U131</f>
        <v>0</v>
      </c>
      <c r="Y131" s="94">
        <f>(Summary!$C$8*[3]Sheet1!$C131+Summary!$C$9*[4]Sheet1!$C131)*$U131</f>
        <v>0</v>
      </c>
      <c r="Z131" s="94">
        <f>(Summary!$C$8*[3]Sheet1!$D131+Summary!$C$9*[4]Sheet1!$D131)*$U131</f>
        <v>0</v>
      </c>
      <c r="AA131" s="94">
        <f>IF($A131&lt;Summary!$C$5,[3]Inputs!$K149*U131,"")</f>
        <v>0</v>
      </c>
      <c r="AB131" s="94">
        <f>IF($A131&lt;Summary!$C$5,[3]Inputs!$M149*U131,"")</f>
        <v>0</v>
      </c>
      <c r="AC131" s="94">
        <f t="shared" si="42"/>
        <v>0</v>
      </c>
      <c r="AD131" s="94">
        <f>IF($A131&lt;Summary!$C$5,[4]Inputs!$K149*U131,"")</f>
        <v>0</v>
      </c>
      <c r="AE131" s="94">
        <f>IF($A131&lt;Summary!$C$5,[4]Inputs!$M149*U131,"")</f>
        <v>0</v>
      </c>
      <c r="AF131" s="94">
        <f t="shared" si="43"/>
        <v>0</v>
      </c>
      <c r="AG131" s="94">
        <f>(Summary!$C$8*[3]Sheet1!$E131+Summary!$C$9*[4]Sheet1!$E131)*$U131</f>
        <v>0</v>
      </c>
      <c r="AH131" s="94">
        <f>(Summary!$C$8*[3]Sheet1!$F131+Summary!$C$9*[4]Sheet1!$F131)*$U131</f>
        <v>0</v>
      </c>
      <c r="AI131" s="94">
        <f>(Summary!$C$8*[3]Sheet1!$G131+Summary!$C$9*[4]Sheet1!$G131)*$U131</f>
        <v>0</v>
      </c>
      <c r="AJ131" s="94">
        <f>(Summary!$C$8*[3]Sheet1!$H131+Summary!$C$9*[4]Sheet1!$H131)*$U131</f>
        <v>0</v>
      </c>
      <c r="AK131" s="94">
        <f>(Summary!$C$8*[3]Sheet1!$I131+Summary!$C$9*[4]Sheet1!$I131)*$U131</f>
        <v>0</v>
      </c>
      <c r="AL131" s="94">
        <f>(Summary!$C$8*[3]Sheet1!$J131+Summary!$C$9*[4]Sheet1!$J131)*$U131</f>
        <v>0</v>
      </c>
      <c r="AM131" s="94">
        <f>(Summary!$C$8*[3]Sheet1!$K131+Summary!$C$9*[4]Sheet1!$K131)*$U131</f>
        <v>0</v>
      </c>
      <c r="AN131" s="94">
        <f>(Summary!$C$8*[3]Sheet1!$L131+Summary!$C$9*[4]Sheet1!$L131)*$U131</f>
        <v>0</v>
      </c>
      <c r="AO131" s="94">
        <f>(Summary!$C$8*[3]Sheet1!$M131+Summary!$C$9*[4]Sheet1!$M131)*$U131</f>
        <v>0</v>
      </c>
      <c r="AP131" s="9"/>
      <c r="AQ131" s="2"/>
      <c r="AR131" s="93">
        <f t="shared" si="44"/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si="45"/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si="46"/>
        <v>#N/A</v>
      </c>
      <c r="AY131" t="e">
        <f t="shared" si="47"/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si="48"/>
        <v>#VALUE!</v>
      </c>
      <c r="BD131" t="e">
        <f t="shared" si="49"/>
        <v>#N/A</v>
      </c>
    </row>
    <row r="132" spans="1:56" x14ac:dyDescent="0.2">
      <c r="A132" s="9">
        <f>[1]Sheet1!$A132</f>
        <v>0</v>
      </c>
      <c r="B132" s="9"/>
      <c r="C132" s="92">
        <f>(IF($A132&lt;Summary!$C$5,0.5*SUM([1]Sheet1!$B132)+0.5*SUM([2]Sheet1!$B132),""))</f>
        <v>0</v>
      </c>
      <c r="D132" s="92">
        <f>(IF($A132&lt;Summary!$C$5,0.5*SUM([1]Sheet1!$C132)+0.5*SUM([2]Sheet1!$C132),""))</f>
        <v>0</v>
      </c>
      <c r="E132" s="92">
        <f>(IF($A132&lt;Summary!$C$5,0.5*SUM([1]Sheet1!$D132)+0.5*SUM([2]Sheet1!$D132),""))</f>
        <v>0</v>
      </c>
      <c r="F132" s="92">
        <f>IF($A132&lt;Summary!$C$5,[1]Inputs!$K150,"")</f>
        <v>0</v>
      </c>
      <c r="G132" s="92">
        <f>IF($A132&lt;Summary!$C$5,[1]Inputs!$M150,"")</f>
        <v>0</v>
      </c>
      <c r="H132" s="92">
        <f t="shared" si="40"/>
        <v>0</v>
      </c>
      <c r="I132" s="92">
        <f>IF($A132&lt;Summary!$C$5,[2]Inputs!$K150*U132,"")</f>
        <v>0</v>
      </c>
      <c r="J132" s="92">
        <f>IF($A132&lt;Summary!$C$5,[2]Inputs!$M150*U132,"")</f>
        <v>0</v>
      </c>
      <c r="K132" s="92">
        <f t="shared" si="41"/>
        <v>0</v>
      </c>
      <c r="L132" s="92">
        <f>(IF($A132&lt;Summary!$C$5,0.5*SUM([1]Sheet1!$E132)+0.5*SUM([2]Sheet1!$E132),""))*$U132</f>
        <v>0</v>
      </c>
      <c r="M132" s="92">
        <f>(IF($A132&lt;Summary!$C$5,0.5*SUM([1]Sheet1!$F132)+0.5*SUM([2]Sheet1!$F132),""))*$U132</f>
        <v>0</v>
      </c>
      <c r="N132" s="92">
        <f>(IF($A132&lt;Summary!$C$5,0.5*SUM([1]Sheet1!$G132)+0.5*SUM([2]Sheet1!$G132),""))*U132</f>
        <v>0</v>
      </c>
      <c r="O132" s="92">
        <f>(IF($A132&lt;Summary!$C$5,0.5*SUM([1]Sheet1!$H132)+0.5*SUM([2]Sheet1!$H132),""))*U132</f>
        <v>0</v>
      </c>
      <c r="P132" s="92">
        <f>(IF($A132&lt;Summary!$C$5,0.5*SUM([1]Sheet1!$I132)+0.5*SUM([2]Sheet1!$I132),""))*$U132</f>
        <v>0</v>
      </c>
      <c r="Q132" s="92">
        <f>(IF($A132&lt;Summary!$C$5,0.5*SUM([1]Sheet1!$J132)+0.5*SUM([2]Sheet1!$J132),""))*$U132</f>
        <v>0</v>
      </c>
      <c r="R132" s="92">
        <f>(IF($A132&lt;Summary!$C$5,0.5*SUM([1]Sheet1!$K132)+0.5*SUM([2]Sheet1!$K132),""))*$U132</f>
        <v>0</v>
      </c>
      <c r="S132" s="92">
        <f>(IF($A132&lt;Summary!$C$5,0.5*SUM([1]Sheet1!$L132)+0.5*SUM([2]Sheet1!$L132),""))*U132</f>
        <v>0</v>
      </c>
      <c r="T132" s="92">
        <f>(IF($A132&lt;Summary!$C$5,0.5*SUM([1]Sheet1!$M132)+0.5*SUM([2]Sheet1!$M132),""))*U132</f>
        <v>0</v>
      </c>
      <c r="U132" s="93">
        <f>ROUND(IF($A132&lt;Summary!$C$5,SUM([1]Sheet1!$N132)+SUM([2]Sheet1!$N132),""),0)</f>
        <v>0</v>
      </c>
      <c r="V132" s="2"/>
      <c r="W132" s="9">
        <f>[3]Sheet1!$A132</f>
        <v>0</v>
      </c>
      <c r="X132" s="94">
        <f>(Summary!$C$8*[3]Sheet1!$B132+Summary!$C$9*[4]Sheet1!$B132)*$U132</f>
        <v>0</v>
      </c>
      <c r="Y132" s="94">
        <f>(Summary!$C$8*[3]Sheet1!$C132+Summary!$C$9*[4]Sheet1!$C132)*$U132</f>
        <v>0</v>
      </c>
      <c r="Z132" s="94">
        <f>(Summary!$C$8*[3]Sheet1!$D132+Summary!$C$9*[4]Sheet1!$D132)*$U132</f>
        <v>0</v>
      </c>
      <c r="AA132" s="94">
        <f>IF($A132&lt;Summary!$C$5,[3]Inputs!$K150*U132,"")</f>
        <v>0</v>
      </c>
      <c r="AB132" s="94">
        <f>IF($A132&lt;Summary!$C$5,[3]Inputs!$M150*U132,"")</f>
        <v>0</v>
      </c>
      <c r="AC132" s="94">
        <f t="shared" si="42"/>
        <v>0</v>
      </c>
      <c r="AD132" s="94">
        <f>IF($A132&lt;Summary!$C$5,[4]Inputs!$K150*U132,"")</f>
        <v>0</v>
      </c>
      <c r="AE132" s="94">
        <f>IF($A132&lt;Summary!$C$5,[4]Inputs!$M150*U132,"")</f>
        <v>0</v>
      </c>
      <c r="AF132" s="94">
        <f t="shared" si="43"/>
        <v>0</v>
      </c>
      <c r="AG132" s="94">
        <f>(Summary!$C$8*[3]Sheet1!$E132+Summary!$C$9*[4]Sheet1!$E132)*$U132</f>
        <v>0</v>
      </c>
      <c r="AH132" s="94">
        <f>(Summary!$C$8*[3]Sheet1!$F132+Summary!$C$9*[4]Sheet1!$F132)*$U132</f>
        <v>0</v>
      </c>
      <c r="AI132" s="94">
        <f>(Summary!$C$8*[3]Sheet1!$G132+Summary!$C$9*[4]Sheet1!$G132)*$U132</f>
        <v>0</v>
      </c>
      <c r="AJ132" s="94">
        <f>(Summary!$C$8*[3]Sheet1!$H132+Summary!$C$9*[4]Sheet1!$H132)*$U132</f>
        <v>0</v>
      </c>
      <c r="AK132" s="94">
        <f>(Summary!$C$8*[3]Sheet1!$I132+Summary!$C$9*[4]Sheet1!$I132)*$U132</f>
        <v>0</v>
      </c>
      <c r="AL132" s="94">
        <f>(Summary!$C$8*[3]Sheet1!$J132+Summary!$C$9*[4]Sheet1!$J132)*$U132</f>
        <v>0</v>
      </c>
      <c r="AM132" s="94">
        <f>(Summary!$C$8*[3]Sheet1!$K132+Summary!$C$9*[4]Sheet1!$K132)*$U132</f>
        <v>0</v>
      </c>
      <c r="AN132" s="94">
        <f>(Summary!$C$8*[3]Sheet1!$L132+Summary!$C$9*[4]Sheet1!$L132)*$U132</f>
        <v>0</v>
      </c>
      <c r="AO132" s="94">
        <f>(Summary!$C$8*[3]Sheet1!$M132+Summary!$C$9*[4]Sheet1!$M132)*$U132</f>
        <v>0</v>
      </c>
      <c r="AP132" s="9"/>
      <c r="AQ132" s="2"/>
      <c r="AR132" s="93">
        <f t="shared" si="4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4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46"/>
        <v>#N/A</v>
      </c>
      <c r="AY132" t="e">
        <f t="shared" si="4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48"/>
        <v>#VALUE!</v>
      </c>
      <c r="BD132" t="e">
        <f t="shared" si="49"/>
        <v>#N/A</v>
      </c>
    </row>
    <row r="133" spans="1:56" x14ac:dyDescent="0.2">
      <c r="A133" s="9">
        <f>[1]Sheet1!$A133</f>
        <v>0</v>
      </c>
      <c r="B133" s="9"/>
      <c r="C133" s="92">
        <f>(IF($A133&lt;Summary!$C$5,0.5*SUM([1]Sheet1!$B133)+0.5*SUM([2]Sheet1!$B133),""))</f>
        <v>0</v>
      </c>
      <c r="D133" s="92">
        <f>(IF($A133&lt;Summary!$C$5,0.5*SUM([1]Sheet1!$C133)+0.5*SUM([2]Sheet1!$C133),""))</f>
        <v>0</v>
      </c>
      <c r="E133" s="92">
        <f>(IF($A133&lt;Summary!$C$5,0.5*SUM([1]Sheet1!$D133)+0.5*SUM([2]Sheet1!$D133),""))</f>
        <v>0</v>
      </c>
      <c r="F133" s="92">
        <f>IF($A133&lt;Summary!$C$5,[1]Inputs!$K151,"")</f>
        <v>0</v>
      </c>
      <c r="G133" s="92">
        <f>IF($A133&lt;Summary!$C$5,[1]Inputs!$M151,"")</f>
        <v>0</v>
      </c>
      <c r="H133" s="92">
        <f t="shared" si="40"/>
        <v>0</v>
      </c>
      <c r="I133" s="92">
        <f>IF($A133&lt;Summary!$C$5,[2]Inputs!$K151*U133,"")</f>
        <v>0</v>
      </c>
      <c r="J133" s="92">
        <f>IF($A133&lt;Summary!$C$5,[2]Inputs!$M151*U133,"")</f>
        <v>0</v>
      </c>
      <c r="K133" s="92">
        <f t="shared" si="41"/>
        <v>0</v>
      </c>
      <c r="L133" s="92">
        <f>(IF($A133&lt;Summary!$C$5,0.5*SUM([1]Sheet1!$E133)+0.5*SUM([2]Sheet1!$E133),""))*$U133</f>
        <v>0</v>
      </c>
      <c r="M133" s="92">
        <f>(IF($A133&lt;Summary!$C$5,0.5*SUM([1]Sheet1!$F133)+0.5*SUM([2]Sheet1!$F133),""))*$U133</f>
        <v>0</v>
      </c>
      <c r="N133" s="92">
        <f>(IF($A133&lt;Summary!$C$5,0.5*SUM([1]Sheet1!$G133)+0.5*SUM([2]Sheet1!$G133),""))*U133</f>
        <v>0</v>
      </c>
      <c r="O133" s="92">
        <f>(IF($A133&lt;Summary!$C$5,0.5*SUM([1]Sheet1!$H133)+0.5*SUM([2]Sheet1!$H133),""))*U133</f>
        <v>0</v>
      </c>
      <c r="P133" s="92">
        <f>(IF($A133&lt;Summary!$C$5,0.5*SUM([1]Sheet1!$I133)+0.5*SUM([2]Sheet1!$I133),""))*$U133</f>
        <v>0</v>
      </c>
      <c r="Q133" s="92">
        <f>(IF($A133&lt;Summary!$C$5,0.5*SUM([1]Sheet1!$J133)+0.5*SUM([2]Sheet1!$J133),""))*$U133</f>
        <v>0</v>
      </c>
      <c r="R133" s="92">
        <f>(IF($A133&lt;Summary!$C$5,0.5*SUM([1]Sheet1!$K133)+0.5*SUM([2]Sheet1!$K133),""))*$U133</f>
        <v>0</v>
      </c>
      <c r="S133" s="92">
        <f>(IF($A133&lt;Summary!$C$5,0.5*SUM([1]Sheet1!$L133)+0.5*SUM([2]Sheet1!$L133),""))*U133</f>
        <v>0</v>
      </c>
      <c r="T133" s="92">
        <f>(IF($A133&lt;Summary!$C$5,0.5*SUM([1]Sheet1!$M133)+0.5*SUM([2]Sheet1!$M133),""))*U133</f>
        <v>0</v>
      </c>
      <c r="U133" s="93">
        <f>ROUND(IF($A133&lt;Summary!$C$5,SUM([1]Sheet1!$N133)+SUM([2]Sheet1!$N133),""),0)</f>
        <v>0</v>
      </c>
      <c r="V133" s="2"/>
      <c r="W133" s="9">
        <f>[3]Sheet1!$A133</f>
        <v>0</v>
      </c>
      <c r="X133" s="94">
        <f>(Summary!$C$8*[3]Sheet1!$B133+Summary!$C$9*[4]Sheet1!$B133)*$U133</f>
        <v>0</v>
      </c>
      <c r="Y133" s="94">
        <f>(Summary!$C$8*[3]Sheet1!$C133+Summary!$C$9*[4]Sheet1!$C133)*$U133</f>
        <v>0</v>
      </c>
      <c r="Z133" s="94">
        <f>(Summary!$C$8*[3]Sheet1!$D133+Summary!$C$9*[4]Sheet1!$D133)*$U133</f>
        <v>0</v>
      </c>
      <c r="AA133" s="94">
        <f>IF($A133&lt;Summary!$C$5,[3]Inputs!$K151*U133,"")</f>
        <v>0</v>
      </c>
      <c r="AB133" s="94">
        <f>IF($A133&lt;Summary!$C$5,[3]Inputs!$M151*U133,"")</f>
        <v>0</v>
      </c>
      <c r="AC133" s="94">
        <f t="shared" si="42"/>
        <v>0</v>
      </c>
      <c r="AD133" s="94">
        <f>IF($A133&lt;Summary!$C$5,[4]Inputs!$K151*U133,"")</f>
        <v>0</v>
      </c>
      <c r="AE133" s="94">
        <f>IF($A133&lt;Summary!$C$5,[4]Inputs!$M151*U133,"")</f>
        <v>0</v>
      </c>
      <c r="AF133" s="94">
        <f t="shared" si="43"/>
        <v>0</v>
      </c>
      <c r="AG133" s="94">
        <f>(Summary!$C$8*[3]Sheet1!$E133+Summary!$C$9*[4]Sheet1!$E133)*$U133</f>
        <v>0</v>
      </c>
      <c r="AH133" s="94">
        <f>(Summary!$C$8*[3]Sheet1!$F133+Summary!$C$9*[4]Sheet1!$F133)*$U133</f>
        <v>0</v>
      </c>
      <c r="AI133" s="94">
        <f>(Summary!$C$8*[3]Sheet1!$G133+Summary!$C$9*[4]Sheet1!$G133)*$U133</f>
        <v>0</v>
      </c>
      <c r="AJ133" s="94">
        <f>(Summary!$C$8*[3]Sheet1!$H133+Summary!$C$9*[4]Sheet1!$H133)*$U133</f>
        <v>0</v>
      </c>
      <c r="AK133" s="94">
        <f>(Summary!$C$8*[3]Sheet1!$I133+Summary!$C$9*[4]Sheet1!$I133)*$U133</f>
        <v>0</v>
      </c>
      <c r="AL133" s="94">
        <f>(Summary!$C$8*[3]Sheet1!$J133+Summary!$C$9*[4]Sheet1!$J133)*$U133</f>
        <v>0</v>
      </c>
      <c r="AM133" s="94">
        <f>(Summary!$C$8*[3]Sheet1!$K133+Summary!$C$9*[4]Sheet1!$K133)*$U133</f>
        <v>0</v>
      </c>
      <c r="AN133" s="94">
        <f>(Summary!$C$8*[3]Sheet1!$L133+Summary!$C$9*[4]Sheet1!$L133)*$U133</f>
        <v>0</v>
      </c>
      <c r="AO133" s="94">
        <f>(Summary!$C$8*[3]Sheet1!$M133+Summary!$C$9*[4]Sheet1!$M133)*$U133</f>
        <v>0</v>
      </c>
      <c r="AP133" s="9"/>
      <c r="AQ133" s="2"/>
      <c r="AR133" s="93">
        <f t="shared" si="4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4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46"/>
        <v>#N/A</v>
      </c>
      <c r="AY133" t="e">
        <f t="shared" si="4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48"/>
        <v>#VALUE!</v>
      </c>
      <c r="BD133" t="e">
        <f t="shared" si="49"/>
        <v>#N/A</v>
      </c>
    </row>
    <row r="134" spans="1:56" x14ac:dyDescent="0.2">
      <c r="A134" s="9">
        <f>[1]Sheet1!$A134</f>
        <v>0</v>
      </c>
      <c r="B134" s="9"/>
      <c r="C134" s="92">
        <f>(IF($A134&lt;Summary!$C$5,0.5*SUM([1]Sheet1!$B134)+0.5*SUM([2]Sheet1!$B134),""))</f>
        <v>0</v>
      </c>
      <c r="D134" s="92">
        <f>(IF($A134&lt;Summary!$C$5,0.5*SUM([1]Sheet1!$C134)+0.5*SUM([2]Sheet1!$C134),""))</f>
        <v>0</v>
      </c>
      <c r="E134" s="92">
        <f>(IF($A134&lt;Summary!$C$5,0.5*SUM([1]Sheet1!$D134)+0.5*SUM([2]Sheet1!$D134),""))</f>
        <v>0</v>
      </c>
      <c r="F134" s="92">
        <f>IF($A134&lt;Summary!$C$5,[1]Inputs!$K152,"")</f>
        <v>0</v>
      </c>
      <c r="G134" s="92">
        <f>IF($A134&lt;Summary!$C$5,[1]Inputs!$M152,"")</f>
        <v>0</v>
      </c>
      <c r="H134" s="92">
        <f t="shared" si="40"/>
        <v>0</v>
      </c>
      <c r="I134" s="92">
        <f>IF($A134&lt;Summary!$C$5,[2]Inputs!$K152*U134,"")</f>
        <v>0</v>
      </c>
      <c r="J134" s="92">
        <f>IF($A134&lt;Summary!$C$5,[2]Inputs!$M152*U134,"")</f>
        <v>0</v>
      </c>
      <c r="K134" s="92">
        <f t="shared" si="41"/>
        <v>0</v>
      </c>
      <c r="L134" s="92">
        <f>(IF($A134&lt;Summary!$C$5,0.5*SUM([1]Sheet1!$E134)+0.5*SUM([2]Sheet1!$E134),""))*$U134</f>
        <v>0</v>
      </c>
      <c r="M134" s="92">
        <f>(IF($A134&lt;Summary!$C$5,0.5*SUM([1]Sheet1!$F134)+0.5*SUM([2]Sheet1!$F134),""))*$U134</f>
        <v>0</v>
      </c>
      <c r="N134" s="92">
        <f>(IF($A134&lt;Summary!$C$5,0.5*SUM([1]Sheet1!$G134)+0.5*SUM([2]Sheet1!$G134),""))*U134</f>
        <v>0</v>
      </c>
      <c r="O134" s="92">
        <f>(IF($A134&lt;Summary!$C$5,0.5*SUM([1]Sheet1!$H134)+0.5*SUM([2]Sheet1!$H134),""))*U134</f>
        <v>0</v>
      </c>
      <c r="P134" s="92">
        <f>(IF($A134&lt;Summary!$C$5,0.5*SUM([1]Sheet1!$I134)+0.5*SUM([2]Sheet1!$I134),""))*$U134</f>
        <v>0</v>
      </c>
      <c r="Q134" s="92">
        <f>(IF($A134&lt;Summary!$C$5,0.5*SUM([1]Sheet1!$J134)+0.5*SUM([2]Sheet1!$J134),""))*$U134</f>
        <v>0</v>
      </c>
      <c r="R134" s="92">
        <f>(IF($A134&lt;Summary!$C$5,0.5*SUM([1]Sheet1!$K134)+0.5*SUM([2]Sheet1!$K134),""))*$U134</f>
        <v>0</v>
      </c>
      <c r="S134" s="92">
        <f>(IF($A134&lt;Summary!$C$5,0.5*SUM([1]Sheet1!$L134)+0.5*SUM([2]Sheet1!$L134),""))*U134</f>
        <v>0</v>
      </c>
      <c r="T134" s="92">
        <f>(IF($A134&lt;Summary!$C$5,0.5*SUM([1]Sheet1!$M134)+0.5*SUM([2]Sheet1!$M134),""))*U134</f>
        <v>0</v>
      </c>
      <c r="U134" s="93">
        <f>ROUND(IF($A134&lt;Summary!$C$5,SUM([1]Sheet1!$N134)+SUM([2]Sheet1!$N134),""),0)</f>
        <v>0</v>
      </c>
      <c r="V134" s="2"/>
      <c r="W134" s="9">
        <f>[3]Sheet1!$A134</f>
        <v>0</v>
      </c>
      <c r="X134" s="94">
        <f>(Summary!$C$8*[3]Sheet1!$B134+Summary!$C$9*[4]Sheet1!$B134)*$U134</f>
        <v>0</v>
      </c>
      <c r="Y134" s="94">
        <f>(Summary!$C$8*[3]Sheet1!$C134+Summary!$C$9*[4]Sheet1!$C134)*$U134</f>
        <v>0</v>
      </c>
      <c r="Z134" s="94">
        <f>(Summary!$C$8*[3]Sheet1!$D134+Summary!$C$9*[4]Sheet1!$D134)*$U134</f>
        <v>0</v>
      </c>
      <c r="AA134" s="94">
        <f>IF($A134&lt;Summary!$C$5,[3]Inputs!$K152*U134,"")</f>
        <v>0</v>
      </c>
      <c r="AB134" s="94">
        <f>IF($A134&lt;Summary!$C$5,[3]Inputs!$M152*U134,"")</f>
        <v>0</v>
      </c>
      <c r="AC134" s="94">
        <f t="shared" si="42"/>
        <v>0</v>
      </c>
      <c r="AD134" s="94">
        <f>IF($A134&lt;Summary!$C$5,[4]Inputs!$K152*U134,"")</f>
        <v>0</v>
      </c>
      <c r="AE134" s="94">
        <f>IF($A134&lt;Summary!$C$5,[4]Inputs!$M152*U134,"")</f>
        <v>0</v>
      </c>
      <c r="AF134" s="94">
        <f t="shared" si="43"/>
        <v>0</v>
      </c>
      <c r="AG134" s="94">
        <f>(Summary!$C$8*[3]Sheet1!$E134+Summary!$C$9*[4]Sheet1!$E134)*$U134</f>
        <v>0</v>
      </c>
      <c r="AH134" s="94">
        <f>(Summary!$C$8*[3]Sheet1!$F134+Summary!$C$9*[4]Sheet1!$F134)*$U134</f>
        <v>0</v>
      </c>
      <c r="AI134" s="94">
        <f>(Summary!$C$8*[3]Sheet1!$G134+Summary!$C$9*[4]Sheet1!$G134)*$U134</f>
        <v>0</v>
      </c>
      <c r="AJ134" s="94">
        <f>(Summary!$C$8*[3]Sheet1!$H134+Summary!$C$9*[4]Sheet1!$H134)*$U134</f>
        <v>0</v>
      </c>
      <c r="AK134" s="94">
        <f>(Summary!$C$8*[3]Sheet1!$I134+Summary!$C$9*[4]Sheet1!$I134)*$U134</f>
        <v>0</v>
      </c>
      <c r="AL134" s="94">
        <f>(Summary!$C$8*[3]Sheet1!$J134+Summary!$C$9*[4]Sheet1!$J134)*$U134</f>
        <v>0</v>
      </c>
      <c r="AM134" s="94">
        <f>(Summary!$C$8*[3]Sheet1!$K134+Summary!$C$9*[4]Sheet1!$K134)*$U134</f>
        <v>0</v>
      </c>
      <c r="AN134" s="94">
        <f>(Summary!$C$8*[3]Sheet1!$L134+Summary!$C$9*[4]Sheet1!$L134)*$U134</f>
        <v>0</v>
      </c>
      <c r="AO134" s="94">
        <f>(Summary!$C$8*[3]Sheet1!$M134+Summary!$C$9*[4]Sheet1!$M134)*$U134</f>
        <v>0</v>
      </c>
      <c r="AP134" s="9"/>
      <c r="AQ134" s="2"/>
      <c r="AR134" s="93">
        <f t="shared" si="4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4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46"/>
        <v>#N/A</v>
      </c>
      <c r="AY134" t="e">
        <f t="shared" si="4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48"/>
        <v>#VALUE!</v>
      </c>
      <c r="BD134" t="e">
        <f t="shared" si="49"/>
        <v>#N/A</v>
      </c>
    </row>
    <row r="135" spans="1:56" x14ac:dyDescent="0.2">
      <c r="A135" s="9">
        <f>[1]Sheet1!$A135</f>
        <v>0</v>
      </c>
      <c r="B135" s="9"/>
      <c r="C135" s="92">
        <f>(IF($A135&lt;Summary!$C$5,0.5*SUM([1]Sheet1!$B135)+0.5*SUM([2]Sheet1!$B135),""))</f>
        <v>0</v>
      </c>
      <c r="D135" s="92">
        <f>(IF($A135&lt;Summary!$C$5,0.5*SUM([1]Sheet1!$C135)+0.5*SUM([2]Sheet1!$C135),""))</f>
        <v>0</v>
      </c>
      <c r="E135" s="92">
        <f>(IF($A135&lt;Summary!$C$5,0.5*SUM([1]Sheet1!$D135)+0.5*SUM([2]Sheet1!$D135),""))</f>
        <v>0</v>
      </c>
      <c r="F135" s="92">
        <f>IF($A135&lt;Summary!$C$5,[1]Inputs!$K153,"")</f>
        <v>0</v>
      </c>
      <c r="G135" s="92">
        <f>IF($A135&lt;Summary!$C$5,[1]Inputs!$M153,"")</f>
        <v>0</v>
      </c>
      <c r="H135" s="92">
        <f t="shared" si="40"/>
        <v>0</v>
      </c>
      <c r="I135" s="92">
        <f>IF($A135&lt;Summary!$C$5,[2]Inputs!$K153*U135,"")</f>
        <v>0</v>
      </c>
      <c r="J135" s="92">
        <f>IF($A135&lt;Summary!$C$5,[2]Inputs!$M153*U135,"")</f>
        <v>0</v>
      </c>
      <c r="K135" s="92">
        <f t="shared" si="41"/>
        <v>0</v>
      </c>
      <c r="L135" s="92">
        <f>(IF($A135&lt;Summary!$C$5,0.5*SUM([1]Sheet1!$E135)+0.5*SUM([2]Sheet1!$E135),""))*$U135</f>
        <v>0</v>
      </c>
      <c r="M135" s="92">
        <f>(IF($A135&lt;Summary!$C$5,0.5*SUM([1]Sheet1!$F135)+0.5*SUM([2]Sheet1!$F135),""))*$U135</f>
        <v>0</v>
      </c>
      <c r="N135" s="92">
        <f>(IF($A135&lt;Summary!$C$5,0.5*SUM([1]Sheet1!$G135)+0.5*SUM([2]Sheet1!$G135),""))*U135</f>
        <v>0</v>
      </c>
      <c r="O135" s="92">
        <f>(IF($A135&lt;Summary!$C$5,0.5*SUM([1]Sheet1!$H135)+0.5*SUM([2]Sheet1!$H135),""))*U135</f>
        <v>0</v>
      </c>
      <c r="P135" s="92">
        <f>(IF($A135&lt;Summary!$C$5,0.5*SUM([1]Sheet1!$I135)+0.5*SUM([2]Sheet1!$I135),""))*$U135</f>
        <v>0</v>
      </c>
      <c r="Q135" s="92">
        <f>(IF($A135&lt;Summary!$C$5,0.5*SUM([1]Sheet1!$J135)+0.5*SUM([2]Sheet1!$J135),""))*$U135</f>
        <v>0</v>
      </c>
      <c r="R135" s="92">
        <f>(IF($A135&lt;Summary!$C$5,0.5*SUM([1]Sheet1!$K135)+0.5*SUM([2]Sheet1!$K135),""))*$U135</f>
        <v>0</v>
      </c>
      <c r="S135" s="92">
        <f>(IF($A135&lt;Summary!$C$5,0.5*SUM([1]Sheet1!$L135)+0.5*SUM([2]Sheet1!$L135),""))*U135</f>
        <v>0</v>
      </c>
      <c r="T135" s="92">
        <f>(IF($A135&lt;Summary!$C$5,0.5*SUM([1]Sheet1!$M135)+0.5*SUM([2]Sheet1!$M135),""))*U135</f>
        <v>0</v>
      </c>
      <c r="U135" s="93">
        <f>ROUND(IF($A135&lt;Summary!$C$5,SUM([1]Sheet1!$N135)+SUM([2]Sheet1!$N135),""),0)</f>
        <v>0</v>
      </c>
      <c r="V135" s="2"/>
      <c r="W135" s="9">
        <f>[3]Sheet1!$A135</f>
        <v>0</v>
      </c>
      <c r="X135" s="94">
        <f>(Summary!$C$8*[3]Sheet1!$B135+Summary!$C$9*[4]Sheet1!$B135)*$U135</f>
        <v>0</v>
      </c>
      <c r="Y135" s="94">
        <f>(Summary!$C$8*[3]Sheet1!$C135+Summary!$C$9*[4]Sheet1!$C135)*$U135</f>
        <v>0</v>
      </c>
      <c r="Z135" s="94">
        <f>(Summary!$C$8*[3]Sheet1!$D135+Summary!$C$9*[4]Sheet1!$D135)*$U135</f>
        <v>0</v>
      </c>
      <c r="AA135" s="94">
        <f>IF($A135&lt;Summary!$C$5,[3]Inputs!$K153*U135,"")</f>
        <v>0</v>
      </c>
      <c r="AB135" s="94">
        <f>IF($A135&lt;Summary!$C$5,[3]Inputs!$M153*U135,"")</f>
        <v>0</v>
      </c>
      <c r="AC135" s="94">
        <f t="shared" si="42"/>
        <v>0</v>
      </c>
      <c r="AD135" s="94">
        <f>IF($A135&lt;Summary!$C$5,[4]Inputs!$K153*U135,"")</f>
        <v>0</v>
      </c>
      <c r="AE135" s="94">
        <f>IF($A135&lt;Summary!$C$5,[4]Inputs!$M153*U135,"")</f>
        <v>0</v>
      </c>
      <c r="AF135" s="94">
        <f t="shared" si="43"/>
        <v>0</v>
      </c>
      <c r="AG135" s="94">
        <f>(Summary!$C$8*[3]Sheet1!$E135+Summary!$C$9*[4]Sheet1!$E135)*$U135</f>
        <v>0</v>
      </c>
      <c r="AH135" s="94">
        <f>(Summary!$C$8*[3]Sheet1!$F135+Summary!$C$9*[4]Sheet1!$F135)*$U135</f>
        <v>0</v>
      </c>
      <c r="AI135" s="94">
        <f>(Summary!$C$8*[3]Sheet1!$G135+Summary!$C$9*[4]Sheet1!$G135)*$U135</f>
        <v>0</v>
      </c>
      <c r="AJ135" s="94">
        <f>(Summary!$C$8*[3]Sheet1!$H135+Summary!$C$9*[4]Sheet1!$H135)*$U135</f>
        <v>0</v>
      </c>
      <c r="AK135" s="94">
        <f>(Summary!$C$8*[3]Sheet1!$I135+Summary!$C$9*[4]Sheet1!$I135)*$U135</f>
        <v>0</v>
      </c>
      <c r="AL135" s="94">
        <f>(Summary!$C$8*[3]Sheet1!$J135+Summary!$C$9*[4]Sheet1!$J135)*$U135</f>
        <v>0</v>
      </c>
      <c r="AM135" s="94">
        <f>(Summary!$C$8*[3]Sheet1!$K135+Summary!$C$9*[4]Sheet1!$K135)*$U135</f>
        <v>0</v>
      </c>
      <c r="AN135" s="94">
        <f>(Summary!$C$8*[3]Sheet1!$L135+Summary!$C$9*[4]Sheet1!$L135)*$U135</f>
        <v>0</v>
      </c>
      <c r="AO135" s="94">
        <f>(Summary!$C$8*[3]Sheet1!$M135+Summary!$C$9*[4]Sheet1!$M135)*$U135</f>
        <v>0</v>
      </c>
      <c r="AP135" s="9"/>
      <c r="AQ135" s="2"/>
      <c r="AR135" s="93">
        <f t="shared" si="4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4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46"/>
        <v>#N/A</v>
      </c>
      <c r="AY135" t="e">
        <f t="shared" si="4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48"/>
        <v>#VALUE!</v>
      </c>
      <c r="BD135" t="e">
        <f t="shared" si="49"/>
        <v>#N/A</v>
      </c>
    </row>
    <row r="136" spans="1:56" x14ac:dyDescent="0.2">
      <c r="A136" s="9">
        <f>[1]Sheet1!$A136</f>
        <v>0</v>
      </c>
      <c r="B136" s="9"/>
      <c r="C136" s="92">
        <f>(IF($A136&lt;Summary!$C$5,0.5*SUM([1]Sheet1!$B136)+0.5*SUM([2]Sheet1!$B136),""))</f>
        <v>0</v>
      </c>
      <c r="D136" s="92">
        <f>(IF($A136&lt;Summary!$C$5,0.5*SUM([1]Sheet1!$C136)+0.5*SUM([2]Sheet1!$C136),""))</f>
        <v>0</v>
      </c>
      <c r="E136" s="92">
        <f>(IF($A136&lt;Summary!$C$5,0.5*SUM([1]Sheet1!$D136)+0.5*SUM([2]Sheet1!$D136),""))</f>
        <v>0</v>
      </c>
      <c r="F136" s="92">
        <f>IF($A136&lt;Summary!$C$5,[1]Inputs!$K154,"")</f>
        <v>0</v>
      </c>
      <c r="G136" s="92">
        <f>IF($A136&lt;Summary!$C$5,[1]Inputs!$M154,"")</f>
        <v>0</v>
      </c>
      <c r="H136" s="92">
        <f t="shared" si="40"/>
        <v>0</v>
      </c>
      <c r="I136" s="92">
        <f>IF($A136&lt;Summary!$C$5,[2]Inputs!$K154*U136,"")</f>
        <v>0</v>
      </c>
      <c r="J136" s="92">
        <f>IF($A136&lt;Summary!$C$5,[2]Inputs!$M154*U136,"")</f>
        <v>0</v>
      </c>
      <c r="K136" s="92">
        <f t="shared" si="41"/>
        <v>0</v>
      </c>
      <c r="L136" s="92">
        <f>(IF($A136&lt;Summary!$C$5,0.5*SUM([1]Sheet1!$E136)+0.5*SUM([2]Sheet1!$E136),""))*$U136</f>
        <v>0</v>
      </c>
      <c r="M136" s="92">
        <f>(IF($A136&lt;Summary!$C$5,0.5*SUM([1]Sheet1!$F136)+0.5*SUM([2]Sheet1!$F136),""))*$U136</f>
        <v>0</v>
      </c>
      <c r="N136" s="92">
        <f>(IF($A136&lt;Summary!$C$5,0.5*SUM([1]Sheet1!$G136)+0.5*SUM([2]Sheet1!$G136),""))*U136</f>
        <v>0</v>
      </c>
      <c r="O136" s="92">
        <f>(IF($A136&lt;Summary!$C$5,0.5*SUM([1]Sheet1!$H136)+0.5*SUM([2]Sheet1!$H136),""))*U136</f>
        <v>0</v>
      </c>
      <c r="P136" s="92">
        <f>(IF($A136&lt;Summary!$C$5,0.5*SUM([1]Sheet1!$I136)+0.5*SUM([2]Sheet1!$I136),""))*$U136</f>
        <v>0</v>
      </c>
      <c r="Q136" s="92">
        <f>(IF($A136&lt;Summary!$C$5,0.5*SUM([1]Sheet1!$J136)+0.5*SUM([2]Sheet1!$J136),""))*$U136</f>
        <v>0</v>
      </c>
      <c r="R136" s="92">
        <f>(IF($A136&lt;Summary!$C$5,0.5*SUM([1]Sheet1!$K136)+0.5*SUM([2]Sheet1!$K136),""))*$U136</f>
        <v>0</v>
      </c>
      <c r="S136" s="92">
        <f>(IF($A136&lt;Summary!$C$5,0.5*SUM([1]Sheet1!$L136)+0.5*SUM([2]Sheet1!$L136),""))*U136</f>
        <v>0</v>
      </c>
      <c r="T136" s="92">
        <f>(IF($A136&lt;Summary!$C$5,0.5*SUM([1]Sheet1!$M136)+0.5*SUM([2]Sheet1!$M136),""))*U136</f>
        <v>0</v>
      </c>
      <c r="U136" s="93">
        <f>ROUND(IF($A136&lt;Summary!$C$5,SUM([1]Sheet1!$N136)+SUM([2]Sheet1!$N136),""),0)</f>
        <v>0</v>
      </c>
      <c r="V136" s="2"/>
      <c r="W136" s="9">
        <f>[3]Sheet1!$A136</f>
        <v>0</v>
      </c>
      <c r="X136" s="94">
        <f>(Summary!$C$8*[3]Sheet1!$B136+Summary!$C$9*[4]Sheet1!$B136)*$U136</f>
        <v>0</v>
      </c>
      <c r="Y136" s="94">
        <f>(Summary!$C$8*[3]Sheet1!$C136+Summary!$C$9*[4]Sheet1!$C136)*$U136</f>
        <v>0</v>
      </c>
      <c r="Z136" s="94">
        <f>(Summary!$C$8*[3]Sheet1!$D136+Summary!$C$9*[4]Sheet1!$D136)*$U136</f>
        <v>0</v>
      </c>
      <c r="AA136" s="94">
        <f>IF($A136&lt;Summary!$C$5,[3]Inputs!$K154*U136,"")</f>
        <v>0</v>
      </c>
      <c r="AB136" s="94">
        <f>IF($A136&lt;Summary!$C$5,[3]Inputs!$M154*U136,"")</f>
        <v>0</v>
      </c>
      <c r="AC136" s="94">
        <f t="shared" si="42"/>
        <v>0</v>
      </c>
      <c r="AD136" s="94">
        <f>IF($A136&lt;Summary!$C$5,[4]Inputs!$K154*U136,"")</f>
        <v>0</v>
      </c>
      <c r="AE136" s="94">
        <f>IF($A136&lt;Summary!$C$5,[4]Inputs!$M154*U136,"")</f>
        <v>0</v>
      </c>
      <c r="AF136" s="94">
        <f t="shared" si="43"/>
        <v>0</v>
      </c>
      <c r="AG136" s="94">
        <f>(Summary!$C$8*[3]Sheet1!$E136+Summary!$C$9*[4]Sheet1!$E136)*$U136</f>
        <v>0</v>
      </c>
      <c r="AH136" s="94">
        <f>(Summary!$C$8*[3]Sheet1!$F136+Summary!$C$9*[4]Sheet1!$F136)*$U136</f>
        <v>0</v>
      </c>
      <c r="AI136" s="94">
        <f>(Summary!$C$8*[3]Sheet1!$G136+Summary!$C$9*[4]Sheet1!$G136)*$U136</f>
        <v>0</v>
      </c>
      <c r="AJ136" s="94">
        <f>(Summary!$C$8*[3]Sheet1!$H136+Summary!$C$9*[4]Sheet1!$H136)*$U136</f>
        <v>0</v>
      </c>
      <c r="AK136" s="94">
        <f>(Summary!$C$8*[3]Sheet1!$I136+Summary!$C$9*[4]Sheet1!$I136)*$U136</f>
        <v>0</v>
      </c>
      <c r="AL136" s="94">
        <f>(Summary!$C$8*[3]Sheet1!$J136+Summary!$C$9*[4]Sheet1!$J136)*$U136</f>
        <v>0</v>
      </c>
      <c r="AM136" s="94">
        <f>(Summary!$C$8*[3]Sheet1!$K136+Summary!$C$9*[4]Sheet1!$K136)*$U136</f>
        <v>0</v>
      </c>
      <c r="AN136" s="94">
        <f>(Summary!$C$8*[3]Sheet1!$L136+Summary!$C$9*[4]Sheet1!$L136)*$U136</f>
        <v>0</v>
      </c>
      <c r="AO136" s="94">
        <f>(Summary!$C$8*[3]Sheet1!$M136+Summary!$C$9*[4]Sheet1!$M136)*$U136</f>
        <v>0</v>
      </c>
      <c r="AP136" s="9"/>
      <c r="AQ136" s="2"/>
      <c r="AR136" s="93">
        <f t="shared" si="4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4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46"/>
        <v>#N/A</v>
      </c>
      <c r="AY136" t="e">
        <f t="shared" si="4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48"/>
        <v>#VALUE!</v>
      </c>
      <c r="BD136" t="e">
        <f t="shared" si="49"/>
        <v>#N/A</v>
      </c>
    </row>
    <row r="137" spans="1:56" x14ac:dyDescent="0.2">
      <c r="A137" s="9">
        <f>[1]Sheet1!$A137</f>
        <v>0</v>
      </c>
      <c r="B137" s="9"/>
      <c r="C137" s="92">
        <f>(IF($A137&lt;Summary!$C$5,0.5*SUM([1]Sheet1!$B137)+0.5*SUM([2]Sheet1!$B137),""))</f>
        <v>0</v>
      </c>
      <c r="D137" s="92">
        <f>(IF($A137&lt;Summary!$C$5,0.5*SUM([1]Sheet1!$C137)+0.5*SUM([2]Sheet1!$C137),""))</f>
        <v>0</v>
      </c>
      <c r="E137" s="92">
        <f>(IF($A137&lt;Summary!$C$5,0.5*SUM([1]Sheet1!$D137)+0.5*SUM([2]Sheet1!$D137),""))</f>
        <v>0</v>
      </c>
      <c r="F137" s="92">
        <f>IF($A137&lt;Summary!$C$5,[1]Inputs!$K155,"")</f>
        <v>0</v>
      </c>
      <c r="G137" s="92">
        <f>IF($A137&lt;Summary!$C$5,[1]Inputs!$M155,"")</f>
        <v>0</v>
      </c>
      <c r="H137" s="92">
        <f t="shared" si="40"/>
        <v>0</v>
      </c>
      <c r="I137" s="92">
        <f>IF($A137&lt;Summary!$C$5,[2]Inputs!$K155*U137,"")</f>
        <v>0</v>
      </c>
      <c r="J137" s="92">
        <f>IF($A137&lt;Summary!$C$5,[2]Inputs!$M155*U137,"")</f>
        <v>0</v>
      </c>
      <c r="K137" s="92">
        <f t="shared" si="41"/>
        <v>0</v>
      </c>
      <c r="L137" s="92">
        <f>(IF($A137&lt;Summary!$C$5,0.5*SUM([1]Sheet1!$E137)+0.5*SUM([2]Sheet1!$E137),""))*$U137</f>
        <v>0</v>
      </c>
      <c r="M137" s="92">
        <f>(IF($A137&lt;Summary!$C$5,0.5*SUM([1]Sheet1!$F137)+0.5*SUM([2]Sheet1!$F137),""))*$U137</f>
        <v>0</v>
      </c>
      <c r="N137" s="92">
        <f>(IF($A137&lt;Summary!$C$5,0.5*SUM([1]Sheet1!$G137)+0.5*SUM([2]Sheet1!$G137),""))*U137</f>
        <v>0</v>
      </c>
      <c r="O137" s="92">
        <f>(IF($A137&lt;Summary!$C$5,0.5*SUM([1]Sheet1!$H137)+0.5*SUM([2]Sheet1!$H137),""))*U137</f>
        <v>0</v>
      </c>
      <c r="P137" s="92">
        <f>(IF($A137&lt;Summary!$C$5,0.5*SUM([1]Sheet1!$I137)+0.5*SUM([2]Sheet1!$I137),""))*$U137</f>
        <v>0</v>
      </c>
      <c r="Q137" s="92">
        <f>(IF($A137&lt;Summary!$C$5,0.5*SUM([1]Sheet1!$J137)+0.5*SUM([2]Sheet1!$J137),""))*$U137</f>
        <v>0</v>
      </c>
      <c r="R137" s="92">
        <f>(IF($A137&lt;Summary!$C$5,0.5*SUM([1]Sheet1!$K137)+0.5*SUM([2]Sheet1!$K137),""))*$U137</f>
        <v>0</v>
      </c>
      <c r="S137" s="92">
        <f>(IF($A137&lt;Summary!$C$5,0.5*SUM([1]Sheet1!$L137)+0.5*SUM([2]Sheet1!$L137),""))*U137</f>
        <v>0</v>
      </c>
      <c r="T137" s="92">
        <f>(IF($A137&lt;Summary!$C$5,0.5*SUM([1]Sheet1!$M137)+0.5*SUM([2]Sheet1!$M137),""))*U137</f>
        <v>0</v>
      </c>
      <c r="U137" s="93">
        <f>ROUND(IF($A137&lt;Summary!$C$5,SUM([1]Sheet1!$N137)+SUM([2]Sheet1!$N137),""),0)</f>
        <v>0</v>
      </c>
      <c r="V137" s="2"/>
      <c r="W137" s="9">
        <f>[3]Sheet1!$A137</f>
        <v>0</v>
      </c>
      <c r="X137" s="94">
        <f>(Summary!$C$8*[3]Sheet1!$B137+Summary!$C$9*[4]Sheet1!$B137)*$U137</f>
        <v>0</v>
      </c>
      <c r="Y137" s="94">
        <f>(Summary!$C$8*[3]Sheet1!$C137+Summary!$C$9*[4]Sheet1!$C137)*$U137</f>
        <v>0</v>
      </c>
      <c r="Z137" s="94">
        <f>(Summary!$C$8*[3]Sheet1!$D137+Summary!$C$9*[4]Sheet1!$D137)*$U137</f>
        <v>0</v>
      </c>
      <c r="AA137" s="94">
        <f>IF($A137&lt;Summary!$C$5,[3]Inputs!$K155*U137,"")</f>
        <v>0</v>
      </c>
      <c r="AB137" s="94">
        <f>IF($A137&lt;Summary!$C$5,[3]Inputs!$M155*U137,"")</f>
        <v>0</v>
      </c>
      <c r="AC137" s="94">
        <f t="shared" si="42"/>
        <v>0</v>
      </c>
      <c r="AD137" s="94">
        <f>IF($A137&lt;Summary!$C$5,[4]Inputs!$K155*U137,"")</f>
        <v>0</v>
      </c>
      <c r="AE137" s="94">
        <f>IF($A137&lt;Summary!$C$5,[4]Inputs!$M155*U137,"")</f>
        <v>0</v>
      </c>
      <c r="AF137" s="94">
        <f t="shared" si="43"/>
        <v>0</v>
      </c>
      <c r="AG137" s="94">
        <f>(Summary!$C$8*[3]Sheet1!$E137+Summary!$C$9*[4]Sheet1!$E137)*$U137</f>
        <v>0</v>
      </c>
      <c r="AH137" s="94">
        <f>(Summary!$C$8*[3]Sheet1!$F137+Summary!$C$9*[4]Sheet1!$F137)*$U137</f>
        <v>0</v>
      </c>
      <c r="AI137" s="94">
        <f>(Summary!$C$8*[3]Sheet1!$G137+Summary!$C$9*[4]Sheet1!$G137)*$U137</f>
        <v>0</v>
      </c>
      <c r="AJ137" s="94">
        <f>(Summary!$C$8*[3]Sheet1!$H137+Summary!$C$9*[4]Sheet1!$H137)*$U137</f>
        <v>0</v>
      </c>
      <c r="AK137" s="94">
        <f>(Summary!$C$8*[3]Sheet1!$I137+Summary!$C$9*[4]Sheet1!$I137)*$U137</f>
        <v>0</v>
      </c>
      <c r="AL137" s="94">
        <f>(Summary!$C$8*[3]Sheet1!$J137+Summary!$C$9*[4]Sheet1!$J137)*$U137</f>
        <v>0</v>
      </c>
      <c r="AM137" s="94">
        <f>(Summary!$C$8*[3]Sheet1!$K137+Summary!$C$9*[4]Sheet1!$K137)*$U137</f>
        <v>0</v>
      </c>
      <c r="AN137" s="94">
        <f>(Summary!$C$8*[3]Sheet1!$L137+Summary!$C$9*[4]Sheet1!$L137)*$U137</f>
        <v>0</v>
      </c>
      <c r="AO137" s="94">
        <f>(Summary!$C$8*[3]Sheet1!$M137+Summary!$C$9*[4]Sheet1!$M137)*$U137</f>
        <v>0</v>
      </c>
      <c r="AP137" s="9"/>
      <c r="AQ137" s="2"/>
      <c r="AR137" s="93">
        <f t="shared" si="4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4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46"/>
        <v>#N/A</v>
      </c>
      <c r="AY137" t="e">
        <f t="shared" si="4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48"/>
        <v>#VALUE!</v>
      </c>
      <c r="BD137" t="e">
        <f t="shared" si="49"/>
        <v>#N/A</v>
      </c>
    </row>
    <row r="138" spans="1:56" x14ac:dyDescent="0.2">
      <c r="A138" s="9">
        <f>[1]Sheet1!$A138</f>
        <v>0</v>
      </c>
      <c r="B138" s="9"/>
      <c r="C138" s="92">
        <f>(IF($A138&lt;Summary!$C$5,0.5*SUM([1]Sheet1!$B138)+0.5*SUM([2]Sheet1!$B138),""))</f>
        <v>0</v>
      </c>
      <c r="D138" s="92">
        <f>(IF($A138&lt;Summary!$C$5,0.5*SUM([1]Sheet1!$C138)+0.5*SUM([2]Sheet1!$C138),""))</f>
        <v>0</v>
      </c>
      <c r="E138" s="92">
        <f>(IF($A138&lt;Summary!$C$5,0.5*SUM([1]Sheet1!$D138)+0.5*SUM([2]Sheet1!$D138),""))</f>
        <v>0</v>
      </c>
      <c r="F138" s="92">
        <f>IF($A138&lt;Summary!$C$5,[1]Inputs!$K156,"")</f>
        <v>0</v>
      </c>
      <c r="G138" s="92">
        <f>IF($A138&lt;Summary!$C$5,[1]Inputs!$M156,"")</f>
        <v>0</v>
      </c>
      <c r="H138" s="92">
        <f t="shared" si="40"/>
        <v>0</v>
      </c>
      <c r="I138" s="92">
        <f>IF($A138&lt;Summary!$C$5,[2]Inputs!$K156*U138,"")</f>
        <v>0</v>
      </c>
      <c r="J138" s="92">
        <f>IF($A138&lt;Summary!$C$5,[2]Inputs!$M156*U138,"")</f>
        <v>0</v>
      </c>
      <c r="K138" s="92">
        <f t="shared" si="41"/>
        <v>0</v>
      </c>
      <c r="L138" s="92">
        <f>(IF($A138&lt;Summary!$C$5,0.5*SUM([1]Sheet1!$E138)+0.5*SUM([2]Sheet1!$E138),""))*$U138</f>
        <v>0</v>
      </c>
      <c r="M138" s="92">
        <f>(IF($A138&lt;Summary!$C$5,0.5*SUM([1]Sheet1!$F138)+0.5*SUM([2]Sheet1!$F138),""))*$U138</f>
        <v>0</v>
      </c>
      <c r="N138" s="92">
        <f>(IF($A138&lt;Summary!$C$5,0.5*SUM([1]Sheet1!$G138)+0.5*SUM([2]Sheet1!$G138),""))*U138</f>
        <v>0</v>
      </c>
      <c r="O138" s="92">
        <f>(IF($A138&lt;Summary!$C$5,0.5*SUM([1]Sheet1!$H138)+0.5*SUM([2]Sheet1!$H138),""))*U138</f>
        <v>0</v>
      </c>
      <c r="P138" s="92">
        <f>(IF($A138&lt;Summary!$C$5,0.5*SUM([1]Sheet1!$I138)+0.5*SUM([2]Sheet1!$I138),""))*$U138</f>
        <v>0</v>
      </c>
      <c r="Q138" s="92">
        <f>(IF($A138&lt;Summary!$C$5,0.5*SUM([1]Sheet1!$J138)+0.5*SUM([2]Sheet1!$J138),""))*$U138</f>
        <v>0</v>
      </c>
      <c r="R138" s="92">
        <f>(IF($A138&lt;Summary!$C$5,0.5*SUM([1]Sheet1!$K138)+0.5*SUM([2]Sheet1!$K138),""))*$U138</f>
        <v>0</v>
      </c>
      <c r="S138" s="92">
        <f>(IF($A138&lt;Summary!$C$5,0.5*SUM([1]Sheet1!$L138)+0.5*SUM([2]Sheet1!$L138),""))*U138</f>
        <v>0</v>
      </c>
      <c r="T138" s="92">
        <f>(IF($A138&lt;Summary!$C$5,0.5*SUM([1]Sheet1!$M138)+0.5*SUM([2]Sheet1!$M138),""))*U138</f>
        <v>0</v>
      </c>
      <c r="U138" s="93">
        <f>ROUND(IF($A138&lt;Summary!$C$5,SUM([1]Sheet1!$N138)+SUM([2]Sheet1!$N138),""),0)</f>
        <v>0</v>
      </c>
      <c r="V138" s="2"/>
      <c r="W138" s="9">
        <f>[3]Sheet1!$A138</f>
        <v>0</v>
      </c>
      <c r="X138" s="94">
        <f>(Summary!$C$8*[3]Sheet1!$B138+Summary!$C$9*[4]Sheet1!$B138)*$U138</f>
        <v>0</v>
      </c>
      <c r="Y138" s="94">
        <f>(Summary!$C$8*[3]Sheet1!$C138+Summary!$C$9*[4]Sheet1!$C138)*$U138</f>
        <v>0</v>
      </c>
      <c r="Z138" s="94">
        <f>(Summary!$C$8*[3]Sheet1!$D138+Summary!$C$9*[4]Sheet1!$D138)*$U138</f>
        <v>0</v>
      </c>
      <c r="AA138" s="94">
        <f>IF($A138&lt;Summary!$C$5,[3]Inputs!$K156*U138,"")</f>
        <v>0</v>
      </c>
      <c r="AB138" s="94">
        <f>IF($A138&lt;Summary!$C$5,[3]Inputs!$M156*U138,"")</f>
        <v>0</v>
      </c>
      <c r="AC138" s="94">
        <f t="shared" si="42"/>
        <v>0</v>
      </c>
      <c r="AD138" s="94">
        <f>IF($A138&lt;Summary!$C$5,[4]Inputs!$K156*U138,"")</f>
        <v>0</v>
      </c>
      <c r="AE138" s="94">
        <f>IF($A138&lt;Summary!$C$5,[4]Inputs!$M156*U138,"")</f>
        <v>0</v>
      </c>
      <c r="AF138" s="94">
        <f t="shared" si="43"/>
        <v>0</v>
      </c>
      <c r="AG138" s="94">
        <f>(Summary!$C$8*[3]Sheet1!$E138+Summary!$C$9*[4]Sheet1!$E138)*$U138</f>
        <v>0</v>
      </c>
      <c r="AH138" s="94">
        <f>(Summary!$C$8*[3]Sheet1!$F138+Summary!$C$9*[4]Sheet1!$F138)*$U138</f>
        <v>0</v>
      </c>
      <c r="AI138" s="94">
        <f>(Summary!$C$8*[3]Sheet1!$G138+Summary!$C$9*[4]Sheet1!$G138)*$U138</f>
        <v>0</v>
      </c>
      <c r="AJ138" s="94">
        <f>(Summary!$C$8*[3]Sheet1!$H138+Summary!$C$9*[4]Sheet1!$H138)*$U138</f>
        <v>0</v>
      </c>
      <c r="AK138" s="94">
        <f>(Summary!$C$8*[3]Sheet1!$I138+Summary!$C$9*[4]Sheet1!$I138)*$U138</f>
        <v>0</v>
      </c>
      <c r="AL138" s="94">
        <f>(Summary!$C$8*[3]Sheet1!$J138+Summary!$C$9*[4]Sheet1!$J138)*$U138</f>
        <v>0</v>
      </c>
      <c r="AM138" s="94">
        <f>(Summary!$C$8*[3]Sheet1!$K138+Summary!$C$9*[4]Sheet1!$K138)*$U138</f>
        <v>0</v>
      </c>
      <c r="AN138" s="94">
        <f>(Summary!$C$8*[3]Sheet1!$L138+Summary!$C$9*[4]Sheet1!$L138)*$U138</f>
        <v>0</v>
      </c>
      <c r="AO138" s="94">
        <f>(Summary!$C$8*[3]Sheet1!$M138+Summary!$C$9*[4]Sheet1!$M138)*$U138</f>
        <v>0</v>
      </c>
      <c r="AP138" s="9"/>
      <c r="AQ138" s="2"/>
      <c r="AR138" s="93">
        <f t="shared" si="4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4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46"/>
        <v>#N/A</v>
      </c>
      <c r="AY138" t="e">
        <f t="shared" si="4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48"/>
        <v>#VALUE!</v>
      </c>
      <c r="BD138" t="e">
        <f t="shared" si="49"/>
        <v>#N/A</v>
      </c>
    </row>
    <row r="139" spans="1:56" x14ac:dyDescent="0.2">
      <c r="A139" s="9">
        <f>[1]Sheet1!$A139</f>
        <v>0</v>
      </c>
      <c r="B139" s="9"/>
      <c r="C139" s="92">
        <f>(IF($A139&lt;Summary!$C$5,0.5*SUM([1]Sheet1!$B139)+0.5*SUM([2]Sheet1!$B139),""))</f>
        <v>0</v>
      </c>
      <c r="D139" s="92">
        <f>(IF($A139&lt;Summary!$C$5,0.5*SUM([1]Sheet1!$C139)+0.5*SUM([2]Sheet1!$C139),""))</f>
        <v>0</v>
      </c>
      <c r="E139" s="92">
        <f>(IF($A139&lt;Summary!$C$5,0.5*SUM([1]Sheet1!$D139)+0.5*SUM([2]Sheet1!$D139),""))</f>
        <v>0</v>
      </c>
      <c r="F139" s="92">
        <f>IF($A139&lt;Summary!$C$5,[1]Inputs!$K157,"")</f>
        <v>0</v>
      </c>
      <c r="G139" s="92">
        <f>IF($A139&lt;Summary!$C$5,[1]Inputs!$M157,"")</f>
        <v>0</v>
      </c>
      <c r="H139" s="92">
        <f t="shared" si="40"/>
        <v>0</v>
      </c>
      <c r="I139" s="92">
        <f>IF($A139&lt;Summary!$C$5,[2]Inputs!$K157*U139,"")</f>
        <v>0</v>
      </c>
      <c r="J139" s="92">
        <f>IF($A139&lt;Summary!$C$5,[2]Inputs!$M157*U139,"")</f>
        <v>0</v>
      </c>
      <c r="K139" s="92">
        <f t="shared" si="41"/>
        <v>0</v>
      </c>
      <c r="L139" s="92">
        <f>(IF($A139&lt;Summary!$C$5,0.5*SUM([1]Sheet1!$E139)+0.5*SUM([2]Sheet1!$E139),""))*$U139</f>
        <v>0</v>
      </c>
      <c r="M139" s="92">
        <f>(IF($A139&lt;Summary!$C$5,0.5*SUM([1]Sheet1!$F139)+0.5*SUM([2]Sheet1!$F139),""))*$U139</f>
        <v>0</v>
      </c>
      <c r="N139" s="92">
        <f>(IF($A139&lt;Summary!$C$5,0.5*SUM([1]Sheet1!$G139)+0.5*SUM([2]Sheet1!$G139),""))*U139</f>
        <v>0</v>
      </c>
      <c r="O139" s="92">
        <f>(IF($A139&lt;Summary!$C$5,0.5*SUM([1]Sheet1!$H139)+0.5*SUM([2]Sheet1!$H139),""))*U139</f>
        <v>0</v>
      </c>
      <c r="P139" s="92">
        <f>(IF($A139&lt;Summary!$C$5,0.5*SUM([1]Sheet1!$I139)+0.5*SUM([2]Sheet1!$I139),""))*$U139</f>
        <v>0</v>
      </c>
      <c r="Q139" s="92">
        <f>(IF($A139&lt;Summary!$C$5,0.5*SUM([1]Sheet1!$J139)+0.5*SUM([2]Sheet1!$J139),""))*$U139</f>
        <v>0</v>
      </c>
      <c r="R139" s="92">
        <f>(IF($A139&lt;Summary!$C$5,0.5*SUM([1]Sheet1!$K139)+0.5*SUM([2]Sheet1!$K139),""))*$U139</f>
        <v>0</v>
      </c>
      <c r="S139" s="92">
        <f>(IF($A139&lt;Summary!$C$5,0.5*SUM([1]Sheet1!$L139)+0.5*SUM([2]Sheet1!$L139),""))*U139</f>
        <v>0</v>
      </c>
      <c r="T139" s="92">
        <f>(IF($A139&lt;Summary!$C$5,0.5*SUM([1]Sheet1!$M139)+0.5*SUM([2]Sheet1!$M139),""))*U139</f>
        <v>0</v>
      </c>
      <c r="U139" s="93">
        <f>ROUND(IF($A139&lt;Summary!$C$5,SUM([1]Sheet1!$N139)+SUM([2]Sheet1!$N139),""),0)</f>
        <v>0</v>
      </c>
      <c r="V139" s="2"/>
      <c r="W139" s="9">
        <f>[3]Sheet1!$A139</f>
        <v>0</v>
      </c>
      <c r="X139" s="94">
        <f>(Summary!$C$8*[3]Sheet1!$B139+Summary!$C$9*[4]Sheet1!$B139)*$U139</f>
        <v>0</v>
      </c>
      <c r="Y139" s="94">
        <f>(Summary!$C$8*[3]Sheet1!$C139+Summary!$C$9*[4]Sheet1!$C139)*$U139</f>
        <v>0</v>
      </c>
      <c r="Z139" s="94">
        <f>(Summary!$C$8*[3]Sheet1!$D139+Summary!$C$9*[4]Sheet1!$D139)*$U139</f>
        <v>0</v>
      </c>
      <c r="AA139" s="94">
        <f>IF($A139&lt;Summary!$C$5,[3]Inputs!$K157*U139,"")</f>
        <v>0</v>
      </c>
      <c r="AB139" s="94">
        <f>IF($A139&lt;Summary!$C$5,[3]Inputs!$M157*U139,"")</f>
        <v>0</v>
      </c>
      <c r="AC139" s="94">
        <f t="shared" si="42"/>
        <v>0</v>
      </c>
      <c r="AD139" s="94">
        <f>IF($A139&lt;Summary!$C$5,[4]Inputs!$K157*U139,"")</f>
        <v>0</v>
      </c>
      <c r="AE139" s="94">
        <f>IF($A139&lt;Summary!$C$5,[4]Inputs!$M157*U139,"")</f>
        <v>0</v>
      </c>
      <c r="AF139" s="94">
        <f t="shared" si="43"/>
        <v>0</v>
      </c>
      <c r="AG139" s="94">
        <f>(Summary!$C$8*[3]Sheet1!$E139+Summary!$C$9*[4]Sheet1!$E139)*$U139</f>
        <v>0</v>
      </c>
      <c r="AH139" s="94">
        <f>(Summary!$C$8*[3]Sheet1!$F139+Summary!$C$9*[4]Sheet1!$F139)*$U139</f>
        <v>0</v>
      </c>
      <c r="AI139" s="94">
        <f>(Summary!$C$8*[3]Sheet1!$G139+Summary!$C$9*[4]Sheet1!$G139)*$U139</f>
        <v>0</v>
      </c>
      <c r="AJ139" s="94">
        <f>(Summary!$C$8*[3]Sheet1!$H139+Summary!$C$9*[4]Sheet1!$H139)*$U139</f>
        <v>0</v>
      </c>
      <c r="AK139" s="94">
        <f>(Summary!$C$8*[3]Sheet1!$I139+Summary!$C$9*[4]Sheet1!$I139)*$U139</f>
        <v>0</v>
      </c>
      <c r="AL139" s="94">
        <f>(Summary!$C$8*[3]Sheet1!$J139+Summary!$C$9*[4]Sheet1!$J139)*$U139</f>
        <v>0</v>
      </c>
      <c r="AM139" s="94">
        <f>(Summary!$C$8*[3]Sheet1!$K139+Summary!$C$9*[4]Sheet1!$K139)*$U139</f>
        <v>0</v>
      </c>
      <c r="AN139" s="94">
        <f>(Summary!$C$8*[3]Sheet1!$L139+Summary!$C$9*[4]Sheet1!$L139)*$U139</f>
        <v>0</v>
      </c>
      <c r="AO139" s="94">
        <f>(Summary!$C$8*[3]Sheet1!$M139+Summary!$C$9*[4]Sheet1!$M139)*$U139</f>
        <v>0</v>
      </c>
      <c r="AP139" s="9"/>
      <c r="AQ139" s="2"/>
      <c r="AR139" s="93">
        <f t="shared" si="4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4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46"/>
        <v>#N/A</v>
      </c>
      <c r="AY139" t="e">
        <f t="shared" si="4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48"/>
        <v>#VALUE!</v>
      </c>
      <c r="BD139" t="e">
        <f t="shared" si="49"/>
        <v>#N/A</v>
      </c>
    </row>
    <row r="140" spans="1:56" x14ac:dyDescent="0.2">
      <c r="A140" s="9">
        <f>[1]Sheet1!$A140</f>
        <v>0</v>
      </c>
      <c r="B140" s="9"/>
      <c r="C140" s="92">
        <f>(IF($A140&lt;Summary!$C$5,0.5*SUM([1]Sheet1!$B140)+0.5*SUM([2]Sheet1!$B140),""))</f>
        <v>0</v>
      </c>
      <c r="D140" s="92">
        <f>(IF($A140&lt;Summary!$C$5,0.5*SUM([1]Sheet1!$C140)+0.5*SUM([2]Sheet1!$C140),""))</f>
        <v>0</v>
      </c>
      <c r="E140" s="92">
        <f>(IF($A140&lt;Summary!$C$5,0.5*SUM([1]Sheet1!$D140)+0.5*SUM([2]Sheet1!$D140),""))</f>
        <v>0</v>
      </c>
      <c r="F140" s="92">
        <f>IF($A140&lt;Summary!$C$5,[1]Inputs!$K158,"")</f>
        <v>0</v>
      </c>
      <c r="G140" s="92">
        <f>IF($A140&lt;Summary!$C$5,[1]Inputs!$M158,"")</f>
        <v>0</v>
      </c>
      <c r="H140" s="92">
        <f t="shared" si="40"/>
        <v>0</v>
      </c>
      <c r="I140" s="92">
        <f>IF($A140&lt;Summary!$C$5,[2]Inputs!$K158*U140,"")</f>
        <v>0</v>
      </c>
      <c r="J140" s="92">
        <f>IF($A140&lt;Summary!$C$5,[2]Inputs!$M158*U140,"")</f>
        <v>0</v>
      </c>
      <c r="K140" s="92">
        <f t="shared" si="41"/>
        <v>0</v>
      </c>
      <c r="L140" s="92">
        <f>(IF($A140&lt;Summary!$C$5,0.5*SUM([1]Sheet1!$E140)+0.5*SUM([2]Sheet1!$E140),""))*$U140</f>
        <v>0</v>
      </c>
      <c r="M140" s="92">
        <f>(IF($A140&lt;Summary!$C$5,0.5*SUM([1]Sheet1!$F140)+0.5*SUM([2]Sheet1!$F140),""))*$U140</f>
        <v>0</v>
      </c>
      <c r="N140" s="92">
        <f>(IF($A140&lt;Summary!$C$5,0.5*SUM([1]Sheet1!$G140)+0.5*SUM([2]Sheet1!$G140),""))*U140</f>
        <v>0</v>
      </c>
      <c r="O140" s="92">
        <f>(IF($A140&lt;Summary!$C$5,0.5*SUM([1]Sheet1!$H140)+0.5*SUM([2]Sheet1!$H140),""))*U140</f>
        <v>0</v>
      </c>
      <c r="P140" s="92">
        <f>(IF($A140&lt;Summary!$C$5,0.5*SUM([1]Sheet1!$I140)+0.5*SUM([2]Sheet1!$I140),""))*$U140</f>
        <v>0</v>
      </c>
      <c r="Q140" s="92">
        <f>(IF($A140&lt;Summary!$C$5,0.5*SUM([1]Sheet1!$J140)+0.5*SUM([2]Sheet1!$J140),""))*$U140</f>
        <v>0</v>
      </c>
      <c r="R140" s="92">
        <f>(IF($A140&lt;Summary!$C$5,0.5*SUM([1]Sheet1!$K140)+0.5*SUM([2]Sheet1!$K140),""))*$U140</f>
        <v>0</v>
      </c>
      <c r="S140" s="92">
        <f>(IF($A140&lt;Summary!$C$5,0.5*SUM([1]Sheet1!$L140)+0.5*SUM([2]Sheet1!$L140),""))*U140</f>
        <v>0</v>
      </c>
      <c r="T140" s="92">
        <f>(IF($A140&lt;Summary!$C$5,0.5*SUM([1]Sheet1!$M140)+0.5*SUM([2]Sheet1!$M140),""))*U140</f>
        <v>0</v>
      </c>
      <c r="U140" s="93">
        <f>ROUND(IF($A140&lt;Summary!$C$5,SUM([1]Sheet1!$N140)+SUM([2]Sheet1!$N140),""),0)</f>
        <v>0</v>
      </c>
      <c r="V140" s="2"/>
      <c r="W140" s="9">
        <f>[3]Sheet1!$A140</f>
        <v>0</v>
      </c>
      <c r="X140" s="94">
        <f>(Summary!$C$8*[3]Sheet1!$B140+Summary!$C$9*[4]Sheet1!$B140)*$U140</f>
        <v>0</v>
      </c>
      <c r="Y140" s="94">
        <f>(Summary!$C$8*[3]Sheet1!$C140+Summary!$C$9*[4]Sheet1!$C140)*$U140</f>
        <v>0</v>
      </c>
      <c r="Z140" s="94">
        <f>(Summary!$C$8*[3]Sheet1!$D140+Summary!$C$9*[4]Sheet1!$D140)*$U140</f>
        <v>0</v>
      </c>
      <c r="AA140" s="94">
        <f>IF($A140&lt;Summary!$C$5,[3]Inputs!$K158*U140,"")</f>
        <v>0</v>
      </c>
      <c r="AB140" s="94">
        <f>IF($A140&lt;Summary!$C$5,[3]Inputs!$M158*U140,"")</f>
        <v>0</v>
      </c>
      <c r="AC140" s="94">
        <f t="shared" si="42"/>
        <v>0</v>
      </c>
      <c r="AD140" s="94">
        <f>IF($A140&lt;Summary!$C$5,[4]Inputs!$K158*U140,"")</f>
        <v>0</v>
      </c>
      <c r="AE140" s="94">
        <f>IF($A140&lt;Summary!$C$5,[4]Inputs!$M158*U140,"")</f>
        <v>0</v>
      </c>
      <c r="AF140" s="94">
        <f t="shared" si="43"/>
        <v>0</v>
      </c>
      <c r="AG140" s="94">
        <f>(Summary!$C$8*[3]Sheet1!$E140+Summary!$C$9*[4]Sheet1!$E140)*$U140</f>
        <v>0</v>
      </c>
      <c r="AH140" s="94">
        <f>(Summary!$C$8*[3]Sheet1!$F140+Summary!$C$9*[4]Sheet1!$F140)*$U140</f>
        <v>0</v>
      </c>
      <c r="AI140" s="94">
        <f>(Summary!$C$8*[3]Sheet1!$G140+Summary!$C$9*[4]Sheet1!$G140)*$U140</f>
        <v>0</v>
      </c>
      <c r="AJ140" s="94">
        <f>(Summary!$C$8*[3]Sheet1!$H140+Summary!$C$9*[4]Sheet1!$H140)*$U140</f>
        <v>0</v>
      </c>
      <c r="AK140" s="94">
        <f>(Summary!$C$8*[3]Sheet1!$I140+Summary!$C$9*[4]Sheet1!$I140)*$U140</f>
        <v>0</v>
      </c>
      <c r="AL140" s="94">
        <f>(Summary!$C$8*[3]Sheet1!$J140+Summary!$C$9*[4]Sheet1!$J140)*$U140</f>
        <v>0</v>
      </c>
      <c r="AM140" s="94">
        <f>(Summary!$C$8*[3]Sheet1!$K140+Summary!$C$9*[4]Sheet1!$K140)*$U140</f>
        <v>0</v>
      </c>
      <c r="AN140" s="94">
        <f>(Summary!$C$8*[3]Sheet1!$L140+Summary!$C$9*[4]Sheet1!$L140)*$U140</f>
        <v>0</v>
      </c>
      <c r="AO140" s="94">
        <f>(Summary!$C$8*[3]Sheet1!$M140+Summary!$C$9*[4]Sheet1!$M140)*$U140</f>
        <v>0</v>
      </c>
      <c r="AP140" s="9"/>
      <c r="AQ140" s="2"/>
      <c r="AR140" s="93">
        <f t="shared" si="4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4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46"/>
        <v>#N/A</v>
      </c>
      <c r="AY140" t="e">
        <f t="shared" si="4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48"/>
        <v>#VALUE!</v>
      </c>
      <c r="BD140" t="e">
        <f t="shared" si="49"/>
        <v>#N/A</v>
      </c>
    </row>
    <row r="141" spans="1:56" x14ac:dyDescent="0.2">
      <c r="A141" s="9">
        <f>[1]Sheet1!$A141</f>
        <v>0</v>
      </c>
      <c r="B141" s="9"/>
      <c r="C141" s="92">
        <f>(IF($A141&lt;Summary!$C$5,0.5*SUM([1]Sheet1!$B141)+0.5*SUM([2]Sheet1!$B141),""))</f>
        <v>0</v>
      </c>
      <c r="D141" s="92">
        <f>(IF($A141&lt;Summary!$C$5,0.5*SUM([1]Sheet1!$C141)+0.5*SUM([2]Sheet1!$C141),""))</f>
        <v>0</v>
      </c>
      <c r="E141" s="92">
        <f>(IF($A141&lt;Summary!$C$5,0.5*SUM([1]Sheet1!$D141)+0.5*SUM([2]Sheet1!$D141),""))</f>
        <v>0</v>
      </c>
      <c r="F141" s="92">
        <f>IF($A141&lt;Summary!$C$5,[1]Inputs!$K159,"")</f>
        <v>0</v>
      </c>
      <c r="G141" s="92">
        <f>IF($A141&lt;Summary!$C$5,[1]Inputs!$M159,"")</f>
        <v>0</v>
      </c>
      <c r="H141" s="92">
        <f t="shared" si="40"/>
        <v>0</v>
      </c>
      <c r="I141" s="92">
        <f>IF($A141&lt;Summary!$C$5,[2]Inputs!$K159*U141,"")</f>
        <v>0</v>
      </c>
      <c r="J141" s="92">
        <f>IF($A141&lt;Summary!$C$5,[2]Inputs!$M159*U141,"")</f>
        <v>0</v>
      </c>
      <c r="K141" s="92">
        <f t="shared" si="41"/>
        <v>0</v>
      </c>
      <c r="L141" s="92">
        <f>(IF($A141&lt;Summary!$C$5,0.5*SUM([1]Sheet1!$E141)+0.5*SUM([2]Sheet1!$E141),""))*$U141</f>
        <v>0</v>
      </c>
      <c r="M141" s="92">
        <f>(IF($A141&lt;Summary!$C$5,0.5*SUM([1]Sheet1!$F141)+0.5*SUM([2]Sheet1!$F141),""))*$U141</f>
        <v>0</v>
      </c>
      <c r="N141" s="92">
        <f>(IF($A141&lt;Summary!$C$5,0.5*SUM([1]Sheet1!$G141)+0.5*SUM([2]Sheet1!$G141),""))*U141</f>
        <v>0</v>
      </c>
      <c r="O141" s="92">
        <f>(IF($A141&lt;Summary!$C$5,0.5*SUM([1]Sheet1!$H141)+0.5*SUM([2]Sheet1!$H141),""))*U141</f>
        <v>0</v>
      </c>
      <c r="P141" s="92">
        <f>(IF($A141&lt;Summary!$C$5,0.5*SUM([1]Sheet1!$I141)+0.5*SUM([2]Sheet1!$I141),""))*$U141</f>
        <v>0</v>
      </c>
      <c r="Q141" s="92">
        <f>(IF($A141&lt;Summary!$C$5,0.5*SUM([1]Sheet1!$J141)+0.5*SUM([2]Sheet1!$J141),""))*$U141</f>
        <v>0</v>
      </c>
      <c r="R141" s="92">
        <f>(IF($A141&lt;Summary!$C$5,0.5*SUM([1]Sheet1!$K141)+0.5*SUM([2]Sheet1!$K141),""))*$U141</f>
        <v>0</v>
      </c>
      <c r="S141" s="92">
        <f>(IF($A141&lt;Summary!$C$5,0.5*SUM([1]Sheet1!$L141)+0.5*SUM([2]Sheet1!$L141),""))*U141</f>
        <v>0</v>
      </c>
      <c r="T141" s="92">
        <f>(IF($A141&lt;Summary!$C$5,0.5*SUM([1]Sheet1!$M141)+0.5*SUM([2]Sheet1!$M141),""))*U141</f>
        <v>0</v>
      </c>
      <c r="U141" s="93">
        <f>ROUND(IF($A141&lt;Summary!$C$5,SUM([1]Sheet1!$N141)+SUM([2]Sheet1!$N141),""),0)</f>
        <v>0</v>
      </c>
      <c r="V141" s="2"/>
      <c r="W141" s="9">
        <f>[3]Sheet1!$A141</f>
        <v>0</v>
      </c>
      <c r="X141" s="94">
        <f>(Summary!$C$8*[3]Sheet1!$B141+Summary!$C$9*[4]Sheet1!$B141)*$U141</f>
        <v>0</v>
      </c>
      <c r="Y141" s="94">
        <f>(Summary!$C$8*[3]Sheet1!$C141+Summary!$C$9*[4]Sheet1!$C141)*$U141</f>
        <v>0</v>
      </c>
      <c r="Z141" s="94">
        <f>(Summary!$C$8*[3]Sheet1!$D141+Summary!$C$9*[4]Sheet1!$D141)*$U141</f>
        <v>0</v>
      </c>
      <c r="AA141" s="94">
        <f>IF($A141&lt;Summary!$C$5,[3]Inputs!$K159*U141,"")</f>
        <v>0</v>
      </c>
      <c r="AB141" s="94">
        <f>IF($A141&lt;Summary!$C$5,[3]Inputs!$M159*U141,"")</f>
        <v>0</v>
      </c>
      <c r="AC141" s="94">
        <f t="shared" si="42"/>
        <v>0</v>
      </c>
      <c r="AD141" s="94">
        <f>IF($A141&lt;Summary!$C$5,[4]Inputs!$K159*U141,"")</f>
        <v>0</v>
      </c>
      <c r="AE141" s="94">
        <f>IF($A141&lt;Summary!$C$5,[4]Inputs!$M159*U141,"")</f>
        <v>0</v>
      </c>
      <c r="AF141" s="94">
        <f t="shared" si="43"/>
        <v>0</v>
      </c>
      <c r="AG141" s="94">
        <f>(Summary!$C$8*[3]Sheet1!$E141+Summary!$C$9*[4]Sheet1!$E141)*$U141</f>
        <v>0</v>
      </c>
      <c r="AH141" s="94">
        <f>(Summary!$C$8*[3]Sheet1!$F141+Summary!$C$9*[4]Sheet1!$F141)*$U141</f>
        <v>0</v>
      </c>
      <c r="AI141" s="94">
        <f>(Summary!$C$8*[3]Sheet1!$G141+Summary!$C$9*[4]Sheet1!$G141)*$U141</f>
        <v>0</v>
      </c>
      <c r="AJ141" s="94">
        <f>(Summary!$C$8*[3]Sheet1!$H141+Summary!$C$9*[4]Sheet1!$H141)*$U141</f>
        <v>0</v>
      </c>
      <c r="AK141" s="94">
        <f>(Summary!$C$8*[3]Sheet1!$I141+Summary!$C$9*[4]Sheet1!$I141)*$U141</f>
        <v>0</v>
      </c>
      <c r="AL141" s="94">
        <f>(Summary!$C$8*[3]Sheet1!$J141+Summary!$C$9*[4]Sheet1!$J141)*$U141</f>
        <v>0</v>
      </c>
      <c r="AM141" s="94">
        <f>(Summary!$C$8*[3]Sheet1!$K141+Summary!$C$9*[4]Sheet1!$K141)*$U141</f>
        <v>0</v>
      </c>
      <c r="AN141" s="94">
        <f>(Summary!$C$8*[3]Sheet1!$L141+Summary!$C$9*[4]Sheet1!$L141)*$U141</f>
        <v>0</v>
      </c>
      <c r="AO141" s="94">
        <f>(Summary!$C$8*[3]Sheet1!$M141+Summary!$C$9*[4]Sheet1!$M141)*$U141</f>
        <v>0</v>
      </c>
      <c r="AP141" s="9"/>
      <c r="AQ141" s="2"/>
      <c r="AR141" s="93">
        <f t="shared" si="4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4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46"/>
        <v>#N/A</v>
      </c>
      <c r="AY141" t="e">
        <f t="shared" si="4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48"/>
        <v>#VALUE!</v>
      </c>
      <c r="BD141" t="e">
        <f t="shared" si="49"/>
        <v>#N/A</v>
      </c>
    </row>
    <row r="142" spans="1:56" x14ac:dyDescent="0.2">
      <c r="A142" s="9">
        <f>[1]Sheet1!$A142</f>
        <v>0</v>
      </c>
      <c r="B142" s="9"/>
      <c r="C142" s="92">
        <f>(IF($A142&lt;Summary!$C$5,0.5*SUM([1]Sheet1!$B142)+0.5*SUM([2]Sheet1!$B142),""))</f>
        <v>0</v>
      </c>
      <c r="D142" s="92">
        <f>(IF($A142&lt;Summary!$C$5,0.5*SUM([1]Sheet1!$C142)+0.5*SUM([2]Sheet1!$C142),""))</f>
        <v>0</v>
      </c>
      <c r="E142" s="92">
        <f>(IF($A142&lt;Summary!$C$5,0.5*SUM([1]Sheet1!$D142)+0.5*SUM([2]Sheet1!$D142),""))</f>
        <v>0</v>
      </c>
      <c r="F142" s="92">
        <f>IF($A142&lt;Summary!$C$5,[1]Inputs!$K160,"")</f>
        <v>0</v>
      </c>
      <c r="G142" s="92">
        <f>IF($A142&lt;Summary!$C$5,[1]Inputs!$M160,"")</f>
        <v>0</v>
      </c>
      <c r="H142" s="92">
        <f t="shared" si="40"/>
        <v>0</v>
      </c>
      <c r="I142" s="92">
        <f>IF($A142&lt;Summary!$C$5,[2]Inputs!$K160*U142,"")</f>
        <v>0</v>
      </c>
      <c r="J142" s="92">
        <f>IF($A142&lt;Summary!$C$5,[2]Inputs!$M160*U142,"")</f>
        <v>0</v>
      </c>
      <c r="K142" s="92">
        <f t="shared" si="41"/>
        <v>0</v>
      </c>
      <c r="L142" s="92">
        <f>(IF($A142&lt;Summary!$C$5,0.5*SUM([1]Sheet1!$E142)+0.5*SUM([2]Sheet1!$E142),""))*$U142</f>
        <v>0</v>
      </c>
      <c r="M142" s="92">
        <f>(IF($A142&lt;Summary!$C$5,0.5*SUM([1]Sheet1!$F142)+0.5*SUM([2]Sheet1!$F142),""))*$U142</f>
        <v>0</v>
      </c>
      <c r="N142" s="92">
        <f>(IF($A142&lt;Summary!$C$5,0.5*SUM([1]Sheet1!$G142)+0.5*SUM([2]Sheet1!$G142),""))*U142</f>
        <v>0</v>
      </c>
      <c r="O142" s="92">
        <f>(IF($A142&lt;Summary!$C$5,0.5*SUM([1]Sheet1!$H142)+0.5*SUM([2]Sheet1!$H142),""))*U142</f>
        <v>0</v>
      </c>
      <c r="P142" s="92">
        <f>(IF($A142&lt;Summary!$C$5,0.5*SUM([1]Sheet1!$I142)+0.5*SUM([2]Sheet1!$I142),""))*$U142</f>
        <v>0</v>
      </c>
      <c r="Q142" s="92">
        <f>(IF($A142&lt;Summary!$C$5,0.5*SUM([1]Sheet1!$J142)+0.5*SUM([2]Sheet1!$J142),""))*$U142</f>
        <v>0</v>
      </c>
      <c r="R142" s="92">
        <f>(IF($A142&lt;Summary!$C$5,0.5*SUM([1]Sheet1!$K142)+0.5*SUM([2]Sheet1!$K142),""))*$U142</f>
        <v>0</v>
      </c>
      <c r="S142" s="92">
        <f>(IF($A142&lt;Summary!$C$5,0.5*SUM([1]Sheet1!$L142)+0.5*SUM([2]Sheet1!$L142),""))*U142</f>
        <v>0</v>
      </c>
      <c r="T142" s="92">
        <f>(IF($A142&lt;Summary!$C$5,0.5*SUM([1]Sheet1!$M142)+0.5*SUM([2]Sheet1!$M142),""))*U142</f>
        <v>0</v>
      </c>
      <c r="U142" s="93">
        <f>ROUND(IF($A142&lt;Summary!$C$5,SUM([1]Sheet1!$N142)+SUM([2]Sheet1!$N142),""),0)</f>
        <v>0</v>
      </c>
      <c r="V142" s="2"/>
      <c r="W142" s="9">
        <f>[3]Sheet1!$A142</f>
        <v>0</v>
      </c>
      <c r="X142" s="94">
        <f>(Summary!$C$8*[3]Sheet1!$B142+Summary!$C$9*[4]Sheet1!$B142)*$U142</f>
        <v>0</v>
      </c>
      <c r="Y142" s="94">
        <f>(Summary!$C$8*[3]Sheet1!$C142+Summary!$C$9*[4]Sheet1!$C142)*$U142</f>
        <v>0</v>
      </c>
      <c r="Z142" s="94">
        <f>(Summary!$C$8*[3]Sheet1!$D142+Summary!$C$9*[4]Sheet1!$D142)*$U142</f>
        <v>0</v>
      </c>
      <c r="AA142" s="94">
        <f>IF($A142&lt;Summary!$C$5,[3]Inputs!$K160*U142,"")</f>
        <v>0</v>
      </c>
      <c r="AB142" s="94">
        <f>IF($A142&lt;Summary!$C$5,[3]Inputs!$M160*U142,"")</f>
        <v>0</v>
      </c>
      <c r="AC142" s="94">
        <f t="shared" si="42"/>
        <v>0</v>
      </c>
      <c r="AD142" s="94">
        <f>IF($A142&lt;Summary!$C$5,[4]Inputs!$K160*U142,"")</f>
        <v>0</v>
      </c>
      <c r="AE142" s="94">
        <f>IF($A142&lt;Summary!$C$5,[4]Inputs!$M160*U142,"")</f>
        <v>0</v>
      </c>
      <c r="AF142" s="94">
        <f t="shared" si="43"/>
        <v>0</v>
      </c>
      <c r="AG142" s="94">
        <f>(Summary!$C$8*[3]Sheet1!$E142+Summary!$C$9*[4]Sheet1!$E142)*$U142</f>
        <v>0</v>
      </c>
      <c r="AH142" s="94">
        <f>(Summary!$C$8*[3]Sheet1!$F142+Summary!$C$9*[4]Sheet1!$F142)*$U142</f>
        <v>0</v>
      </c>
      <c r="AI142" s="94">
        <f>(Summary!$C$8*[3]Sheet1!$G142+Summary!$C$9*[4]Sheet1!$G142)*$U142</f>
        <v>0</v>
      </c>
      <c r="AJ142" s="94">
        <f>(Summary!$C$8*[3]Sheet1!$H142+Summary!$C$9*[4]Sheet1!$H142)*$U142</f>
        <v>0</v>
      </c>
      <c r="AK142" s="94">
        <f>(Summary!$C$8*[3]Sheet1!$I142+Summary!$C$9*[4]Sheet1!$I142)*$U142</f>
        <v>0</v>
      </c>
      <c r="AL142" s="94">
        <f>(Summary!$C$8*[3]Sheet1!$J142+Summary!$C$9*[4]Sheet1!$J142)*$U142</f>
        <v>0</v>
      </c>
      <c r="AM142" s="94">
        <f>(Summary!$C$8*[3]Sheet1!$K142+Summary!$C$9*[4]Sheet1!$K142)*$U142</f>
        <v>0</v>
      </c>
      <c r="AN142" s="94">
        <f>(Summary!$C$8*[3]Sheet1!$L142+Summary!$C$9*[4]Sheet1!$L142)*$U142</f>
        <v>0</v>
      </c>
      <c r="AO142" s="94">
        <f>(Summary!$C$8*[3]Sheet1!$M142+Summary!$C$9*[4]Sheet1!$M142)*$U142</f>
        <v>0</v>
      </c>
      <c r="AP142" s="9"/>
      <c r="AQ142" s="2"/>
      <c r="AR142" s="93">
        <f t="shared" si="4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4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46"/>
        <v>#N/A</v>
      </c>
      <c r="AY142" t="e">
        <f t="shared" si="4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48"/>
        <v>#VALUE!</v>
      </c>
      <c r="BD142" t="e">
        <f t="shared" si="49"/>
        <v>#N/A</v>
      </c>
    </row>
    <row r="143" spans="1:56" x14ac:dyDescent="0.2">
      <c r="A143" s="9">
        <f>[1]Sheet1!$A143</f>
        <v>0</v>
      </c>
      <c r="B143" s="9"/>
      <c r="C143" s="92">
        <f>(IF($A143&lt;Summary!$C$5,0.5*SUM([1]Sheet1!$B143)+0.5*SUM([2]Sheet1!$B143),""))</f>
        <v>0</v>
      </c>
      <c r="D143" s="92">
        <f>(IF($A143&lt;Summary!$C$5,0.5*SUM([1]Sheet1!$C143)+0.5*SUM([2]Sheet1!$C143),""))</f>
        <v>0</v>
      </c>
      <c r="E143" s="92">
        <f>(IF($A143&lt;Summary!$C$5,0.5*SUM([1]Sheet1!$D143)+0.5*SUM([2]Sheet1!$D143),""))</f>
        <v>0</v>
      </c>
      <c r="F143" s="92">
        <f>IF($A143&lt;Summary!$C$5,[1]Inputs!$K161,"")</f>
        <v>0</v>
      </c>
      <c r="G143" s="92">
        <f>IF($A143&lt;Summary!$C$5,[1]Inputs!$M161,"")</f>
        <v>0</v>
      </c>
      <c r="H143" s="92">
        <f t="shared" si="40"/>
        <v>0</v>
      </c>
      <c r="I143" s="92">
        <f>IF($A143&lt;Summary!$C$5,[2]Inputs!$K161*U143,"")</f>
        <v>0</v>
      </c>
      <c r="J143" s="92">
        <f>IF($A143&lt;Summary!$C$5,[2]Inputs!$M161*U143,"")</f>
        <v>0</v>
      </c>
      <c r="K143" s="92">
        <f t="shared" si="41"/>
        <v>0</v>
      </c>
      <c r="L143" s="92">
        <f>(IF($A143&lt;Summary!$C$5,0.5*SUM([1]Sheet1!$E143)+0.5*SUM([2]Sheet1!$E143),""))*$U143</f>
        <v>0</v>
      </c>
      <c r="M143" s="92">
        <f>(IF($A143&lt;Summary!$C$5,0.5*SUM([1]Sheet1!$F143)+0.5*SUM([2]Sheet1!$F143),""))*$U143</f>
        <v>0</v>
      </c>
      <c r="N143" s="92">
        <f>(IF($A143&lt;Summary!$C$5,0.5*SUM([1]Sheet1!$G143)+0.5*SUM([2]Sheet1!$G143),""))*U143</f>
        <v>0</v>
      </c>
      <c r="O143" s="92">
        <f>(IF($A143&lt;Summary!$C$5,0.5*SUM([1]Sheet1!$H143)+0.5*SUM([2]Sheet1!$H143),""))*U143</f>
        <v>0</v>
      </c>
      <c r="P143" s="92">
        <f>(IF($A143&lt;Summary!$C$5,0.5*SUM([1]Sheet1!$I143)+0.5*SUM([2]Sheet1!$I143),""))*$U143</f>
        <v>0</v>
      </c>
      <c r="Q143" s="92">
        <f>(IF($A143&lt;Summary!$C$5,0.5*SUM([1]Sheet1!$J143)+0.5*SUM([2]Sheet1!$J143),""))*$U143</f>
        <v>0</v>
      </c>
      <c r="R143" s="92">
        <f>(IF($A143&lt;Summary!$C$5,0.5*SUM([1]Sheet1!$K143)+0.5*SUM([2]Sheet1!$K143),""))*$U143</f>
        <v>0</v>
      </c>
      <c r="S143" s="92">
        <f>(IF($A143&lt;Summary!$C$5,0.5*SUM([1]Sheet1!$L143)+0.5*SUM([2]Sheet1!$L143),""))*U143</f>
        <v>0</v>
      </c>
      <c r="T143" s="92">
        <f>(IF($A143&lt;Summary!$C$5,0.5*SUM([1]Sheet1!$M143)+0.5*SUM([2]Sheet1!$M143),""))*U143</f>
        <v>0</v>
      </c>
      <c r="U143" s="93">
        <f>ROUND(IF($A143&lt;Summary!$C$5,SUM([1]Sheet1!$N143)+SUM([2]Sheet1!$N143),""),0)</f>
        <v>0</v>
      </c>
      <c r="V143" s="2"/>
      <c r="W143" s="9">
        <f>[3]Sheet1!$A143</f>
        <v>0</v>
      </c>
      <c r="X143" s="94">
        <f>(Summary!$C$8*[3]Sheet1!$B143+Summary!$C$9*[4]Sheet1!$B143)*$U143</f>
        <v>0</v>
      </c>
      <c r="Y143" s="94">
        <f>(Summary!$C$8*[3]Sheet1!$C143+Summary!$C$9*[4]Sheet1!$C143)*$U143</f>
        <v>0</v>
      </c>
      <c r="Z143" s="94">
        <f>(Summary!$C$8*[3]Sheet1!$D143+Summary!$C$9*[4]Sheet1!$D143)*$U143</f>
        <v>0</v>
      </c>
      <c r="AA143" s="94">
        <f>IF($A143&lt;Summary!$C$5,[3]Inputs!$K161*U143,"")</f>
        <v>0</v>
      </c>
      <c r="AB143" s="94">
        <f>IF($A143&lt;Summary!$C$5,[3]Inputs!$M161*U143,"")</f>
        <v>0</v>
      </c>
      <c r="AC143" s="94">
        <f t="shared" si="42"/>
        <v>0</v>
      </c>
      <c r="AD143" s="94">
        <f>IF($A143&lt;Summary!$C$5,[4]Inputs!$K161*U143,"")</f>
        <v>0</v>
      </c>
      <c r="AE143" s="94">
        <f>IF($A143&lt;Summary!$C$5,[4]Inputs!$M161*U143,"")</f>
        <v>0</v>
      </c>
      <c r="AF143" s="94">
        <f t="shared" si="43"/>
        <v>0</v>
      </c>
      <c r="AG143" s="94">
        <f>(Summary!$C$8*[3]Sheet1!$E143+Summary!$C$9*[4]Sheet1!$E143)*$U143</f>
        <v>0</v>
      </c>
      <c r="AH143" s="94">
        <f>(Summary!$C$8*[3]Sheet1!$F143+Summary!$C$9*[4]Sheet1!$F143)*$U143</f>
        <v>0</v>
      </c>
      <c r="AI143" s="94">
        <f>(Summary!$C$8*[3]Sheet1!$G143+Summary!$C$9*[4]Sheet1!$G143)*$U143</f>
        <v>0</v>
      </c>
      <c r="AJ143" s="94">
        <f>(Summary!$C$8*[3]Sheet1!$H143+Summary!$C$9*[4]Sheet1!$H143)*$U143</f>
        <v>0</v>
      </c>
      <c r="AK143" s="94">
        <f>(Summary!$C$8*[3]Sheet1!$I143+Summary!$C$9*[4]Sheet1!$I143)*$U143</f>
        <v>0</v>
      </c>
      <c r="AL143" s="94">
        <f>(Summary!$C$8*[3]Sheet1!$J143+Summary!$C$9*[4]Sheet1!$J143)*$U143</f>
        <v>0</v>
      </c>
      <c r="AM143" s="94">
        <f>(Summary!$C$8*[3]Sheet1!$K143+Summary!$C$9*[4]Sheet1!$K143)*$U143</f>
        <v>0</v>
      </c>
      <c r="AN143" s="94">
        <f>(Summary!$C$8*[3]Sheet1!$L143+Summary!$C$9*[4]Sheet1!$L143)*$U143</f>
        <v>0</v>
      </c>
      <c r="AO143" s="94">
        <f>(Summary!$C$8*[3]Sheet1!$M143+Summary!$C$9*[4]Sheet1!$M143)*$U143</f>
        <v>0</v>
      </c>
      <c r="AP143" s="9"/>
      <c r="AQ143" s="2"/>
      <c r="AR143" s="93">
        <f t="shared" si="4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4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46"/>
        <v>#N/A</v>
      </c>
      <c r="AY143" t="e">
        <f t="shared" si="4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48"/>
        <v>#VALUE!</v>
      </c>
      <c r="BD143" t="e">
        <f t="shared" si="49"/>
        <v>#N/A</v>
      </c>
    </row>
    <row r="144" spans="1:56" x14ac:dyDescent="0.2">
      <c r="A144" s="9">
        <f>[1]Sheet1!$A144</f>
        <v>0</v>
      </c>
      <c r="B144" s="9"/>
      <c r="C144" s="92">
        <f>(IF($A144&lt;Summary!$C$5,0.5*SUM([1]Sheet1!$B144)+0.5*SUM([2]Sheet1!$B144),""))</f>
        <v>0</v>
      </c>
      <c r="D144" s="92">
        <f>(IF($A144&lt;Summary!$C$5,0.5*SUM([1]Sheet1!$C144)+0.5*SUM([2]Sheet1!$C144),""))</f>
        <v>0</v>
      </c>
      <c r="E144" s="92">
        <f>(IF($A144&lt;Summary!$C$5,0.5*SUM([1]Sheet1!$D144)+0.5*SUM([2]Sheet1!$D144),""))</f>
        <v>0</v>
      </c>
      <c r="F144" s="92">
        <f>IF($A144&lt;Summary!$C$5,[1]Inputs!$K162,"")</f>
        <v>0</v>
      </c>
      <c r="G144" s="92">
        <f>IF($A144&lt;Summary!$C$5,[1]Inputs!$M162,"")</f>
        <v>0</v>
      </c>
      <c r="H144" s="92">
        <f t="shared" si="40"/>
        <v>0</v>
      </c>
      <c r="I144" s="92">
        <f>IF($A144&lt;Summary!$C$5,[2]Inputs!$K162*U144,"")</f>
        <v>0</v>
      </c>
      <c r="J144" s="92">
        <f>IF($A144&lt;Summary!$C$5,[2]Inputs!$M162*U144,"")</f>
        <v>0</v>
      </c>
      <c r="K144" s="92">
        <f t="shared" si="41"/>
        <v>0</v>
      </c>
      <c r="L144" s="92">
        <f>(IF($A144&lt;Summary!$C$5,0.5*SUM([1]Sheet1!$E144)+0.5*SUM([2]Sheet1!$E144),""))*$U144</f>
        <v>0</v>
      </c>
      <c r="M144" s="92">
        <f>(IF($A144&lt;Summary!$C$5,0.5*SUM([1]Sheet1!$F144)+0.5*SUM([2]Sheet1!$F144),""))*$U144</f>
        <v>0</v>
      </c>
      <c r="N144" s="92">
        <f>(IF($A144&lt;Summary!$C$5,0.5*SUM([1]Sheet1!$G144)+0.5*SUM([2]Sheet1!$G144),""))*U144</f>
        <v>0</v>
      </c>
      <c r="O144" s="92">
        <f>(IF($A144&lt;Summary!$C$5,0.5*SUM([1]Sheet1!$H144)+0.5*SUM([2]Sheet1!$H144),""))*U144</f>
        <v>0</v>
      </c>
      <c r="P144" s="92">
        <f>(IF($A144&lt;Summary!$C$5,0.5*SUM([1]Sheet1!$I144)+0.5*SUM([2]Sheet1!$I144),""))*$U144</f>
        <v>0</v>
      </c>
      <c r="Q144" s="92">
        <f>(IF($A144&lt;Summary!$C$5,0.5*SUM([1]Sheet1!$J144)+0.5*SUM([2]Sheet1!$J144),""))*$U144</f>
        <v>0</v>
      </c>
      <c r="R144" s="92">
        <f>(IF($A144&lt;Summary!$C$5,0.5*SUM([1]Sheet1!$K144)+0.5*SUM([2]Sheet1!$K144),""))*$U144</f>
        <v>0</v>
      </c>
      <c r="S144" s="92">
        <f>(IF($A144&lt;Summary!$C$5,0.5*SUM([1]Sheet1!$L144)+0.5*SUM([2]Sheet1!$L144),""))*U144</f>
        <v>0</v>
      </c>
      <c r="T144" s="92">
        <f>(IF($A144&lt;Summary!$C$5,0.5*SUM([1]Sheet1!$M144)+0.5*SUM([2]Sheet1!$M144),""))*U144</f>
        <v>0</v>
      </c>
      <c r="U144" s="93">
        <f>ROUND(IF($A144&lt;Summary!$C$5,SUM([1]Sheet1!$N144)+SUM([2]Sheet1!$N144),""),0)</f>
        <v>0</v>
      </c>
      <c r="V144" s="2"/>
      <c r="W144" s="9">
        <f>[3]Sheet1!$A144</f>
        <v>0</v>
      </c>
      <c r="X144" s="94">
        <f>(Summary!$C$8*[3]Sheet1!$B144+Summary!$C$9*[4]Sheet1!$B144)*$U144</f>
        <v>0</v>
      </c>
      <c r="Y144" s="94">
        <f>(Summary!$C$8*[3]Sheet1!$C144+Summary!$C$9*[4]Sheet1!$C144)*$U144</f>
        <v>0</v>
      </c>
      <c r="Z144" s="94">
        <f>(Summary!$C$8*[3]Sheet1!$D144+Summary!$C$9*[4]Sheet1!$D144)*$U144</f>
        <v>0</v>
      </c>
      <c r="AA144" s="94">
        <f>IF($A144&lt;Summary!$C$5,[3]Inputs!$K162*U144,"")</f>
        <v>0</v>
      </c>
      <c r="AB144" s="94">
        <f>IF($A144&lt;Summary!$C$5,[3]Inputs!$M162*U144,"")</f>
        <v>0</v>
      </c>
      <c r="AC144" s="94">
        <f t="shared" si="42"/>
        <v>0</v>
      </c>
      <c r="AD144" s="94">
        <f>IF($A144&lt;Summary!$C$5,[4]Inputs!$K162*U144,"")</f>
        <v>0</v>
      </c>
      <c r="AE144" s="94">
        <f>IF($A144&lt;Summary!$C$5,[4]Inputs!$M162*U144,"")</f>
        <v>0</v>
      </c>
      <c r="AF144" s="94">
        <f t="shared" si="43"/>
        <v>0</v>
      </c>
      <c r="AG144" s="94">
        <f>(Summary!$C$8*[3]Sheet1!$E144+Summary!$C$9*[4]Sheet1!$E144)*$U144</f>
        <v>0</v>
      </c>
      <c r="AH144" s="94">
        <f>(Summary!$C$8*[3]Sheet1!$F144+Summary!$C$9*[4]Sheet1!$F144)*$U144</f>
        <v>0</v>
      </c>
      <c r="AI144" s="94">
        <f>(Summary!$C$8*[3]Sheet1!$G144+Summary!$C$9*[4]Sheet1!$G144)*$U144</f>
        <v>0</v>
      </c>
      <c r="AJ144" s="94">
        <f>(Summary!$C$8*[3]Sheet1!$H144+Summary!$C$9*[4]Sheet1!$H144)*$U144</f>
        <v>0</v>
      </c>
      <c r="AK144" s="94">
        <f>(Summary!$C$8*[3]Sheet1!$I144+Summary!$C$9*[4]Sheet1!$I144)*$U144</f>
        <v>0</v>
      </c>
      <c r="AL144" s="94">
        <f>(Summary!$C$8*[3]Sheet1!$J144+Summary!$C$9*[4]Sheet1!$J144)*$U144</f>
        <v>0</v>
      </c>
      <c r="AM144" s="94">
        <f>(Summary!$C$8*[3]Sheet1!$K144+Summary!$C$9*[4]Sheet1!$K144)*$U144</f>
        <v>0</v>
      </c>
      <c r="AN144" s="94">
        <f>(Summary!$C$8*[3]Sheet1!$L144+Summary!$C$9*[4]Sheet1!$L144)*$U144</f>
        <v>0</v>
      </c>
      <c r="AO144" s="94">
        <f>(Summary!$C$8*[3]Sheet1!$M144+Summary!$C$9*[4]Sheet1!$M144)*$U144</f>
        <v>0</v>
      </c>
      <c r="AP144" s="9"/>
      <c r="AQ144" s="2"/>
      <c r="AR144" s="93">
        <f t="shared" si="4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4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46"/>
        <v>#N/A</v>
      </c>
      <c r="AY144" t="e">
        <f t="shared" si="4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48"/>
        <v>#VALUE!</v>
      </c>
      <c r="BD144" t="e">
        <f t="shared" si="49"/>
        <v>#N/A</v>
      </c>
    </row>
    <row r="145" spans="1:56" x14ac:dyDescent="0.2">
      <c r="A145" s="9">
        <f>[1]Sheet1!$A145</f>
        <v>0</v>
      </c>
      <c r="B145" s="9"/>
      <c r="C145" s="92">
        <f>(IF($A145&lt;Summary!$C$5,0.5*SUM([1]Sheet1!$B145)+0.5*SUM([2]Sheet1!$B145),""))</f>
        <v>0</v>
      </c>
      <c r="D145" s="92">
        <f>(IF($A145&lt;Summary!$C$5,0.5*SUM([1]Sheet1!$C145)+0.5*SUM([2]Sheet1!$C145),""))</f>
        <v>0</v>
      </c>
      <c r="E145" s="92">
        <f>(IF($A145&lt;Summary!$C$5,0.5*SUM([1]Sheet1!$D145)+0.5*SUM([2]Sheet1!$D145),""))</f>
        <v>0</v>
      </c>
      <c r="F145" s="92">
        <f>IF($A145&lt;Summary!$C$5,[1]Inputs!$K163,"")</f>
        <v>0</v>
      </c>
      <c r="G145" s="92">
        <f>IF($A145&lt;Summary!$C$5,[1]Inputs!$M163,"")</f>
        <v>0</v>
      </c>
      <c r="H145" s="92">
        <f t="shared" si="40"/>
        <v>0</v>
      </c>
      <c r="I145" s="92">
        <f>IF($A145&lt;Summary!$C$5,[2]Inputs!$K163*U145,"")</f>
        <v>0</v>
      </c>
      <c r="J145" s="92">
        <f>IF($A145&lt;Summary!$C$5,[2]Inputs!$M163*U145,"")</f>
        <v>0</v>
      </c>
      <c r="K145" s="92">
        <f t="shared" si="41"/>
        <v>0</v>
      </c>
      <c r="L145" s="92">
        <f>(IF($A145&lt;Summary!$C$5,0.5*SUM([1]Sheet1!$E145)+0.5*SUM([2]Sheet1!$E145),""))*$U145</f>
        <v>0</v>
      </c>
      <c r="M145" s="92">
        <f>(IF($A145&lt;Summary!$C$5,0.5*SUM([1]Sheet1!$F145)+0.5*SUM([2]Sheet1!$F145),""))*$U145</f>
        <v>0</v>
      </c>
      <c r="N145" s="92">
        <f>(IF($A145&lt;Summary!$C$5,0.5*SUM([1]Sheet1!$G145)+0.5*SUM([2]Sheet1!$G145),""))*U145</f>
        <v>0</v>
      </c>
      <c r="O145" s="92">
        <f>(IF($A145&lt;Summary!$C$5,0.5*SUM([1]Sheet1!$H145)+0.5*SUM([2]Sheet1!$H145),""))*U145</f>
        <v>0</v>
      </c>
      <c r="P145" s="92">
        <f>(IF($A145&lt;Summary!$C$5,0.5*SUM([1]Sheet1!$I145)+0.5*SUM([2]Sheet1!$I145),""))*$U145</f>
        <v>0</v>
      </c>
      <c r="Q145" s="92">
        <f>(IF($A145&lt;Summary!$C$5,0.5*SUM([1]Sheet1!$J145)+0.5*SUM([2]Sheet1!$J145),""))*$U145</f>
        <v>0</v>
      </c>
      <c r="R145" s="92">
        <f>(IF($A145&lt;Summary!$C$5,0.5*SUM([1]Sheet1!$K145)+0.5*SUM([2]Sheet1!$K145),""))*$U145</f>
        <v>0</v>
      </c>
      <c r="S145" s="92">
        <f>(IF($A145&lt;Summary!$C$5,0.5*SUM([1]Sheet1!$L145)+0.5*SUM([2]Sheet1!$L145),""))*U145</f>
        <v>0</v>
      </c>
      <c r="T145" s="92">
        <f>(IF($A145&lt;Summary!$C$5,0.5*SUM([1]Sheet1!$M145)+0.5*SUM([2]Sheet1!$M145),""))*U145</f>
        <v>0</v>
      </c>
      <c r="U145" s="93">
        <f>ROUND(IF($A145&lt;Summary!$C$5,SUM([1]Sheet1!$N145)+SUM([2]Sheet1!$N145),""),0)</f>
        <v>0</v>
      </c>
      <c r="V145" s="2"/>
      <c r="W145" s="9">
        <f>[3]Sheet1!$A145</f>
        <v>0</v>
      </c>
      <c r="X145" s="94">
        <f>(Summary!$C$8*[3]Sheet1!$B145+Summary!$C$9*[4]Sheet1!$B145)*$U145</f>
        <v>0</v>
      </c>
      <c r="Y145" s="94">
        <f>(Summary!$C$8*[3]Sheet1!$C145+Summary!$C$9*[4]Sheet1!$C145)*$U145</f>
        <v>0</v>
      </c>
      <c r="Z145" s="94">
        <f>(Summary!$C$8*[3]Sheet1!$D145+Summary!$C$9*[4]Sheet1!$D145)*$U145</f>
        <v>0</v>
      </c>
      <c r="AA145" s="94">
        <f>IF($A145&lt;Summary!$C$5,[3]Inputs!$K163*U145,"")</f>
        <v>0</v>
      </c>
      <c r="AB145" s="94">
        <f>IF($A145&lt;Summary!$C$5,[3]Inputs!$M163*U145,"")</f>
        <v>0</v>
      </c>
      <c r="AC145" s="94">
        <f t="shared" si="42"/>
        <v>0</v>
      </c>
      <c r="AD145" s="94">
        <f>IF($A145&lt;Summary!$C$5,[4]Inputs!$K163*U145,"")</f>
        <v>0</v>
      </c>
      <c r="AE145" s="94">
        <f>IF($A145&lt;Summary!$C$5,[4]Inputs!$M163*U145,"")</f>
        <v>0</v>
      </c>
      <c r="AF145" s="94">
        <f t="shared" si="43"/>
        <v>0</v>
      </c>
      <c r="AG145" s="94">
        <f>(Summary!$C$8*[3]Sheet1!$E145+Summary!$C$9*[4]Sheet1!$E145)*$U145</f>
        <v>0</v>
      </c>
      <c r="AH145" s="94">
        <f>(Summary!$C$8*[3]Sheet1!$F145+Summary!$C$9*[4]Sheet1!$F145)*$U145</f>
        <v>0</v>
      </c>
      <c r="AI145" s="94">
        <f>(Summary!$C$8*[3]Sheet1!$G145+Summary!$C$9*[4]Sheet1!$G145)*$U145</f>
        <v>0</v>
      </c>
      <c r="AJ145" s="94">
        <f>(Summary!$C$8*[3]Sheet1!$H145+Summary!$C$9*[4]Sheet1!$H145)*$U145</f>
        <v>0</v>
      </c>
      <c r="AK145" s="94">
        <f>(Summary!$C$8*[3]Sheet1!$I145+Summary!$C$9*[4]Sheet1!$I145)*$U145</f>
        <v>0</v>
      </c>
      <c r="AL145" s="94">
        <f>(Summary!$C$8*[3]Sheet1!$J145+Summary!$C$9*[4]Sheet1!$J145)*$U145</f>
        <v>0</v>
      </c>
      <c r="AM145" s="94">
        <f>(Summary!$C$8*[3]Sheet1!$K145+Summary!$C$9*[4]Sheet1!$K145)*$U145</f>
        <v>0</v>
      </c>
      <c r="AN145" s="94">
        <f>(Summary!$C$8*[3]Sheet1!$L145+Summary!$C$9*[4]Sheet1!$L145)*$U145</f>
        <v>0</v>
      </c>
      <c r="AO145" s="94">
        <f>(Summary!$C$8*[3]Sheet1!$M145+Summary!$C$9*[4]Sheet1!$M145)*$U145</f>
        <v>0</v>
      </c>
      <c r="AP145" s="9"/>
      <c r="AQ145" s="2"/>
      <c r="AR145" s="93">
        <f t="shared" si="4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4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46"/>
        <v>#N/A</v>
      </c>
      <c r="AY145" t="e">
        <f t="shared" si="4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48"/>
        <v>#VALUE!</v>
      </c>
      <c r="BD145" t="e">
        <f t="shared" si="49"/>
        <v>#N/A</v>
      </c>
    </row>
    <row r="146" spans="1:56" x14ac:dyDescent="0.2">
      <c r="A146" s="9">
        <f>[1]Sheet1!$A146</f>
        <v>0</v>
      </c>
      <c r="B146" s="9"/>
      <c r="C146" s="92">
        <f>(IF($A146&lt;Summary!$C$5,0.5*SUM([1]Sheet1!$B146)+0.5*SUM([2]Sheet1!$B146),""))</f>
        <v>0</v>
      </c>
      <c r="D146" s="92">
        <f>(IF($A146&lt;Summary!$C$5,0.5*SUM([1]Sheet1!$C146)+0.5*SUM([2]Sheet1!$C146),""))</f>
        <v>0</v>
      </c>
      <c r="E146" s="92">
        <f>(IF($A146&lt;Summary!$C$5,0.5*SUM([1]Sheet1!$D146)+0.5*SUM([2]Sheet1!$D146),""))</f>
        <v>0</v>
      </c>
      <c r="F146" s="92">
        <f>IF($A146&lt;Summary!$C$5,[1]Inputs!$K164,"")</f>
        <v>0</v>
      </c>
      <c r="G146" s="92">
        <f>IF($A146&lt;Summary!$C$5,[1]Inputs!$M164,"")</f>
        <v>0</v>
      </c>
      <c r="H146" s="92">
        <f t="shared" si="40"/>
        <v>0</v>
      </c>
      <c r="I146" s="92">
        <f>IF($A146&lt;Summary!$C$5,[2]Inputs!$K164*U146,"")</f>
        <v>0</v>
      </c>
      <c r="J146" s="92">
        <f>IF($A146&lt;Summary!$C$5,[2]Inputs!$M164*U146,"")</f>
        <v>0</v>
      </c>
      <c r="K146" s="92">
        <f t="shared" si="41"/>
        <v>0</v>
      </c>
      <c r="L146" s="92">
        <f>(IF($A146&lt;Summary!$C$5,0.5*SUM([1]Sheet1!$E146)+0.5*SUM([2]Sheet1!$E146),""))*$U146</f>
        <v>0</v>
      </c>
      <c r="M146" s="92">
        <f>(IF($A146&lt;Summary!$C$5,0.5*SUM([1]Sheet1!$F146)+0.5*SUM([2]Sheet1!$F146),""))*$U146</f>
        <v>0</v>
      </c>
      <c r="N146" s="92">
        <f>(IF($A146&lt;Summary!$C$5,0.5*SUM([1]Sheet1!$G146)+0.5*SUM([2]Sheet1!$G146),""))*U146</f>
        <v>0</v>
      </c>
      <c r="O146" s="92">
        <f>(IF($A146&lt;Summary!$C$5,0.5*SUM([1]Sheet1!$H146)+0.5*SUM([2]Sheet1!$H146),""))*U146</f>
        <v>0</v>
      </c>
      <c r="P146" s="92">
        <f>(IF($A146&lt;Summary!$C$5,0.5*SUM([1]Sheet1!$I146)+0.5*SUM([2]Sheet1!$I146),""))*$U146</f>
        <v>0</v>
      </c>
      <c r="Q146" s="92">
        <f>(IF($A146&lt;Summary!$C$5,0.5*SUM([1]Sheet1!$J146)+0.5*SUM([2]Sheet1!$J146),""))*$U146</f>
        <v>0</v>
      </c>
      <c r="R146" s="92">
        <f>(IF($A146&lt;Summary!$C$5,0.5*SUM([1]Sheet1!$K146)+0.5*SUM([2]Sheet1!$K146),""))*$U146</f>
        <v>0</v>
      </c>
      <c r="S146" s="92">
        <f>(IF($A146&lt;Summary!$C$5,0.5*SUM([1]Sheet1!$L146)+0.5*SUM([2]Sheet1!$L146),""))*U146</f>
        <v>0</v>
      </c>
      <c r="T146" s="92">
        <f>(IF($A146&lt;Summary!$C$5,0.5*SUM([1]Sheet1!$M146)+0.5*SUM([2]Sheet1!$M146),""))*U146</f>
        <v>0</v>
      </c>
      <c r="U146" s="93">
        <f>ROUND(IF($A146&lt;Summary!$C$5,SUM([1]Sheet1!$N146)+SUM([2]Sheet1!$N146),""),0)</f>
        <v>0</v>
      </c>
      <c r="V146" s="2"/>
      <c r="W146" s="9">
        <f>[3]Sheet1!$A146</f>
        <v>0</v>
      </c>
      <c r="X146" s="94">
        <f>(Summary!$C$8*[3]Sheet1!$B146+Summary!$C$9*[4]Sheet1!$B146)*$U146</f>
        <v>0</v>
      </c>
      <c r="Y146" s="94">
        <f>(Summary!$C$8*[3]Sheet1!$C146+Summary!$C$9*[4]Sheet1!$C146)*$U146</f>
        <v>0</v>
      </c>
      <c r="Z146" s="94">
        <f>(Summary!$C$8*[3]Sheet1!$D146+Summary!$C$9*[4]Sheet1!$D146)*$U146</f>
        <v>0</v>
      </c>
      <c r="AA146" s="94">
        <f>IF($A146&lt;Summary!$C$5,[3]Inputs!$K164*U146,"")</f>
        <v>0</v>
      </c>
      <c r="AB146" s="94">
        <f>IF($A146&lt;Summary!$C$5,[3]Inputs!$M164*U146,"")</f>
        <v>0</v>
      </c>
      <c r="AC146" s="94">
        <f t="shared" si="42"/>
        <v>0</v>
      </c>
      <c r="AD146" s="94">
        <f>IF($A146&lt;Summary!$C$5,[4]Inputs!$K164*U146,"")</f>
        <v>0</v>
      </c>
      <c r="AE146" s="94">
        <f>IF($A146&lt;Summary!$C$5,[4]Inputs!$M164*U146,"")</f>
        <v>0</v>
      </c>
      <c r="AF146" s="94">
        <f t="shared" si="43"/>
        <v>0</v>
      </c>
      <c r="AG146" s="94">
        <f>(Summary!$C$8*[3]Sheet1!$E146+Summary!$C$9*[4]Sheet1!$E146)*$U146</f>
        <v>0</v>
      </c>
      <c r="AH146" s="94">
        <f>(Summary!$C$8*[3]Sheet1!$F146+Summary!$C$9*[4]Sheet1!$F146)*$U146</f>
        <v>0</v>
      </c>
      <c r="AI146" s="94">
        <f>(Summary!$C$8*[3]Sheet1!$G146+Summary!$C$9*[4]Sheet1!$G146)*$U146</f>
        <v>0</v>
      </c>
      <c r="AJ146" s="94">
        <f>(Summary!$C$8*[3]Sheet1!$H146+Summary!$C$9*[4]Sheet1!$H146)*$U146</f>
        <v>0</v>
      </c>
      <c r="AK146" s="94">
        <f>(Summary!$C$8*[3]Sheet1!$I146+Summary!$C$9*[4]Sheet1!$I146)*$U146</f>
        <v>0</v>
      </c>
      <c r="AL146" s="94">
        <f>(Summary!$C$8*[3]Sheet1!$J146+Summary!$C$9*[4]Sheet1!$J146)*$U146</f>
        <v>0</v>
      </c>
      <c r="AM146" s="94">
        <f>(Summary!$C$8*[3]Sheet1!$K146+Summary!$C$9*[4]Sheet1!$K146)*$U146</f>
        <v>0</v>
      </c>
      <c r="AN146" s="94">
        <f>(Summary!$C$8*[3]Sheet1!$L146+Summary!$C$9*[4]Sheet1!$L146)*$U146</f>
        <v>0</v>
      </c>
      <c r="AO146" s="94">
        <f>(Summary!$C$8*[3]Sheet1!$M146+Summary!$C$9*[4]Sheet1!$M146)*$U146</f>
        <v>0</v>
      </c>
      <c r="AP146" s="9"/>
      <c r="AQ146" s="2"/>
      <c r="AR146" s="93">
        <f t="shared" si="4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4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46"/>
        <v>#N/A</v>
      </c>
      <c r="AY146" t="e">
        <f t="shared" si="4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48"/>
        <v>#VALUE!</v>
      </c>
      <c r="BD146" t="e">
        <f t="shared" si="49"/>
        <v>#N/A</v>
      </c>
    </row>
    <row r="147" spans="1:56" x14ac:dyDescent="0.2">
      <c r="A147" s="9">
        <f>[1]Sheet1!$A147</f>
        <v>0</v>
      </c>
      <c r="B147" s="9"/>
      <c r="C147" s="92">
        <f>(IF($A147&lt;Summary!$C$5,0.5*SUM([1]Sheet1!$B147)+0.5*SUM([2]Sheet1!$B147),""))</f>
        <v>0</v>
      </c>
      <c r="D147" s="92">
        <f>(IF($A147&lt;Summary!$C$5,0.5*SUM([1]Sheet1!$C147)+0.5*SUM([2]Sheet1!$C147),""))</f>
        <v>0</v>
      </c>
      <c r="E147" s="92">
        <f>(IF($A147&lt;Summary!$C$5,0.5*SUM([1]Sheet1!$D147)+0.5*SUM([2]Sheet1!$D147),""))</f>
        <v>0</v>
      </c>
      <c r="F147" s="92">
        <f>IF($A147&lt;Summary!$C$5,[1]Inputs!$K165,"")</f>
        <v>0</v>
      </c>
      <c r="G147" s="92">
        <f>IF($A147&lt;Summary!$C$5,[1]Inputs!$M165,"")</f>
        <v>0</v>
      </c>
      <c r="H147" s="92">
        <f t="shared" si="40"/>
        <v>0</v>
      </c>
      <c r="I147" s="92">
        <f>IF($A147&lt;Summary!$C$5,[2]Inputs!$K165*U147,"")</f>
        <v>0</v>
      </c>
      <c r="J147" s="92">
        <f>IF($A147&lt;Summary!$C$5,[2]Inputs!$M165*U147,"")</f>
        <v>0</v>
      </c>
      <c r="K147" s="92">
        <f t="shared" si="41"/>
        <v>0</v>
      </c>
      <c r="L147" s="92">
        <f>(IF($A147&lt;Summary!$C$5,0.5*SUM([1]Sheet1!$E147)+0.5*SUM([2]Sheet1!$E147),""))*$U147</f>
        <v>0</v>
      </c>
      <c r="M147" s="92">
        <f>(IF($A147&lt;Summary!$C$5,0.5*SUM([1]Sheet1!$F147)+0.5*SUM([2]Sheet1!$F147),""))*$U147</f>
        <v>0</v>
      </c>
      <c r="N147" s="92">
        <f>(IF($A147&lt;Summary!$C$5,0.5*SUM([1]Sheet1!$G147)+0.5*SUM([2]Sheet1!$G147),""))*U147</f>
        <v>0</v>
      </c>
      <c r="O147" s="92">
        <f>(IF($A147&lt;Summary!$C$5,0.5*SUM([1]Sheet1!$H147)+0.5*SUM([2]Sheet1!$H147),""))*U147</f>
        <v>0</v>
      </c>
      <c r="P147" s="92">
        <f>(IF($A147&lt;Summary!$C$5,0.5*SUM([1]Sheet1!$I147)+0.5*SUM([2]Sheet1!$I147),""))*$U147</f>
        <v>0</v>
      </c>
      <c r="Q147" s="92">
        <f>(IF($A147&lt;Summary!$C$5,0.5*SUM([1]Sheet1!$J147)+0.5*SUM([2]Sheet1!$J147),""))*$U147</f>
        <v>0</v>
      </c>
      <c r="R147" s="92">
        <f>(IF($A147&lt;Summary!$C$5,0.5*SUM([1]Sheet1!$K147)+0.5*SUM([2]Sheet1!$K147),""))*$U147</f>
        <v>0</v>
      </c>
      <c r="S147" s="92">
        <f>(IF($A147&lt;Summary!$C$5,0.5*SUM([1]Sheet1!$L147)+0.5*SUM([2]Sheet1!$L147),""))*U147</f>
        <v>0</v>
      </c>
      <c r="T147" s="92">
        <f>(IF($A147&lt;Summary!$C$5,0.5*SUM([1]Sheet1!$M147)+0.5*SUM([2]Sheet1!$M147),""))*U147</f>
        <v>0</v>
      </c>
      <c r="U147" s="93">
        <f>ROUND(IF($A147&lt;Summary!$C$5,SUM([1]Sheet1!$N147)+SUM([2]Sheet1!$N147),""),0)</f>
        <v>0</v>
      </c>
      <c r="V147" s="2"/>
      <c r="W147" s="9">
        <f>[3]Sheet1!$A147</f>
        <v>0</v>
      </c>
      <c r="X147" s="94">
        <f>(Summary!$C$8*[3]Sheet1!$B147+Summary!$C$9*[4]Sheet1!$B147)*$U147</f>
        <v>0</v>
      </c>
      <c r="Y147" s="94">
        <f>(Summary!$C$8*[3]Sheet1!$C147+Summary!$C$9*[4]Sheet1!$C147)*$U147</f>
        <v>0</v>
      </c>
      <c r="Z147" s="94">
        <f>(Summary!$C$8*[3]Sheet1!$D147+Summary!$C$9*[4]Sheet1!$D147)*$U147</f>
        <v>0</v>
      </c>
      <c r="AA147" s="94">
        <f>IF($A147&lt;Summary!$C$5,[3]Inputs!$K165*U147,"")</f>
        <v>0</v>
      </c>
      <c r="AB147" s="94">
        <f>IF($A147&lt;Summary!$C$5,[3]Inputs!$M165*U147,"")</f>
        <v>0</v>
      </c>
      <c r="AC147" s="94">
        <f t="shared" si="42"/>
        <v>0</v>
      </c>
      <c r="AD147" s="94">
        <f>IF($A147&lt;Summary!$C$5,[4]Inputs!$K165*U147,"")</f>
        <v>0</v>
      </c>
      <c r="AE147" s="94">
        <f>IF($A147&lt;Summary!$C$5,[4]Inputs!$M165*U147,"")</f>
        <v>0</v>
      </c>
      <c r="AF147" s="94">
        <f t="shared" si="43"/>
        <v>0</v>
      </c>
      <c r="AG147" s="94">
        <f>(Summary!$C$8*[3]Sheet1!$E147+Summary!$C$9*[4]Sheet1!$E147)*$U147</f>
        <v>0</v>
      </c>
      <c r="AH147" s="94">
        <f>(Summary!$C$8*[3]Sheet1!$F147+Summary!$C$9*[4]Sheet1!$F147)*$U147</f>
        <v>0</v>
      </c>
      <c r="AI147" s="94">
        <f>(Summary!$C$8*[3]Sheet1!$G147+Summary!$C$9*[4]Sheet1!$G147)*$U147</f>
        <v>0</v>
      </c>
      <c r="AJ147" s="94">
        <f>(Summary!$C$8*[3]Sheet1!$H147+Summary!$C$9*[4]Sheet1!$H147)*$U147</f>
        <v>0</v>
      </c>
      <c r="AK147" s="94">
        <f>(Summary!$C$8*[3]Sheet1!$I147+Summary!$C$9*[4]Sheet1!$I147)*$U147</f>
        <v>0</v>
      </c>
      <c r="AL147" s="94">
        <f>(Summary!$C$8*[3]Sheet1!$J147+Summary!$C$9*[4]Sheet1!$J147)*$U147</f>
        <v>0</v>
      </c>
      <c r="AM147" s="94">
        <f>(Summary!$C$8*[3]Sheet1!$K147+Summary!$C$9*[4]Sheet1!$K147)*$U147</f>
        <v>0</v>
      </c>
      <c r="AN147" s="94">
        <f>(Summary!$C$8*[3]Sheet1!$L147+Summary!$C$9*[4]Sheet1!$L147)*$U147</f>
        <v>0</v>
      </c>
      <c r="AO147" s="94">
        <f>(Summary!$C$8*[3]Sheet1!$M147+Summary!$C$9*[4]Sheet1!$M147)*$U147</f>
        <v>0</v>
      </c>
      <c r="AP147" s="9"/>
      <c r="AQ147" s="2"/>
      <c r="AR147" s="93">
        <f t="shared" si="4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4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46"/>
        <v>#N/A</v>
      </c>
      <c r="AY147" t="e">
        <f t="shared" si="4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48"/>
        <v>#VALUE!</v>
      </c>
      <c r="BD147" t="e">
        <f t="shared" si="49"/>
        <v>#N/A</v>
      </c>
    </row>
    <row r="148" spans="1:56" x14ac:dyDescent="0.2">
      <c r="A148" s="9">
        <f>[1]Sheet1!$A148</f>
        <v>0</v>
      </c>
      <c r="B148" s="9"/>
      <c r="C148" s="92">
        <f>(IF($A148&lt;Summary!$C$5,0.5*SUM([1]Sheet1!$B148)+0.5*SUM([2]Sheet1!$B148),""))</f>
        <v>0</v>
      </c>
      <c r="D148" s="92">
        <f>(IF($A148&lt;Summary!$C$5,0.5*SUM([1]Sheet1!$C148)+0.5*SUM([2]Sheet1!$C148),""))</f>
        <v>0</v>
      </c>
      <c r="E148" s="92">
        <f>(IF($A148&lt;Summary!$C$5,0.5*SUM([1]Sheet1!$D148)+0.5*SUM([2]Sheet1!$D148),""))</f>
        <v>0</v>
      </c>
      <c r="F148" s="92">
        <f>IF($A148&lt;Summary!$C$5,[1]Inputs!$K166,"")</f>
        <v>0</v>
      </c>
      <c r="G148" s="92">
        <f>IF($A148&lt;Summary!$C$5,[1]Inputs!$M166,"")</f>
        <v>0</v>
      </c>
      <c r="H148" s="92">
        <f t="shared" si="40"/>
        <v>0</v>
      </c>
      <c r="I148" s="92">
        <f>IF($A148&lt;Summary!$C$5,[2]Inputs!$K166*U148,"")</f>
        <v>0</v>
      </c>
      <c r="J148" s="92">
        <f>IF($A148&lt;Summary!$C$5,[2]Inputs!$M166*U148,"")</f>
        <v>0</v>
      </c>
      <c r="K148" s="92">
        <f t="shared" si="41"/>
        <v>0</v>
      </c>
      <c r="L148" s="92">
        <f>(IF($A148&lt;Summary!$C$5,0.5*SUM([1]Sheet1!$E148)+0.5*SUM([2]Sheet1!$E148),""))*$U148</f>
        <v>0</v>
      </c>
      <c r="M148" s="92">
        <f>(IF($A148&lt;Summary!$C$5,0.5*SUM([1]Sheet1!$F148)+0.5*SUM([2]Sheet1!$F148),""))*$U148</f>
        <v>0</v>
      </c>
      <c r="N148" s="92">
        <f>(IF($A148&lt;Summary!$C$5,0.5*SUM([1]Sheet1!$G148)+0.5*SUM([2]Sheet1!$G148),""))*U148</f>
        <v>0</v>
      </c>
      <c r="O148" s="92">
        <f>(IF($A148&lt;Summary!$C$5,0.5*SUM([1]Sheet1!$H148)+0.5*SUM([2]Sheet1!$H148),""))*U148</f>
        <v>0</v>
      </c>
      <c r="P148" s="92">
        <f>(IF($A148&lt;Summary!$C$5,0.5*SUM([1]Sheet1!$I148)+0.5*SUM([2]Sheet1!$I148),""))*$U148</f>
        <v>0</v>
      </c>
      <c r="Q148" s="92">
        <f>(IF($A148&lt;Summary!$C$5,0.5*SUM([1]Sheet1!$J148)+0.5*SUM([2]Sheet1!$J148),""))*$U148</f>
        <v>0</v>
      </c>
      <c r="R148" s="92">
        <f>(IF($A148&lt;Summary!$C$5,0.5*SUM([1]Sheet1!$K148)+0.5*SUM([2]Sheet1!$K148),""))*$U148</f>
        <v>0</v>
      </c>
      <c r="S148" s="92">
        <f>(IF($A148&lt;Summary!$C$5,0.5*SUM([1]Sheet1!$L148)+0.5*SUM([2]Sheet1!$L148),""))*U148</f>
        <v>0</v>
      </c>
      <c r="T148" s="92">
        <f>(IF($A148&lt;Summary!$C$5,0.5*SUM([1]Sheet1!$M148)+0.5*SUM([2]Sheet1!$M148),""))*U148</f>
        <v>0</v>
      </c>
      <c r="U148" s="93">
        <f>ROUND(IF($A148&lt;Summary!$C$5,SUM([1]Sheet1!$N148)+SUM([2]Sheet1!$N148),""),0)</f>
        <v>0</v>
      </c>
      <c r="V148" s="2"/>
      <c r="W148" s="9">
        <f>[3]Sheet1!$A148</f>
        <v>0</v>
      </c>
      <c r="X148" s="94">
        <f>(Summary!$C$8*[3]Sheet1!$B148+Summary!$C$9*[4]Sheet1!$B148)*$U148</f>
        <v>0</v>
      </c>
      <c r="Y148" s="94">
        <f>(Summary!$C$8*[3]Sheet1!$C148+Summary!$C$9*[4]Sheet1!$C148)*$U148</f>
        <v>0</v>
      </c>
      <c r="Z148" s="94">
        <f>(Summary!$C$8*[3]Sheet1!$D148+Summary!$C$9*[4]Sheet1!$D148)*$U148</f>
        <v>0</v>
      </c>
      <c r="AA148" s="94">
        <f>IF($A148&lt;Summary!$C$5,[3]Inputs!$K166*U148,"")</f>
        <v>0</v>
      </c>
      <c r="AB148" s="94">
        <f>IF($A148&lt;Summary!$C$5,[3]Inputs!$M166*U148,"")</f>
        <v>0</v>
      </c>
      <c r="AC148" s="94">
        <f t="shared" si="42"/>
        <v>0</v>
      </c>
      <c r="AD148" s="94">
        <f>IF($A148&lt;Summary!$C$5,[4]Inputs!$K166*U148,"")</f>
        <v>0</v>
      </c>
      <c r="AE148" s="94">
        <f>IF($A148&lt;Summary!$C$5,[4]Inputs!$M166*U148,"")</f>
        <v>0</v>
      </c>
      <c r="AF148" s="94">
        <f t="shared" si="43"/>
        <v>0</v>
      </c>
      <c r="AG148" s="94">
        <f>(Summary!$C$8*[3]Sheet1!$E148+Summary!$C$9*[4]Sheet1!$E148)*$U148</f>
        <v>0</v>
      </c>
      <c r="AH148" s="94">
        <f>(Summary!$C$8*[3]Sheet1!$F148+Summary!$C$9*[4]Sheet1!$F148)*$U148</f>
        <v>0</v>
      </c>
      <c r="AI148" s="94">
        <f>(Summary!$C$8*[3]Sheet1!$G148+Summary!$C$9*[4]Sheet1!$G148)*$U148</f>
        <v>0</v>
      </c>
      <c r="AJ148" s="94">
        <f>(Summary!$C$8*[3]Sheet1!$H148+Summary!$C$9*[4]Sheet1!$H148)*$U148</f>
        <v>0</v>
      </c>
      <c r="AK148" s="94">
        <f>(Summary!$C$8*[3]Sheet1!$I148+Summary!$C$9*[4]Sheet1!$I148)*$U148</f>
        <v>0</v>
      </c>
      <c r="AL148" s="94">
        <f>(Summary!$C$8*[3]Sheet1!$J148+Summary!$C$9*[4]Sheet1!$J148)*$U148</f>
        <v>0</v>
      </c>
      <c r="AM148" s="94">
        <f>(Summary!$C$8*[3]Sheet1!$K148+Summary!$C$9*[4]Sheet1!$K148)*$U148</f>
        <v>0</v>
      </c>
      <c r="AN148" s="94">
        <f>(Summary!$C$8*[3]Sheet1!$L148+Summary!$C$9*[4]Sheet1!$L148)*$U148</f>
        <v>0</v>
      </c>
      <c r="AO148" s="94">
        <f>(Summary!$C$8*[3]Sheet1!$M148+Summary!$C$9*[4]Sheet1!$M148)*$U148</f>
        <v>0</v>
      </c>
      <c r="AP148" s="9"/>
      <c r="AQ148" s="2"/>
      <c r="AR148" s="93">
        <f t="shared" si="4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4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46"/>
        <v>#N/A</v>
      </c>
      <c r="AY148" t="e">
        <f t="shared" si="4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48"/>
        <v>#VALUE!</v>
      </c>
      <c r="BD148" t="e">
        <f t="shared" si="49"/>
        <v>#N/A</v>
      </c>
    </row>
    <row r="149" spans="1:56" x14ac:dyDescent="0.2">
      <c r="A149" s="9">
        <f>[1]Sheet1!$A149</f>
        <v>0</v>
      </c>
      <c r="B149" s="9"/>
      <c r="C149" s="92">
        <f>(IF($A149&lt;Summary!$C$5,0.5*SUM([1]Sheet1!$B149)+0.5*SUM([2]Sheet1!$B149),""))</f>
        <v>0</v>
      </c>
      <c r="D149" s="92">
        <f>(IF($A149&lt;Summary!$C$5,0.5*SUM([1]Sheet1!$C149)+0.5*SUM([2]Sheet1!$C149),""))</f>
        <v>0</v>
      </c>
      <c r="E149" s="92">
        <f>(IF($A149&lt;Summary!$C$5,0.5*SUM([1]Sheet1!$D149)+0.5*SUM([2]Sheet1!$D149),""))</f>
        <v>0</v>
      </c>
      <c r="F149" s="92">
        <f>IF($A149&lt;Summary!$C$5,[1]Inputs!$K167,"")</f>
        <v>0</v>
      </c>
      <c r="G149" s="92">
        <f>IF($A149&lt;Summary!$C$5,[1]Inputs!$M167,"")</f>
        <v>0</v>
      </c>
      <c r="H149" s="92">
        <f t="shared" si="40"/>
        <v>0</v>
      </c>
      <c r="I149" s="92">
        <f>IF($A149&lt;Summary!$C$5,[2]Inputs!$K167*U149,"")</f>
        <v>0</v>
      </c>
      <c r="J149" s="92">
        <f>IF($A149&lt;Summary!$C$5,[2]Inputs!$M167*U149,"")</f>
        <v>0</v>
      </c>
      <c r="K149" s="92">
        <f t="shared" si="41"/>
        <v>0</v>
      </c>
      <c r="L149" s="92">
        <f>(IF($A149&lt;Summary!$C$5,0.5*SUM([1]Sheet1!$E149)+0.5*SUM([2]Sheet1!$E149),""))*$U149</f>
        <v>0</v>
      </c>
      <c r="M149" s="92">
        <f>(IF($A149&lt;Summary!$C$5,0.5*SUM([1]Sheet1!$F149)+0.5*SUM([2]Sheet1!$F149),""))*$U149</f>
        <v>0</v>
      </c>
      <c r="N149" s="92">
        <f>(IF($A149&lt;Summary!$C$5,0.5*SUM([1]Sheet1!$G149)+0.5*SUM([2]Sheet1!$G149),""))*U149</f>
        <v>0</v>
      </c>
      <c r="O149" s="92">
        <f>(IF($A149&lt;Summary!$C$5,0.5*SUM([1]Sheet1!$H149)+0.5*SUM([2]Sheet1!$H149),""))*U149</f>
        <v>0</v>
      </c>
      <c r="P149" s="92">
        <f>(IF($A149&lt;Summary!$C$5,0.5*SUM([1]Sheet1!$I149)+0.5*SUM([2]Sheet1!$I149),""))*$U149</f>
        <v>0</v>
      </c>
      <c r="Q149" s="92">
        <f>(IF($A149&lt;Summary!$C$5,0.5*SUM([1]Sheet1!$J149)+0.5*SUM([2]Sheet1!$J149),""))*$U149</f>
        <v>0</v>
      </c>
      <c r="R149" s="92">
        <f>(IF($A149&lt;Summary!$C$5,0.5*SUM([1]Sheet1!$K149)+0.5*SUM([2]Sheet1!$K149),""))*$U149</f>
        <v>0</v>
      </c>
      <c r="S149" s="92">
        <f>(IF($A149&lt;Summary!$C$5,0.5*SUM([1]Sheet1!$L149)+0.5*SUM([2]Sheet1!$L149),""))*U149</f>
        <v>0</v>
      </c>
      <c r="T149" s="92">
        <f>(IF($A149&lt;Summary!$C$5,0.5*SUM([1]Sheet1!$M149)+0.5*SUM([2]Sheet1!$M149),""))*U149</f>
        <v>0</v>
      </c>
      <c r="U149" s="93">
        <f>ROUND(IF($A149&lt;Summary!$C$5,SUM([1]Sheet1!$N149)+SUM([2]Sheet1!$N149),""),0)</f>
        <v>0</v>
      </c>
      <c r="V149" s="2"/>
      <c r="W149" s="9">
        <f>[3]Sheet1!$A149</f>
        <v>0</v>
      </c>
      <c r="X149" s="94">
        <f>(Summary!$C$8*[3]Sheet1!$B149+Summary!$C$9*[4]Sheet1!$B149)*$U149</f>
        <v>0</v>
      </c>
      <c r="Y149" s="94">
        <f>(Summary!$C$8*[3]Sheet1!$C149+Summary!$C$9*[4]Sheet1!$C149)*$U149</f>
        <v>0</v>
      </c>
      <c r="Z149" s="94">
        <f>(Summary!$C$8*[3]Sheet1!$D149+Summary!$C$9*[4]Sheet1!$D149)*$U149</f>
        <v>0</v>
      </c>
      <c r="AA149" s="94">
        <f>IF($A149&lt;Summary!$C$5,[3]Inputs!$K167*U149,"")</f>
        <v>0</v>
      </c>
      <c r="AB149" s="94">
        <f>IF($A149&lt;Summary!$C$5,[3]Inputs!$M167*U149,"")</f>
        <v>0</v>
      </c>
      <c r="AC149" s="94">
        <f t="shared" si="42"/>
        <v>0</v>
      </c>
      <c r="AD149" s="94">
        <f>IF($A149&lt;Summary!$C$5,[4]Inputs!$K167*U149,"")</f>
        <v>0</v>
      </c>
      <c r="AE149" s="94">
        <f>IF($A149&lt;Summary!$C$5,[4]Inputs!$M167*U149,"")</f>
        <v>0</v>
      </c>
      <c r="AF149" s="94">
        <f t="shared" si="43"/>
        <v>0</v>
      </c>
      <c r="AG149" s="94">
        <f>(Summary!$C$8*[3]Sheet1!$E149+Summary!$C$9*[4]Sheet1!$E149)*$U149</f>
        <v>0</v>
      </c>
      <c r="AH149" s="94">
        <f>(Summary!$C$8*[3]Sheet1!$F149+Summary!$C$9*[4]Sheet1!$F149)*$U149</f>
        <v>0</v>
      </c>
      <c r="AI149" s="94">
        <f>(Summary!$C$8*[3]Sheet1!$G149+Summary!$C$9*[4]Sheet1!$G149)*$U149</f>
        <v>0</v>
      </c>
      <c r="AJ149" s="94">
        <f>(Summary!$C$8*[3]Sheet1!$H149+Summary!$C$9*[4]Sheet1!$H149)*$U149</f>
        <v>0</v>
      </c>
      <c r="AK149" s="94">
        <f>(Summary!$C$8*[3]Sheet1!$I149+Summary!$C$9*[4]Sheet1!$I149)*$U149</f>
        <v>0</v>
      </c>
      <c r="AL149" s="94">
        <f>(Summary!$C$8*[3]Sheet1!$J149+Summary!$C$9*[4]Sheet1!$J149)*$U149</f>
        <v>0</v>
      </c>
      <c r="AM149" s="94">
        <f>(Summary!$C$8*[3]Sheet1!$K149+Summary!$C$9*[4]Sheet1!$K149)*$U149</f>
        <v>0</v>
      </c>
      <c r="AN149" s="94">
        <f>(Summary!$C$8*[3]Sheet1!$L149+Summary!$C$9*[4]Sheet1!$L149)*$U149</f>
        <v>0</v>
      </c>
      <c r="AO149" s="94">
        <f>(Summary!$C$8*[3]Sheet1!$M149+Summary!$C$9*[4]Sheet1!$M149)*$U149</f>
        <v>0</v>
      </c>
      <c r="AP149" s="9"/>
      <c r="AQ149" s="2"/>
      <c r="AR149" s="93">
        <f t="shared" si="4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4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46"/>
        <v>#N/A</v>
      </c>
      <c r="AY149" t="e">
        <f t="shared" si="4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48"/>
        <v>#VALUE!</v>
      </c>
      <c r="BD149" t="e">
        <f t="shared" si="49"/>
        <v>#N/A</v>
      </c>
    </row>
    <row r="150" spans="1:56" x14ac:dyDescent="0.2">
      <c r="A150" s="9">
        <f>[1]Sheet1!$A150</f>
        <v>0</v>
      </c>
      <c r="B150" s="9"/>
      <c r="C150" s="92">
        <f>(IF($A150&lt;Summary!$C$5,0.5*SUM([1]Sheet1!$B150)+0.5*SUM([2]Sheet1!$B150),""))</f>
        <v>0</v>
      </c>
      <c r="D150" s="92">
        <f>(IF($A150&lt;Summary!$C$5,0.5*SUM([1]Sheet1!$C150)+0.5*SUM([2]Sheet1!$C150),""))</f>
        <v>0</v>
      </c>
      <c r="E150" s="92">
        <f>(IF($A150&lt;Summary!$C$5,0.5*SUM([1]Sheet1!$D150)+0.5*SUM([2]Sheet1!$D150),""))</f>
        <v>0</v>
      </c>
      <c r="F150" s="92">
        <f>IF($A150&lt;Summary!$C$5,[1]Inputs!$K168,"")</f>
        <v>0</v>
      </c>
      <c r="G150" s="92">
        <f>IF($A150&lt;Summary!$C$5,[1]Inputs!$M168,"")</f>
        <v>0</v>
      </c>
      <c r="H150" s="92">
        <f t="shared" si="40"/>
        <v>0</v>
      </c>
      <c r="I150" s="92">
        <f>IF($A150&lt;Summary!$C$5,[2]Inputs!$K168*U150,"")</f>
        <v>0</v>
      </c>
      <c r="J150" s="92">
        <f>IF($A150&lt;Summary!$C$5,[2]Inputs!$M168*U150,"")</f>
        <v>0</v>
      </c>
      <c r="K150" s="92">
        <f t="shared" si="41"/>
        <v>0</v>
      </c>
      <c r="L150" s="92">
        <f>(IF($A150&lt;Summary!$C$5,0.5*SUM([1]Sheet1!$E150)+0.5*SUM([2]Sheet1!$E150),""))*$U150</f>
        <v>0</v>
      </c>
      <c r="M150" s="92">
        <f>(IF($A150&lt;Summary!$C$5,0.5*SUM([1]Sheet1!$F150)+0.5*SUM([2]Sheet1!$F150),""))*$U150</f>
        <v>0</v>
      </c>
      <c r="N150" s="92">
        <f>(IF($A150&lt;Summary!$C$5,0.5*SUM([1]Sheet1!$G150)+0.5*SUM([2]Sheet1!$G150),""))*U150</f>
        <v>0</v>
      </c>
      <c r="O150" s="92">
        <f>(IF($A150&lt;Summary!$C$5,0.5*SUM([1]Sheet1!$H150)+0.5*SUM([2]Sheet1!$H150),""))*U150</f>
        <v>0</v>
      </c>
      <c r="P150" s="92">
        <f>(IF($A150&lt;Summary!$C$5,0.5*SUM([1]Sheet1!$I150)+0.5*SUM([2]Sheet1!$I150),""))*$U150</f>
        <v>0</v>
      </c>
      <c r="Q150" s="92">
        <f>(IF($A150&lt;Summary!$C$5,0.5*SUM([1]Sheet1!$J150)+0.5*SUM([2]Sheet1!$J150),""))*$U150</f>
        <v>0</v>
      </c>
      <c r="R150" s="92">
        <f>(IF($A150&lt;Summary!$C$5,0.5*SUM([1]Sheet1!$K150)+0.5*SUM([2]Sheet1!$K150),""))*$U150</f>
        <v>0</v>
      </c>
      <c r="S150" s="92">
        <f>(IF($A150&lt;Summary!$C$5,0.5*SUM([1]Sheet1!$L150)+0.5*SUM([2]Sheet1!$L150),""))*U150</f>
        <v>0</v>
      </c>
      <c r="T150" s="92">
        <f>(IF($A150&lt;Summary!$C$5,0.5*SUM([1]Sheet1!$M150)+0.5*SUM([2]Sheet1!$M150),""))*U150</f>
        <v>0</v>
      </c>
      <c r="U150" s="93">
        <f>ROUND(IF($A150&lt;Summary!$C$5,SUM([1]Sheet1!$N150)+SUM([2]Sheet1!$N150),""),0)</f>
        <v>0</v>
      </c>
      <c r="V150" s="2"/>
      <c r="W150" s="9">
        <f>[3]Sheet1!$A150</f>
        <v>0</v>
      </c>
      <c r="X150" s="94">
        <f>(Summary!$C$8*[3]Sheet1!$B150+Summary!$C$9*[4]Sheet1!$B150)*$U150</f>
        <v>0</v>
      </c>
      <c r="Y150" s="94">
        <f>(Summary!$C$8*[3]Sheet1!$C150+Summary!$C$9*[4]Sheet1!$C150)*$U150</f>
        <v>0</v>
      </c>
      <c r="Z150" s="94">
        <f>(Summary!$C$8*[3]Sheet1!$D150+Summary!$C$9*[4]Sheet1!$D150)*$U150</f>
        <v>0</v>
      </c>
      <c r="AA150" s="94">
        <f>IF($A150&lt;Summary!$C$5,[3]Inputs!$K168*U150,"")</f>
        <v>0</v>
      </c>
      <c r="AB150" s="94">
        <f>IF($A150&lt;Summary!$C$5,[3]Inputs!$M168*U150,"")</f>
        <v>0</v>
      </c>
      <c r="AC150" s="94">
        <f t="shared" si="42"/>
        <v>0</v>
      </c>
      <c r="AD150" s="94">
        <f>IF($A150&lt;Summary!$C$5,[4]Inputs!$K168*U150,"")</f>
        <v>0</v>
      </c>
      <c r="AE150" s="94">
        <f>IF($A150&lt;Summary!$C$5,[4]Inputs!$M168*U150,"")</f>
        <v>0</v>
      </c>
      <c r="AF150" s="94">
        <f t="shared" si="43"/>
        <v>0</v>
      </c>
      <c r="AG150" s="94">
        <f>(Summary!$C$8*[3]Sheet1!$E150+Summary!$C$9*[4]Sheet1!$E150)*$U150</f>
        <v>0</v>
      </c>
      <c r="AH150" s="94">
        <f>(Summary!$C$8*[3]Sheet1!$F150+Summary!$C$9*[4]Sheet1!$F150)*$U150</f>
        <v>0</v>
      </c>
      <c r="AI150" s="94">
        <f>(Summary!$C$8*[3]Sheet1!$G150+Summary!$C$9*[4]Sheet1!$G150)*$U150</f>
        <v>0</v>
      </c>
      <c r="AJ150" s="94">
        <f>(Summary!$C$8*[3]Sheet1!$H150+Summary!$C$9*[4]Sheet1!$H150)*$U150</f>
        <v>0</v>
      </c>
      <c r="AK150" s="94">
        <f>(Summary!$C$8*[3]Sheet1!$I150+Summary!$C$9*[4]Sheet1!$I150)*$U150</f>
        <v>0</v>
      </c>
      <c r="AL150" s="94">
        <f>(Summary!$C$8*[3]Sheet1!$J150+Summary!$C$9*[4]Sheet1!$J150)*$U150</f>
        <v>0</v>
      </c>
      <c r="AM150" s="94">
        <f>(Summary!$C$8*[3]Sheet1!$K150+Summary!$C$9*[4]Sheet1!$K150)*$U150</f>
        <v>0</v>
      </c>
      <c r="AN150" s="94">
        <f>(Summary!$C$8*[3]Sheet1!$L150+Summary!$C$9*[4]Sheet1!$L150)*$U150</f>
        <v>0</v>
      </c>
      <c r="AO150" s="94">
        <f>(Summary!$C$8*[3]Sheet1!$M150+Summary!$C$9*[4]Sheet1!$M150)*$U150</f>
        <v>0</v>
      </c>
      <c r="AP150" s="9"/>
      <c r="AQ150" s="2"/>
      <c r="AR150" s="93">
        <f t="shared" si="4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4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46"/>
        <v>#N/A</v>
      </c>
      <c r="AY150" t="e">
        <f t="shared" si="4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48"/>
        <v>#VALUE!</v>
      </c>
      <c r="BD150" t="e">
        <f t="shared" si="49"/>
        <v>#N/A</v>
      </c>
    </row>
    <row r="151" spans="1:56" x14ac:dyDescent="0.2">
      <c r="A151" s="9">
        <f>[1]Sheet1!$A151</f>
        <v>0</v>
      </c>
      <c r="B151" s="9"/>
      <c r="C151" s="92">
        <f>(IF($A151&lt;Summary!$C$5,0.5*SUM([1]Sheet1!$B151)+0.5*SUM([2]Sheet1!$B151),""))</f>
        <v>0</v>
      </c>
      <c r="D151" s="92">
        <f>(IF($A151&lt;Summary!$C$5,0.5*SUM([1]Sheet1!$C151)+0.5*SUM([2]Sheet1!$C151),""))</f>
        <v>0</v>
      </c>
      <c r="E151" s="92">
        <f>(IF($A151&lt;Summary!$C$5,0.5*SUM([1]Sheet1!$D151)+0.5*SUM([2]Sheet1!$D151),""))</f>
        <v>0</v>
      </c>
      <c r="F151" s="92">
        <f>IF($A151&lt;Summary!$C$5,[1]Inputs!$K169,"")</f>
        <v>0</v>
      </c>
      <c r="G151" s="92">
        <f>IF($A151&lt;Summary!$C$5,[1]Inputs!$M169,"")</f>
        <v>0</v>
      </c>
      <c r="H151" s="92">
        <f t="shared" si="40"/>
        <v>0</v>
      </c>
      <c r="I151" s="92">
        <f>IF($A151&lt;Summary!$C$5,[2]Inputs!$K169*U151,"")</f>
        <v>0</v>
      </c>
      <c r="J151" s="92">
        <f>IF($A151&lt;Summary!$C$5,[2]Inputs!$M169*U151,"")</f>
        <v>0</v>
      </c>
      <c r="K151" s="92">
        <f t="shared" si="41"/>
        <v>0</v>
      </c>
      <c r="L151" s="92">
        <f>(IF($A151&lt;Summary!$C$5,0.5*SUM([1]Sheet1!$E151)+0.5*SUM([2]Sheet1!$E151),""))*$U151</f>
        <v>0</v>
      </c>
      <c r="M151" s="92">
        <f>(IF($A151&lt;Summary!$C$5,0.5*SUM([1]Sheet1!$F151)+0.5*SUM([2]Sheet1!$F151),""))*$U151</f>
        <v>0</v>
      </c>
      <c r="N151" s="92">
        <f>(IF($A151&lt;Summary!$C$5,0.5*SUM([1]Sheet1!$G151)+0.5*SUM([2]Sheet1!$G151),""))*U151</f>
        <v>0</v>
      </c>
      <c r="O151" s="92">
        <f>(IF($A151&lt;Summary!$C$5,0.5*SUM([1]Sheet1!$H151)+0.5*SUM([2]Sheet1!$H151),""))*U151</f>
        <v>0</v>
      </c>
      <c r="P151" s="92">
        <f>(IF($A151&lt;Summary!$C$5,0.5*SUM([1]Sheet1!$I151)+0.5*SUM([2]Sheet1!$I151),""))*$U151</f>
        <v>0</v>
      </c>
      <c r="Q151" s="92">
        <f>(IF($A151&lt;Summary!$C$5,0.5*SUM([1]Sheet1!$J151)+0.5*SUM([2]Sheet1!$J151),""))*$U151</f>
        <v>0</v>
      </c>
      <c r="R151" s="92">
        <f>(IF($A151&lt;Summary!$C$5,0.5*SUM([1]Sheet1!$K151)+0.5*SUM([2]Sheet1!$K151),""))*$U151</f>
        <v>0</v>
      </c>
      <c r="S151" s="92">
        <f>(IF($A151&lt;Summary!$C$5,0.5*SUM([1]Sheet1!$L151)+0.5*SUM([2]Sheet1!$L151),""))*U151</f>
        <v>0</v>
      </c>
      <c r="T151" s="92">
        <f>(IF($A151&lt;Summary!$C$5,0.5*SUM([1]Sheet1!$M151)+0.5*SUM([2]Sheet1!$M151),""))*U151</f>
        <v>0</v>
      </c>
      <c r="U151" s="93">
        <f>ROUND(IF($A151&lt;Summary!$C$5,SUM([1]Sheet1!$N151)+SUM([2]Sheet1!$N151),""),0)</f>
        <v>0</v>
      </c>
      <c r="V151" s="2"/>
      <c r="W151" s="9">
        <f>[3]Sheet1!$A151</f>
        <v>0</v>
      </c>
      <c r="X151" s="94">
        <f>(Summary!$C$8*[3]Sheet1!$B151+Summary!$C$9*[4]Sheet1!$B151)*$U151</f>
        <v>0</v>
      </c>
      <c r="Y151" s="94">
        <f>(Summary!$C$8*[3]Sheet1!$C151+Summary!$C$9*[4]Sheet1!$C151)*$U151</f>
        <v>0</v>
      </c>
      <c r="Z151" s="94">
        <f>(Summary!$C$8*[3]Sheet1!$D151+Summary!$C$9*[4]Sheet1!$D151)*$U151</f>
        <v>0</v>
      </c>
      <c r="AA151" s="94">
        <f>IF($A151&lt;Summary!$C$5,[3]Inputs!$K169*U151,"")</f>
        <v>0</v>
      </c>
      <c r="AB151" s="94">
        <f>IF($A151&lt;Summary!$C$5,[3]Inputs!$M169*U151,"")</f>
        <v>0</v>
      </c>
      <c r="AC151" s="94">
        <f t="shared" si="42"/>
        <v>0</v>
      </c>
      <c r="AD151" s="94">
        <f>IF($A151&lt;Summary!$C$5,[4]Inputs!$K169*U151,"")</f>
        <v>0</v>
      </c>
      <c r="AE151" s="94">
        <f>IF($A151&lt;Summary!$C$5,[4]Inputs!$M169*U151,"")</f>
        <v>0</v>
      </c>
      <c r="AF151" s="94">
        <f t="shared" si="43"/>
        <v>0</v>
      </c>
      <c r="AG151" s="94">
        <f>(Summary!$C$8*[3]Sheet1!$E151+Summary!$C$9*[4]Sheet1!$E151)*$U151</f>
        <v>0</v>
      </c>
      <c r="AH151" s="94">
        <f>(Summary!$C$8*[3]Sheet1!$F151+Summary!$C$9*[4]Sheet1!$F151)*$U151</f>
        <v>0</v>
      </c>
      <c r="AI151" s="94">
        <f>(Summary!$C$8*[3]Sheet1!$G151+Summary!$C$9*[4]Sheet1!$G151)*$U151</f>
        <v>0</v>
      </c>
      <c r="AJ151" s="94">
        <f>(Summary!$C$8*[3]Sheet1!$H151+Summary!$C$9*[4]Sheet1!$H151)*$U151</f>
        <v>0</v>
      </c>
      <c r="AK151" s="94">
        <f>(Summary!$C$8*[3]Sheet1!$I151+Summary!$C$9*[4]Sheet1!$I151)*$U151</f>
        <v>0</v>
      </c>
      <c r="AL151" s="94">
        <f>(Summary!$C$8*[3]Sheet1!$J151+Summary!$C$9*[4]Sheet1!$J151)*$U151</f>
        <v>0</v>
      </c>
      <c r="AM151" s="94">
        <f>(Summary!$C$8*[3]Sheet1!$K151+Summary!$C$9*[4]Sheet1!$K151)*$U151</f>
        <v>0</v>
      </c>
      <c r="AN151" s="94">
        <f>(Summary!$C$8*[3]Sheet1!$L151+Summary!$C$9*[4]Sheet1!$L151)*$U151</f>
        <v>0</v>
      </c>
      <c r="AO151" s="94">
        <f>(Summary!$C$8*[3]Sheet1!$M151+Summary!$C$9*[4]Sheet1!$M151)*$U151</f>
        <v>0</v>
      </c>
      <c r="AP151" s="9"/>
      <c r="AQ151" s="2"/>
      <c r="AR151" s="93">
        <f t="shared" si="4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4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46"/>
        <v>#N/A</v>
      </c>
      <c r="AY151" t="e">
        <f t="shared" si="4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48"/>
        <v>#VALUE!</v>
      </c>
      <c r="BD151" t="e">
        <f t="shared" si="49"/>
        <v>#N/A</v>
      </c>
    </row>
    <row r="152" spans="1:56" x14ac:dyDescent="0.2">
      <c r="A152" s="9">
        <f>[1]Sheet1!$A152</f>
        <v>0</v>
      </c>
      <c r="B152" s="9"/>
      <c r="C152" s="92">
        <f>(IF($A152&lt;Summary!$C$5,0.5*SUM([1]Sheet1!$B152)+0.5*SUM([2]Sheet1!$B152),""))</f>
        <v>0</v>
      </c>
      <c r="D152" s="92">
        <f>(IF($A152&lt;Summary!$C$5,0.5*SUM([1]Sheet1!$C152)+0.5*SUM([2]Sheet1!$C152),""))</f>
        <v>0</v>
      </c>
      <c r="E152" s="92">
        <f>(IF($A152&lt;Summary!$C$5,0.5*SUM([1]Sheet1!$D152)+0.5*SUM([2]Sheet1!$D152),""))</f>
        <v>0</v>
      </c>
      <c r="F152" s="92">
        <f>IF($A152&lt;Summary!$C$5,[1]Inputs!$K170,"")</f>
        <v>0</v>
      </c>
      <c r="G152" s="92">
        <f>IF($A152&lt;Summary!$C$5,[1]Inputs!$M170,"")</f>
        <v>0</v>
      </c>
      <c r="H152" s="92">
        <f t="shared" si="40"/>
        <v>0</v>
      </c>
      <c r="I152" s="92">
        <f>IF($A152&lt;Summary!$C$5,[2]Inputs!$K170*U152,"")</f>
        <v>0</v>
      </c>
      <c r="J152" s="92">
        <f>IF($A152&lt;Summary!$C$5,[2]Inputs!$M170*U152,"")</f>
        <v>0</v>
      </c>
      <c r="K152" s="92">
        <f t="shared" si="41"/>
        <v>0</v>
      </c>
      <c r="L152" s="92">
        <f>(IF($A152&lt;Summary!$C$5,0.5*SUM([1]Sheet1!$E152)+0.5*SUM([2]Sheet1!$E152),""))*$U152</f>
        <v>0</v>
      </c>
      <c r="M152" s="92">
        <f>(IF($A152&lt;Summary!$C$5,0.5*SUM([1]Sheet1!$F152)+0.5*SUM([2]Sheet1!$F152),""))*$U152</f>
        <v>0</v>
      </c>
      <c r="N152" s="92">
        <f>(IF($A152&lt;Summary!$C$5,0.5*SUM([1]Sheet1!$G152)+0.5*SUM([2]Sheet1!$G152),""))*U152</f>
        <v>0</v>
      </c>
      <c r="O152" s="92">
        <f>(IF($A152&lt;Summary!$C$5,0.5*SUM([1]Sheet1!$H152)+0.5*SUM([2]Sheet1!$H152),""))*U152</f>
        <v>0</v>
      </c>
      <c r="P152" s="92">
        <f>(IF($A152&lt;Summary!$C$5,0.5*SUM([1]Sheet1!$I152)+0.5*SUM([2]Sheet1!$I152),""))*$U152</f>
        <v>0</v>
      </c>
      <c r="Q152" s="92">
        <f>(IF($A152&lt;Summary!$C$5,0.5*SUM([1]Sheet1!$J152)+0.5*SUM([2]Sheet1!$J152),""))*$U152</f>
        <v>0</v>
      </c>
      <c r="R152" s="92">
        <f>(IF($A152&lt;Summary!$C$5,0.5*SUM([1]Sheet1!$K152)+0.5*SUM([2]Sheet1!$K152),""))*$U152</f>
        <v>0</v>
      </c>
      <c r="S152" s="92">
        <f>(IF($A152&lt;Summary!$C$5,0.5*SUM([1]Sheet1!$L152)+0.5*SUM([2]Sheet1!$L152),""))*U152</f>
        <v>0</v>
      </c>
      <c r="T152" s="92">
        <f>(IF($A152&lt;Summary!$C$5,0.5*SUM([1]Sheet1!$M152)+0.5*SUM([2]Sheet1!$M152),""))*U152</f>
        <v>0</v>
      </c>
      <c r="U152" s="93">
        <f>ROUND(IF($A152&lt;Summary!$C$5,SUM([1]Sheet1!$N152)+SUM([2]Sheet1!$N152),""),0)</f>
        <v>0</v>
      </c>
      <c r="V152" s="2"/>
      <c r="W152" s="9">
        <f>[3]Sheet1!$A152</f>
        <v>0</v>
      </c>
      <c r="X152" s="94">
        <f>(Summary!$C$8*[3]Sheet1!$B152+Summary!$C$9*[4]Sheet1!$B152)*$U152</f>
        <v>0</v>
      </c>
      <c r="Y152" s="94">
        <f>(Summary!$C$8*[3]Sheet1!$C152+Summary!$C$9*[4]Sheet1!$C152)*$U152</f>
        <v>0</v>
      </c>
      <c r="Z152" s="94">
        <f>(Summary!$C$8*[3]Sheet1!$D152+Summary!$C$9*[4]Sheet1!$D152)*$U152</f>
        <v>0</v>
      </c>
      <c r="AA152" s="94">
        <f>IF($A152&lt;Summary!$C$5,[3]Inputs!$K170*U152,"")</f>
        <v>0</v>
      </c>
      <c r="AB152" s="94">
        <f>IF($A152&lt;Summary!$C$5,[3]Inputs!$M170*U152,"")</f>
        <v>0</v>
      </c>
      <c r="AC152" s="94">
        <f t="shared" si="42"/>
        <v>0</v>
      </c>
      <c r="AD152" s="94">
        <f>IF($A152&lt;Summary!$C$5,[4]Inputs!$K170*U152,"")</f>
        <v>0</v>
      </c>
      <c r="AE152" s="94">
        <f>IF($A152&lt;Summary!$C$5,[4]Inputs!$M170*U152,"")</f>
        <v>0</v>
      </c>
      <c r="AF152" s="94">
        <f t="shared" si="43"/>
        <v>0</v>
      </c>
      <c r="AG152" s="94">
        <f>(Summary!$C$8*[3]Sheet1!$E152+Summary!$C$9*[4]Sheet1!$E152)*$U152</f>
        <v>0</v>
      </c>
      <c r="AH152" s="94">
        <f>(Summary!$C$8*[3]Sheet1!$F152+Summary!$C$9*[4]Sheet1!$F152)*$U152</f>
        <v>0</v>
      </c>
      <c r="AI152" s="94">
        <f>(Summary!$C$8*[3]Sheet1!$G152+Summary!$C$9*[4]Sheet1!$G152)*$U152</f>
        <v>0</v>
      </c>
      <c r="AJ152" s="94">
        <f>(Summary!$C$8*[3]Sheet1!$H152+Summary!$C$9*[4]Sheet1!$H152)*$U152</f>
        <v>0</v>
      </c>
      <c r="AK152" s="94">
        <f>(Summary!$C$8*[3]Sheet1!$I152+Summary!$C$9*[4]Sheet1!$I152)*$U152</f>
        <v>0</v>
      </c>
      <c r="AL152" s="94">
        <f>(Summary!$C$8*[3]Sheet1!$J152+Summary!$C$9*[4]Sheet1!$J152)*$U152</f>
        <v>0</v>
      </c>
      <c r="AM152" s="94">
        <f>(Summary!$C$8*[3]Sheet1!$K152+Summary!$C$9*[4]Sheet1!$K152)*$U152</f>
        <v>0</v>
      </c>
      <c r="AN152" s="94">
        <f>(Summary!$C$8*[3]Sheet1!$L152+Summary!$C$9*[4]Sheet1!$L152)*$U152</f>
        <v>0</v>
      </c>
      <c r="AO152" s="94">
        <f>(Summary!$C$8*[3]Sheet1!$M152+Summary!$C$9*[4]Sheet1!$M152)*$U152</f>
        <v>0</v>
      </c>
      <c r="AP152" s="9"/>
      <c r="AQ152" s="2"/>
      <c r="AR152" s="93">
        <f t="shared" si="4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4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46"/>
        <v>#N/A</v>
      </c>
      <c r="AY152" t="e">
        <f t="shared" si="4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48"/>
        <v>#VALUE!</v>
      </c>
      <c r="BD152" t="e">
        <f t="shared" si="49"/>
        <v>#N/A</v>
      </c>
    </row>
    <row r="153" spans="1:56" x14ac:dyDescent="0.2">
      <c r="A153" s="9">
        <f>[1]Sheet1!$A153</f>
        <v>0</v>
      </c>
      <c r="B153" s="9"/>
      <c r="C153" s="92">
        <f>(IF($A153&lt;Summary!$C$5,0.5*SUM([1]Sheet1!$B153)+0.5*SUM([2]Sheet1!$B153),""))</f>
        <v>0</v>
      </c>
      <c r="D153" s="92">
        <f>(IF($A153&lt;Summary!$C$5,0.5*SUM([1]Sheet1!$C153)+0.5*SUM([2]Sheet1!$C153),""))</f>
        <v>0</v>
      </c>
      <c r="E153" s="92">
        <f>(IF($A153&lt;Summary!$C$5,0.5*SUM([1]Sheet1!$D153)+0.5*SUM([2]Sheet1!$D153),""))</f>
        <v>0</v>
      </c>
      <c r="F153" s="92">
        <f>IF($A153&lt;Summary!$C$5,[1]Inputs!$K171,"")</f>
        <v>0</v>
      </c>
      <c r="G153" s="92">
        <f>IF($A153&lt;Summary!$C$5,[1]Inputs!$M171,"")</f>
        <v>0</v>
      </c>
      <c r="H153" s="92">
        <f t="shared" si="40"/>
        <v>0</v>
      </c>
      <c r="I153" s="92">
        <f>IF($A153&lt;Summary!$C$5,[2]Inputs!$K171*U153,"")</f>
        <v>0</v>
      </c>
      <c r="J153" s="92">
        <f>IF($A153&lt;Summary!$C$5,[2]Inputs!$M171*U153,"")</f>
        <v>0</v>
      </c>
      <c r="K153" s="92">
        <f t="shared" si="41"/>
        <v>0</v>
      </c>
      <c r="L153" s="92">
        <f>(IF($A153&lt;Summary!$C$5,0.5*SUM([1]Sheet1!$E153)+0.5*SUM([2]Sheet1!$E153),""))*$U153</f>
        <v>0</v>
      </c>
      <c r="M153" s="92">
        <f>(IF($A153&lt;Summary!$C$5,0.5*SUM([1]Sheet1!$F153)+0.5*SUM([2]Sheet1!$F153),""))*$U153</f>
        <v>0</v>
      </c>
      <c r="N153" s="92">
        <f>(IF($A153&lt;Summary!$C$5,0.5*SUM([1]Sheet1!$G153)+0.5*SUM([2]Sheet1!$G153),""))*U153</f>
        <v>0</v>
      </c>
      <c r="O153" s="92">
        <f>(IF($A153&lt;Summary!$C$5,0.5*SUM([1]Sheet1!$H153)+0.5*SUM([2]Sheet1!$H153),""))*U153</f>
        <v>0</v>
      </c>
      <c r="P153" s="92">
        <f>(IF($A153&lt;Summary!$C$5,0.5*SUM([1]Sheet1!$I153)+0.5*SUM([2]Sheet1!$I153),""))*$U153</f>
        <v>0</v>
      </c>
      <c r="Q153" s="92">
        <f>(IF($A153&lt;Summary!$C$5,0.5*SUM([1]Sheet1!$J153)+0.5*SUM([2]Sheet1!$J153),""))*$U153</f>
        <v>0</v>
      </c>
      <c r="R153" s="92">
        <f>(IF($A153&lt;Summary!$C$5,0.5*SUM([1]Sheet1!$K153)+0.5*SUM([2]Sheet1!$K153),""))*$U153</f>
        <v>0</v>
      </c>
      <c r="S153" s="92">
        <f>(IF($A153&lt;Summary!$C$5,0.5*SUM([1]Sheet1!$L153)+0.5*SUM([2]Sheet1!$L153),""))*U153</f>
        <v>0</v>
      </c>
      <c r="T153" s="92">
        <f>(IF($A153&lt;Summary!$C$5,0.5*SUM([1]Sheet1!$M153)+0.5*SUM([2]Sheet1!$M153),""))*U153</f>
        <v>0</v>
      </c>
      <c r="U153" s="93">
        <f>ROUND(IF($A153&lt;Summary!$C$5,SUM([1]Sheet1!$N153)+SUM([2]Sheet1!$N153),""),0)</f>
        <v>0</v>
      </c>
      <c r="V153" s="2"/>
      <c r="W153" s="9">
        <f>[3]Sheet1!$A153</f>
        <v>0</v>
      </c>
      <c r="X153" s="94">
        <f>(Summary!$C$8*[3]Sheet1!$B153+Summary!$C$9*[4]Sheet1!$B153)*$U153</f>
        <v>0</v>
      </c>
      <c r="Y153" s="94">
        <f>(Summary!$C$8*[3]Sheet1!$C153+Summary!$C$9*[4]Sheet1!$C153)*$U153</f>
        <v>0</v>
      </c>
      <c r="Z153" s="94">
        <f>(Summary!$C$8*[3]Sheet1!$D153+Summary!$C$9*[4]Sheet1!$D153)*$U153</f>
        <v>0</v>
      </c>
      <c r="AA153" s="94">
        <f>IF($A153&lt;Summary!$C$5,[3]Inputs!$K171*U153,"")</f>
        <v>0</v>
      </c>
      <c r="AB153" s="94">
        <f>IF($A153&lt;Summary!$C$5,[3]Inputs!$M171*U153,"")</f>
        <v>0</v>
      </c>
      <c r="AC153" s="94">
        <f t="shared" si="42"/>
        <v>0</v>
      </c>
      <c r="AD153" s="94">
        <f>IF($A153&lt;Summary!$C$5,[4]Inputs!$K171*U153,"")</f>
        <v>0</v>
      </c>
      <c r="AE153" s="94">
        <f>IF($A153&lt;Summary!$C$5,[4]Inputs!$M171*U153,"")</f>
        <v>0</v>
      </c>
      <c r="AF153" s="94">
        <f t="shared" si="43"/>
        <v>0</v>
      </c>
      <c r="AG153" s="94">
        <f>(Summary!$C$8*[3]Sheet1!$E153+Summary!$C$9*[4]Sheet1!$E153)*$U153</f>
        <v>0</v>
      </c>
      <c r="AH153" s="94">
        <f>(Summary!$C$8*[3]Sheet1!$F153+Summary!$C$9*[4]Sheet1!$F153)*$U153</f>
        <v>0</v>
      </c>
      <c r="AI153" s="94">
        <f>(Summary!$C$8*[3]Sheet1!$G153+Summary!$C$9*[4]Sheet1!$G153)*$U153</f>
        <v>0</v>
      </c>
      <c r="AJ153" s="94">
        <f>(Summary!$C$8*[3]Sheet1!$H153+Summary!$C$9*[4]Sheet1!$H153)*$U153</f>
        <v>0</v>
      </c>
      <c r="AK153" s="94">
        <f>(Summary!$C$8*[3]Sheet1!$I153+Summary!$C$9*[4]Sheet1!$I153)*$U153</f>
        <v>0</v>
      </c>
      <c r="AL153" s="94">
        <f>(Summary!$C$8*[3]Sheet1!$J153+Summary!$C$9*[4]Sheet1!$J153)*$U153</f>
        <v>0</v>
      </c>
      <c r="AM153" s="94">
        <f>(Summary!$C$8*[3]Sheet1!$K153+Summary!$C$9*[4]Sheet1!$K153)*$U153</f>
        <v>0</v>
      </c>
      <c r="AN153" s="94">
        <f>(Summary!$C$8*[3]Sheet1!$L153+Summary!$C$9*[4]Sheet1!$L153)*$U153</f>
        <v>0</v>
      </c>
      <c r="AO153" s="94">
        <f>(Summary!$C$8*[3]Sheet1!$M153+Summary!$C$9*[4]Sheet1!$M153)*$U153</f>
        <v>0</v>
      </c>
      <c r="AP153" s="9"/>
      <c r="AQ153" s="2"/>
      <c r="AR153" s="93">
        <f t="shared" si="4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4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46"/>
        <v>#N/A</v>
      </c>
      <c r="AY153" t="e">
        <f t="shared" si="4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48"/>
        <v>#VALUE!</v>
      </c>
      <c r="BD153" t="e">
        <f t="shared" si="49"/>
        <v>#N/A</v>
      </c>
    </row>
    <row r="154" spans="1:56" x14ac:dyDescent="0.2">
      <c r="A154" s="9">
        <f>[1]Sheet1!$A154</f>
        <v>0</v>
      </c>
      <c r="B154" s="9"/>
      <c r="C154" s="92">
        <f>(IF($A154&lt;Summary!$C$5,0.5*SUM([1]Sheet1!$B154)+0.5*SUM([2]Sheet1!$B154),""))</f>
        <v>0</v>
      </c>
      <c r="D154" s="92">
        <f>(IF($A154&lt;Summary!$C$5,0.5*SUM([1]Sheet1!$C154)+0.5*SUM([2]Sheet1!$C154),""))</f>
        <v>0</v>
      </c>
      <c r="E154" s="92">
        <f>(IF($A154&lt;Summary!$C$5,0.5*SUM([1]Sheet1!$D154)+0.5*SUM([2]Sheet1!$D154),""))</f>
        <v>0</v>
      </c>
      <c r="F154" s="92">
        <f>IF($A154&lt;Summary!$C$5,[1]Inputs!$K172,"")</f>
        <v>0</v>
      </c>
      <c r="G154" s="92">
        <f>IF($A154&lt;Summary!$C$5,[1]Inputs!$M172,"")</f>
        <v>0</v>
      </c>
      <c r="H154" s="92">
        <f t="shared" si="40"/>
        <v>0</v>
      </c>
      <c r="I154" s="92">
        <f>IF($A154&lt;Summary!$C$5,[2]Inputs!$K172*U154,"")</f>
        <v>0</v>
      </c>
      <c r="J154" s="92">
        <f>IF($A154&lt;Summary!$C$5,[2]Inputs!$M172*U154,"")</f>
        <v>0</v>
      </c>
      <c r="K154" s="92">
        <f t="shared" si="41"/>
        <v>0</v>
      </c>
      <c r="L154" s="92">
        <f>(IF($A154&lt;Summary!$C$5,0.5*SUM([1]Sheet1!$E154)+0.5*SUM([2]Sheet1!$E154),""))*$U154</f>
        <v>0</v>
      </c>
      <c r="M154" s="92">
        <f>(IF($A154&lt;Summary!$C$5,0.5*SUM([1]Sheet1!$F154)+0.5*SUM([2]Sheet1!$F154),""))*$U154</f>
        <v>0</v>
      </c>
      <c r="N154" s="92">
        <f>(IF($A154&lt;Summary!$C$5,0.5*SUM([1]Sheet1!$G154)+0.5*SUM([2]Sheet1!$G154),""))*U154</f>
        <v>0</v>
      </c>
      <c r="O154" s="92">
        <f>(IF($A154&lt;Summary!$C$5,0.5*SUM([1]Sheet1!$H154)+0.5*SUM([2]Sheet1!$H154),""))*U154</f>
        <v>0</v>
      </c>
      <c r="P154" s="92">
        <f>(IF($A154&lt;Summary!$C$5,0.5*SUM([1]Sheet1!$I154)+0.5*SUM([2]Sheet1!$I154),""))*$U154</f>
        <v>0</v>
      </c>
      <c r="Q154" s="92">
        <f>(IF($A154&lt;Summary!$C$5,0.5*SUM([1]Sheet1!$J154)+0.5*SUM([2]Sheet1!$J154),""))*$U154</f>
        <v>0</v>
      </c>
      <c r="R154" s="92">
        <f>(IF($A154&lt;Summary!$C$5,0.5*SUM([1]Sheet1!$K154)+0.5*SUM([2]Sheet1!$K154),""))*$U154</f>
        <v>0</v>
      </c>
      <c r="S154" s="92">
        <f>(IF($A154&lt;Summary!$C$5,0.5*SUM([1]Sheet1!$L154)+0.5*SUM([2]Sheet1!$L154),""))*U154</f>
        <v>0</v>
      </c>
      <c r="T154" s="92">
        <f>(IF($A154&lt;Summary!$C$5,0.5*SUM([1]Sheet1!$M154)+0.5*SUM([2]Sheet1!$M154),""))*U154</f>
        <v>0</v>
      </c>
      <c r="U154" s="93">
        <f>ROUND(IF($A154&lt;Summary!$C$5,SUM([1]Sheet1!$N154)+SUM([2]Sheet1!$N154),""),0)</f>
        <v>0</v>
      </c>
      <c r="V154" s="2"/>
      <c r="W154" s="9">
        <f>[3]Sheet1!$A154</f>
        <v>0</v>
      </c>
      <c r="X154" s="94">
        <f>(Summary!$C$8*[3]Sheet1!$B154+Summary!$C$9*[4]Sheet1!$B154)*$U154</f>
        <v>0</v>
      </c>
      <c r="Y154" s="94">
        <f>(Summary!$C$8*[3]Sheet1!$C154+Summary!$C$9*[4]Sheet1!$C154)*$U154</f>
        <v>0</v>
      </c>
      <c r="Z154" s="94">
        <f>(Summary!$C$8*[3]Sheet1!$D154+Summary!$C$9*[4]Sheet1!$D154)*$U154</f>
        <v>0</v>
      </c>
      <c r="AA154" s="94">
        <f>IF($A154&lt;Summary!$C$5,[3]Inputs!$K172*U154,"")</f>
        <v>0</v>
      </c>
      <c r="AB154" s="94">
        <f>IF($A154&lt;Summary!$C$5,[3]Inputs!$M172*U154,"")</f>
        <v>0</v>
      </c>
      <c r="AC154" s="94">
        <f t="shared" si="42"/>
        <v>0</v>
      </c>
      <c r="AD154" s="94">
        <f>IF($A154&lt;Summary!$C$5,[4]Inputs!$K172*U154,"")</f>
        <v>0</v>
      </c>
      <c r="AE154" s="94">
        <f>IF($A154&lt;Summary!$C$5,[4]Inputs!$M172*U154,"")</f>
        <v>0</v>
      </c>
      <c r="AF154" s="94">
        <f t="shared" si="43"/>
        <v>0</v>
      </c>
      <c r="AG154" s="94">
        <f>(Summary!$C$8*[3]Sheet1!$E154+Summary!$C$9*[4]Sheet1!$E154)*$U154</f>
        <v>0</v>
      </c>
      <c r="AH154" s="94">
        <f>(Summary!$C$8*[3]Sheet1!$F154+Summary!$C$9*[4]Sheet1!$F154)*$U154</f>
        <v>0</v>
      </c>
      <c r="AI154" s="94">
        <f>(Summary!$C$8*[3]Sheet1!$G154+Summary!$C$9*[4]Sheet1!$G154)*$U154</f>
        <v>0</v>
      </c>
      <c r="AJ154" s="94">
        <f>(Summary!$C$8*[3]Sheet1!$H154+Summary!$C$9*[4]Sheet1!$H154)*$U154</f>
        <v>0</v>
      </c>
      <c r="AK154" s="94">
        <f>(Summary!$C$8*[3]Sheet1!$I154+Summary!$C$9*[4]Sheet1!$I154)*$U154</f>
        <v>0</v>
      </c>
      <c r="AL154" s="94">
        <f>(Summary!$C$8*[3]Sheet1!$J154+Summary!$C$9*[4]Sheet1!$J154)*$U154</f>
        <v>0</v>
      </c>
      <c r="AM154" s="94">
        <f>(Summary!$C$8*[3]Sheet1!$K154+Summary!$C$9*[4]Sheet1!$K154)*$U154</f>
        <v>0</v>
      </c>
      <c r="AN154" s="94">
        <f>(Summary!$C$8*[3]Sheet1!$L154+Summary!$C$9*[4]Sheet1!$L154)*$U154</f>
        <v>0</v>
      </c>
      <c r="AO154" s="94">
        <f>(Summary!$C$8*[3]Sheet1!$M154+Summary!$C$9*[4]Sheet1!$M154)*$U154</f>
        <v>0</v>
      </c>
      <c r="AP154" s="9"/>
      <c r="AQ154" s="2"/>
      <c r="AR154" s="93">
        <f t="shared" si="4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4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46"/>
        <v>#N/A</v>
      </c>
      <c r="AY154" t="e">
        <f t="shared" si="4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48"/>
        <v>#VALUE!</v>
      </c>
      <c r="BD154" t="e">
        <f t="shared" si="49"/>
        <v>#N/A</v>
      </c>
    </row>
    <row r="155" spans="1:56" x14ac:dyDescent="0.2">
      <c r="A155" s="9">
        <f>[1]Sheet1!$A155</f>
        <v>0</v>
      </c>
      <c r="B155" s="9"/>
      <c r="C155" s="92">
        <f>(IF($A155&lt;Summary!$C$5,0.5*SUM([1]Sheet1!$B155)+0.5*SUM([2]Sheet1!$B155),""))</f>
        <v>0</v>
      </c>
      <c r="D155" s="92">
        <f>(IF($A155&lt;Summary!$C$5,0.5*SUM([1]Sheet1!$C155)+0.5*SUM([2]Sheet1!$C155),""))</f>
        <v>0</v>
      </c>
      <c r="E155" s="92">
        <f>(IF($A155&lt;Summary!$C$5,0.5*SUM([1]Sheet1!$D155)+0.5*SUM([2]Sheet1!$D155),""))</f>
        <v>0</v>
      </c>
      <c r="F155" s="92">
        <f>IF($A155&lt;Summary!$C$5,[1]Inputs!$K173,"")</f>
        <v>0</v>
      </c>
      <c r="G155" s="92">
        <f>IF($A155&lt;Summary!$C$5,[1]Inputs!$M173,"")</f>
        <v>0</v>
      </c>
      <c r="H155" s="92">
        <f t="shared" si="40"/>
        <v>0</v>
      </c>
      <c r="I155" s="92">
        <f>IF($A155&lt;Summary!$C$5,[2]Inputs!$K173*U155,"")</f>
        <v>0</v>
      </c>
      <c r="J155" s="92">
        <f>IF($A155&lt;Summary!$C$5,[2]Inputs!$M173*U155,"")</f>
        <v>0</v>
      </c>
      <c r="K155" s="92">
        <f t="shared" si="41"/>
        <v>0</v>
      </c>
      <c r="L155" s="92">
        <f>(IF($A155&lt;Summary!$C$5,0.5*SUM([1]Sheet1!$E155)+0.5*SUM([2]Sheet1!$E155),""))*$U155</f>
        <v>0</v>
      </c>
      <c r="M155" s="92">
        <f>(IF($A155&lt;Summary!$C$5,0.5*SUM([1]Sheet1!$F155)+0.5*SUM([2]Sheet1!$F155),""))*$U155</f>
        <v>0</v>
      </c>
      <c r="N155" s="92">
        <f>(IF($A155&lt;Summary!$C$5,0.5*SUM([1]Sheet1!$G155)+0.5*SUM([2]Sheet1!$G155),""))*U155</f>
        <v>0</v>
      </c>
      <c r="O155" s="92">
        <f>(IF($A155&lt;Summary!$C$5,0.5*SUM([1]Sheet1!$H155)+0.5*SUM([2]Sheet1!$H155),""))*U155</f>
        <v>0</v>
      </c>
      <c r="P155" s="92">
        <f>(IF($A155&lt;Summary!$C$5,0.5*SUM([1]Sheet1!$I155)+0.5*SUM([2]Sheet1!$I155),""))*$U155</f>
        <v>0</v>
      </c>
      <c r="Q155" s="92">
        <f>(IF($A155&lt;Summary!$C$5,0.5*SUM([1]Sheet1!$J155)+0.5*SUM([2]Sheet1!$J155),""))*$U155</f>
        <v>0</v>
      </c>
      <c r="R155" s="92">
        <f>(IF($A155&lt;Summary!$C$5,0.5*SUM([1]Sheet1!$K155)+0.5*SUM([2]Sheet1!$K155),""))*$U155</f>
        <v>0</v>
      </c>
      <c r="S155" s="92">
        <f>(IF($A155&lt;Summary!$C$5,0.5*SUM([1]Sheet1!$L155)+0.5*SUM([2]Sheet1!$L155),""))*U155</f>
        <v>0</v>
      </c>
      <c r="T155" s="92">
        <f>(IF($A155&lt;Summary!$C$5,0.5*SUM([1]Sheet1!$M155)+0.5*SUM([2]Sheet1!$M155),""))*U155</f>
        <v>0</v>
      </c>
      <c r="U155" s="93">
        <f>ROUND(IF($A155&lt;Summary!$C$5,SUM([1]Sheet1!$N155)+SUM([2]Sheet1!$N155),""),0)</f>
        <v>0</v>
      </c>
      <c r="V155" s="2"/>
      <c r="W155" s="9">
        <f>[3]Sheet1!$A155</f>
        <v>0</v>
      </c>
      <c r="X155" s="94">
        <f>(Summary!$C$8*[3]Sheet1!$B155+Summary!$C$9*[4]Sheet1!$B155)*$U155</f>
        <v>0</v>
      </c>
      <c r="Y155" s="94">
        <f>(Summary!$C$8*[3]Sheet1!$C155+Summary!$C$9*[4]Sheet1!$C155)*$U155</f>
        <v>0</v>
      </c>
      <c r="Z155" s="94">
        <f>(Summary!$C$8*[3]Sheet1!$D155+Summary!$C$9*[4]Sheet1!$D155)*$U155</f>
        <v>0</v>
      </c>
      <c r="AA155" s="94">
        <f>IF($A155&lt;Summary!$C$5,[3]Inputs!$K173*U155,"")</f>
        <v>0</v>
      </c>
      <c r="AB155" s="94">
        <f>IF($A155&lt;Summary!$C$5,[3]Inputs!$M173*U155,"")</f>
        <v>0</v>
      </c>
      <c r="AC155" s="94">
        <f t="shared" si="42"/>
        <v>0</v>
      </c>
      <c r="AD155" s="94">
        <f>IF($A155&lt;Summary!$C$5,[4]Inputs!$K173*U155,"")</f>
        <v>0</v>
      </c>
      <c r="AE155" s="94">
        <f>IF($A155&lt;Summary!$C$5,[4]Inputs!$M173*U155,"")</f>
        <v>0</v>
      </c>
      <c r="AF155" s="94">
        <f t="shared" si="43"/>
        <v>0</v>
      </c>
      <c r="AG155" s="94">
        <f>(Summary!$C$8*[3]Sheet1!$E155+Summary!$C$9*[4]Sheet1!$E155)*$U155</f>
        <v>0</v>
      </c>
      <c r="AH155" s="94">
        <f>(Summary!$C$8*[3]Sheet1!$F155+Summary!$C$9*[4]Sheet1!$F155)*$U155</f>
        <v>0</v>
      </c>
      <c r="AI155" s="94">
        <f>(Summary!$C$8*[3]Sheet1!$G155+Summary!$C$9*[4]Sheet1!$G155)*$U155</f>
        <v>0</v>
      </c>
      <c r="AJ155" s="94">
        <f>(Summary!$C$8*[3]Sheet1!$H155+Summary!$C$9*[4]Sheet1!$H155)*$U155</f>
        <v>0</v>
      </c>
      <c r="AK155" s="94">
        <f>(Summary!$C$8*[3]Sheet1!$I155+Summary!$C$9*[4]Sheet1!$I155)*$U155</f>
        <v>0</v>
      </c>
      <c r="AL155" s="94">
        <f>(Summary!$C$8*[3]Sheet1!$J155+Summary!$C$9*[4]Sheet1!$J155)*$U155</f>
        <v>0</v>
      </c>
      <c r="AM155" s="94">
        <f>(Summary!$C$8*[3]Sheet1!$K155+Summary!$C$9*[4]Sheet1!$K155)*$U155</f>
        <v>0</v>
      </c>
      <c r="AN155" s="94">
        <f>(Summary!$C$8*[3]Sheet1!$L155+Summary!$C$9*[4]Sheet1!$L155)*$U155</f>
        <v>0</v>
      </c>
      <c r="AO155" s="94">
        <f>(Summary!$C$8*[3]Sheet1!$M155+Summary!$C$9*[4]Sheet1!$M155)*$U155</f>
        <v>0</v>
      </c>
      <c r="AP155" s="9"/>
      <c r="AQ155" s="2"/>
      <c r="AR155" s="93">
        <f t="shared" si="4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4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46"/>
        <v>#N/A</v>
      </c>
      <c r="AY155" t="e">
        <f t="shared" si="4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48"/>
        <v>#VALUE!</v>
      </c>
      <c r="BD155" t="e">
        <f t="shared" si="49"/>
        <v>#N/A</v>
      </c>
    </row>
    <row r="156" spans="1:56" x14ac:dyDescent="0.2">
      <c r="A156" s="9">
        <f>[1]Sheet1!$A156</f>
        <v>0</v>
      </c>
      <c r="B156" s="9"/>
      <c r="C156" s="92">
        <f>(IF($A156&lt;Summary!$C$5,0.5*SUM([1]Sheet1!$B156)+0.5*SUM([2]Sheet1!$B156),""))</f>
        <v>0</v>
      </c>
      <c r="D156" s="92">
        <f>(IF($A156&lt;Summary!$C$5,0.5*SUM([1]Sheet1!$C156)+0.5*SUM([2]Sheet1!$C156),""))</f>
        <v>0</v>
      </c>
      <c r="E156" s="92">
        <f>(IF($A156&lt;Summary!$C$5,0.5*SUM([1]Sheet1!$D156)+0.5*SUM([2]Sheet1!$D156),""))</f>
        <v>0</v>
      </c>
      <c r="F156" s="92">
        <f>IF($A156&lt;Summary!$C$5,[1]Inputs!$K174,"")</f>
        <v>0</v>
      </c>
      <c r="G156" s="92">
        <f>IF($A156&lt;Summary!$C$5,[1]Inputs!$M174,"")</f>
        <v>0</v>
      </c>
      <c r="H156" s="92">
        <f t="shared" si="40"/>
        <v>0</v>
      </c>
      <c r="I156" s="92">
        <f>IF($A156&lt;Summary!$C$5,[2]Inputs!$K174*U156,"")</f>
        <v>0</v>
      </c>
      <c r="J156" s="92">
        <f>IF($A156&lt;Summary!$C$5,[2]Inputs!$M174*U156,"")</f>
        <v>0</v>
      </c>
      <c r="K156" s="92">
        <f t="shared" si="41"/>
        <v>0</v>
      </c>
      <c r="L156" s="92">
        <f>(IF($A156&lt;Summary!$C$5,0.5*SUM([1]Sheet1!$E156)+0.5*SUM([2]Sheet1!$E156),""))*$U156</f>
        <v>0</v>
      </c>
      <c r="M156" s="92">
        <f>(IF($A156&lt;Summary!$C$5,0.5*SUM([1]Sheet1!$F156)+0.5*SUM([2]Sheet1!$F156),""))*$U156</f>
        <v>0</v>
      </c>
      <c r="N156" s="92">
        <f>(IF($A156&lt;Summary!$C$5,0.5*SUM([1]Sheet1!$G156)+0.5*SUM([2]Sheet1!$G156),""))*U156</f>
        <v>0</v>
      </c>
      <c r="O156" s="92">
        <f>(IF($A156&lt;Summary!$C$5,0.5*SUM([1]Sheet1!$H156)+0.5*SUM([2]Sheet1!$H156),""))*U156</f>
        <v>0</v>
      </c>
      <c r="P156" s="92">
        <f>(IF($A156&lt;Summary!$C$5,0.5*SUM([1]Sheet1!$I156)+0.5*SUM([2]Sheet1!$I156),""))*$U156</f>
        <v>0</v>
      </c>
      <c r="Q156" s="92">
        <f>(IF($A156&lt;Summary!$C$5,0.5*SUM([1]Sheet1!$J156)+0.5*SUM([2]Sheet1!$J156),""))*$U156</f>
        <v>0</v>
      </c>
      <c r="R156" s="92">
        <f>(IF($A156&lt;Summary!$C$5,0.5*SUM([1]Sheet1!$K156)+0.5*SUM([2]Sheet1!$K156),""))*$U156</f>
        <v>0</v>
      </c>
      <c r="S156" s="92">
        <f>(IF($A156&lt;Summary!$C$5,0.5*SUM([1]Sheet1!$L156)+0.5*SUM([2]Sheet1!$L156),""))*U156</f>
        <v>0</v>
      </c>
      <c r="T156" s="92">
        <f>(IF($A156&lt;Summary!$C$5,0.5*SUM([1]Sheet1!$M156)+0.5*SUM([2]Sheet1!$M156),""))*U156</f>
        <v>0</v>
      </c>
      <c r="U156" s="93">
        <f>ROUND(IF($A156&lt;Summary!$C$5,SUM([1]Sheet1!$N156)+SUM([2]Sheet1!$N156),""),0)</f>
        <v>0</v>
      </c>
      <c r="V156" s="2"/>
      <c r="W156" s="9">
        <f>[3]Sheet1!$A156</f>
        <v>0</v>
      </c>
      <c r="X156" s="94">
        <f>(Summary!$C$8*[3]Sheet1!$B156+Summary!$C$9*[4]Sheet1!$B156)*$U156</f>
        <v>0</v>
      </c>
      <c r="Y156" s="94">
        <f>(Summary!$C$8*[3]Sheet1!$C156+Summary!$C$9*[4]Sheet1!$C156)*$U156</f>
        <v>0</v>
      </c>
      <c r="Z156" s="94">
        <f>(Summary!$C$8*[3]Sheet1!$D156+Summary!$C$9*[4]Sheet1!$D156)*$U156</f>
        <v>0</v>
      </c>
      <c r="AA156" s="94">
        <f>IF($A156&lt;Summary!$C$5,[3]Inputs!$K174*U156,"")</f>
        <v>0</v>
      </c>
      <c r="AB156" s="94">
        <f>IF($A156&lt;Summary!$C$5,[3]Inputs!$M174*U156,"")</f>
        <v>0</v>
      </c>
      <c r="AC156" s="94">
        <f t="shared" si="42"/>
        <v>0</v>
      </c>
      <c r="AD156" s="94">
        <f>IF($A156&lt;Summary!$C$5,[4]Inputs!$K174*U156,"")</f>
        <v>0</v>
      </c>
      <c r="AE156" s="94">
        <f>IF($A156&lt;Summary!$C$5,[4]Inputs!$M174*U156,"")</f>
        <v>0</v>
      </c>
      <c r="AF156" s="94">
        <f t="shared" si="43"/>
        <v>0</v>
      </c>
      <c r="AG156" s="94">
        <f>(Summary!$C$8*[3]Sheet1!$E156+Summary!$C$9*[4]Sheet1!$E156)*$U156</f>
        <v>0</v>
      </c>
      <c r="AH156" s="94">
        <f>(Summary!$C$8*[3]Sheet1!$F156+Summary!$C$9*[4]Sheet1!$F156)*$U156</f>
        <v>0</v>
      </c>
      <c r="AI156" s="94">
        <f>(Summary!$C$8*[3]Sheet1!$G156+Summary!$C$9*[4]Sheet1!$G156)*$U156</f>
        <v>0</v>
      </c>
      <c r="AJ156" s="94">
        <f>(Summary!$C$8*[3]Sheet1!$H156+Summary!$C$9*[4]Sheet1!$H156)*$U156</f>
        <v>0</v>
      </c>
      <c r="AK156" s="94">
        <f>(Summary!$C$8*[3]Sheet1!$I156+Summary!$C$9*[4]Sheet1!$I156)*$U156</f>
        <v>0</v>
      </c>
      <c r="AL156" s="94">
        <f>(Summary!$C$8*[3]Sheet1!$J156+Summary!$C$9*[4]Sheet1!$J156)*$U156</f>
        <v>0</v>
      </c>
      <c r="AM156" s="94">
        <f>(Summary!$C$8*[3]Sheet1!$K156+Summary!$C$9*[4]Sheet1!$K156)*$U156</f>
        <v>0</v>
      </c>
      <c r="AN156" s="94">
        <f>(Summary!$C$8*[3]Sheet1!$L156+Summary!$C$9*[4]Sheet1!$L156)*$U156</f>
        <v>0</v>
      </c>
      <c r="AO156" s="94">
        <f>(Summary!$C$8*[3]Sheet1!$M156+Summary!$C$9*[4]Sheet1!$M156)*$U156</f>
        <v>0</v>
      </c>
      <c r="AP156" s="9"/>
      <c r="AQ156" s="2"/>
      <c r="AR156" s="93">
        <f t="shared" si="4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4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46"/>
        <v>#N/A</v>
      </c>
      <c r="AY156" t="e">
        <f t="shared" si="4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48"/>
        <v>#VALUE!</v>
      </c>
      <c r="BD156" t="e">
        <f t="shared" si="49"/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PV numbers</vt:lpstr>
      <vt:lpstr>Sheet3</vt:lpstr>
      <vt:lpstr>Values by Month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Felienne</cp:lastModifiedBy>
  <cp:lastPrinted>2001-11-21T16:30:03Z</cp:lastPrinted>
  <dcterms:created xsi:type="dcterms:W3CDTF">2001-09-24T20:03:22Z</dcterms:created>
  <dcterms:modified xsi:type="dcterms:W3CDTF">2014-09-05T09:58:46Z</dcterms:modified>
</cp:coreProperties>
</file>