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List'!$A$1:$J$98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5" i="1"/>
  <c r="I17" i="1"/>
  <c r="I21" i="1"/>
  <c r="I26" i="1" s="1"/>
  <c r="I22" i="1"/>
  <c r="I23" i="1"/>
  <c r="I24" i="1"/>
  <c r="I25" i="1"/>
  <c r="I39" i="1"/>
  <c r="I43" i="1"/>
  <c r="I50" i="1" s="1"/>
  <c r="I44" i="1"/>
  <c r="I45" i="1"/>
  <c r="I46" i="1"/>
  <c r="I47" i="1"/>
  <c r="I48" i="1"/>
  <c r="I49" i="1"/>
  <c r="I53" i="1"/>
  <c r="I54" i="1"/>
  <c r="I55" i="1"/>
  <c r="I63" i="1" s="1"/>
  <c r="I56" i="1"/>
  <c r="I57" i="1"/>
  <c r="I58" i="1"/>
  <c r="I59" i="1"/>
  <c r="I60" i="1"/>
  <c r="I61" i="1"/>
  <c r="I79" i="1"/>
  <c r="I11" i="1" l="1"/>
</calcChain>
</file>

<file path=xl/sharedStrings.xml><?xml version="1.0" encoding="utf-8"?>
<sst xmlns="http://schemas.openxmlformats.org/spreadsheetml/2006/main" count="235" uniqueCount="148">
  <si>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</si>
  <si>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</si>
  <si>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</si>
  <si>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</si>
  <si>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</si>
  <si>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</si>
  <si>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</si>
  <si>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</si>
  <si>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</si>
  <si>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</si>
  <si>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</si>
  <si>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</si>
  <si>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</si>
  <si>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</si>
  <si>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</si>
  <si>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</si>
  <si>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</si>
  <si>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</si>
  <si>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</si>
  <si>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</si>
  <si>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</si>
  <si>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Badaak</t>
  </si>
  <si>
    <t>Trailblazer Transportation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</si>
  <si>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</si>
  <si>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</si>
  <si>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</si>
  <si>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</si>
  <si>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</si>
  <si>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</si>
  <si>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</si>
  <si>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</si>
  <si>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</si>
  <si>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</si>
  <si>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</si>
  <si>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</si>
  <si>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</si>
  <si>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</si>
  <si>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</si>
  <si>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</si>
  <si>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</si>
  <si>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</si>
  <si>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</si>
  <si>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</si>
  <si>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</si>
  <si>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</si>
  <si>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</si>
  <si>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</si>
  <si>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</si>
  <si>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</si>
  <si>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</si>
  <si>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Turlock</t>
  </si>
  <si>
    <t>summer &amp; winter swaps</t>
  </si>
  <si>
    <t>working on ISDA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</si>
  <si>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</si>
  <si>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</si>
  <si>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</si>
  <si>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</si>
  <si>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</si>
  <si>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</si>
  <si>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</si>
  <si>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</si>
  <si>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</si>
  <si>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</si>
  <si>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</si>
  <si>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</si>
  <si>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</si>
  <si>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</si>
  <si>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</si>
  <si>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 xml:space="preserve">Puget, IGI, NWNL, DUKE, Idaho, et al. 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</si>
  <si>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</si>
  <si>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</si>
  <si>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</si>
  <si>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</si>
  <si>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</si>
  <si>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</si>
  <si>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</si>
  <si>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</si>
  <si>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</si>
  <si>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</si>
  <si>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</si>
  <si>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</si>
  <si>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</si>
  <si>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</si>
  <si>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</si>
  <si>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</si>
  <si>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</si>
  <si>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</si>
  <si>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</si>
  <si>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</si>
  <si>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</si>
  <si>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 xml:space="preserve">West Desk </t>
  </si>
  <si>
    <t>Winter Gas Sales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</si>
  <si>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</si>
  <si>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</si>
  <si>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</si>
  <si>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</si>
  <si>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</si>
  <si>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</si>
  <si>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</si>
  <si>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</si>
  <si>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</si>
  <si>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</si>
  <si>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</si>
  <si>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</si>
  <si>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</si>
  <si>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 xml:space="preserve">Northern Border </t>
  </si>
  <si>
    <t>Capacity Management deal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</si>
  <si>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</si>
  <si>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</si>
  <si>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</si>
  <si>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</si>
  <si>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</si>
  <si>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</si>
  <si>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</si>
  <si>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</si>
  <si>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</si>
  <si>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</si>
  <si>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1)  Try to market to industrials on PGE--Who wants to figure this out?</t>
  </si>
  <si>
    <t>2)  Project Bighorn</t>
  </si>
  <si>
    <t>Sept 15--Q4</t>
  </si>
  <si>
    <t>3)  ENA-Mexico</t>
  </si>
  <si>
    <t>Strategic review/synergies</t>
  </si>
  <si>
    <t>Waiting for CA - PA due by late October</t>
  </si>
  <si>
    <t>Wating for Calgary input</t>
  </si>
  <si>
    <t>Duke /Calpine</t>
  </si>
  <si>
    <t>need to reschedule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</si>
  <si>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</si>
  <si>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</si>
  <si>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</si>
  <si>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</si>
  <si>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</si>
  <si>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</si>
  <si>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IID</t>
  </si>
  <si>
    <t>physical deliveries for 5 years, May through October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</si>
  <si>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</si>
  <si>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</si>
  <si>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</si>
  <si>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</si>
  <si>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</si>
  <si>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</si>
  <si>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</si>
  <si>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</si>
  <si>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</si>
  <si>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</si>
  <si>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</si>
  <si>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</si>
  <si>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Huber Powder River Purchase</t>
  </si>
  <si>
    <t>Waiting for NW Rocks to get to mid $20's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</si>
</sst>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1212</c:v>
                </c:pt>
                <c:pt idx="3">
                  <c:v>1422.75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391456"/>
        <c:axId val="146392016"/>
        <c:axId val="0"/>
      </c:bar3DChart>
      <c:catAx>
        <c:axId val="1463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39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914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zoomScaleNormal="100" zoomScaleSheetLayoutView="50" workbookViewId="0">
      <pane xSplit="1" ySplit="12" topLeftCell="D13" activePane="bottomRight" state="frozen"/>
      <selection pane="topRight" activeCell="B1" sqref="B1"/>
      <selection pane="bottomLeft" activeCell="A8" sqref="A8"/>
      <selection pane="bottomRight" activeCell="J22" sqref="J22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116</v>
      </c>
      <c r="B6" s="11"/>
      <c r="C6" s="4"/>
      <c r="D6" s="4"/>
    </row>
    <row r="7" spans="1:11" x14ac:dyDescent="0.2">
      <c r="A7" s="31" t="s">
        <v>117</v>
      </c>
      <c r="B7" s="11"/>
    </row>
    <row r="8" spans="1:11" x14ac:dyDescent="0.2">
      <c r="A8" s="11" t="s">
        <v>118</v>
      </c>
      <c r="B8" s="11" t="s">
        <v>115</v>
      </c>
      <c r="C8" s="10" t="s">
        <v>119</v>
      </c>
    </row>
    <row r="9" spans="1:11" x14ac:dyDescent="0.2">
      <c r="A9" s="11" t="s">
        <v>120</v>
      </c>
      <c r="B9" s="11" t="s">
        <v>121</v>
      </c>
      <c r="C9" s="10" t="s">
        <v>119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79</v>
      </c>
      <c r="I11" s="28">
        <f>I17+I26+I39+I50+I63+I79</f>
        <v>3187250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41</v>
      </c>
      <c r="E12" s="6" t="s">
        <v>44</v>
      </c>
      <c r="F12" s="7" t="s">
        <v>43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26</v>
      </c>
      <c r="C13" s="10" t="s">
        <v>7</v>
      </c>
      <c r="D13" s="12">
        <v>36951</v>
      </c>
      <c r="E13" s="10" t="s">
        <v>47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33</v>
      </c>
    </row>
    <row r="14" spans="1:11" x14ac:dyDescent="0.2">
      <c r="A14" s="5"/>
      <c r="B14" s="10" t="s">
        <v>13</v>
      </c>
      <c r="C14" s="10" t="s">
        <v>42</v>
      </c>
      <c r="D14" s="12">
        <v>36951</v>
      </c>
      <c r="E14" s="10" t="s">
        <v>47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53</v>
      </c>
      <c r="C15" s="10" t="s">
        <v>98</v>
      </c>
      <c r="D15" s="12">
        <v>37043</v>
      </c>
      <c r="E15" s="10" t="s">
        <v>47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54</v>
      </c>
    </row>
    <row r="16" spans="1:11" x14ac:dyDescent="0.2">
      <c r="A16" s="5"/>
      <c r="B16" s="10" t="s">
        <v>13</v>
      </c>
      <c r="C16" s="10" t="s">
        <v>95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55</v>
      </c>
      <c r="C21" s="10" t="s">
        <v>146</v>
      </c>
      <c r="D21" s="12">
        <v>37172</v>
      </c>
      <c r="E21" s="10" t="s">
        <v>48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96</v>
      </c>
      <c r="C22" s="10" t="s">
        <v>93</v>
      </c>
      <c r="D22" s="12">
        <v>37118</v>
      </c>
      <c r="E22" s="10" t="s">
        <v>48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147</v>
      </c>
    </row>
    <row r="23" spans="1:11" x14ac:dyDescent="0.2">
      <c r="A23" s="5"/>
      <c r="B23" s="10" t="s">
        <v>55</v>
      </c>
      <c r="C23" s="10" t="s">
        <v>94</v>
      </c>
      <c r="D23" s="12">
        <v>37043</v>
      </c>
      <c r="E23" s="10" t="s">
        <v>48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113</v>
      </c>
      <c r="C24" s="10" t="s">
        <v>114</v>
      </c>
      <c r="D24" s="12">
        <v>37158</v>
      </c>
      <c r="E24" s="10">
        <v>2002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127</v>
      </c>
      <c r="C25" s="10" t="s">
        <v>128</v>
      </c>
      <c r="D25" s="12">
        <v>37158</v>
      </c>
      <c r="E25" s="10" t="s">
        <v>48</v>
      </c>
      <c r="F25" s="13" t="s">
        <v>16</v>
      </c>
      <c r="G25" s="22">
        <v>1000000</v>
      </c>
      <c r="H25" s="23">
        <v>0.2</v>
      </c>
      <c r="I25" s="22">
        <f>G25*H25</f>
        <v>200000</v>
      </c>
      <c r="J25" s="10" t="s">
        <v>15</v>
      </c>
    </row>
    <row r="26" spans="1:11" ht="13.5" thickBot="1" x14ac:dyDescent="0.25">
      <c r="A26" s="5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</row>
    <row r="28" spans="1:1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47</v>
      </c>
      <c r="F30" s="13" t="s">
        <v>16</v>
      </c>
      <c r="G30" s="14">
        <v>15000</v>
      </c>
      <c r="H30" s="15">
        <v>1</v>
      </c>
      <c r="I30" s="14">
        <v>15000</v>
      </c>
      <c r="K30" s="11"/>
    </row>
    <row r="31" spans="1:11" x14ac:dyDescent="0.2">
      <c r="A31" s="5"/>
      <c r="B31" s="10" t="s">
        <v>90</v>
      </c>
      <c r="C31" s="10" t="s">
        <v>91</v>
      </c>
      <c r="D31" s="12">
        <v>37116</v>
      </c>
      <c r="E31" s="10" t="s">
        <v>47</v>
      </c>
      <c r="F31" s="13" t="s">
        <v>16</v>
      </c>
      <c r="G31" s="14">
        <v>50000</v>
      </c>
      <c r="H31" s="15">
        <v>0.5</v>
      </c>
      <c r="I31" s="21">
        <v>25000</v>
      </c>
      <c r="K31" s="11"/>
    </row>
    <row r="32" spans="1:11" x14ac:dyDescent="0.2">
      <c r="A32" s="5"/>
      <c r="B32" s="10" t="s">
        <v>21</v>
      </c>
      <c r="C32" s="10" t="s">
        <v>22</v>
      </c>
      <c r="D32" s="12">
        <v>36923</v>
      </c>
      <c r="E32" s="10" t="s">
        <v>47</v>
      </c>
      <c r="F32" s="13" t="s">
        <v>16</v>
      </c>
      <c r="G32" s="14">
        <v>250000</v>
      </c>
      <c r="H32" s="15">
        <v>0.5</v>
      </c>
      <c r="I32" s="14">
        <v>125000</v>
      </c>
      <c r="K32" s="11"/>
    </row>
    <row r="33" spans="1:11" x14ac:dyDescent="0.2">
      <c r="A33" s="5"/>
      <c r="B33" s="10" t="s">
        <v>76</v>
      </c>
      <c r="C33" s="10" t="s">
        <v>77</v>
      </c>
      <c r="D33" s="12">
        <v>37073</v>
      </c>
      <c r="E33" s="10" t="s">
        <v>47</v>
      </c>
      <c r="F33" s="13" t="s">
        <v>16</v>
      </c>
      <c r="G33" s="14">
        <v>50000</v>
      </c>
      <c r="H33" s="15">
        <v>0.5</v>
      </c>
      <c r="I33" s="14">
        <v>25000</v>
      </c>
      <c r="K33" s="11"/>
    </row>
    <row r="34" spans="1:11" x14ac:dyDescent="0.2">
      <c r="A34" s="5"/>
      <c r="B34" s="10" t="s">
        <v>78</v>
      </c>
      <c r="C34" s="10" t="s">
        <v>77</v>
      </c>
      <c r="D34" s="12">
        <v>37073</v>
      </c>
      <c r="E34" s="10" t="s">
        <v>47</v>
      </c>
      <c r="F34" s="13" t="s">
        <v>16</v>
      </c>
      <c r="G34" s="14">
        <v>50000</v>
      </c>
      <c r="H34" s="15">
        <v>0.5</v>
      </c>
      <c r="I34" s="24">
        <v>25000</v>
      </c>
      <c r="K34" s="11"/>
    </row>
    <row r="35" spans="1:11" x14ac:dyDescent="0.2">
      <c r="A35" s="5"/>
      <c r="B35" s="10" t="s">
        <v>105</v>
      </c>
      <c r="C35" s="10" t="s">
        <v>106</v>
      </c>
      <c r="D35" s="12">
        <v>37118</v>
      </c>
      <c r="E35" s="10" t="s">
        <v>47</v>
      </c>
      <c r="F35" s="13" t="s">
        <v>16</v>
      </c>
      <c r="G35" s="14">
        <v>100000</v>
      </c>
      <c r="H35" s="15">
        <v>0.25</v>
      </c>
      <c r="I35" s="24">
        <v>25000</v>
      </c>
      <c r="K35" s="11"/>
    </row>
    <row r="36" spans="1:11" x14ac:dyDescent="0.2">
      <c r="A36" s="5"/>
      <c r="B36" s="10" t="s">
        <v>141</v>
      </c>
      <c r="C36" s="10" t="s">
        <v>142</v>
      </c>
      <c r="D36" s="12">
        <v>37158</v>
      </c>
      <c r="F36" s="13" t="s">
        <v>16</v>
      </c>
      <c r="G36" s="14">
        <v>100000</v>
      </c>
      <c r="H36" s="15">
        <v>0.25</v>
      </c>
      <c r="I36" s="24">
        <v>25000</v>
      </c>
      <c r="K36" s="11"/>
    </row>
    <row r="37" spans="1:11" x14ac:dyDescent="0.2">
      <c r="A37" s="5"/>
      <c r="B37" s="10" t="s">
        <v>143</v>
      </c>
      <c r="C37" s="10" t="s">
        <v>142</v>
      </c>
      <c r="D37" s="12">
        <v>37158</v>
      </c>
      <c r="F37" s="13" t="s">
        <v>16</v>
      </c>
      <c r="G37" s="14">
        <v>100000</v>
      </c>
      <c r="H37" s="15">
        <v>0.25</v>
      </c>
      <c r="I37" s="24">
        <v>25000</v>
      </c>
      <c r="K37" s="11"/>
    </row>
    <row r="38" spans="1:11" x14ac:dyDescent="0.2">
      <c r="A38" s="5"/>
      <c r="B38" s="10" t="s">
        <v>107</v>
      </c>
      <c r="C38" s="10" t="s">
        <v>108</v>
      </c>
      <c r="D38" s="12">
        <v>37135</v>
      </c>
      <c r="E38" s="10" t="s">
        <v>47</v>
      </c>
      <c r="F38" s="13" t="s">
        <v>16</v>
      </c>
      <c r="G38" s="14">
        <v>50000</v>
      </c>
      <c r="H38" s="15">
        <v>0.25</v>
      </c>
      <c r="I38" s="24">
        <v>12500</v>
      </c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SUM(I30:I38)</f>
        <v>302500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27</v>
      </c>
      <c r="B43" s="10" t="s">
        <v>59</v>
      </c>
      <c r="C43" s="10" t="s">
        <v>109</v>
      </c>
      <c r="D43" s="12">
        <v>37012</v>
      </c>
      <c r="E43" s="10" t="s">
        <v>47</v>
      </c>
      <c r="F43" s="13" t="s">
        <v>16</v>
      </c>
      <c r="G43" s="14">
        <v>0</v>
      </c>
      <c r="H43" s="15">
        <v>0</v>
      </c>
      <c r="I43" s="14">
        <f t="shared" ref="I43:I49" si="0">G43*H43</f>
        <v>0</v>
      </c>
      <c r="J43" s="10" t="s">
        <v>122</v>
      </c>
    </row>
    <row r="44" spans="1:11" x14ac:dyDescent="0.2">
      <c r="A44" s="5"/>
      <c r="B44" s="10" t="s">
        <v>60</v>
      </c>
      <c r="C44" s="10" t="s">
        <v>61</v>
      </c>
      <c r="D44" s="12">
        <v>37012</v>
      </c>
      <c r="E44" s="10" t="s">
        <v>47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123</v>
      </c>
    </row>
    <row r="45" spans="1:11" x14ac:dyDescent="0.2">
      <c r="A45" s="5"/>
      <c r="B45" s="10" t="s">
        <v>87</v>
      </c>
      <c r="C45" s="10" t="s">
        <v>88</v>
      </c>
      <c r="D45" s="12">
        <v>36951</v>
      </c>
      <c r="E45" s="10" t="s">
        <v>47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124</v>
      </c>
    </row>
    <row r="46" spans="1:11" x14ac:dyDescent="0.2">
      <c r="A46" s="5"/>
      <c r="B46" s="10" t="s">
        <v>25</v>
      </c>
      <c r="C46" s="10" t="s">
        <v>89</v>
      </c>
      <c r="D46" s="12">
        <v>36923</v>
      </c>
      <c r="E46" s="10" t="s">
        <v>47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68</v>
      </c>
    </row>
    <row r="47" spans="1:11" x14ac:dyDescent="0.2">
      <c r="A47" s="5"/>
      <c r="B47" s="10" t="s">
        <v>70</v>
      </c>
      <c r="C47" s="10" t="s">
        <v>69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75</v>
      </c>
    </row>
    <row r="48" spans="1:11" x14ac:dyDescent="0.2">
      <c r="A48" s="5"/>
      <c r="B48" s="10" t="s">
        <v>110</v>
      </c>
      <c r="C48" s="10" t="s">
        <v>111</v>
      </c>
      <c r="D48" s="32">
        <v>37141</v>
      </c>
      <c r="E48" s="10" t="s">
        <v>47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125</v>
      </c>
    </row>
    <row r="49" spans="1:11" x14ac:dyDescent="0.2">
      <c r="B49" s="10" t="s">
        <v>58</v>
      </c>
      <c r="C49" s="10" t="s">
        <v>112</v>
      </c>
      <c r="D49" s="12">
        <v>37012</v>
      </c>
      <c r="E49" s="10" t="s">
        <v>47</v>
      </c>
      <c r="F49" s="13" t="s">
        <v>16</v>
      </c>
      <c r="G49" s="14">
        <v>0</v>
      </c>
      <c r="H49" s="15">
        <v>0</v>
      </c>
      <c r="I49" s="14">
        <f t="shared" si="0"/>
        <v>0</v>
      </c>
      <c r="J49" s="10" t="s">
        <v>126</v>
      </c>
    </row>
    <row r="50" spans="1:11" ht="13.5" thickBot="1" x14ac:dyDescent="0.25">
      <c r="A50" s="5"/>
      <c r="D50" s="12"/>
      <c r="H50" s="18"/>
      <c r="I50" s="19">
        <f>SUM(I43:I49)</f>
        <v>200000</v>
      </c>
    </row>
    <row r="51" spans="1:11" ht="13.5" thickTop="1" x14ac:dyDescent="0.2">
      <c r="D51" s="12"/>
      <c r="H51" s="20"/>
      <c r="I51" s="21"/>
    </row>
    <row r="52" spans="1:11" x14ac:dyDescent="0.2">
      <c r="A52" s="5"/>
      <c r="D52" s="12"/>
      <c r="F52" s="13"/>
      <c r="G52" s="14"/>
      <c r="H52" s="20"/>
      <c r="I52" s="21"/>
    </row>
    <row r="53" spans="1:11" x14ac:dyDescent="0.2">
      <c r="A53" s="5" t="s">
        <v>34</v>
      </c>
      <c r="B53" s="10" t="s">
        <v>80</v>
      </c>
      <c r="C53" s="10" t="s">
        <v>97</v>
      </c>
      <c r="D53" s="12">
        <v>37131</v>
      </c>
      <c r="E53" s="10" t="s">
        <v>47</v>
      </c>
      <c r="G53" s="14">
        <v>150000</v>
      </c>
      <c r="H53" s="15">
        <v>0.35</v>
      </c>
      <c r="I53" s="24">
        <f>G53*H53</f>
        <v>52500</v>
      </c>
      <c r="J53" s="10" t="s">
        <v>71</v>
      </c>
      <c r="K53" s="12"/>
    </row>
    <row r="54" spans="1:11" x14ac:dyDescent="0.2">
      <c r="A54" s="5"/>
      <c r="B54" s="10" t="s">
        <v>38</v>
      </c>
      <c r="C54" s="10" t="s">
        <v>39</v>
      </c>
      <c r="D54" s="12">
        <v>37026</v>
      </c>
      <c r="E54" s="10" t="s">
        <v>47</v>
      </c>
      <c r="G54" s="14">
        <v>100000</v>
      </c>
      <c r="H54" s="15">
        <v>0.5</v>
      </c>
      <c r="I54" s="24">
        <f t="shared" ref="I54:I61" si="1">G54*H54</f>
        <v>50000</v>
      </c>
      <c r="J54" s="10" t="s">
        <v>140</v>
      </c>
      <c r="K54" s="12"/>
    </row>
    <row r="55" spans="1:11" x14ac:dyDescent="0.2">
      <c r="A55" s="5"/>
      <c r="B55" s="10" t="s">
        <v>99</v>
      </c>
      <c r="C55" s="10" t="s">
        <v>100</v>
      </c>
      <c r="D55" s="12">
        <v>37113</v>
      </c>
      <c r="E55" s="10" t="s">
        <v>47</v>
      </c>
      <c r="G55" s="14">
        <v>75000</v>
      </c>
      <c r="H55" s="15">
        <v>0.4</v>
      </c>
      <c r="I55" s="24">
        <f t="shared" si="1"/>
        <v>30000</v>
      </c>
      <c r="J55" s="10" t="s">
        <v>81</v>
      </c>
      <c r="K55" s="12"/>
    </row>
    <row r="56" spans="1:11" x14ac:dyDescent="0.2">
      <c r="A56" s="5"/>
      <c r="B56" s="10" t="s">
        <v>80</v>
      </c>
      <c r="C56" s="10" t="s">
        <v>101</v>
      </c>
      <c r="D56" s="12">
        <v>37140</v>
      </c>
      <c r="E56" s="10" t="s">
        <v>48</v>
      </c>
      <c r="G56" s="14">
        <v>50000</v>
      </c>
      <c r="H56" s="15">
        <v>0.4</v>
      </c>
      <c r="I56" s="24">
        <f t="shared" si="1"/>
        <v>20000</v>
      </c>
      <c r="J56" s="10" t="s">
        <v>102</v>
      </c>
      <c r="K56" s="12"/>
    </row>
    <row r="57" spans="1:11" x14ac:dyDescent="0.2">
      <c r="A57" s="5"/>
      <c r="B57" s="10" t="s">
        <v>82</v>
      </c>
      <c r="C57" s="10" t="s">
        <v>83</v>
      </c>
      <c r="D57" s="12">
        <v>37113</v>
      </c>
      <c r="E57" s="10" t="s">
        <v>47</v>
      </c>
      <c r="G57" s="14">
        <v>50000</v>
      </c>
      <c r="H57" s="15">
        <v>0.25</v>
      </c>
      <c r="I57" s="24">
        <f t="shared" si="1"/>
        <v>12500</v>
      </c>
      <c r="J57" s="10" t="s">
        <v>84</v>
      </c>
      <c r="K57" s="12"/>
    </row>
    <row r="58" spans="1:11" x14ac:dyDescent="0.2">
      <c r="A58" s="5"/>
      <c r="B58" s="10" t="s">
        <v>144</v>
      </c>
      <c r="C58" s="10" t="s">
        <v>139</v>
      </c>
      <c r="D58" s="12">
        <v>37155</v>
      </c>
      <c r="E58" s="10" t="s">
        <v>48</v>
      </c>
      <c r="G58" s="14">
        <v>75000</v>
      </c>
      <c r="H58" s="15">
        <v>0.25</v>
      </c>
      <c r="I58" s="24">
        <f t="shared" si="1"/>
        <v>18750</v>
      </c>
      <c r="J58" s="10" t="s">
        <v>145</v>
      </c>
      <c r="K58" s="12"/>
    </row>
    <row r="59" spans="1:11" x14ac:dyDescent="0.2">
      <c r="A59" s="5"/>
      <c r="B59" s="10" t="s">
        <v>40</v>
      </c>
      <c r="C59" s="10" t="s">
        <v>37</v>
      </c>
      <c r="D59" s="12">
        <v>37043</v>
      </c>
      <c r="E59" s="10" t="s">
        <v>47</v>
      </c>
      <c r="G59" s="14">
        <v>100000</v>
      </c>
      <c r="H59" s="15">
        <v>0.75</v>
      </c>
      <c r="I59" s="24">
        <f t="shared" si="1"/>
        <v>75000</v>
      </c>
      <c r="J59" s="10" t="s">
        <v>85</v>
      </c>
      <c r="K59" s="12"/>
    </row>
    <row r="60" spans="1:11" x14ac:dyDescent="0.2">
      <c r="A60" s="5"/>
      <c r="B60" s="10" t="s">
        <v>36</v>
      </c>
      <c r="C60" s="10" t="s">
        <v>37</v>
      </c>
      <c r="D60" s="12">
        <v>37012</v>
      </c>
      <c r="E60" s="10" t="s">
        <v>47</v>
      </c>
      <c r="G60" s="14">
        <v>50000</v>
      </c>
      <c r="H60" s="15">
        <v>0.2</v>
      </c>
      <c r="I60" s="24">
        <f t="shared" si="1"/>
        <v>10000</v>
      </c>
      <c r="J60" s="10" t="s">
        <v>86</v>
      </c>
      <c r="K60" s="12"/>
    </row>
    <row r="61" spans="1:11" x14ac:dyDescent="0.2">
      <c r="A61" s="5"/>
      <c r="B61" s="10" t="s">
        <v>63</v>
      </c>
      <c r="C61" s="10" t="s">
        <v>64</v>
      </c>
      <c r="D61" s="12">
        <v>37026</v>
      </c>
      <c r="E61" s="10" t="s">
        <v>47</v>
      </c>
      <c r="F61" s="13"/>
      <c r="G61" s="14">
        <v>100000</v>
      </c>
      <c r="H61" s="15">
        <v>0.2</v>
      </c>
      <c r="I61" s="24">
        <f t="shared" si="1"/>
        <v>20000</v>
      </c>
      <c r="J61" s="10" t="s">
        <v>62</v>
      </c>
      <c r="K61" s="12"/>
    </row>
    <row r="62" spans="1:11" x14ac:dyDescent="0.2">
      <c r="A62" s="16"/>
      <c r="D62" s="12"/>
    </row>
    <row r="63" spans="1:11" ht="13.5" thickBot="1" x14ac:dyDescent="0.25">
      <c r="A63" s="16"/>
      <c r="D63" s="12"/>
      <c r="H63" s="18"/>
      <c r="I63" s="25">
        <f>SUM(I53:I61)</f>
        <v>288750</v>
      </c>
    </row>
    <row r="64" spans="1:11" ht="13.5" thickTop="1" x14ac:dyDescent="0.2">
      <c r="A64" s="16"/>
      <c r="D64" s="12"/>
      <c r="H64" s="20"/>
      <c r="I64" s="26"/>
    </row>
    <row r="65" spans="1:11" x14ac:dyDescent="0.2">
      <c r="D65" s="12"/>
      <c r="F65" s="13"/>
      <c r="G65" s="14"/>
      <c r="H65" s="20"/>
      <c r="I65" s="21"/>
    </row>
    <row r="66" spans="1:11" x14ac:dyDescent="0.2">
      <c r="A66" s="1" t="s">
        <v>11</v>
      </c>
      <c r="B66" s="10" t="s">
        <v>23</v>
      </c>
      <c r="C66" s="10" t="s">
        <v>103</v>
      </c>
      <c r="D66" s="12">
        <v>37097</v>
      </c>
      <c r="E66" s="10" t="s">
        <v>48</v>
      </c>
      <c r="F66" s="10" t="s">
        <v>32</v>
      </c>
      <c r="G66" s="14">
        <v>50000</v>
      </c>
      <c r="H66" s="17">
        <v>0.6</v>
      </c>
      <c r="I66" s="14">
        <v>30000</v>
      </c>
    </row>
    <row r="67" spans="1:11" x14ac:dyDescent="0.2">
      <c r="B67" s="10" t="s">
        <v>56</v>
      </c>
      <c r="C67" s="10" t="s">
        <v>92</v>
      </c>
      <c r="D67" s="12">
        <v>37042</v>
      </c>
      <c r="E67" s="10" t="s">
        <v>47</v>
      </c>
      <c r="F67" s="10" t="s">
        <v>16</v>
      </c>
      <c r="G67" s="14">
        <v>10000</v>
      </c>
      <c r="H67" s="17">
        <v>0.2</v>
      </c>
      <c r="I67" s="14">
        <v>2000</v>
      </c>
      <c r="J67" s="10" t="s">
        <v>131</v>
      </c>
    </row>
    <row r="68" spans="1:11" x14ac:dyDescent="0.2">
      <c r="B68" s="10" t="s">
        <v>57</v>
      </c>
      <c r="C68" s="10" t="s">
        <v>137</v>
      </c>
      <c r="D68" s="12">
        <v>37141</v>
      </c>
      <c r="E68" s="10" t="s">
        <v>47</v>
      </c>
      <c r="F68" s="10" t="s">
        <v>16</v>
      </c>
      <c r="G68" s="14">
        <v>0</v>
      </c>
      <c r="H68" s="17">
        <v>0.3</v>
      </c>
      <c r="I68" s="14">
        <v>0</v>
      </c>
      <c r="J68" s="10" t="s">
        <v>104</v>
      </c>
    </row>
    <row r="69" spans="1:11" x14ac:dyDescent="0.2">
      <c r="B69" s="10" t="s">
        <v>129</v>
      </c>
      <c r="C69" s="10" t="s">
        <v>130</v>
      </c>
      <c r="D69" s="12">
        <v>37135</v>
      </c>
      <c r="E69" s="10" t="s">
        <v>47</v>
      </c>
      <c r="F69" s="10" t="s">
        <v>32</v>
      </c>
      <c r="G69" s="14">
        <v>60000</v>
      </c>
      <c r="H69" s="17">
        <v>0.5</v>
      </c>
      <c r="I69" s="14">
        <v>30000</v>
      </c>
    </row>
    <row r="70" spans="1:11" ht="25.5" x14ac:dyDescent="0.2">
      <c r="B70" s="10" t="s">
        <v>24</v>
      </c>
      <c r="C70" s="10" t="s">
        <v>72</v>
      </c>
      <c r="D70" s="12">
        <v>36951</v>
      </c>
      <c r="E70" s="10" t="s">
        <v>48</v>
      </c>
      <c r="F70" s="10" t="s">
        <v>16</v>
      </c>
      <c r="G70" s="14">
        <v>40000</v>
      </c>
      <c r="H70" s="17">
        <v>0.3</v>
      </c>
      <c r="I70" s="14">
        <v>12000</v>
      </c>
      <c r="J70" s="29" t="s">
        <v>28</v>
      </c>
    </row>
    <row r="71" spans="1:11" x14ac:dyDescent="0.2">
      <c r="A71" s="5"/>
      <c r="B71" s="10" t="s">
        <v>29</v>
      </c>
      <c r="C71" s="10" t="s">
        <v>30</v>
      </c>
      <c r="D71" s="12">
        <v>36951</v>
      </c>
      <c r="E71" s="10" t="s">
        <v>48</v>
      </c>
      <c r="F71" s="10" t="s">
        <v>16</v>
      </c>
      <c r="G71" s="14">
        <v>30000</v>
      </c>
      <c r="H71" s="17">
        <v>0.1</v>
      </c>
      <c r="I71" s="14">
        <v>3000</v>
      </c>
      <c r="J71" s="10" t="s">
        <v>31</v>
      </c>
    </row>
    <row r="72" spans="1:11" x14ac:dyDescent="0.2">
      <c r="A72" s="5"/>
      <c r="B72" s="10" t="s">
        <v>50</v>
      </c>
      <c r="C72" s="10" t="s">
        <v>51</v>
      </c>
      <c r="D72" s="12">
        <v>37025</v>
      </c>
      <c r="E72" s="10" t="s">
        <v>48</v>
      </c>
      <c r="F72" s="10" t="s">
        <v>16</v>
      </c>
      <c r="G72" s="14">
        <v>25000</v>
      </c>
      <c r="H72" s="17">
        <v>0.1</v>
      </c>
      <c r="I72" s="14">
        <v>2500</v>
      </c>
      <c r="J72" s="10" t="s">
        <v>52</v>
      </c>
      <c r="K72" s="11"/>
    </row>
    <row r="73" spans="1:11" x14ac:dyDescent="0.2">
      <c r="A73" s="5"/>
      <c r="B73" s="10" t="s">
        <v>132</v>
      </c>
      <c r="C73" s="10" t="s">
        <v>133</v>
      </c>
      <c r="D73" s="12">
        <v>37144</v>
      </c>
      <c r="E73" s="10" t="s">
        <v>48</v>
      </c>
      <c r="F73" s="10" t="s">
        <v>16</v>
      </c>
      <c r="G73" s="14">
        <v>20000</v>
      </c>
      <c r="H73" s="17">
        <v>0.1</v>
      </c>
      <c r="I73" s="14">
        <v>2000</v>
      </c>
      <c r="K73" s="11"/>
    </row>
    <row r="74" spans="1:11" x14ac:dyDescent="0.2">
      <c r="A74" s="5"/>
      <c r="B74" s="10" t="s">
        <v>134</v>
      </c>
      <c r="C74" s="10" t="s">
        <v>135</v>
      </c>
      <c r="D74" s="12">
        <v>37141</v>
      </c>
      <c r="E74" s="10" t="s">
        <v>48</v>
      </c>
      <c r="F74" s="10" t="s">
        <v>16</v>
      </c>
      <c r="G74" s="14">
        <v>5000</v>
      </c>
      <c r="H74" s="17">
        <v>0.1</v>
      </c>
      <c r="I74" s="14">
        <v>500</v>
      </c>
      <c r="K74" s="11"/>
    </row>
    <row r="75" spans="1:11" x14ac:dyDescent="0.2">
      <c r="A75" s="5"/>
      <c r="B75" s="10" t="s">
        <v>35</v>
      </c>
      <c r="C75" s="10" t="s">
        <v>138</v>
      </c>
      <c r="D75" s="12">
        <v>36996</v>
      </c>
      <c r="E75" s="10" t="s">
        <v>48</v>
      </c>
      <c r="F75" s="10" t="s">
        <v>16</v>
      </c>
      <c r="G75" s="14">
        <v>40000</v>
      </c>
      <c r="H75" s="17">
        <v>0.6</v>
      </c>
      <c r="I75" s="14">
        <v>24000</v>
      </c>
      <c r="K75" s="11"/>
    </row>
    <row r="76" spans="1:11" x14ac:dyDescent="0.2">
      <c r="A76" s="5"/>
      <c r="B76" s="10" t="s">
        <v>65</v>
      </c>
      <c r="C76" s="10" t="s">
        <v>66</v>
      </c>
      <c r="D76" s="12">
        <v>37052</v>
      </c>
      <c r="E76" s="10" t="s">
        <v>73</v>
      </c>
      <c r="F76" s="10" t="s">
        <v>16</v>
      </c>
      <c r="G76" s="14">
        <v>25000</v>
      </c>
      <c r="H76" s="17">
        <v>0.1</v>
      </c>
      <c r="I76" s="14">
        <v>2500</v>
      </c>
      <c r="K76" s="11"/>
    </row>
    <row r="77" spans="1:11" x14ac:dyDescent="0.2">
      <c r="A77" s="5"/>
      <c r="B77" s="10" t="s">
        <v>67</v>
      </c>
      <c r="C77" s="10" t="s">
        <v>74</v>
      </c>
      <c r="D77" s="12">
        <v>37052</v>
      </c>
      <c r="E77" s="10" t="s">
        <v>47</v>
      </c>
      <c r="F77" s="10" t="s">
        <v>16</v>
      </c>
      <c r="G77" s="14">
        <v>50000</v>
      </c>
      <c r="H77" s="17">
        <v>0.05</v>
      </c>
      <c r="I77" s="14">
        <v>2500</v>
      </c>
      <c r="J77" s="10" t="s">
        <v>136</v>
      </c>
      <c r="K77" s="11"/>
    </row>
    <row r="78" spans="1:11" x14ac:dyDescent="0.2">
      <c r="A78" s="5"/>
      <c r="F78" s="13"/>
    </row>
    <row r="79" spans="1:11" ht="13.5" thickBot="1" x14ac:dyDescent="0.25">
      <c r="A79" s="5"/>
      <c r="F79" s="13"/>
      <c r="H79" s="18" t="s">
        <v>6</v>
      </c>
      <c r="I79" s="19">
        <f>SUM(I66:I77)</f>
        <v>111000</v>
      </c>
    </row>
    <row r="80" spans="1:11" ht="13.5" thickTop="1" x14ac:dyDescent="0.2">
      <c r="A80" s="27"/>
      <c r="B80" s="28"/>
      <c r="F80" s="13"/>
      <c r="H80" s="20"/>
      <c r="I80" s="21"/>
    </row>
    <row r="81" spans="1:9" x14ac:dyDescent="0.2">
      <c r="A81" s="27"/>
      <c r="B81" s="28"/>
      <c r="F81" s="13"/>
      <c r="H81" s="20"/>
      <c r="I81" s="21"/>
    </row>
    <row r="82" spans="1:9" x14ac:dyDescent="0.2">
      <c r="A82" s="16"/>
      <c r="F82" s="13"/>
    </row>
    <row r="83" spans="1:9" x14ac:dyDescent="0.2">
      <c r="A83" s="5"/>
    </row>
    <row r="84" spans="1:9" x14ac:dyDescent="0.2">
      <c r="A84" s="4"/>
    </row>
    <row r="85" spans="1:9" x14ac:dyDescent="0.2">
      <c r="A85" s="4"/>
    </row>
    <row r="86" spans="1:9" x14ac:dyDescent="0.2">
      <c r="A86" s="13"/>
    </row>
    <row r="87" spans="1:9" x14ac:dyDescent="0.2">
      <c r="A87" s="13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49</v>
      </c>
    </row>
    <row r="2" spans="1:2" x14ac:dyDescent="0.2">
      <c r="A2" t="s">
        <v>46</v>
      </c>
      <c r="B2" s="3">
        <f>SUMIF('West Gas Hot List'!$E$13:$E$77,A2,'West Gas Hot List'!$I$13:$I$77)/1000</f>
        <v>0</v>
      </c>
    </row>
    <row r="3" spans="1:2" x14ac:dyDescent="0.2">
      <c r="A3" t="s">
        <v>45</v>
      </c>
      <c r="B3" s="3">
        <f>SUMIF('West Gas Hot List'!$E$13:$E$77,A3,'West Gas Hot List'!$I$13:$I$77)/1000</f>
        <v>0</v>
      </c>
    </row>
    <row r="4" spans="1:2" x14ac:dyDescent="0.2">
      <c r="A4" t="s">
        <v>47</v>
      </c>
      <c r="B4" s="3">
        <f>SUMIF('West Gas Hot List'!$E$13:$E$77,A4,'West Gas Hot List'!$I$13:$I$77)/1000</f>
        <v>1212</v>
      </c>
    </row>
    <row r="5" spans="1:2" x14ac:dyDescent="0.2">
      <c r="A5" t="s">
        <v>48</v>
      </c>
      <c r="B5" s="3">
        <f>SUMIF('West Gas Hot List'!$E$13:$E$77,A5,'West Gas Hot List'!$I$13:$I$77)/1000</f>
        <v>1422.75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2001-09-24T13:52:27Z</cp:lastPrinted>
  <dcterms:created xsi:type="dcterms:W3CDTF">2001-01-17T16:57:42Z</dcterms:created>
  <dcterms:modified xsi:type="dcterms:W3CDTF">2014-09-04T08:23:41Z</dcterms:modified>
</cp:coreProperties>
</file>