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725" windowWidth="15360" windowHeight="8790"/>
  </bookViews>
  <sheets>
    <sheet name="Games" sheetId="1" r:id="rId1"/>
    <sheet name="summary" sheetId="2" r:id="rId2"/>
    <sheet name="points" sheetId="3" r:id="rId3"/>
    <sheet name="possible" sheetId="4" r:id="rId4"/>
    <sheet name="bonus" sheetId="5" r:id="rId5"/>
    <sheet name="picks" sheetId="6" r:id="rId6"/>
    <sheet name="pick-summary" sheetId="7" r:id="rId7"/>
  </sheets>
  <definedNames>
    <definedName name="_xlnm.Print_Area" localSheetId="0">Games!$A$1:$G$37</definedName>
  </definedNames>
  <calcPr calcId="152511"/>
</workbook>
</file>

<file path=xl/calcChain.xml><?xml version="1.0" encoding="utf-8"?>
<calcChain xmlns="http://schemas.openxmlformats.org/spreadsheetml/2006/main">
  <c r="C2" i="5" l="1"/>
  <c r="E2" i="5"/>
  <c r="G2" i="5"/>
  <c r="I2" i="5"/>
  <c r="K2" i="5"/>
  <c r="M2" i="5"/>
  <c r="O2" i="5"/>
  <c r="Q2" i="5"/>
  <c r="S2" i="5"/>
  <c r="U2" i="5"/>
  <c r="W2" i="5"/>
  <c r="Y2" i="5"/>
  <c r="AA2" i="5"/>
  <c r="AC2" i="5"/>
  <c r="AE2" i="5"/>
  <c r="AG2" i="5"/>
  <c r="AI2" i="5"/>
  <c r="C3" i="5"/>
  <c r="E3" i="5"/>
  <c r="G3" i="5"/>
  <c r="I3" i="5"/>
  <c r="K3" i="5"/>
  <c r="M3" i="5"/>
  <c r="O3" i="5"/>
  <c r="Q3" i="5"/>
  <c r="S3" i="5"/>
  <c r="U3" i="5"/>
  <c r="W3" i="5"/>
  <c r="Y3" i="5"/>
  <c r="AA3" i="5"/>
  <c r="AC3" i="5"/>
  <c r="AE3" i="5"/>
  <c r="AG3" i="5"/>
  <c r="AI3" i="5"/>
  <c r="AK5" i="5"/>
  <c r="AL5" i="5"/>
  <c r="B6" i="5"/>
  <c r="AK6" i="5"/>
  <c r="AL6" i="5"/>
  <c r="AK7" i="5"/>
  <c r="AL7" i="5"/>
  <c r="AK8" i="5"/>
  <c r="AL8" i="5"/>
  <c r="AK9" i="5"/>
  <c r="AL9" i="5"/>
  <c r="B10" i="5"/>
  <c r="AK10" i="5"/>
  <c r="AL10" i="5"/>
  <c r="AK11" i="5"/>
  <c r="AL11" i="5"/>
  <c r="AK12" i="5"/>
  <c r="AL12" i="5"/>
  <c r="AK13" i="5"/>
  <c r="AL13" i="5"/>
  <c r="B14" i="5"/>
  <c r="AK14" i="5"/>
  <c r="AL14" i="5"/>
  <c r="AK15" i="5"/>
  <c r="AL15" i="5"/>
  <c r="B16" i="5"/>
  <c r="AK16" i="5"/>
  <c r="AL16" i="5"/>
  <c r="AK17" i="5"/>
  <c r="AL17" i="5"/>
  <c r="B18" i="5"/>
  <c r="AK18" i="5"/>
  <c r="AL18" i="5"/>
  <c r="AK19" i="5"/>
  <c r="AL19" i="5"/>
  <c r="AK20" i="5"/>
  <c r="AL20" i="5"/>
  <c r="AK21" i="5"/>
  <c r="AL21" i="5"/>
  <c r="B22" i="5"/>
  <c r="AK22" i="5"/>
  <c r="AL22" i="5"/>
  <c r="AK23" i="5"/>
  <c r="AL23" i="5"/>
  <c r="AK24" i="5"/>
  <c r="AL24" i="5"/>
  <c r="AK25" i="5"/>
  <c r="AL25" i="5"/>
  <c r="B26" i="5"/>
  <c r="AK26" i="5"/>
  <c r="AL26" i="5"/>
  <c r="AK27" i="5"/>
  <c r="AL27" i="5"/>
  <c r="AK28" i="5"/>
  <c r="AL28" i="5"/>
  <c r="AK29" i="5"/>
  <c r="AL29" i="5"/>
  <c r="C3" i="6"/>
  <c r="E3" i="6"/>
  <c r="G3" i="6"/>
  <c r="I3" i="6"/>
  <c r="K3" i="6"/>
  <c r="M3" i="6"/>
  <c r="O3" i="6"/>
  <c r="Q3" i="6"/>
  <c r="S3" i="6"/>
  <c r="U3" i="6"/>
  <c r="W3" i="6"/>
  <c r="Y3" i="6"/>
  <c r="AA3" i="6"/>
  <c r="AC3" i="6"/>
  <c r="AE3" i="6"/>
  <c r="AG3" i="6"/>
  <c r="AI3" i="6"/>
  <c r="B5" i="6"/>
  <c r="B9" i="6"/>
  <c r="E6" i="7" s="1"/>
  <c r="A13" i="6"/>
  <c r="B13" i="6"/>
  <c r="M10" i="7" s="1"/>
  <c r="B17" i="6"/>
  <c r="M14" i="7" s="1"/>
  <c r="B25" i="6"/>
  <c r="U22" i="7" s="1"/>
  <c r="A29" i="6"/>
  <c r="B29" i="6"/>
  <c r="U26" i="7" s="1"/>
  <c r="A1" i="7"/>
  <c r="B1" i="7"/>
  <c r="C1" i="7"/>
  <c r="E1" i="7"/>
  <c r="G1" i="7"/>
  <c r="I1" i="7"/>
  <c r="K1" i="7"/>
  <c r="M1" i="7"/>
  <c r="O1" i="7"/>
  <c r="Q1" i="7"/>
  <c r="S1" i="7"/>
  <c r="U1" i="7"/>
  <c r="W1" i="7"/>
  <c r="Y1" i="7"/>
  <c r="AA1" i="7"/>
  <c r="A2" i="7"/>
  <c r="D2" i="7"/>
  <c r="F2" i="7"/>
  <c r="H2" i="7"/>
  <c r="I2" i="7"/>
  <c r="J2" i="7"/>
  <c r="L2" i="7"/>
  <c r="N2" i="7"/>
  <c r="P2" i="7"/>
  <c r="Q2" i="7"/>
  <c r="R2" i="7"/>
  <c r="T2" i="7"/>
  <c r="V2" i="7"/>
  <c r="X2" i="7"/>
  <c r="Y2" i="7"/>
  <c r="Z2" i="7"/>
  <c r="AB2" i="7"/>
  <c r="D3" i="7"/>
  <c r="F3" i="7"/>
  <c r="H3" i="7"/>
  <c r="J3" i="7"/>
  <c r="K3" i="7"/>
  <c r="L3" i="7"/>
  <c r="N3" i="7"/>
  <c r="P3" i="7"/>
  <c r="R3" i="7"/>
  <c r="T3" i="7"/>
  <c r="V3" i="7"/>
  <c r="X3" i="7"/>
  <c r="Z3" i="7"/>
  <c r="AA3" i="7"/>
  <c r="AB3" i="7"/>
  <c r="D4" i="7"/>
  <c r="F4" i="7"/>
  <c r="H4" i="7"/>
  <c r="J4" i="7"/>
  <c r="L4" i="7"/>
  <c r="N4" i="7"/>
  <c r="P4" i="7"/>
  <c r="R4" i="7"/>
  <c r="T4" i="7"/>
  <c r="V4" i="7"/>
  <c r="X4" i="7"/>
  <c r="Z4" i="7"/>
  <c r="AB4" i="7"/>
  <c r="A5" i="7"/>
  <c r="D5" i="7"/>
  <c r="F5" i="7"/>
  <c r="H5" i="7"/>
  <c r="J5" i="7"/>
  <c r="L5" i="7"/>
  <c r="N5" i="7"/>
  <c r="P5" i="7"/>
  <c r="R5" i="7"/>
  <c r="T5" i="7"/>
  <c r="V5" i="7"/>
  <c r="X5" i="7"/>
  <c r="Z5" i="7"/>
  <c r="AB5" i="7"/>
  <c r="D6" i="7"/>
  <c r="F6" i="7"/>
  <c r="H6" i="7"/>
  <c r="J6" i="7"/>
  <c r="L6" i="7"/>
  <c r="N6" i="7"/>
  <c r="P6" i="7"/>
  <c r="R6" i="7"/>
  <c r="T6" i="7"/>
  <c r="AC6" i="7" s="1"/>
  <c r="U6" i="7"/>
  <c r="V6" i="7"/>
  <c r="X6" i="7"/>
  <c r="Z6" i="7"/>
  <c r="AB6" i="7"/>
  <c r="D7" i="7"/>
  <c r="F7" i="7"/>
  <c r="G7" i="7"/>
  <c r="H7" i="7"/>
  <c r="J7" i="7"/>
  <c r="L7" i="7"/>
  <c r="N7" i="7"/>
  <c r="P7" i="7"/>
  <c r="R7" i="7"/>
  <c r="T7" i="7"/>
  <c r="V7" i="7"/>
  <c r="X7" i="7"/>
  <c r="Z7" i="7"/>
  <c r="AB7" i="7"/>
  <c r="B8" i="7"/>
  <c r="D8" i="7"/>
  <c r="F8" i="7"/>
  <c r="H8" i="7"/>
  <c r="J8" i="7"/>
  <c r="L8" i="7"/>
  <c r="N8" i="7"/>
  <c r="P8" i="7"/>
  <c r="R8" i="7"/>
  <c r="T8" i="7"/>
  <c r="V8" i="7"/>
  <c r="X8" i="7"/>
  <c r="Z8" i="7"/>
  <c r="AB8" i="7"/>
  <c r="D9" i="7"/>
  <c r="F9" i="7"/>
  <c r="H9" i="7"/>
  <c r="J9" i="7"/>
  <c r="L9" i="7"/>
  <c r="N9" i="7"/>
  <c r="P9" i="7"/>
  <c r="R9" i="7"/>
  <c r="T9" i="7"/>
  <c r="V9" i="7"/>
  <c r="X9" i="7"/>
  <c r="Z9" i="7"/>
  <c r="AB9" i="7"/>
  <c r="AC9" i="7"/>
  <c r="A10" i="7"/>
  <c r="D10" i="7"/>
  <c r="F10" i="7"/>
  <c r="H10" i="7"/>
  <c r="J10" i="7"/>
  <c r="L10" i="7"/>
  <c r="N10" i="7"/>
  <c r="P10" i="7"/>
  <c r="AC10" i="7" s="1"/>
  <c r="R10" i="7"/>
  <c r="T10" i="7"/>
  <c r="V10" i="7"/>
  <c r="X10" i="7"/>
  <c r="Y10" i="7"/>
  <c r="Z10" i="7"/>
  <c r="AB10" i="7"/>
  <c r="D11" i="7"/>
  <c r="F11" i="7"/>
  <c r="H11" i="7"/>
  <c r="J11" i="7"/>
  <c r="L11" i="7"/>
  <c r="N11" i="7"/>
  <c r="P11" i="7"/>
  <c r="R11" i="7"/>
  <c r="S11" i="7"/>
  <c r="T11" i="7"/>
  <c r="V11" i="7"/>
  <c r="X11" i="7"/>
  <c r="Z11" i="7"/>
  <c r="AB11" i="7"/>
  <c r="D12" i="7"/>
  <c r="F12" i="7"/>
  <c r="H12" i="7"/>
  <c r="J12" i="7"/>
  <c r="L12" i="7"/>
  <c r="N12" i="7"/>
  <c r="P12" i="7"/>
  <c r="R12" i="7"/>
  <c r="T12" i="7"/>
  <c r="V12" i="7"/>
  <c r="X12" i="7"/>
  <c r="Z12" i="7"/>
  <c r="AB12" i="7"/>
  <c r="D13" i="7"/>
  <c r="F13" i="7"/>
  <c r="H13" i="7"/>
  <c r="J13" i="7"/>
  <c r="L13" i="7"/>
  <c r="N13" i="7"/>
  <c r="P13" i="7"/>
  <c r="R13" i="7"/>
  <c r="T13" i="7"/>
  <c r="V13" i="7"/>
  <c r="X13" i="7"/>
  <c r="Z13" i="7"/>
  <c r="AB13" i="7"/>
  <c r="D14" i="7"/>
  <c r="E14" i="7"/>
  <c r="F14" i="7"/>
  <c r="H14" i="7"/>
  <c r="I14" i="7"/>
  <c r="J14" i="7"/>
  <c r="L14" i="7"/>
  <c r="N14" i="7"/>
  <c r="P14" i="7"/>
  <c r="Q14" i="7"/>
  <c r="R14" i="7"/>
  <c r="T14" i="7"/>
  <c r="AC14" i="7" s="1"/>
  <c r="V14" i="7"/>
  <c r="X14" i="7"/>
  <c r="Z14" i="7"/>
  <c r="AB14" i="7"/>
  <c r="D15" i="7"/>
  <c r="AC15" i="7" s="1"/>
  <c r="F15" i="7"/>
  <c r="H15" i="7"/>
  <c r="J15" i="7"/>
  <c r="L15" i="7"/>
  <c r="N15" i="7"/>
  <c r="O15" i="7"/>
  <c r="P15" i="7"/>
  <c r="R15" i="7"/>
  <c r="T15" i="7"/>
  <c r="V15" i="7"/>
  <c r="X15" i="7"/>
  <c r="Z15" i="7"/>
  <c r="AB15" i="7"/>
  <c r="B16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D17" i="7"/>
  <c r="F17" i="7"/>
  <c r="AC17" i="7" s="1"/>
  <c r="H17" i="7"/>
  <c r="J17" i="7"/>
  <c r="L17" i="7"/>
  <c r="N17" i="7"/>
  <c r="P17" i="7"/>
  <c r="R17" i="7"/>
  <c r="T17" i="7"/>
  <c r="V17" i="7"/>
  <c r="X17" i="7"/>
  <c r="Z17" i="7"/>
  <c r="AB17" i="7"/>
  <c r="A18" i="7"/>
  <c r="D18" i="7"/>
  <c r="F18" i="7"/>
  <c r="H18" i="7"/>
  <c r="J18" i="7"/>
  <c r="L18" i="7"/>
  <c r="N18" i="7"/>
  <c r="P18" i="7"/>
  <c r="AC18" i="7" s="1"/>
  <c r="R18" i="7"/>
  <c r="T18" i="7"/>
  <c r="V18" i="7"/>
  <c r="X18" i="7"/>
  <c r="Z18" i="7"/>
  <c r="AB18" i="7"/>
  <c r="D19" i="7"/>
  <c r="F19" i="7"/>
  <c r="H19" i="7"/>
  <c r="J19" i="7"/>
  <c r="L19" i="7"/>
  <c r="N19" i="7"/>
  <c r="P19" i="7"/>
  <c r="R19" i="7"/>
  <c r="S19" i="7"/>
  <c r="T19" i="7"/>
  <c r="V19" i="7"/>
  <c r="X19" i="7"/>
  <c r="Z19" i="7"/>
  <c r="AB19" i="7"/>
  <c r="D20" i="7"/>
  <c r="F20" i="7"/>
  <c r="H20" i="7"/>
  <c r="J20" i="7"/>
  <c r="L20" i="7"/>
  <c r="N20" i="7"/>
  <c r="P20" i="7"/>
  <c r="R20" i="7"/>
  <c r="T20" i="7"/>
  <c r="V20" i="7"/>
  <c r="X20" i="7"/>
  <c r="Z20" i="7"/>
  <c r="AB20" i="7"/>
  <c r="D21" i="7"/>
  <c r="F21" i="7"/>
  <c r="H21" i="7"/>
  <c r="J21" i="7"/>
  <c r="L21" i="7"/>
  <c r="N21" i="7"/>
  <c r="P21" i="7"/>
  <c r="R21" i="7"/>
  <c r="T21" i="7"/>
  <c r="V21" i="7"/>
  <c r="X21" i="7"/>
  <c r="Z21" i="7"/>
  <c r="AB21" i="7"/>
  <c r="D22" i="7"/>
  <c r="F22" i="7"/>
  <c r="H22" i="7"/>
  <c r="I22" i="7"/>
  <c r="J22" i="7"/>
  <c r="L22" i="7"/>
  <c r="N22" i="7"/>
  <c r="P22" i="7"/>
  <c r="Q22" i="7"/>
  <c r="R22" i="7"/>
  <c r="T22" i="7"/>
  <c r="AC22" i="7" s="1"/>
  <c r="V22" i="7"/>
  <c r="X22" i="7"/>
  <c r="Z22" i="7"/>
  <c r="AB22" i="7"/>
  <c r="D23" i="7"/>
  <c r="AC23" i="7" s="1"/>
  <c r="F23" i="7"/>
  <c r="H23" i="7"/>
  <c r="J23" i="7"/>
  <c r="L23" i="7"/>
  <c r="N23" i="7"/>
  <c r="O23" i="7"/>
  <c r="P23" i="7"/>
  <c r="R23" i="7"/>
  <c r="T23" i="7"/>
  <c r="V23" i="7"/>
  <c r="X23" i="7"/>
  <c r="Z23" i="7"/>
  <c r="AB23" i="7"/>
  <c r="B24" i="7"/>
  <c r="D24" i="7"/>
  <c r="F24" i="7"/>
  <c r="H24" i="7"/>
  <c r="J24" i="7"/>
  <c r="L24" i="7"/>
  <c r="N24" i="7"/>
  <c r="P24" i="7"/>
  <c r="R24" i="7"/>
  <c r="T24" i="7"/>
  <c r="V24" i="7"/>
  <c r="X24" i="7"/>
  <c r="Z24" i="7"/>
  <c r="AB24" i="7"/>
  <c r="D25" i="7"/>
  <c r="F25" i="7"/>
  <c r="AC25" i="7" s="1"/>
  <c r="H25" i="7"/>
  <c r="J25" i="7"/>
  <c r="L25" i="7"/>
  <c r="N25" i="7"/>
  <c r="P25" i="7"/>
  <c r="R25" i="7"/>
  <c r="T25" i="7"/>
  <c r="V25" i="7"/>
  <c r="X25" i="7"/>
  <c r="Z25" i="7"/>
  <c r="AB25" i="7"/>
  <c r="A26" i="7"/>
  <c r="D26" i="7"/>
  <c r="F26" i="7"/>
  <c r="H26" i="7"/>
  <c r="J26" i="7"/>
  <c r="L26" i="7"/>
  <c r="N26" i="7"/>
  <c r="P26" i="7"/>
  <c r="AC26" i="7" s="1"/>
  <c r="R26" i="7"/>
  <c r="T26" i="7"/>
  <c r="V26" i="7"/>
  <c r="X26" i="7"/>
  <c r="Y26" i="7"/>
  <c r="Z26" i="7"/>
  <c r="AB26" i="7"/>
  <c r="F2" i="3"/>
  <c r="H2" i="3"/>
  <c r="J2" i="3"/>
  <c r="L2" i="3"/>
  <c r="N2" i="3"/>
  <c r="P2" i="3"/>
  <c r="R2" i="3"/>
  <c r="T2" i="3"/>
  <c r="V2" i="3"/>
  <c r="X2" i="3"/>
  <c r="Z2" i="3"/>
  <c r="AB2" i="3"/>
  <c r="AD2" i="3"/>
  <c r="AF2" i="3"/>
  <c r="AH2" i="3"/>
  <c r="AJ2" i="3"/>
  <c r="AL2" i="3"/>
  <c r="A5" i="3"/>
  <c r="B5" i="3"/>
  <c r="C5" i="3"/>
  <c r="B2" i="7" s="1"/>
  <c r="F5" i="3"/>
  <c r="G5" i="3"/>
  <c r="H5" i="3"/>
  <c r="H3" i="3" s="1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X3" i="3" s="1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6" i="3"/>
  <c r="B6" i="3"/>
  <c r="A6" i="6" s="1"/>
  <c r="C6" i="3"/>
  <c r="B6" i="6" s="1"/>
  <c r="S3" i="7" s="1"/>
  <c r="F6" i="3"/>
  <c r="G6" i="3"/>
  <c r="H6" i="3"/>
  <c r="I6" i="3"/>
  <c r="J6" i="3"/>
  <c r="K6" i="3"/>
  <c r="J3" i="3" s="1"/>
  <c r="L6" i="3"/>
  <c r="M6" i="3"/>
  <c r="N6" i="3"/>
  <c r="O6" i="3"/>
  <c r="P6" i="3"/>
  <c r="Q6" i="3"/>
  <c r="R6" i="3"/>
  <c r="S6" i="3"/>
  <c r="R3" i="3" s="1"/>
  <c r="T6" i="3"/>
  <c r="U6" i="3"/>
  <c r="V6" i="3"/>
  <c r="W6" i="3"/>
  <c r="X6" i="3"/>
  <c r="Y6" i="3"/>
  <c r="Z6" i="3"/>
  <c r="AA6" i="3"/>
  <c r="Z3" i="3" s="1"/>
  <c r="AB6" i="3"/>
  <c r="AC6" i="3"/>
  <c r="AD6" i="3"/>
  <c r="AE6" i="3"/>
  <c r="AF6" i="3"/>
  <c r="AG6" i="3"/>
  <c r="AH6" i="3"/>
  <c r="AI6" i="3"/>
  <c r="AH3" i="3" s="1"/>
  <c r="AJ6" i="3"/>
  <c r="AK6" i="3"/>
  <c r="AL6" i="3"/>
  <c r="AM6" i="3"/>
  <c r="A7" i="3"/>
  <c r="B7" i="3"/>
  <c r="A7" i="5" s="1"/>
  <c r="C7" i="3"/>
  <c r="B7" i="5" s="1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8" i="3"/>
  <c r="B8" i="3"/>
  <c r="C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9" i="3"/>
  <c r="B9" i="3"/>
  <c r="A9" i="6" s="1"/>
  <c r="C9" i="3"/>
  <c r="B9" i="5" s="1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10" i="3"/>
  <c r="B10" i="3"/>
  <c r="C10" i="3"/>
  <c r="B10" i="6" s="1"/>
  <c r="W7" i="7" s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11" i="3"/>
  <c r="B11" i="3"/>
  <c r="A11" i="5" s="1"/>
  <c r="C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12" i="3"/>
  <c r="B12" i="3"/>
  <c r="A9" i="7" s="1"/>
  <c r="C12" i="3"/>
  <c r="B12" i="5" s="1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13" i="3"/>
  <c r="B13" i="3"/>
  <c r="C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14" i="3"/>
  <c r="B14" i="3"/>
  <c r="A14" i="6" s="1"/>
  <c r="C14" i="3"/>
  <c r="B14" i="6" s="1"/>
  <c r="AA11" i="7" s="1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15" i="3"/>
  <c r="B15" i="3"/>
  <c r="A15" i="5" s="1"/>
  <c r="C15" i="3"/>
  <c r="B15" i="5" s="1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16" i="3"/>
  <c r="B16" i="3"/>
  <c r="A13" i="7" s="1"/>
  <c r="C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17" i="3"/>
  <c r="B17" i="3"/>
  <c r="A17" i="5" s="1"/>
  <c r="C17" i="3"/>
  <c r="B17" i="5" s="1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18" i="3"/>
  <c r="B18" i="3"/>
  <c r="C18" i="3"/>
  <c r="B18" i="6" s="1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19" i="3"/>
  <c r="B19" i="3"/>
  <c r="A19" i="5" s="1"/>
  <c r="C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20" i="3"/>
  <c r="B20" i="3"/>
  <c r="A17" i="7" s="1"/>
  <c r="C20" i="3"/>
  <c r="B17" i="7" s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21" i="3"/>
  <c r="B21" i="3"/>
  <c r="A21" i="5" s="1"/>
  <c r="C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22" i="3"/>
  <c r="B22" i="3"/>
  <c r="A22" i="6" s="1"/>
  <c r="C22" i="3"/>
  <c r="B22" i="6" s="1"/>
  <c r="AA19" i="7" s="1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23" i="3"/>
  <c r="B23" i="3"/>
  <c r="A23" i="5" s="1"/>
  <c r="C23" i="3"/>
  <c r="B23" i="5" s="1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24" i="3"/>
  <c r="B24" i="3"/>
  <c r="A21" i="7" s="1"/>
  <c r="C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25" i="3"/>
  <c r="B25" i="3"/>
  <c r="A25" i="5" s="1"/>
  <c r="C25" i="3"/>
  <c r="B25" i="5" s="1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26" i="3"/>
  <c r="B26" i="3"/>
  <c r="C26" i="3"/>
  <c r="B26" i="6" s="1"/>
  <c r="W23" i="7" s="1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27" i="3"/>
  <c r="B27" i="3"/>
  <c r="A27" i="5" s="1"/>
  <c r="C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28" i="3"/>
  <c r="B28" i="3"/>
  <c r="A25" i="7" s="1"/>
  <c r="C28" i="3"/>
  <c r="B28" i="5" s="1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29" i="3"/>
  <c r="B29" i="3"/>
  <c r="A29" i="5" s="1"/>
  <c r="C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C2" i="4"/>
  <c r="E2" i="4"/>
  <c r="G2" i="4"/>
  <c r="I2" i="4"/>
  <c r="K2" i="4"/>
  <c r="M2" i="4"/>
  <c r="O2" i="4"/>
  <c r="Q2" i="4"/>
  <c r="S2" i="4"/>
  <c r="U2" i="4"/>
  <c r="W2" i="4"/>
  <c r="Y2" i="4"/>
  <c r="AA2" i="4"/>
  <c r="AC2" i="4"/>
  <c r="AE2" i="4"/>
  <c r="AG2" i="4"/>
  <c r="AI2" i="4"/>
  <c r="B5" i="4"/>
  <c r="C5" i="4"/>
  <c r="C3" i="4" s="1"/>
  <c r="D5" i="4"/>
  <c r="E5" i="4"/>
  <c r="F5" i="4"/>
  <c r="G5" i="4"/>
  <c r="H5" i="4"/>
  <c r="G3" i="4" s="1"/>
  <c r="I5" i="4"/>
  <c r="J5" i="4"/>
  <c r="I3" i="4" s="1"/>
  <c r="K5" i="4"/>
  <c r="K3" i="4" s="1"/>
  <c r="L5" i="4"/>
  <c r="M5" i="4"/>
  <c r="N5" i="4"/>
  <c r="O5" i="4"/>
  <c r="P5" i="4"/>
  <c r="Q5" i="4"/>
  <c r="R5" i="4"/>
  <c r="S5" i="4"/>
  <c r="T5" i="4"/>
  <c r="S3" i="4" s="1"/>
  <c r="U5" i="4"/>
  <c r="V5" i="4"/>
  <c r="W5" i="4"/>
  <c r="X5" i="4"/>
  <c r="Y5" i="4"/>
  <c r="Z5" i="4"/>
  <c r="AA5" i="4"/>
  <c r="AA3" i="4" s="1"/>
  <c r="AB5" i="4"/>
  <c r="AC5" i="4"/>
  <c r="AD5" i="4"/>
  <c r="AE5" i="4"/>
  <c r="AF5" i="4"/>
  <c r="AG5" i="4"/>
  <c r="AH5" i="4"/>
  <c r="AG3" i="4" s="1"/>
  <c r="AI5" i="4"/>
  <c r="AI3" i="4" s="1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W3" i="4" s="1"/>
  <c r="Y9" i="4"/>
  <c r="Z9" i="4"/>
  <c r="AA9" i="4"/>
  <c r="AB9" i="4"/>
  <c r="AC9" i="4"/>
  <c r="AD9" i="4"/>
  <c r="AE9" i="4"/>
  <c r="AF9" i="4"/>
  <c r="AG9" i="4"/>
  <c r="AH9" i="4"/>
  <c r="AI9" i="4"/>
  <c r="AJ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Q3" i="4" s="1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Y3" i="4" s="1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5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E19" i="2" l="1"/>
  <c r="F19" i="2" s="1"/>
  <c r="D22" i="2"/>
  <c r="AD3" i="3"/>
  <c r="H9" i="2"/>
  <c r="A6" i="2" s="1"/>
  <c r="E27" i="2"/>
  <c r="F27" i="2" s="1"/>
  <c r="D27" i="2"/>
  <c r="D25" i="2"/>
  <c r="D16" i="2"/>
  <c r="A25" i="4"/>
  <c r="AE3" i="4"/>
  <c r="O3" i="4"/>
  <c r="E26" i="7"/>
  <c r="K19" i="7"/>
  <c r="U14" i="7"/>
  <c r="K11" i="7"/>
  <c r="C3" i="7"/>
  <c r="A17" i="6"/>
  <c r="B20" i="5"/>
  <c r="U3" i="4"/>
  <c r="E24" i="2"/>
  <c r="I7" i="7"/>
  <c r="Q7" i="7"/>
  <c r="Y7" i="7"/>
  <c r="C7" i="7"/>
  <c r="K7" i="7"/>
  <c r="S7" i="7"/>
  <c r="AA7" i="7"/>
  <c r="E7" i="7"/>
  <c r="M7" i="7"/>
  <c r="U7" i="7"/>
  <c r="AC12" i="7"/>
  <c r="G22" i="7"/>
  <c r="O22" i="7"/>
  <c r="W22" i="7"/>
  <c r="C22" i="7"/>
  <c r="K22" i="7"/>
  <c r="S22" i="7"/>
  <c r="AA22" i="7"/>
  <c r="B26" i="7"/>
  <c r="B29" i="5"/>
  <c r="A26" i="6"/>
  <c r="A23" i="7"/>
  <c r="A26" i="5"/>
  <c r="B18" i="7"/>
  <c r="B21" i="5"/>
  <c r="A18" i="6"/>
  <c r="A15" i="7"/>
  <c r="A18" i="5"/>
  <c r="B10" i="7"/>
  <c r="B13" i="5"/>
  <c r="A10" i="6"/>
  <c r="A7" i="7"/>
  <c r="A10" i="4"/>
  <c r="A10" i="5"/>
  <c r="B25" i="7"/>
  <c r="E22" i="7"/>
  <c r="AC19" i="7"/>
  <c r="AC11" i="7"/>
  <c r="U10" i="7"/>
  <c r="AC7" i="7"/>
  <c r="A25" i="6"/>
  <c r="P3" i="3"/>
  <c r="C26" i="7"/>
  <c r="K26" i="7"/>
  <c r="S26" i="7"/>
  <c r="AA26" i="7"/>
  <c r="G26" i="7"/>
  <c r="O26" i="7"/>
  <c r="W26" i="7"/>
  <c r="AC3" i="4"/>
  <c r="E11" i="2" s="1"/>
  <c r="I15" i="7"/>
  <c r="Q15" i="7"/>
  <c r="Y15" i="7"/>
  <c r="C15" i="7"/>
  <c r="K15" i="7"/>
  <c r="S15" i="7"/>
  <c r="AA15" i="7"/>
  <c r="E15" i="7"/>
  <c r="M15" i="7"/>
  <c r="U15" i="7"/>
  <c r="N3" i="3"/>
  <c r="D15" i="2"/>
  <c r="D17" i="2"/>
  <c r="B24" i="4"/>
  <c r="B24" i="6"/>
  <c r="B16" i="4"/>
  <c r="B16" i="6"/>
  <c r="A13" i="5"/>
  <c r="A13" i="4"/>
  <c r="B8" i="4"/>
  <c r="B8" i="6"/>
  <c r="AJ3" i="3"/>
  <c r="AB3" i="3"/>
  <c r="T3" i="3"/>
  <c r="L3" i="3"/>
  <c r="A5" i="5"/>
  <c r="A5" i="4"/>
  <c r="I26" i="7"/>
  <c r="Y22" i="7"/>
  <c r="C19" i="7"/>
  <c r="W15" i="7"/>
  <c r="Y14" i="7"/>
  <c r="C11" i="7"/>
  <c r="I10" i="7"/>
  <c r="O7" i="7"/>
  <c r="AC5" i="7"/>
  <c r="B21" i="6"/>
  <c r="C2" i="7"/>
  <c r="K2" i="7"/>
  <c r="S2" i="7"/>
  <c r="AA2" i="7"/>
  <c r="E2" i="7"/>
  <c r="M2" i="7"/>
  <c r="U2" i="7"/>
  <c r="G2" i="7"/>
  <c r="O2" i="7"/>
  <c r="W2" i="7"/>
  <c r="E12" i="2"/>
  <c r="E14" i="2"/>
  <c r="E16" i="2"/>
  <c r="F16" i="2" s="1"/>
  <c r="E18" i="2"/>
  <c r="E20" i="2"/>
  <c r="E22" i="2"/>
  <c r="B28" i="4"/>
  <c r="B28" i="6"/>
  <c r="B20" i="4"/>
  <c r="B20" i="6"/>
  <c r="B12" i="4"/>
  <c r="B9" i="7"/>
  <c r="B12" i="6"/>
  <c r="A9" i="5"/>
  <c r="A6" i="7"/>
  <c r="A9" i="4"/>
  <c r="AF3" i="3"/>
  <c r="E3" i="4"/>
  <c r="M26" i="7"/>
  <c r="AC8" i="7"/>
  <c r="E26" i="2"/>
  <c r="E15" i="2"/>
  <c r="F15" i="2" s="1"/>
  <c r="I23" i="7"/>
  <c r="Q23" i="7"/>
  <c r="Y23" i="7"/>
  <c r="C23" i="7"/>
  <c r="K23" i="7"/>
  <c r="S23" i="7"/>
  <c r="AA23" i="7"/>
  <c r="E23" i="7"/>
  <c r="M23" i="7"/>
  <c r="U23" i="7"/>
  <c r="AL3" i="3"/>
  <c r="V3" i="3"/>
  <c r="AC20" i="7"/>
  <c r="G6" i="7"/>
  <c r="O6" i="7"/>
  <c r="W6" i="7"/>
  <c r="I6" i="7"/>
  <c r="Q6" i="7"/>
  <c r="Y6" i="7"/>
  <c r="C6" i="7"/>
  <c r="K6" i="7"/>
  <c r="S6" i="7"/>
  <c r="AA6" i="7"/>
  <c r="D24" i="2"/>
  <c r="E17" i="2"/>
  <c r="F17" i="2" s="1"/>
  <c r="E21" i="2"/>
  <c r="D19" i="2"/>
  <c r="D12" i="2"/>
  <c r="B21" i="4"/>
  <c r="A17" i="4"/>
  <c r="B27" i="5"/>
  <c r="B27" i="6"/>
  <c r="A24" i="6"/>
  <c r="A24" i="5"/>
  <c r="B19" i="5"/>
  <c r="B19" i="6"/>
  <c r="A16" i="6"/>
  <c r="A16" i="5"/>
  <c r="B11" i="5"/>
  <c r="B11" i="6"/>
  <c r="A8" i="4"/>
  <c r="A8" i="6"/>
  <c r="A8" i="5"/>
  <c r="M22" i="7"/>
  <c r="A22" i="7"/>
  <c r="AC21" i="7"/>
  <c r="A14" i="7"/>
  <c r="AC13" i="7"/>
  <c r="B5" i="7"/>
  <c r="AC2" i="7"/>
  <c r="A21" i="6"/>
  <c r="A5" i="6"/>
  <c r="B24" i="5"/>
  <c r="B8" i="5"/>
  <c r="C10" i="7"/>
  <c r="K10" i="7"/>
  <c r="S10" i="7"/>
  <c r="AA10" i="7"/>
  <c r="E10" i="7"/>
  <c r="G10" i="7"/>
  <c r="O10" i="7"/>
  <c r="W10" i="7"/>
  <c r="E13" i="2"/>
  <c r="M3" i="4"/>
  <c r="E28" i="2"/>
  <c r="F28" i="2" s="1"/>
  <c r="F3" i="3"/>
  <c r="D28" i="2"/>
  <c r="E19" i="7"/>
  <c r="M19" i="7"/>
  <c r="U19" i="7"/>
  <c r="G19" i="7"/>
  <c r="O19" i="7"/>
  <c r="W19" i="7"/>
  <c r="I19" i="7"/>
  <c r="Q19" i="7"/>
  <c r="Y19" i="7"/>
  <c r="E11" i="7"/>
  <c r="M11" i="7"/>
  <c r="U11" i="7"/>
  <c r="G11" i="7"/>
  <c r="O11" i="7"/>
  <c r="W11" i="7"/>
  <c r="I11" i="7"/>
  <c r="Q11" i="7"/>
  <c r="Y11" i="7"/>
  <c r="E3" i="7"/>
  <c r="M3" i="7"/>
  <c r="U3" i="7"/>
  <c r="G3" i="7"/>
  <c r="O3" i="7"/>
  <c r="W3" i="7"/>
  <c r="I3" i="7"/>
  <c r="Q3" i="7"/>
  <c r="Y3" i="7"/>
  <c r="Q26" i="7"/>
  <c r="AC24" i="7"/>
  <c r="G23" i="7"/>
  <c r="B21" i="7"/>
  <c r="AC16" i="7"/>
  <c r="G15" i="7"/>
  <c r="B13" i="7"/>
  <c r="Q10" i="7"/>
  <c r="M6" i="7"/>
  <c r="AC4" i="7"/>
  <c r="AC3" i="7"/>
  <c r="G14" i="7"/>
  <c r="O14" i="7"/>
  <c r="W14" i="7"/>
  <c r="C14" i="7"/>
  <c r="K14" i="7"/>
  <c r="S14" i="7"/>
  <c r="AA14" i="7"/>
  <c r="A24" i="7"/>
  <c r="B19" i="7"/>
  <c r="A16" i="7"/>
  <c r="B11" i="7"/>
  <c r="A8" i="7"/>
  <c r="B3" i="7"/>
  <c r="A28" i="5"/>
  <c r="A22" i="5"/>
  <c r="A20" i="5"/>
  <c r="A14" i="5"/>
  <c r="A12" i="5"/>
  <c r="A6" i="5"/>
  <c r="B22" i="7"/>
  <c r="A19" i="7"/>
  <c r="B14" i="7"/>
  <c r="A11" i="7"/>
  <c r="B6" i="7"/>
  <c r="A3" i="7"/>
  <c r="A28" i="6"/>
  <c r="A20" i="6"/>
  <c r="A12" i="6"/>
  <c r="B23" i="6"/>
  <c r="B15" i="6"/>
  <c r="B7" i="6"/>
  <c r="B10" i="4"/>
  <c r="B20" i="7"/>
  <c r="B12" i="7"/>
  <c r="B4" i="7"/>
  <c r="A27" i="6"/>
  <c r="A23" i="6"/>
  <c r="A19" i="6"/>
  <c r="A15" i="6"/>
  <c r="A11" i="6"/>
  <c r="A7" i="6"/>
  <c r="B5" i="5"/>
  <c r="B23" i="7"/>
  <c r="A20" i="7"/>
  <c r="B15" i="7"/>
  <c r="A12" i="7"/>
  <c r="B7" i="7"/>
  <c r="A4" i="7"/>
  <c r="I20" i="7" l="1"/>
  <c r="Q20" i="7"/>
  <c r="Y20" i="7"/>
  <c r="E20" i="7"/>
  <c r="M20" i="7"/>
  <c r="U20" i="7"/>
  <c r="O20" i="7"/>
  <c r="K20" i="7"/>
  <c r="AA20" i="7"/>
  <c r="W20" i="7"/>
  <c r="C20" i="7"/>
  <c r="S20" i="7"/>
  <c r="G20" i="7"/>
  <c r="F18" i="2"/>
  <c r="E25" i="2"/>
  <c r="F25" i="2" s="1"/>
  <c r="E16" i="7"/>
  <c r="M16" i="7"/>
  <c r="U16" i="7"/>
  <c r="I16" i="7"/>
  <c r="Q16" i="7"/>
  <c r="Y16" i="7"/>
  <c r="O16" i="7"/>
  <c r="AA16" i="7"/>
  <c r="G16" i="7"/>
  <c r="S16" i="7"/>
  <c r="C16" i="7"/>
  <c r="K16" i="7"/>
  <c r="W16" i="7"/>
  <c r="G17" i="7"/>
  <c r="O17" i="7"/>
  <c r="W17" i="7"/>
  <c r="I17" i="7"/>
  <c r="Q17" i="7"/>
  <c r="Y17" i="7"/>
  <c r="C17" i="7"/>
  <c r="K17" i="7"/>
  <c r="S17" i="7"/>
  <c r="AA17" i="7"/>
  <c r="E17" i="7"/>
  <c r="M17" i="7"/>
  <c r="U17" i="7"/>
  <c r="C13" i="7"/>
  <c r="K13" i="7"/>
  <c r="S13" i="7"/>
  <c r="AA13" i="7"/>
  <c r="E13" i="7"/>
  <c r="M13" i="7"/>
  <c r="U13" i="7"/>
  <c r="G13" i="7"/>
  <c r="O13" i="7"/>
  <c r="W13" i="7"/>
  <c r="Q13" i="7"/>
  <c r="I13" i="7"/>
  <c r="Y13" i="7"/>
  <c r="D20" i="2"/>
  <c r="D11" i="2"/>
  <c r="D18" i="2"/>
  <c r="F12" i="2"/>
  <c r="F11" i="2"/>
  <c r="D26" i="2"/>
  <c r="D23" i="2"/>
  <c r="F21" i="2"/>
  <c r="G25" i="7"/>
  <c r="O25" i="7"/>
  <c r="W25" i="7"/>
  <c r="I25" i="7"/>
  <c r="Q25" i="7"/>
  <c r="Y25" i="7"/>
  <c r="C25" i="7"/>
  <c r="K25" i="7"/>
  <c r="S25" i="7"/>
  <c r="AA25" i="7"/>
  <c r="E25" i="7"/>
  <c r="M25" i="7"/>
  <c r="U25" i="7"/>
  <c r="C21" i="7"/>
  <c r="K21" i="7"/>
  <c r="S21" i="7"/>
  <c r="AA21" i="7"/>
  <c r="E21" i="7"/>
  <c r="M21" i="7"/>
  <c r="U21" i="7"/>
  <c r="G21" i="7"/>
  <c r="O21" i="7"/>
  <c r="W21" i="7"/>
  <c r="Y21" i="7"/>
  <c r="Q21" i="7"/>
  <c r="I21" i="7"/>
  <c r="I4" i="7"/>
  <c r="Q4" i="7"/>
  <c r="Y4" i="7"/>
  <c r="C4" i="7"/>
  <c r="K4" i="7"/>
  <c r="S4" i="7"/>
  <c r="AA4" i="7"/>
  <c r="E4" i="7"/>
  <c r="M4" i="7"/>
  <c r="U4" i="7"/>
  <c r="G4" i="7"/>
  <c r="W4" i="7"/>
  <c r="O4" i="7"/>
  <c r="E8" i="7"/>
  <c r="M8" i="7"/>
  <c r="U8" i="7"/>
  <c r="G8" i="7"/>
  <c r="O8" i="7"/>
  <c r="W8" i="7"/>
  <c r="I8" i="7"/>
  <c r="Q8" i="7"/>
  <c r="Y8" i="7"/>
  <c r="C8" i="7"/>
  <c r="S8" i="7"/>
  <c r="K8" i="7"/>
  <c r="AA8" i="7"/>
  <c r="E24" i="7"/>
  <c r="M24" i="7"/>
  <c r="U24" i="7"/>
  <c r="I24" i="7"/>
  <c r="Q24" i="7"/>
  <c r="Y24" i="7"/>
  <c r="O24" i="7"/>
  <c r="K24" i="7"/>
  <c r="W24" i="7"/>
  <c r="AA24" i="7"/>
  <c r="G24" i="7"/>
  <c r="S24" i="7"/>
  <c r="C24" i="7"/>
  <c r="F22" i="2"/>
  <c r="C18" i="7"/>
  <c r="K18" i="7"/>
  <c r="S18" i="7"/>
  <c r="AA18" i="7"/>
  <c r="G18" i="7"/>
  <c r="O18" i="7"/>
  <c r="W18" i="7"/>
  <c r="Q18" i="7"/>
  <c r="Y18" i="7"/>
  <c r="I18" i="7"/>
  <c r="U18" i="7"/>
  <c r="E18" i="7"/>
  <c r="M18" i="7"/>
  <c r="C5" i="7"/>
  <c r="K5" i="7"/>
  <c r="S5" i="7"/>
  <c r="AA5" i="7"/>
  <c r="E5" i="7"/>
  <c r="M5" i="7"/>
  <c r="U5" i="7"/>
  <c r="G5" i="7"/>
  <c r="O5" i="7"/>
  <c r="W5" i="7"/>
  <c r="I5" i="7"/>
  <c r="Q5" i="7"/>
  <c r="Y5" i="7"/>
  <c r="F24" i="2"/>
  <c r="D14" i="2"/>
  <c r="F14" i="2" s="1"/>
  <c r="D21" i="2"/>
  <c r="I12" i="7"/>
  <c r="Q12" i="7"/>
  <c r="Y12" i="7"/>
  <c r="E12" i="7"/>
  <c r="M12" i="7"/>
  <c r="U12" i="7"/>
  <c r="K12" i="7"/>
  <c r="W12" i="7"/>
  <c r="G12" i="7"/>
  <c r="C12" i="7"/>
  <c r="S12" i="7"/>
  <c r="O12" i="7"/>
  <c r="AA12" i="7"/>
  <c r="F13" i="2"/>
  <c r="F26" i="2"/>
  <c r="G9" i="7"/>
  <c r="O9" i="7"/>
  <c r="W9" i="7"/>
  <c r="I9" i="7"/>
  <c r="Q9" i="7"/>
  <c r="Y9" i="7"/>
  <c r="C9" i="7"/>
  <c r="K9" i="7"/>
  <c r="S9" i="7"/>
  <c r="AA9" i="7"/>
  <c r="U9" i="7"/>
  <c r="E9" i="7"/>
  <c r="M9" i="7"/>
  <c r="F20" i="2"/>
  <c r="E23" i="2"/>
  <c r="F23" i="2" s="1"/>
  <c r="D13" i="2"/>
</calcChain>
</file>

<file path=xl/sharedStrings.xml><?xml version="1.0" encoding="utf-8"?>
<sst xmlns="http://schemas.openxmlformats.org/spreadsheetml/2006/main" count="129" uniqueCount="118">
  <si>
    <t>NAME:________________________________________</t>
  </si>
  <si>
    <t xml:space="preserve">             Favorite              </t>
  </si>
  <si>
    <t>Spd</t>
  </si>
  <si>
    <t>Underdog</t>
  </si>
  <si>
    <t>Las Vegas Bowl</t>
  </si>
  <si>
    <t>Motor City Bowl</t>
  </si>
  <si>
    <t>Aloha Bowl</t>
  </si>
  <si>
    <t>Oahu Bowl</t>
  </si>
  <si>
    <t>Alamo Bowl</t>
  </si>
  <si>
    <t>Humanitarian Bowl</t>
  </si>
  <si>
    <t>Holiday Bowl</t>
  </si>
  <si>
    <t>Peach Bowl</t>
  </si>
  <si>
    <t>Cotton Bowl</t>
  </si>
  <si>
    <t>Orange Bowl</t>
  </si>
  <si>
    <t>Fiesta Bowl</t>
  </si>
  <si>
    <t>CURRENT STANDING</t>
  </si>
  <si>
    <t>Total Pot</t>
  </si>
  <si>
    <t>Payout -  1st: 60%  -  2nd 30%  -  3rd 10%</t>
  </si>
  <si>
    <t>Possible</t>
  </si>
  <si>
    <t>Total</t>
  </si>
  <si>
    <t>Remaining</t>
  </si>
  <si>
    <t>Bill Kasemervisz</t>
  </si>
  <si>
    <t>winner</t>
  </si>
  <si>
    <t>bowl</t>
  </si>
  <si>
    <t>favorite</t>
  </si>
  <si>
    <t>underdog</t>
  </si>
  <si>
    <t>fav</t>
  </si>
  <si>
    <t>under</t>
  </si>
  <si>
    <t>East Carolina</t>
  </si>
  <si>
    <t>Marshall</t>
  </si>
  <si>
    <t>Texas A&amp;M</t>
  </si>
  <si>
    <t>Washington</t>
  </si>
  <si>
    <t>Louisville</t>
  </si>
  <si>
    <t>Virginia</t>
  </si>
  <si>
    <t>Clemson</t>
  </si>
  <si>
    <t>Boston College</t>
  </si>
  <si>
    <t>Minnesota</t>
  </si>
  <si>
    <t>Oregon</t>
  </si>
  <si>
    <t>Oklahoma</t>
  </si>
  <si>
    <t>Mississippi</t>
  </si>
  <si>
    <t>Texas</t>
  </si>
  <si>
    <t>Arkansas</t>
  </si>
  <si>
    <t>Purdue</t>
  </si>
  <si>
    <t>Georgia</t>
  </si>
  <si>
    <t>Florida</t>
  </si>
  <si>
    <t>Wisconsin</t>
  </si>
  <si>
    <t>Nebraska</t>
  </si>
  <si>
    <t>Tennessee</t>
  </si>
  <si>
    <t>Florida St.</t>
  </si>
  <si>
    <t>Virginia Tech</t>
  </si>
  <si>
    <t>Michigan</t>
  </si>
  <si>
    <t>Georgia Tech</t>
  </si>
  <si>
    <t>Chris Marolda</t>
  </si>
  <si>
    <t>Oliver &amp; Mathews</t>
  </si>
  <si>
    <t>Trey Logan</t>
  </si>
  <si>
    <t>Dad Kasemervisz</t>
  </si>
  <si>
    <t>Karen Snow</t>
  </si>
  <si>
    <t>PJ Broderick</t>
  </si>
  <si>
    <t>Eric Groves</t>
  </si>
  <si>
    <t>Tom McQuade</t>
  </si>
  <si>
    <t>John Mee</t>
  </si>
  <si>
    <t>Charles Spector</t>
  </si>
  <si>
    <t>Brian Spector</t>
  </si>
  <si>
    <t>Sony Wilson</t>
  </si>
  <si>
    <t>TOTAL BONUS BET</t>
  </si>
  <si>
    <t>BOWL POOL 2000</t>
  </si>
  <si>
    <t>Date</t>
  </si>
  <si>
    <t>Bowl Game</t>
  </si>
  <si>
    <t>Mobile Bowl</t>
  </si>
  <si>
    <t>Sugar Bowl</t>
  </si>
  <si>
    <t>GalleryFurniture.com</t>
  </si>
  <si>
    <t>Music City Bowl</t>
  </si>
  <si>
    <t>Micron PC Bowl</t>
  </si>
  <si>
    <t>Insight.com Bowl</t>
  </si>
  <si>
    <t>Liberty Bowl</t>
  </si>
  <si>
    <t>Sun Bowl</t>
  </si>
  <si>
    <t>Silicon Valley Bowl</t>
  </si>
  <si>
    <t>Independence Bowl</t>
  </si>
  <si>
    <t>Outback Bowl</t>
  </si>
  <si>
    <t>Gator Bowl</t>
  </si>
  <si>
    <t>Citrus Bowl</t>
  </si>
  <si>
    <t>Rose Bowl</t>
  </si>
  <si>
    <t>TCU</t>
  </si>
  <si>
    <t>Southern Miss</t>
  </si>
  <si>
    <t>-</t>
  </si>
  <si>
    <t>UNLV</t>
  </si>
  <si>
    <t>Arizona St.</t>
  </si>
  <si>
    <t>Cincinnati</t>
  </si>
  <si>
    <t>Texas Tech</t>
  </si>
  <si>
    <t>Boise St.</t>
  </si>
  <si>
    <t>UTEP</t>
  </si>
  <si>
    <t>West Virginia</t>
  </si>
  <si>
    <t>NC State</t>
  </si>
  <si>
    <t>Iowa St.</t>
  </si>
  <si>
    <t>Pittsburgh</t>
  </si>
  <si>
    <t>Colorado St.</t>
  </si>
  <si>
    <t>UCLA</t>
  </si>
  <si>
    <t>LSU</t>
  </si>
  <si>
    <t>Northwestern</t>
  </si>
  <si>
    <t>Air Force</t>
  </si>
  <si>
    <t>Fresno St.</t>
  </si>
  <si>
    <t>Mississippi St.</t>
  </si>
  <si>
    <t>Kansas St.</t>
  </si>
  <si>
    <t>Ohio St.</t>
  </si>
  <si>
    <t>South Carolina</t>
  </si>
  <si>
    <t>Auburn</t>
  </si>
  <si>
    <t>Oregon St.</t>
  </si>
  <si>
    <t>Notre Dame</t>
  </si>
  <si>
    <t>Miami, Fl</t>
  </si>
  <si>
    <t>Circle each of your picks against the spread.  Then pick your 5 bonus games.</t>
  </si>
  <si>
    <t>Orange Bowl Final Score</t>
  </si>
  <si>
    <t>Florida St.-----------&gt;</t>
  </si>
  <si>
    <t>Oklahoma--------------&gt;</t>
  </si>
  <si>
    <t>ENTRIES DUE BY TUESDAY, DEC 19</t>
  </si>
  <si>
    <t>$20 entry fee.                           All Picks are against the spread</t>
  </si>
  <si>
    <t>Tie Breaker will be TOTAL score of the "so-called" national championship Orange Bowl on January 3rd</t>
  </si>
  <si>
    <t>TOTAL SCORE</t>
  </si>
  <si>
    <t>You will receive 5 extra points for your bonus games that you get right against the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</si>
</sst>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22">
    <font>
      <sz val="10"/>
      <name val="Book Antiqua"/>
    </font>
    <font>
      <b/>
      <sz val="10"/>
      <name val="Book Antiqua"/>
    </font>
    <font>
      <sz val="10"/>
      <name val="Book Antiqua"/>
    </font>
    <font>
      <b/>
      <sz val="26"/>
      <name val="Book Antiqua"/>
    </font>
    <font>
      <b/>
      <sz val="12"/>
      <name val="Book Antiqua"/>
    </font>
    <font>
      <b/>
      <sz val="8"/>
      <name val="Book Antiqua"/>
    </font>
    <font>
      <b/>
      <u/>
      <sz val="10"/>
      <name val="Book Antiqua"/>
    </font>
    <font>
      <b/>
      <sz val="6"/>
      <name val="Book Antiqua"/>
      <family val="1"/>
    </font>
    <font>
      <b/>
      <sz val="14"/>
      <name val="Book Antiqua"/>
      <family val="1"/>
    </font>
    <font>
      <b/>
      <sz val="48"/>
      <name val="Haettenschweiler"/>
      <family val="2"/>
    </font>
    <font>
      <sz val="10"/>
      <name val="Univers"/>
      <family val="2"/>
    </font>
    <font>
      <b/>
      <sz val="10"/>
      <name val="Univers"/>
      <family val="2"/>
    </font>
    <font>
      <b/>
      <sz val="10"/>
      <name val="Univers"/>
    </font>
    <font>
      <b/>
      <sz val="18"/>
      <color indexed="10"/>
      <name val="Univers"/>
      <family val="2"/>
    </font>
    <font>
      <b/>
      <sz val="9"/>
      <name val="Univers"/>
      <family val="2"/>
    </font>
    <font>
      <b/>
      <sz val="18"/>
      <color indexed="12"/>
      <name val="Univers"/>
      <family val="2"/>
    </font>
    <font>
      <sz val="10"/>
      <name val="Univers"/>
    </font>
    <font>
      <b/>
      <sz val="10"/>
      <color indexed="10"/>
      <name val="Book Antiqua"/>
    </font>
    <font>
      <b/>
      <sz val="10"/>
      <name val="Book Antiqua"/>
      <family val="1"/>
    </font>
    <font>
      <b/>
      <sz val="20"/>
      <color indexed="12"/>
      <name val="Univers"/>
    </font>
    <font>
      <b/>
      <sz val="12"/>
      <name val="Univers"/>
    </font>
    <font>
      <b/>
      <sz val="60"/>
      <name val="Haettenschweile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0" fontId="1" fillId="0" borderId="0" xfId="0" applyFont="1" applyBorder="1"/>
    <xf numFmtId="6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9" fillId="0" borderId="4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10" fillId="0" borderId="5" xfId="0" applyFont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1" fillId="0" borderId="5" xfId="0" applyFont="1" applyBorder="1" applyAlignment="1">
      <alignment horizontal="centerContinuous"/>
    </xf>
    <xf numFmtId="0" fontId="0" fillId="0" borderId="4" xfId="0" applyBorder="1"/>
    <xf numFmtId="0" fontId="12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3" fillId="0" borderId="9" xfId="0" applyFont="1" applyBorder="1" applyAlignment="1">
      <alignment horizontal="centerContinuous"/>
    </xf>
    <xf numFmtId="0" fontId="13" fillId="0" borderId="10" xfId="0" applyFont="1" applyBorder="1" applyAlignment="1">
      <alignment horizontal="centerContinuous"/>
    </xf>
    <xf numFmtId="0" fontId="14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Continuous"/>
    </xf>
    <xf numFmtId="0" fontId="11" fillId="0" borderId="10" xfId="0" applyFont="1" applyBorder="1" applyAlignment="1">
      <alignment horizontal="centerContinuous"/>
    </xf>
    <xf numFmtId="0" fontId="11" fillId="0" borderId="2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/>
    </xf>
    <xf numFmtId="16" fontId="0" fillId="0" borderId="0" xfId="0" applyNumberFormat="1" applyBorder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/>
    <xf numFmtId="0" fontId="17" fillId="0" borderId="0" xfId="0" applyFont="1" applyAlignment="1"/>
    <xf numFmtId="0" fontId="12" fillId="0" borderId="0" xfId="0" applyFont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7" fillId="0" borderId="0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1" fillId="0" borderId="10" xfId="0" applyFont="1" applyBorder="1"/>
    <xf numFmtId="6" fontId="18" fillId="0" borderId="10" xfId="0" applyNumberFormat="1" applyFont="1" applyBorder="1" applyAlignment="1">
      <alignment horizontal="center"/>
    </xf>
    <xf numFmtId="6" fontId="18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6" fontId="18" fillId="0" borderId="0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165" fontId="0" fillId="0" borderId="14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0" borderId="15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165" fontId="0" fillId="0" borderId="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" fontId="11" fillId="0" borderId="1" xfId="0" applyNumberFormat="1" applyFont="1" applyBorder="1" applyAlignment="1">
      <alignment horizontal="center" vertical="center"/>
    </xf>
    <xf numFmtId="16" fontId="11" fillId="0" borderId="4" xfId="0" applyNumberFormat="1" applyFont="1" applyBorder="1" applyAlignment="1">
      <alignment horizontal="center" vertical="center"/>
    </xf>
    <xf numFmtId="16" fontId="12" fillId="0" borderId="4" xfId="0" applyNumberFormat="1" applyFont="1" applyFill="1" applyBorder="1" applyAlignment="1">
      <alignment horizontal="center" vertical="center"/>
    </xf>
    <xf numFmtId="16" fontId="11" fillId="0" borderId="4" xfId="0" applyNumberFormat="1" applyFont="1" applyFill="1" applyBorder="1" applyAlignment="1">
      <alignment horizontal="center" vertical="center"/>
    </xf>
    <xf numFmtId="16" fontId="1" fillId="0" borderId="6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49" fontId="12" fillId="0" borderId="8" xfId="0" applyNumberFormat="1" applyFont="1" applyFill="1" applyBorder="1" applyAlignment="1">
      <alignment horizontal="center" vertical="center"/>
    </xf>
    <xf numFmtId="0" fontId="12" fillId="0" borderId="13" xfId="0" quotePrefix="1" applyFont="1" applyFill="1" applyBorder="1" applyAlignment="1">
      <alignment horizontal="center" vertical="center"/>
    </xf>
    <xf numFmtId="16" fontId="8" fillId="0" borderId="9" xfId="0" applyNumberFormat="1" applyFont="1" applyFill="1" applyBorder="1" applyAlignment="1">
      <alignment horizontal="left"/>
    </xf>
    <xf numFmtId="0" fontId="8" fillId="0" borderId="12" xfId="0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Continuous" vertical="center"/>
    </xf>
    <xf numFmtId="0" fontId="0" fillId="2" borderId="10" xfId="0" applyFill="1" applyBorder="1" applyAlignment="1">
      <alignment horizontal="centerContinuous" vertical="center"/>
    </xf>
    <xf numFmtId="0" fontId="19" fillId="0" borderId="4" xfId="0" applyFont="1" applyBorder="1" applyAlignment="1">
      <alignment horizontal="centerContinuous"/>
    </xf>
    <xf numFmtId="0" fontId="20" fillId="0" borderId="4" xfId="0" applyFont="1" applyBorder="1" applyAlignment="1">
      <alignment horizontal="centerContinuous"/>
    </xf>
    <xf numFmtId="165" fontId="0" fillId="0" borderId="13" xfId="0" applyNumberFormat="1" applyBorder="1" applyAlignment="1">
      <alignment horizontal="center"/>
    </xf>
    <xf numFmtId="0" fontId="21" fillId="0" borderId="4" xfId="0" applyFont="1" applyBorder="1" applyAlignment="1">
      <alignment horizontal="centerContinuous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showGridLines="0" tabSelected="1" zoomScale="80" workbookViewId="0">
      <selection activeCell="A7" sqref="A7"/>
    </sheetView>
  </sheetViews>
  <sheetFormatPr defaultRowHeight="13.5"/>
  <cols>
    <col min="1" max="1" width="14.140625" customWidth="1"/>
    <col min="2" max="2" width="23.7109375" customWidth="1"/>
    <col min="3" max="3" width="4.7109375" customWidth="1"/>
    <col min="4" max="4" width="32.28515625" customWidth="1"/>
    <col min="5" max="5" width="8.7109375" customWidth="1"/>
    <col min="6" max="6" width="33.85546875" customWidth="1"/>
    <col min="7" max="7" width="8.7109375" customWidth="1"/>
  </cols>
  <sheetData>
    <row r="1" spans="1:7" ht="36.75" customHeight="1" thickBot="1">
      <c r="A1" s="13" t="s">
        <v>0</v>
      </c>
      <c r="B1" s="14"/>
      <c r="C1" s="14"/>
      <c r="D1" s="14"/>
      <c r="E1" s="111" t="s">
        <v>113</v>
      </c>
      <c r="F1" s="112"/>
      <c r="G1" s="113"/>
    </row>
    <row r="2" spans="1:7" ht="75.75" customHeight="1">
      <c r="A2" s="117" t="s">
        <v>65</v>
      </c>
      <c r="B2" s="17"/>
      <c r="C2" s="17"/>
      <c r="D2" s="17"/>
      <c r="E2" s="17"/>
      <c r="F2" s="17"/>
      <c r="G2" s="18"/>
    </row>
    <row r="3" spans="1:7" ht="10.5" customHeight="1">
      <c r="A3" s="16"/>
      <c r="B3" s="17"/>
      <c r="C3" s="17"/>
      <c r="D3" s="17"/>
      <c r="E3" s="17"/>
      <c r="F3" s="17"/>
      <c r="G3" s="18"/>
    </row>
    <row r="4" spans="1:7" ht="27" customHeight="1">
      <c r="A4" s="114" t="s">
        <v>114</v>
      </c>
      <c r="B4" s="19"/>
      <c r="C4" s="19"/>
      <c r="D4" s="19"/>
      <c r="E4" s="19"/>
      <c r="F4" s="19"/>
      <c r="G4" s="20"/>
    </row>
    <row r="5" spans="1:7" ht="21.75" customHeight="1">
      <c r="A5" s="115" t="s">
        <v>109</v>
      </c>
      <c r="B5" s="17"/>
      <c r="C5" s="17"/>
      <c r="D5" s="17"/>
      <c r="E5" s="17"/>
      <c r="F5" s="17"/>
      <c r="G5" s="18"/>
    </row>
    <row r="6" spans="1:7" ht="15.75">
      <c r="A6" s="115" t="s">
        <v>117</v>
      </c>
      <c r="B6" s="17"/>
      <c r="C6" s="17"/>
      <c r="D6" s="17"/>
      <c r="E6" s="17"/>
      <c r="F6" s="17"/>
      <c r="G6" s="18"/>
    </row>
    <row r="7" spans="1:7" ht="15.75">
      <c r="A7" s="115"/>
      <c r="B7" s="17"/>
      <c r="C7" s="17"/>
      <c r="D7" s="17"/>
      <c r="E7" s="17"/>
      <c r="F7" s="17"/>
      <c r="G7" s="18"/>
    </row>
    <row r="8" spans="1:7" ht="15.75">
      <c r="A8" s="115" t="s">
        <v>115</v>
      </c>
      <c r="B8" s="17"/>
      <c r="C8" s="17"/>
      <c r="D8" s="17"/>
      <c r="E8" s="17"/>
      <c r="F8" s="17"/>
      <c r="G8" s="18"/>
    </row>
    <row r="9" spans="1:7">
      <c r="A9" s="21"/>
      <c r="B9" s="17"/>
      <c r="C9" s="17"/>
      <c r="D9" s="17"/>
      <c r="E9" s="17"/>
      <c r="F9" s="17"/>
      <c r="G9" s="18"/>
    </row>
    <row r="10" spans="1:7" ht="14.25" thickBot="1">
      <c r="A10" s="22"/>
      <c r="B10" s="23"/>
      <c r="C10" s="23"/>
      <c r="D10" s="23"/>
      <c r="E10" s="23"/>
      <c r="F10" s="23"/>
      <c r="G10" s="24"/>
    </row>
    <row r="11" spans="1:7" ht="24" thickBot="1">
      <c r="A11" s="94" t="s">
        <v>66</v>
      </c>
      <c r="B11" s="95" t="s">
        <v>67</v>
      </c>
      <c r="C11" s="25" t="s">
        <v>1</v>
      </c>
      <c r="D11" s="26"/>
      <c r="E11" s="27" t="s">
        <v>2</v>
      </c>
      <c r="F11" s="28" t="s">
        <v>3</v>
      </c>
      <c r="G11" s="29"/>
    </row>
    <row r="12" spans="1:7" ht="23.1" customHeight="1">
      <c r="A12" s="96">
        <v>36880</v>
      </c>
      <c r="B12" s="30" t="s">
        <v>68</v>
      </c>
      <c r="C12" s="31"/>
      <c r="D12" s="50" t="s">
        <v>82</v>
      </c>
      <c r="E12" s="51">
        <v>6.5</v>
      </c>
      <c r="F12" s="50" t="s">
        <v>83</v>
      </c>
      <c r="G12" s="32"/>
    </row>
    <row r="13" spans="1:7" ht="23.1" customHeight="1">
      <c r="A13" s="97">
        <v>36881</v>
      </c>
      <c r="B13" s="33" t="s">
        <v>4</v>
      </c>
      <c r="C13" s="34"/>
      <c r="D13" s="50" t="s">
        <v>41</v>
      </c>
      <c r="E13" s="106" t="s">
        <v>84</v>
      </c>
      <c r="F13" s="50" t="s">
        <v>85</v>
      </c>
      <c r="G13" s="35"/>
    </row>
    <row r="14" spans="1:7" ht="23.1" customHeight="1">
      <c r="A14" s="97">
        <v>36884</v>
      </c>
      <c r="B14" s="33" t="s">
        <v>7</v>
      </c>
      <c r="C14" s="34"/>
      <c r="D14" s="50" t="s">
        <v>43</v>
      </c>
      <c r="E14" s="38">
        <v>10.5</v>
      </c>
      <c r="F14" s="50" t="s">
        <v>33</v>
      </c>
      <c r="G14" s="35"/>
    </row>
    <row r="15" spans="1:7" ht="23.1" customHeight="1">
      <c r="A15" s="97">
        <v>36885</v>
      </c>
      <c r="B15" s="33" t="s">
        <v>6</v>
      </c>
      <c r="C15" s="34"/>
      <c r="D15" s="50" t="s">
        <v>86</v>
      </c>
      <c r="E15" s="38">
        <v>3.5</v>
      </c>
      <c r="F15" s="50" t="s">
        <v>35</v>
      </c>
      <c r="G15" s="35"/>
    </row>
    <row r="16" spans="1:7" ht="23.1" customHeight="1">
      <c r="A16" s="97">
        <v>36887</v>
      </c>
      <c r="B16" s="33" t="s">
        <v>5</v>
      </c>
      <c r="C16" s="34"/>
      <c r="D16" s="52" t="s">
        <v>87</v>
      </c>
      <c r="E16" s="38">
        <v>4.5</v>
      </c>
      <c r="F16" s="52" t="s">
        <v>29</v>
      </c>
      <c r="G16" s="35"/>
    </row>
    <row r="17" spans="1:7" ht="23.1" customHeight="1">
      <c r="A17" s="97">
        <v>36887</v>
      </c>
      <c r="B17" s="33" t="s">
        <v>70</v>
      </c>
      <c r="C17" s="34"/>
      <c r="D17" s="52" t="s">
        <v>88</v>
      </c>
      <c r="E17" s="38">
        <v>1.5</v>
      </c>
      <c r="F17" s="50" t="s">
        <v>28</v>
      </c>
      <c r="G17" s="35"/>
    </row>
    <row r="18" spans="1:7" ht="23.1" customHeight="1">
      <c r="A18" s="97">
        <v>36888</v>
      </c>
      <c r="B18" s="33" t="s">
        <v>9</v>
      </c>
      <c r="C18" s="34"/>
      <c r="D18" s="50" t="s">
        <v>89</v>
      </c>
      <c r="E18" s="38">
        <v>6.5</v>
      </c>
      <c r="F18" s="50" t="s">
        <v>90</v>
      </c>
      <c r="G18" s="35"/>
    </row>
    <row r="19" spans="1:7" ht="23.1" customHeight="1">
      <c r="A19" s="97">
        <v>36888</v>
      </c>
      <c r="B19" s="33" t="s">
        <v>71</v>
      </c>
      <c r="C19" s="34"/>
      <c r="D19" s="52" t="s">
        <v>39</v>
      </c>
      <c r="E19" s="38">
        <v>4.5</v>
      </c>
      <c r="F19" s="52" t="s">
        <v>91</v>
      </c>
      <c r="G19" s="35"/>
    </row>
    <row r="20" spans="1:7" ht="23.1" customHeight="1">
      <c r="A20" s="97">
        <v>36888</v>
      </c>
      <c r="B20" s="33" t="s">
        <v>72</v>
      </c>
      <c r="C20" s="34"/>
      <c r="D20" s="52" t="s">
        <v>36</v>
      </c>
      <c r="E20" s="38">
        <v>3.5</v>
      </c>
      <c r="F20" s="52" t="s">
        <v>92</v>
      </c>
      <c r="G20" s="35"/>
    </row>
    <row r="21" spans="1:7" ht="23.1" customHeight="1">
      <c r="A21" s="97">
        <v>36888</v>
      </c>
      <c r="B21" s="33" t="s">
        <v>73</v>
      </c>
      <c r="C21" s="34"/>
      <c r="D21" s="52" t="s">
        <v>93</v>
      </c>
      <c r="E21" s="106" t="s">
        <v>84</v>
      </c>
      <c r="F21" s="52" t="s">
        <v>94</v>
      </c>
      <c r="G21" s="35"/>
    </row>
    <row r="22" spans="1:7" ht="23.1" customHeight="1">
      <c r="A22" s="97">
        <v>36889</v>
      </c>
      <c r="B22" s="33" t="s">
        <v>74</v>
      </c>
      <c r="C22" s="34"/>
      <c r="D22" s="50" t="s">
        <v>95</v>
      </c>
      <c r="E22" s="38">
        <v>1.5</v>
      </c>
      <c r="F22" s="50" t="s">
        <v>32</v>
      </c>
      <c r="G22" s="35"/>
    </row>
    <row r="23" spans="1:7" ht="23.1" customHeight="1">
      <c r="A23" s="97">
        <v>36889</v>
      </c>
      <c r="B23" s="33" t="s">
        <v>75</v>
      </c>
      <c r="C23" s="34"/>
      <c r="D23" s="50" t="s">
        <v>45</v>
      </c>
      <c r="E23" s="38">
        <v>4.5</v>
      </c>
      <c r="F23" s="50" t="s">
        <v>96</v>
      </c>
      <c r="G23" s="35"/>
    </row>
    <row r="24" spans="1:7" ht="23.1" customHeight="1">
      <c r="A24" s="97">
        <v>36889</v>
      </c>
      <c r="B24" s="36" t="s">
        <v>11</v>
      </c>
      <c r="C24" s="37"/>
      <c r="D24" s="50" t="s">
        <v>51</v>
      </c>
      <c r="E24" s="38">
        <v>7.5</v>
      </c>
      <c r="F24" s="50" t="s">
        <v>97</v>
      </c>
      <c r="G24" s="39"/>
    </row>
    <row r="25" spans="1:7" ht="23.1" customHeight="1">
      <c r="A25" s="97">
        <v>36889</v>
      </c>
      <c r="B25" s="36" t="s">
        <v>10</v>
      </c>
      <c r="C25" s="37"/>
      <c r="D25" s="50" t="s">
        <v>40</v>
      </c>
      <c r="E25" s="38">
        <v>6.5</v>
      </c>
      <c r="F25" s="50" t="s">
        <v>37</v>
      </c>
      <c r="G25" s="39"/>
    </row>
    <row r="26" spans="1:7" ht="23.1" customHeight="1">
      <c r="A26" s="98">
        <v>36890</v>
      </c>
      <c r="B26" s="40" t="s">
        <v>8</v>
      </c>
      <c r="C26" s="37"/>
      <c r="D26" s="50" t="s">
        <v>46</v>
      </c>
      <c r="E26" s="38">
        <v>13.5</v>
      </c>
      <c r="F26" s="50" t="s">
        <v>98</v>
      </c>
      <c r="G26" s="39"/>
    </row>
    <row r="27" spans="1:7" ht="23.1" customHeight="1">
      <c r="A27" s="98">
        <v>36891</v>
      </c>
      <c r="B27" s="36" t="s">
        <v>76</v>
      </c>
      <c r="C27" s="37"/>
      <c r="D27" s="50" t="s">
        <v>99</v>
      </c>
      <c r="E27" s="106" t="s">
        <v>84</v>
      </c>
      <c r="F27" s="50" t="s">
        <v>100</v>
      </c>
      <c r="G27" s="39"/>
    </row>
    <row r="28" spans="1:7" ht="23.1" customHeight="1">
      <c r="A28" s="98">
        <v>36891</v>
      </c>
      <c r="B28" s="40" t="s">
        <v>77</v>
      </c>
      <c r="C28" s="41"/>
      <c r="D28" s="50" t="s">
        <v>101</v>
      </c>
      <c r="E28" s="106" t="s">
        <v>84</v>
      </c>
      <c r="F28" s="50" t="s">
        <v>30</v>
      </c>
      <c r="G28" s="42"/>
    </row>
    <row r="29" spans="1:7" ht="23.1" customHeight="1">
      <c r="A29" s="98">
        <v>36526</v>
      </c>
      <c r="B29" s="40" t="s">
        <v>12</v>
      </c>
      <c r="C29" s="41"/>
      <c r="D29" s="50" t="s">
        <v>102</v>
      </c>
      <c r="E29" s="38">
        <v>3.5</v>
      </c>
      <c r="F29" s="50" t="s">
        <v>47</v>
      </c>
      <c r="G29" s="42"/>
    </row>
    <row r="30" spans="1:7" ht="23.1" customHeight="1">
      <c r="A30" s="98">
        <v>36526</v>
      </c>
      <c r="B30" s="40" t="s">
        <v>78</v>
      </c>
      <c r="C30" s="41"/>
      <c r="D30" s="50" t="s">
        <v>103</v>
      </c>
      <c r="E30" s="38">
        <v>5.5</v>
      </c>
      <c r="F30" s="50" t="s">
        <v>104</v>
      </c>
      <c r="G30" s="42"/>
    </row>
    <row r="31" spans="1:7" ht="23.1" customHeight="1">
      <c r="A31" s="98">
        <v>36526</v>
      </c>
      <c r="B31" s="36" t="s">
        <v>79</v>
      </c>
      <c r="C31" s="41"/>
      <c r="D31" s="50" t="s">
        <v>49</v>
      </c>
      <c r="E31" s="38">
        <v>6.5</v>
      </c>
      <c r="F31" s="50" t="s">
        <v>34</v>
      </c>
      <c r="G31" s="42"/>
    </row>
    <row r="32" spans="1:7" ht="23.1" customHeight="1">
      <c r="A32" s="98">
        <v>36526</v>
      </c>
      <c r="B32" s="36" t="s">
        <v>80</v>
      </c>
      <c r="C32" s="41"/>
      <c r="D32" s="50" t="s">
        <v>50</v>
      </c>
      <c r="E32" s="38">
        <v>7.5</v>
      </c>
      <c r="F32" s="50" t="s">
        <v>105</v>
      </c>
      <c r="G32" s="42"/>
    </row>
    <row r="33" spans="1:7" ht="23.1" customHeight="1">
      <c r="A33" s="99">
        <v>36526</v>
      </c>
      <c r="B33" s="40" t="s">
        <v>81</v>
      </c>
      <c r="C33" s="41"/>
      <c r="D33" s="50" t="s">
        <v>31</v>
      </c>
      <c r="E33" s="106" t="s">
        <v>84</v>
      </c>
      <c r="F33" s="50" t="s">
        <v>42</v>
      </c>
      <c r="G33" s="42"/>
    </row>
    <row r="34" spans="1:7" ht="23.1" customHeight="1">
      <c r="A34" s="98">
        <v>36526</v>
      </c>
      <c r="B34" s="36" t="s">
        <v>14</v>
      </c>
      <c r="C34" s="37"/>
      <c r="D34" s="50" t="s">
        <v>106</v>
      </c>
      <c r="E34" s="38">
        <v>2.5</v>
      </c>
      <c r="F34" s="50" t="s">
        <v>107</v>
      </c>
      <c r="G34" s="39"/>
    </row>
    <row r="35" spans="1:7" ht="23.1" customHeight="1">
      <c r="A35" s="98">
        <v>36527</v>
      </c>
      <c r="B35" s="36" t="s">
        <v>69</v>
      </c>
      <c r="C35" s="37"/>
      <c r="D35" s="50" t="s">
        <v>108</v>
      </c>
      <c r="E35" s="38">
        <v>4.5</v>
      </c>
      <c r="F35" s="50" t="s">
        <v>44</v>
      </c>
      <c r="G35" s="39"/>
    </row>
    <row r="36" spans="1:7" ht="20.25" customHeight="1" thickBot="1">
      <c r="A36" s="100">
        <v>36528</v>
      </c>
      <c r="B36" s="101" t="s">
        <v>13</v>
      </c>
      <c r="C36" s="102"/>
      <c r="D36" s="103" t="s">
        <v>48</v>
      </c>
      <c r="E36" s="104">
        <v>11</v>
      </c>
      <c r="F36" s="103" t="s">
        <v>38</v>
      </c>
      <c r="G36" s="105"/>
    </row>
    <row r="37" spans="1:7" ht="26.25" customHeight="1" thickBot="1">
      <c r="A37" s="107" t="s">
        <v>110</v>
      </c>
      <c r="B37" s="108"/>
      <c r="C37" s="109"/>
      <c r="D37" s="108" t="s">
        <v>111</v>
      </c>
      <c r="E37" s="110"/>
      <c r="F37" s="108" t="s">
        <v>112</v>
      </c>
      <c r="G37" s="110"/>
    </row>
    <row r="38" spans="1:7">
      <c r="A38" s="43"/>
      <c r="B38" s="44"/>
      <c r="C38" s="45"/>
      <c r="D38" s="44"/>
      <c r="E38" s="44"/>
      <c r="F38" s="44"/>
      <c r="G38" s="46"/>
    </row>
    <row r="39" spans="1:7">
      <c r="A39" s="43"/>
      <c r="B39" s="44"/>
      <c r="C39" s="45"/>
      <c r="D39" s="44"/>
      <c r="E39" s="44"/>
      <c r="F39" s="44"/>
      <c r="G39" s="44"/>
    </row>
  </sheetData>
  <printOptions horizontalCentered="1"/>
  <pageMargins left="0.18" right="0.21" top="0.5" bottom="0.5" header="0.5" footer="0.5"/>
  <pageSetup scale="83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zoomScale="85" workbookViewId="0">
      <selection activeCell="A3" sqref="A3"/>
    </sheetView>
  </sheetViews>
  <sheetFormatPr defaultRowHeight="13.5"/>
  <cols>
    <col min="1" max="1" width="2.85546875" customWidth="1"/>
    <col min="2" max="2" width="7.5703125" customWidth="1"/>
    <col min="3" max="3" width="22.42578125" customWidth="1"/>
    <col min="4" max="4" width="18.42578125" customWidth="1"/>
    <col min="5" max="5" width="19.42578125" customWidth="1"/>
    <col min="7" max="7" width="5" hidden="1" customWidth="1"/>
    <col min="8" max="8" width="0" hidden="1" customWidth="1"/>
  </cols>
  <sheetData>
    <row r="1" spans="1:8" ht="33.75">
      <c r="A1" s="3" t="s">
        <v>65</v>
      </c>
      <c r="B1" s="3"/>
      <c r="C1" s="4"/>
      <c r="D1" s="4"/>
      <c r="E1" s="4"/>
      <c r="F1" s="4"/>
      <c r="G1" s="4"/>
    </row>
    <row r="2" spans="1:8" ht="16.5">
      <c r="A2" s="6" t="s">
        <v>15</v>
      </c>
      <c r="B2" s="6"/>
      <c r="C2" s="4"/>
      <c r="D2" s="4"/>
      <c r="E2" s="4"/>
      <c r="F2" s="4"/>
      <c r="G2" s="4"/>
    </row>
    <row r="3" spans="1:8" ht="15">
      <c r="A3" s="7"/>
      <c r="B3" s="7"/>
      <c r="C3" s="4"/>
      <c r="D3" s="4"/>
      <c r="E3" s="4"/>
      <c r="F3" s="4"/>
      <c r="G3" s="4"/>
    </row>
    <row r="4" spans="1:8" ht="15">
      <c r="A4" s="7" t="s">
        <v>16</v>
      </c>
      <c r="B4" s="11"/>
      <c r="C4" s="11"/>
      <c r="D4" s="4"/>
      <c r="E4" s="4"/>
      <c r="F4" s="4"/>
      <c r="G4" s="4"/>
    </row>
    <row r="5" spans="1:8" ht="15">
      <c r="A5" s="11">
        <f>SUBTOTAL(3,$C$11:$C44)*20</f>
        <v>0</v>
      </c>
      <c r="B5" s="11"/>
      <c r="C5" s="4"/>
      <c r="D5" s="4"/>
      <c r="E5" s="4"/>
      <c r="F5" s="4"/>
      <c r="G5" s="4"/>
    </row>
    <row r="6" spans="1:8" ht="15">
      <c r="A6" s="118" t="str">
        <f>CONCATENATE("First $",H9*0.6," Second $",H9*0.3," Third $",H9*0.1)</f>
        <v>First $216 Second $108 Third $36</v>
      </c>
      <c r="B6" s="118"/>
      <c r="C6" s="118"/>
      <c r="D6" s="118"/>
      <c r="E6" s="118"/>
      <c r="F6" s="118"/>
      <c r="G6" s="4"/>
    </row>
    <row r="7" spans="1:8" ht="15">
      <c r="A7" s="4"/>
      <c r="C7" s="4"/>
      <c r="E7" s="4"/>
      <c r="G7" s="4"/>
    </row>
    <row r="8" spans="1:8" ht="15.75" thickBot="1">
      <c r="A8" s="91" t="s">
        <v>17</v>
      </c>
      <c r="B8" s="76"/>
      <c r="C8" s="73"/>
      <c r="D8" s="73"/>
      <c r="E8" s="73"/>
      <c r="F8" s="73"/>
      <c r="G8" s="73"/>
    </row>
    <row r="9" spans="1:8" ht="15.75" thickBot="1">
      <c r="A9" s="77"/>
      <c r="B9" s="78"/>
      <c r="C9" s="78"/>
      <c r="D9" s="78"/>
      <c r="E9" s="78"/>
      <c r="F9" s="79"/>
      <c r="G9" s="75"/>
      <c r="H9" s="80">
        <f>COUNT(B11:B152)*20</f>
        <v>360</v>
      </c>
    </row>
    <row r="10" spans="1:8" ht="20.100000000000001" customHeight="1">
      <c r="A10" s="4"/>
      <c r="B10" s="12"/>
      <c r="C10" s="4"/>
      <c r="D10" s="8" t="s">
        <v>19</v>
      </c>
      <c r="E10" s="9" t="s">
        <v>20</v>
      </c>
      <c r="F10" s="74" t="s">
        <v>18</v>
      </c>
      <c r="G10" s="12"/>
      <c r="H10" s="71"/>
    </row>
    <row r="11" spans="1:8" ht="20.100000000000001" customHeight="1">
      <c r="A11" s="4"/>
      <c r="B11" s="74">
        <f t="shared" ref="B11:B23" si="0">+B10+1</f>
        <v>1</v>
      </c>
      <c r="C11" s="10"/>
      <c r="D11" s="73">
        <f>HLOOKUP($C11,points!$F$2:$BR$4,2,0)</f>
        <v>0</v>
      </c>
      <c r="E11" s="73">
        <f>HLOOKUP($C11,possible!$C$2:$BO$5,2,0)</f>
        <v>0</v>
      </c>
      <c r="F11" s="10">
        <f t="shared" ref="F11:F23" si="1">+E11+D11</f>
        <v>0</v>
      </c>
      <c r="G11" s="74"/>
      <c r="H11" s="82"/>
    </row>
    <row r="12" spans="1:8" ht="20.100000000000001" customHeight="1">
      <c r="A12" s="5"/>
      <c r="B12" s="12">
        <f>+B11+1</f>
        <v>2</v>
      </c>
      <c r="C12" s="5"/>
      <c r="D12" s="4">
        <f>HLOOKUP($C12,points!$F$2:$BR$4,2,0)</f>
        <v>0</v>
      </c>
      <c r="E12" s="4">
        <f>HLOOKUP($C12,possible!$C$2:$BO$5,2,0)</f>
        <v>0</v>
      </c>
      <c r="F12" s="5">
        <f>+E12+D12</f>
        <v>0</v>
      </c>
      <c r="G12" s="10"/>
      <c r="H12" s="83"/>
    </row>
    <row r="13" spans="1:8" ht="20.100000000000001" customHeight="1">
      <c r="A13" s="5"/>
      <c r="B13" s="74">
        <f t="shared" si="0"/>
        <v>3</v>
      </c>
      <c r="C13" s="10"/>
      <c r="D13" s="73">
        <f>HLOOKUP($C13,points!$F$2:$BR$4,2,0)</f>
        <v>0</v>
      </c>
      <c r="E13" s="73">
        <f>HLOOKUP($C13,possible!$C$2:$BO$5,2,0)</f>
        <v>0</v>
      </c>
      <c r="F13" s="10">
        <f t="shared" si="1"/>
        <v>0</v>
      </c>
      <c r="G13" s="10"/>
      <c r="H13" s="83"/>
    </row>
    <row r="14" spans="1:8" ht="20.100000000000001" customHeight="1">
      <c r="A14" s="5"/>
      <c r="B14" s="74">
        <f t="shared" si="0"/>
        <v>4</v>
      </c>
      <c r="C14" s="5"/>
      <c r="D14" s="73">
        <f>HLOOKUP($C14,points!$F$2:$BR$4,2,0)</f>
        <v>0</v>
      </c>
      <c r="E14" s="73">
        <f>HLOOKUP($C14,possible!$C$2:$BO$5,2,0)</f>
        <v>0</v>
      </c>
      <c r="F14" s="10">
        <f>+E14+D14</f>
        <v>0</v>
      </c>
      <c r="G14" s="10"/>
      <c r="H14" s="83"/>
    </row>
    <row r="15" spans="1:8" ht="20.100000000000001" customHeight="1">
      <c r="A15" s="10"/>
      <c r="B15" s="74">
        <f t="shared" si="0"/>
        <v>5</v>
      </c>
      <c r="C15" s="10"/>
      <c r="D15" s="73">
        <f>HLOOKUP($C15,points!$F$2:$BR$4,2,0)</f>
        <v>0</v>
      </c>
      <c r="E15" s="73">
        <f>HLOOKUP($C15,possible!$C$2:$BO$5,2,0)</f>
        <v>0</v>
      </c>
      <c r="F15" s="10">
        <f>+E15+D15</f>
        <v>0</v>
      </c>
      <c r="G15" s="10"/>
      <c r="H15" s="81"/>
    </row>
    <row r="16" spans="1:8" ht="20.100000000000001" customHeight="1">
      <c r="A16" s="10"/>
      <c r="B16" s="12">
        <f>+B15+1</f>
        <v>6</v>
      </c>
      <c r="C16" s="10"/>
      <c r="D16" s="73">
        <f>HLOOKUP($C16,points!$F$2:$BR$4,2,0)</f>
        <v>0</v>
      </c>
      <c r="E16" s="73">
        <f>HLOOKUP($C16,possible!$C$2:$BO$5,2,0)</f>
        <v>0</v>
      </c>
      <c r="F16" s="10">
        <f t="shared" si="1"/>
        <v>0</v>
      </c>
      <c r="G16" s="5"/>
      <c r="H16" s="81"/>
    </row>
    <row r="17" spans="1:8" ht="20.100000000000001" customHeight="1">
      <c r="A17" s="10"/>
      <c r="B17" s="74">
        <f>+B16+1</f>
        <v>7</v>
      </c>
      <c r="C17" s="5"/>
      <c r="D17" s="73">
        <f>HLOOKUP($C17,points!$F$2:$BR$4,2,0)</f>
        <v>0</v>
      </c>
      <c r="E17" s="73">
        <f>HLOOKUP($C17,possible!$C$2:$BO$5,2,0)</f>
        <v>0</v>
      </c>
      <c r="F17" s="10">
        <f t="shared" si="1"/>
        <v>0</v>
      </c>
      <c r="G17" s="5"/>
      <c r="H17" s="81"/>
    </row>
    <row r="18" spans="1:8" ht="20.100000000000001" customHeight="1">
      <c r="A18" s="5"/>
      <c r="B18" s="74">
        <f>+B17+1</f>
        <v>8</v>
      </c>
      <c r="C18" s="10"/>
      <c r="D18" s="73">
        <f>HLOOKUP($C18,points!$F$2:$BR$4,2,0)</f>
        <v>0</v>
      </c>
      <c r="E18" s="73">
        <f>HLOOKUP($C18,possible!$C$2:$BO$5,2,0)</f>
        <v>0</v>
      </c>
      <c r="F18" s="10">
        <f>+E18+D18</f>
        <v>0</v>
      </c>
      <c r="G18" s="5"/>
      <c r="H18" s="81"/>
    </row>
    <row r="19" spans="1:8" ht="20.100000000000001" customHeight="1">
      <c r="A19" s="5"/>
      <c r="B19" s="74">
        <f t="shared" si="0"/>
        <v>9</v>
      </c>
      <c r="C19" s="10"/>
      <c r="D19" s="73">
        <f>HLOOKUP($C19,points!$F$2:$BR$4,2,0)</f>
        <v>0</v>
      </c>
      <c r="E19" s="73">
        <f>HLOOKUP($C19,possible!$C$2:$BO$5,2,0)</f>
        <v>0</v>
      </c>
      <c r="F19" s="10">
        <f>+E19+D19</f>
        <v>0</v>
      </c>
      <c r="G19" s="5"/>
      <c r="H19" s="81"/>
    </row>
    <row r="20" spans="1:8" ht="20.100000000000001" customHeight="1">
      <c r="A20" s="5"/>
      <c r="B20" s="74">
        <f t="shared" si="0"/>
        <v>10</v>
      </c>
      <c r="C20" s="5"/>
      <c r="D20" s="73">
        <f>HLOOKUP($C20,points!$F$2:$BR$4,2,0)</f>
        <v>0</v>
      </c>
      <c r="E20" s="73">
        <f>HLOOKUP($C20,possible!$C$2:$BO$5,2,0)</f>
        <v>0</v>
      </c>
      <c r="F20" s="10">
        <f t="shared" si="1"/>
        <v>0</v>
      </c>
      <c r="G20" s="5"/>
      <c r="H20" s="81"/>
    </row>
    <row r="21" spans="1:8" ht="20.100000000000001" customHeight="1">
      <c r="A21" s="5"/>
      <c r="B21" s="74">
        <f t="shared" si="0"/>
        <v>11</v>
      </c>
      <c r="C21" s="5"/>
      <c r="D21" s="73">
        <f>HLOOKUP($C21,points!$F$2:$BR$4,2,0)</f>
        <v>0</v>
      </c>
      <c r="E21" s="73">
        <f>HLOOKUP($C21,possible!$C$2:$BO$5,2,0)</f>
        <v>0</v>
      </c>
      <c r="F21" s="10">
        <f t="shared" si="1"/>
        <v>0</v>
      </c>
      <c r="G21" s="5"/>
      <c r="H21" s="72"/>
    </row>
    <row r="22" spans="1:8" ht="20.100000000000001" customHeight="1">
      <c r="A22" s="5"/>
      <c r="B22" s="74">
        <f t="shared" si="0"/>
        <v>12</v>
      </c>
      <c r="C22" s="10"/>
      <c r="D22" s="73">
        <f>HLOOKUP($C22,points!$F$2:$BR$4,2,0)</f>
        <v>0</v>
      </c>
      <c r="E22" s="73">
        <f>HLOOKUP($C22,possible!$C$2:$BO$5,2,0)</f>
        <v>0</v>
      </c>
      <c r="F22" s="10">
        <f>+E22+D22</f>
        <v>0</v>
      </c>
      <c r="G22" s="5"/>
      <c r="H22" s="2"/>
    </row>
    <row r="23" spans="1:8" ht="20.100000000000001" customHeight="1">
      <c r="A23" s="5"/>
      <c r="B23" s="74">
        <f t="shared" si="0"/>
        <v>13</v>
      </c>
      <c r="C23" s="5"/>
      <c r="D23" s="73">
        <f>HLOOKUP($C23,points!$F$2:$BR$4,2,0)</f>
        <v>0</v>
      </c>
      <c r="E23" s="73">
        <f>HLOOKUP($C23,possible!$C$2:$BO$5,2,0)</f>
        <v>0</v>
      </c>
      <c r="F23" s="10">
        <f t="shared" si="1"/>
        <v>0</v>
      </c>
      <c r="G23" s="5"/>
      <c r="H23" s="72"/>
    </row>
    <row r="24" spans="1:8" ht="20.100000000000001" customHeight="1">
      <c r="A24" s="5"/>
      <c r="B24" s="74">
        <f>+B23+1</f>
        <v>14</v>
      </c>
      <c r="C24" s="5"/>
      <c r="D24" s="73">
        <f>HLOOKUP($C24,points!$F$2:$BR$4,2,0)</f>
        <v>0</v>
      </c>
      <c r="E24" s="73">
        <f>HLOOKUP($C24,possible!$C$2:$BO$5,2,0)</f>
        <v>0</v>
      </c>
      <c r="F24" s="10">
        <f>+E24+D24</f>
        <v>0</v>
      </c>
      <c r="G24" s="5"/>
      <c r="H24" s="2"/>
    </row>
    <row r="25" spans="1:8" ht="20.100000000000001" customHeight="1">
      <c r="A25" s="5"/>
      <c r="B25" s="74">
        <f>+B24+1</f>
        <v>15</v>
      </c>
      <c r="C25" s="5"/>
      <c r="D25" s="73">
        <f>HLOOKUP($C25,points!$F$2:$BR$4,2,0)</f>
        <v>0</v>
      </c>
      <c r="E25" s="73">
        <f>HLOOKUP($C25,possible!$C$2:$BO$5,2,0)</f>
        <v>0</v>
      </c>
      <c r="F25" s="10">
        <f>+E25+D25</f>
        <v>0</v>
      </c>
      <c r="G25" s="5"/>
    </row>
    <row r="26" spans="1:8" ht="20.100000000000001" customHeight="1">
      <c r="A26" s="5"/>
      <c r="B26" s="74">
        <f>+B25+1</f>
        <v>16</v>
      </c>
      <c r="C26" s="5"/>
      <c r="D26" s="73">
        <f>HLOOKUP($C26,points!$F$2:$BR$4,2,0)</f>
        <v>0</v>
      </c>
      <c r="E26" s="73">
        <f>HLOOKUP($C26,possible!$C$2:$BO$5,2,0)</f>
        <v>0</v>
      </c>
      <c r="F26" s="10">
        <f>+E26+D26</f>
        <v>0</v>
      </c>
      <c r="G26" s="5"/>
    </row>
    <row r="27" spans="1:8" ht="20.100000000000001" customHeight="1">
      <c r="A27" s="5"/>
      <c r="B27" s="74">
        <f>+B26+1</f>
        <v>17</v>
      </c>
      <c r="C27" s="5"/>
      <c r="D27" s="73">
        <f>HLOOKUP($C27,points!$F$2:$BR$4,2,0)</f>
        <v>0</v>
      </c>
      <c r="E27" s="73">
        <f>HLOOKUP($C27,possible!$C$2:$BO$5,2,0)</f>
        <v>0</v>
      </c>
      <c r="F27" s="10">
        <f>+E27+D27</f>
        <v>0</v>
      </c>
      <c r="G27" s="5"/>
    </row>
    <row r="28" spans="1:8" ht="20.100000000000001" customHeight="1">
      <c r="A28" s="5"/>
      <c r="B28" s="74">
        <f>+B27+1</f>
        <v>18</v>
      </c>
      <c r="C28" s="5"/>
      <c r="D28" s="73">
        <f>HLOOKUP($C28,points!$F$2:$BR$4,2,0)</f>
        <v>0</v>
      </c>
      <c r="E28" s="73">
        <f>HLOOKUP($C28,possible!$C$2:$BO$5,2,0)</f>
        <v>0</v>
      </c>
      <c r="F28" s="10">
        <f>+E28+D28</f>
        <v>0</v>
      </c>
      <c r="G28" s="5"/>
    </row>
    <row r="29" spans="1:8" ht="20.100000000000001" customHeight="1">
      <c r="A29" s="5"/>
      <c r="B29" s="12"/>
      <c r="C29" s="5"/>
      <c r="D29" s="5"/>
      <c r="E29" s="5"/>
      <c r="F29" s="5"/>
      <c r="G29" s="5"/>
    </row>
    <row r="30" spans="1:8" ht="15">
      <c r="A30" s="5"/>
      <c r="B30" s="12"/>
      <c r="C30" s="5"/>
      <c r="D30" s="5"/>
      <c r="E30" s="5"/>
      <c r="F30" s="5"/>
      <c r="G30" s="5"/>
    </row>
    <row r="31" spans="1:8" ht="15">
      <c r="A31" s="5"/>
      <c r="B31" s="12"/>
      <c r="C31" s="5"/>
      <c r="D31" s="5"/>
      <c r="E31" s="5"/>
      <c r="F31" s="5"/>
      <c r="G31" s="5"/>
    </row>
    <row r="32" spans="1:8" ht="15">
      <c r="A32" s="5"/>
      <c r="B32" s="12"/>
      <c r="C32" s="5"/>
      <c r="D32" s="5"/>
      <c r="E32" s="5"/>
      <c r="F32" s="5"/>
      <c r="G32" s="5"/>
    </row>
    <row r="33" spans="1:7" ht="15">
      <c r="A33" s="5"/>
      <c r="B33" s="12"/>
      <c r="C33" s="5"/>
      <c r="D33" s="5"/>
      <c r="E33" s="5"/>
      <c r="F33" s="5"/>
      <c r="G33" s="5"/>
    </row>
    <row r="34" spans="1:7" ht="15">
      <c r="A34" s="5"/>
      <c r="B34" s="12"/>
      <c r="C34" s="5"/>
      <c r="D34" s="5"/>
      <c r="E34" s="5"/>
      <c r="F34" s="5"/>
      <c r="G34" s="5"/>
    </row>
    <row r="35" spans="1:7" ht="15">
      <c r="A35" s="5"/>
      <c r="B35" s="12"/>
      <c r="C35" s="5"/>
      <c r="D35" s="5"/>
      <c r="E35" s="5"/>
      <c r="F35" s="5"/>
      <c r="G35" s="5"/>
    </row>
    <row r="36" spans="1:7" ht="15">
      <c r="A36" s="5"/>
      <c r="B36" s="12"/>
      <c r="C36" s="5"/>
      <c r="D36" s="5"/>
      <c r="E36" s="5"/>
      <c r="F36" s="5"/>
      <c r="G36" s="5"/>
    </row>
    <row r="37" spans="1:7" ht="15">
      <c r="A37" s="5"/>
      <c r="B37" s="12"/>
      <c r="C37" s="5"/>
      <c r="D37" s="5"/>
      <c r="E37" s="5"/>
      <c r="F37" s="5"/>
      <c r="G37" s="5"/>
    </row>
    <row r="38" spans="1:7" ht="15">
      <c r="A38" s="5"/>
      <c r="B38" s="12"/>
      <c r="C38" s="5"/>
      <c r="D38" s="5"/>
      <c r="E38" s="5"/>
      <c r="F38" s="5"/>
      <c r="G38" s="5"/>
    </row>
    <row r="39" spans="1:7" ht="15">
      <c r="A39" s="5"/>
      <c r="B39" s="12"/>
      <c r="C39" s="5"/>
      <c r="D39" s="5"/>
      <c r="E39" s="5"/>
      <c r="F39" s="5"/>
      <c r="G39" s="5"/>
    </row>
    <row r="40" spans="1:7" ht="15">
      <c r="A40" s="5"/>
      <c r="B40" s="12"/>
      <c r="C40" s="5"/>
      <c r="D40" s="5"/>
      <c r="E40" s="5"/>
      <c r="F40" s="5"/>
      <c r="G40" s="5"/>
    </row>
    <row r="41" spans="1:7" ht="15">
      <c r="A41" s="5"/>
      <c r="B41" s="12"/>
      <c r="C41" s="5"/>
      <c r="D41" s="5"/>
      <c r="E41" s="5"/>
      <c r="F41" s="5"/>
      <c r="G41" s="5"/>
    </row>
    <row r="42" spans="1:7" ht="15">
      <c r="A42" s="5"/>
      <c r="B42" s="12"/>
      <c r="C42" s="5"/>
      <c r="D42" s="5"/>
      <c r="E42" s="5"/>
      <c r="F42" s="5"/>
      <c r="G42" s="5"/>
    </row>
    <row r="43" spans="1:7" ht="15">
      <c r="A43" s="5"/>
      <c r="B43" s="12"/>
      <c r="C43" s="5"/>
      <c r="D43" s="5"/>
      <c r="E43" s="5"/>
      <c r="F43" s="5"/>
      <c r="G43" s="5"/>
    </row>
    <row r="44" spans="1:7" ht="15">
      <c r="A44" s="5"/>
      <c r="B44" s="12"/>
      <c r="C44" s="5"/>
      <c r="D44" s="5"/>
      <c r="E44" s="5"/>
      <c r="F44" s="5"/>
      <c r="G44" s="5"/>
    </row>
    <row r="45" spans="1:7" ht="15">
      <c r="A45" s="5"/>
      <c r="B45" s="12"/>
      <c r="C45" s="5"/>
      <c r="D45" s="5"/>
      <c r="E45" s="5"/>
      <c r="F45" s="5"/>
      <c r="G45" s="5"/>
    </row>
    <row r="46" spans="1:7" ht="15">
      <c r="A46" s="5"/>
      <c r="B46" s="12"/>
      <c r="C46" s="5"/>
      <c r="D46" s="5"/>
      <c r="E46" s="5"/>
      <c r="F46" s="5"/>
      <c r="G46" s="5"/>
    </row>
    <row r="47" spans="1:7" ht="15">
      <c r="A47" s="5"/>
      <c r="B47" s="12"/>
      <c r="C47" s="5"/>
      <c r="D47" s="5"/>
      <c r="E47" s="5"/>
      <c r="F47" s="5"/>
      <c r="G47" s="5"/>
    </row>
    <row r="48" spans="1:7" ht="15">
      <c r="A48" s="5"/>
      <c r="B48" s="12"/>
      <c r="C48" s="5"/>
      <c r="D48" s="5"/>
      <c r="E48" s="5"/>
      <c r="F48" s="5"/>
      <c r="G48" s="5"/>
    </row>
    <row r="49" spans="1:7" ht="15">
      <c r="A49" s="5"/>
      <c r="B49" s="12"/>
      <c r="C49" s="5"/>
      <c r="D49" s="5"/>
      <c r="E49" s="5"/>
      <c r="F49" s="5"/>
      <c r="G49" s="5"/>
    </row>
    <row r="50" spans="1:7" ht="15">
      <c r="A50" s="5"/>
      <c r="B50" s="12"/>
      <c r="C50" s="5"/>
      <c r="D50" s="5"/>
      <c r="E50" s="5"/>
      <c r="F50" s="5"/>
      <c r="G50" s="5"/>
    </row>
    <row r="51" spans="1:7" ht="15">
      <c r="A51" s="5"/>
      <c r="B51" s="12"/>
      <c r="C51" s="5"/>
      <c r="D51" s="5"/>
      <c r="E51" s="5"/>
      <c r="F51" s="5"/>
      <c r="G51" s="5"/>
    </row>
    <row r="52" spans="1:7" ht="15">
      <c r="A52" s="5"/>
      <c r="B52" s="12"/>
      <c r="C52" s="5"/>
      <c r="D52" s="5"/>
      <c r="E52" s="5"/>
      <c r="F52" s="5"/>
      <c r="G52" s="5"/>
    </row>
    <row r="53" spans="1:7" ht="15">
      <c r="A53" s="5"/>
      <c r="B53" s="12"/>
      <c r="C53" s="5"/>
      <c r="D53" s="5"/>
      <c r="E53" s="5"/>
      <c r="F53" s="5"/>
      <c r="G53" s="5"/>
    </row>
    <row r="54" spans="1:7" ht="15">
      <c r="A54" s="5"/>
      <c r="B54" s="12"/>
      <c r="C54" s="5"/>
      <c r="D54" s="5"/>
      <c r="E54" s="5"/>
      <c r="F54" s="5"/>
      <c r="G54" s="5"/>
    </row>
    <row r="55" spans="1:7" ht="15">
      <c r="A55" s="5"/>
      <c r="B55" s="12"/>
      <c r="C55" s="5"/>
      <c r="D55" s="5"/>
      <c r="E55" s="5"/>
      <c r="F55" s="5"/>
      <c r="G55" s="5"/>
    </row>
    <row r="56" spans="1:7" ht="15">
      <c r="A56" s="5"/>
      <c r="B56" s="12"/>
      <c r="C56" s="5"/>
      <c r="D56" s="5"/>
      <c r="E56" s="5"/>
      <c r="F56" s="5"/>
      <c r="G56" s="5"/>
    </row>
    <row r="57" spans="1:7" ht="15">
      <c r="A57" s="5"/>
      <c r="B57" s="12"/>
      <c r="C57" s="5"/>
      <c r="D57" s="5"/>
      <c r="E57" s="5"/>
      <c r="F57" s="5"/>
      <c r="G57" s="5"/>
    </row>
    <row r="58" spans="1:7" ht="15">
      <c r="A58" s="5"/>
      <c r="B58" s="12"/>
      <c r="C58" s="5"/>
      <c r="D58" s="5"/>
      <c r="E58" s="5"/>
      <c r="F58" s="5"/>
      <c r="G58" s="5"/>
    </row>
    <row r="59" spans="1:7" ht="15">
      <c r="A59" s="5"/>
      <c r="B59" s="12"/>
      <c r="C59" s="5"/>
      <c r="D59" s="5"/>
      <c r="E59" s="5"/>
      <c r="F59" s="5"/>
      <c r="G59" s="5"/>
    </row>
    <row r="60" spans="1:7" ht="15">
      <c r="A60" s="5"/>
      <c r="B60" s="12"/>
      <c r="C60" s="5"/>
      <c r="D60" s="5"/>
      <c r="E60" s="5"/>
      <c r="F60" s="5"/>
      <c r="G60" s="5"/>
    </row>
    <row r="61" spans="1:7" ht="15">
      <c r="A61" s="5"/>
      <c r="B61" s="12"/>
      <c r="C61" s="5"/>
      <c r="D61" s="5"/>
      <c r="E61" s="5"/>
      <c r="F61" s="5"/>
      <c r="G61" s="5"/>
    </row>
    <row r="62" spans="1:7" ht="15">
      <c r="A62" s="5"/>
      <c r="B62" s="12"/>
      <c r="C62" s="5"/>
      <c r="D62" s="5"/>
      <c r="E62" s="5"/>
      <c r="F62" s="5"/>
      <c r="G62" s="5"/>
    </row>
    <row r="63" spans="1:7" ht="15">
      <c r="A63" s="5"/>
      <c r="B63" s="12"/>
      <c r="C63" s="5"/>
      <c r="D63" s="5"/>
      <c r="E63" s="5"/>
      <c r="F63" s="5"/>
      <c r="G63" s="5"/>
    </row>
    <row r="64" spans="1:7" ht="15">
      <c r="A64" s="5"/>
      <c r="B64" s="12"/>
      <c r="C64" s="5"/>
      <c r="D64" s="5"/>
      <c r="E64" s="5"/>
      <c r="F64" s="5"/>
      <c r="G64" s="5"/>
    </row>
    <row r="65" spans="1:7" ht="15">
      <c r="A65" s="5"/>
      <c r="B65" s="12"/>
      <c r="C65" s="5"/>
      <c r="D65" s="5"/>
      <c r="E65" s="5"/>
      <c r="F65" s="5"/>
      <c r="G65" s="5"/>
    </row>
    <row r="66" spans="1:7" ht="15">
      <c r="A66" s="5"/>
      <c r="B66" s="12"/>
      <c r="C66" s="5"/>
      <c r="D66" s="5"/>
      <c r="E66" s="5"/>
      <c r="F66" s="5"/>
      <c r="G66" s="5"/>
    </row>
    <row r="67" spans="1:7" ht="15">
      <c r="A67" s="5"/>
      <c r="B67" s="12"/>
      <c r="C67" s="5"/>
      <c r="D67" s="5"/>
      <c r="E67" s="5"/>
      <c r="F67" s="5"/>
      <c r="G67" s="5"/>
    </row>
    <row r="68" spans="1:7" ht="15">
      <c r="A68" s="5"/>
      <c r="B68" s="12"/>
      <c r="C68" s="5"/>
      <c r="D68" s="5"/>
      <c r="E68" s="5"/>
      <c r="F68" s="5"/>
      <c r="G68" s="5"/>
    </row>
    <row r="69" spans="1:7" ht="15">
      <c r="A69" s="5"/>
      <c r="B69" s="12"/>
      <c r="C69" s="5"/>
      <c r="D69" s="5"/>
      <c r="E69" s="5"/>
      <c r="F69" s="5"/>
      <c r="G69" s="5"/>
    </row>
    <row r="70" spans="1:7" ht="15">
      <c r="A70" s="5"/>
      <c r="B70" s="12"/>
      <c r="C70" s="5"/>
      <c r="D70" s="5"/>
      <c r="E70" s="5"/>
      <c r="F70" s="5"/>
      <c r="G70" s="5"/>
    </row>
    <row r="71" spans="1:7" ht="15">
      <c r="A71" s="5"/>
      <c r="B71" s="12"/>
      <c r="C71" s="5"/>
      <c r="D71" s="5"/>
      <c r="E71" s="5"/>
      <c r="F71" s="5"/>
      <c r="G71" s="5"/>
    </row>
    <row r="72" spans="1:7" ht="15">
      <c r="A72" s="5"/>
      <c r="B72" s="12"/>
      <c r="C72" s="5"/>
      <c r="D72" s="5"/>
      <c r="E72" s="5"/>
      <c r="F72" s="5"/>
      <c r="G72" s="5"/>
    </row>
    <row r="73" spans="1:7" ht="15">
      <c r="A73" s="5"/>
      <c r="B73" s="12"/>
      <c r="C73" s="5"/>
      <c r="D73" s="5"/>
      <c r="E73" s="5"/>
      <c r="F73" s="5"/>
      <c r="G73" s="5"/>
    </row>
    <row r="74" spans="1:7" ht="15">
      <c r="A74" s="5"/>
      <c r="B74" s="12"/>
      <c r="C74" s="5"/>
      <c r="D74" s="5"/>
      <c r="E74" s="5"/>
      <c r="F74" s="5"/>
      <c r="G74" s="5"/>
    </row>
    <row r="75" spans="1:7" ht="15">
      <c r="A75" s="5"/>
      <c r="B75" s="12"/>
      <c r="C75" s="5"/>
      <c r="D75" s="5"/>
      <c r="E75" s="5"/>
      <c r="F75" s="5"/>
      <c r="G75" s="5"/>
    </row>
    <row r="76" spans="1:7" ht="15">
      <c r="A76" s="5"/>
      <c r="B76" s="12"/>
      <c r="C76" s="5"/>
      <c r="D76" s="5"/>
      <c r="E76" s="5"/>
      <c r="F76" s="5"/>
      <c r="G76" s="5"/>
    </row>
    <row r="77" spans="1:7" ht="15">
      <c r="A77" s="5"/>
      <c r="B77" s="12"/>
      <c r="C77" s="5"/>
      <c r="D77" s="5"/>
      <c r="E77" s="5"/>
      <c r="F77" s="5"/>
      <c r="G77" s="5"/>
    </row>
    <row r="78" spans="1:7" ht="15">
      <c r="A78" s="5"/>
      <c r="B78" s="12"/>
      <c r="C78" s="5"/>
      <c r="D78" s="5"/>
      <c r="E78" s="5"/>
      <c r="F78" s="5"/>
      <c r="G78" s="5"/>
    </row>
    <row r="79" spans="1:7" ht="15">
      <c r="A79" s="5"/>
      <c r="B79" s="12"/>
      <c r="C79" s="5"/>
      <c r="D79" s="5"/>
      <c r="E79" s="5"/>
      <c r="F79" s="5"/>
      <c r="G79" s="5"/>
    </row>
    <row r="80" spans="1:7" ht="15">
      <c r="A80" s="5"/>
      <c r="B80" s="12"/>
      <c r="C80" s="5"/>
      <c r="D80" s="5"/>
      <c r="E80" s="5"/>
      <c r="F80" s="5"/>
      <c r="G80" s="5"/>
    </row>
    <row r="81" spans="1:7" ht="15">
      <c r="A81" s="5"/>
      <c r="B81" s="12"/>
      <c r="C81" s="5"/>
      <c r="D81" s="5"/>
      <c r="E81" s="5"/>
      <c r="F81" s="5"/>
      <c r="G81" s="5"/>
    </row>
    <row r="82" spans="1:7" ht="15">
      <c r="A82" s="5"/>
      <c r="B82" s="12"/>
      <c r="C82" s="5"/>
      <c r="D82" s="5"/>
      <c r="E82" s="5"/>
      <c r="F82" s="5"/>
      <c r="G82" s="5"/>
    </row>
    <row r="83" spans="1:7" ht="15">
      <c r="A83" s="5"/>
      <c r="B83" s="12"/>
      <c r="C83" s="5"/>
      <c r="D83" s="5"/>
      <c r="E83" s="5"/>
      <c r="F83" s="5"/>
      <c r="G83" s="5"/>
    </row>
    <row r="84" spans="1:7" ht="15">
      <c r="A84" s="5"/>
      <c r="B84" s="12"/>
      <c r="C84" s="5"/>
      <c r="D84" s="5"/>
      <c r="E84" s="5"/>
      <c r="F84" s="5"/>
      <c r="G84" s="5"/>
    </row>
    <row r="85" spans="1:7" ht="15">
      <c r="A85" s="5"/>
      <c r="B85" s="12"/>
      <c r="C85" s="5"/>
      <c r="D85" s="5"/>
      <c r="E85" s="5"/>
      <c r="F85" s="5"/>
      <c r="G85" s="5"/>
    </row>
    <row r="86" spans="1:7" ht="15">
      <c r="A86" s="5"/>
      <c r="B86" s="12"/>
      <c r="C86" s="5"/>
      <c r="D86" s="5"/>
      <c r="E86" s="5"/>
      <c r="F86" s="5"/>
      <c r="G86" s="5"/>
    </row>
    <row r="87" spans="1:7">
      <c r="B87" s="2"/>
    </row>
    <row r="88" spans="1:7">
      <c r="B88" s="2"/>
    </row>
    <row r="89" spans="1:7">
      <c r="B89" s="2"/>
    </row>
    <row r="90" spans="1:7">
      <c r="B90" s="2"/>
    </row>
    <row r="91" spans="1:7">
      <c r="B91" s="2"/>
    </row>
    <row r="92" spans="1:7">
      <c r="B92" s="2"/>
    </row>
    <row r="93" spans="1:7">
      <c r="B93" s="2"/>
    </row>
    <row r="94" spans="1:7">
      <c r="B94" s="2"/>
    </row>
    <row r="95" spans="1:7">
      <c r="B95" s="2"/>
    </row>
    <row r="96" spans="1:7">
      <c r="B96" s="2"/>
    </row>
  </sheetData>
  <mergeCells count="1">
    <mergeCell ref="A6:F6"/>
  </mergeCells>
  <printOptions horizontalCentered="1" gridLinesSet="0"/>
  <pageMargins left="0.5" right="0.5" top="0.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1"/>
  <sheetViews>
    <sheetView showGridLines="0" zoomScale="75" workbookViewId="0">
      <selection activeCell="B35" sqref="B35"/>
    </sheetView>
  </sheetViews>
  <sheetFormatPr defaultRowHeight="13.5"/>
  <cols>
    <col min="1" max="1" width="20" customWidth="1"/>
    <col min="2" max="2" width="28.5703125" customWidth="1"/>
    <col min="3" max="3" width="30" customWidth="1"/>
    <col min="4" max="57" width="7.7109375" customWidth="1"/>
  </cols>
  <sheetData>
    <row r="2" spans="1:39">
      <c r="F2" s="1" t="str">
        <f>picks!C2</f>
        <v>Bill Kasemervisz</v>
      </c>
      <c r="G2" s="1"/>
      <c r="H2" s="1" t="str">
        <f>picks!E2</f>
        <v>Chris Marolda</v>
      </c>
      <c r="I2" s="1"/>
      <c r="J2" s="1" t="str">
        <f>picks!G2</f>
        <v>Oliver &amp; Mathews</v>
      </c>
      <c r="K2" s="1"/>
      <c r="L2" s="1" t="str">
        <f>picks!I2</f>
        <v>Trey Logan</v>
      </c>
      <c r="M2" s="1"/>
      <c r="N2" s="1" t="str">
        <f>picks!K2</f>
        <v>Dad Kasemervisz</v>
      </c>
      <c r="O2" s="1"/>
      <c r="P2" s="1" t="str">
        <f>picks!M2</f>
        <v>Karen Snow</v>
      </c>
      <c r="Q2" s="1"/>
      <c r="R2" s="1" t="str">
        <f>picks!O2</f>
        <v>PJ Broderick</v>
      </c>
      <c r="S2" s="1"/>
      <c r="T2" s="1" t="str">
        <f>picks!Q2</f>
        <v>Eric Groves</v>
      </c>
      <c r="U2" s="1"/>
      <c r="V2" s="1" t="str">
        <f>picks!S2</f>
        <v>Tom McQuade</v>
      </c>
      <c r="W2" s="1"/>
      <c r="X2" s="1" t="str">
        <f>picks!U2</f>
        <v>John Mee</v>
      </c>
      <c r="Y2" s="1"/>
      <c r="Z2" s="1" t="str">
        <f>picks!W2</f>
        <v>Charles Spector</v>
      </c>
      <c r="AA2" s="1"/>
      <c r="AB2" s="1" t="str">
        <f>picks!Y2</f>
        <v>Brian Spector</v>
      </c>
      <c r="AC2" s="1"/>
      <c r="AD2" s="1" t="str">
        <f>picks!AA2</f>
        <v>Sony Wilson</v>
      </c>
      <c r="AE2" s="1"/>
      <c r="AF2" s="1">
        <f>picks!AC2</f>
        <v>0</v>
      </c>
      <c r="AG2" s="1"/>
      <c r="AH2" s="1">
        <f>picks!AE2</f>
        <v>0</v>
      </c>
      <c r="AI2" s="1"/>
      <c r="AJ2" s="1">
        <f>picks!AG2</f>
        <v>0</v>
      </c>
      <c r="AK2" s="1"/>
      <c r="AL2" s="1">
        <f>picks!AI2</f>
        <v>0</v>
      </c>
      <c r="AM2" s="1"/>
    </row>
    <row r="3" spans="1:39">
      <c r="D3" s="1" t="s">
        <v>22</v>
      </c>
      <c r="E3" s="1"/>
      <c r="F3" s="1">
        <f>SUM(F5:G37)</f>
        <v>0</v>
      </c>
      <c r="G3" s="1"/>
      <c r="H3" s="1">
        <f>SUM(H5:I37)</f>
        <v>0</v>
      </c>
      <c r="I3" s="1"/>
      <c r="J3" s="1">
        <f>SUM(J5:K37)</f>
        <v>0</v>
      </c>
      <c r="K3" s="1"/>
      <c r="L3" s="1">
        <f>SUM(L5:M37)</f>
        <v>0</v>
      </c>
      <c r="M3" s="1"/>
      <c r="N3" s="1">
        <f>SUM(N5:O37)</f>
        <v>0</v>
      </c>
      <c r="O3" s="1"/>
      <c r="P3" s="1">
        <f>SUM(P5:Q37)</f>
        <v>0</v>
      </c>
      <c r="Q3" s="1"/>
      <c r="R3" s="1">
        <f>SUM(R5:S37)</f>
        <v>0</v>
      </c>
      <c r="S3" s="1"/>
      <c r="T3" s="1">
        <f>SUM(T5:U37)</f>
        <v>0</v>
      </c>
      <c r="U3" s="1"/>
      <c r="V3" s="1">
        <f>SUM(V5:W37)</f>
        <v>0</v>
      </c>
      <c r="W3" s="1"/>
      <c r="X3" s="1">
        <f>SUM(X5:Y37)</f>
        <v>0</v>
      </c>
      <c r="Y3" s="1"/>
      <c r="Z3" s="1">
        <f>SUM(Z5:AA37)</f>
        <v>0</v>
      </c>
      <c r="AA3" s="1"/>
      <c r="AB3" s="1">
        <f>SUM(AB5:AC37)</f>
        <v>0</v>
      </c>
      <c r="AC3" s="1"/>
      <c r="AD3" s="1">
        <f>SUM(AD5:AE37)</f>
        <v>0</v>
      </c>
      <c r="AE3" s="1"/>
      <c r="AF3" s="1">
        <f>SUM(AF5:AG37)</f>
        <v>0</v>
      </c>
      <c r="AG3" s="1"/>
      <c r="AH3" s="1">
        <f>SUM(AH5:AI37)</f>
        <v>0</v>
      </c>
      <c r="AI3" s="1"/>
      <c r="AJ3" s="1">
        <f>SUM(AJ5:AK37)</f>
        <v>0</v>
      </c>
      <c r="AK3" s="1"/>
      <c r="AL3" s="1">
        <f>SUM(AL5:AM37)</f>
        <v>0</v>
      </c>
      <c r="AM3" s="1"/>
    </row>
    <row r="4" spans="1:39" ht="14.25" thickBot="1">
      <c r="A4" t="s">
        <v>23</v>
      </c>
      <c r="B4" s="2" t="s">
        <v>24</v>
      </c>
      <c r="C4" s="2" t="s">
        <v>25</v>
      </c>
      <c r="D4" s="2" t="s">
        <v>26</v>
      </c>
      <c r="E4" s="2" t="s">
        <v>27</v>
      </c>
    </row>
    <row r="5" spans="1:39">
      <c r="A5" s="53" t="str">
        <f>+Games!B12</f>
        <v>Mobile Bowl</v>
      </c>
      <c r="B5" s="53" t="str">
        <f>+Games!D12</f>
        <v>TCU</v>
      </c>
      <c r="C5" s="53" t="str">
        <f>+Games!F12</f>
        <v>Southern Miss</v>
      </c>
      <c r="F5" s="2">
        <f>IF($D5="x",picks!C5+bonus!C5,0)</f>
        <v>0</v>
      </c>
      <c r="G5" s="2">
        <f>IF($E5="x",picks!D5+bonus!D5,0)</f>
        <v>0</v>
      </c>
      <c r="H5" s="2">
        <f>IF($D5="x",picks!E5+bonus!E5,0)</f>
        <v>0</v>
      </c>
      <c r="I5" s="2">
        <f>IF($E5="x",picks!F5+bonus!F5,0)</f>
        <v>0</v>
      </c>
      <c r="J5" s="2">
        <f>IF($D5="x",picks!G5+bonus!G5,0)</f>
        <v>0</v>
      </c>
      <c r="K5" s="2">
        <f>IF($E5="x",picks!H5+bonus!H5,0)</f>
        <v>0</v>
      </c>
      <c r="L5" s="2">
        <f>IF($D5="x",picks!I5+bonus!I5,0)</f>
        <v>0</v>
      </c>
      <c r="M5" s="2">
        <f>IF($E5="x",picks!J5+bonus!J5,0)</f>
        <v>0</v>
      </c>
      <c r="N5" s="2">
        <f>IF($D5="x",picks!K5+bonus!K5,0)</f>
        <v>0</v>
      </c>
      <c r="O5" s="2">
        <f>IF($E5="x",picks!L5+bonus!L5,0)</f>
        <v>0</v>
      </c>
      <c r="P5" s="2">
        <f>IF($D5="x",picks!M5+bonus!M5,0)</f>
        <v>0</v>
      </c>
      <c r="Q5" s="2">
        <f>IF($E5="x",picks!N5+bonus!N5,0)</f>
        <v>0</v>
      </c>
      <c r="R5" s="2">
        <f>IF($D5="x",picks!O5+bonus!O5,0)</f>
        <v>0</v>
      </c>
      <c r="S5" s="2">
        <f>IF($E5="x",picks!P5+bonus!P5,0)</f>
        <v>0</v>
      </c>
      <c r="T5" s="2">
        <f>IF($D5="x",picks!Q5+bonus!Q5,0)</f>
        <v>0</v>
      </c>
      <c r="U5" s="2">
        <f>IF($E5="x",picks!R5+bonus!R5,0)</f>
        <v>0</v>
      </c>
      <c r="V5" s="2">
        <f>IF($D5="x",picks!S5+bonus!S5,0)</f>
        <v>0</v>
      </c>
      <c r="W5" s="2">
        <f>IF($E5="x",picks!T5+bonus!T5,0)</f>
        <v>0</v>
      </c>
      <c r="X5" s="2">
        <f>IF($D5="x",picks!U5+bonus!U5,0)</f>
        <v>0</v>
      </c>
      <c r="Y5" s="2">
        <f>IF($E5="x",picks!V5+bonus!V5,0)</f>
        <v>0</v>
      </c>
      <c r="Z5" s="2">
        <f>IF($D5="x",picks!W5+bonus!W5,0)</f>
        <v>0</v>
      </c>
      <c r="AA5" s="2">
        <f>IF($E5="x",picks!X5+bonus!X5,0)</f>
        <v>0</v>
      </c>
      <c r="AB5" s="2">
        <f>IF($D5="x",picks!Y5+bonus!Y5,0)</f>
        <v>0</v>
      </c>
      <c r="AC5" s="2">
        <f>IF($E5="x",picks!Z5+bonus!Z5,0)</f>
        <v>0</v>
      </c>
      <c r="AD5" s="2">
        <f>IF($D5="x",picks!AA5+bonus!AA5,0)</f>
        <v>0</v>
      </c>
      <c r="AE5" s="2">
        <f>IF($E5="x",picks!AB5+bonus!AB5,0)</f>
        <v>0</v>
      </c>
      <c r="AF5" s="2">
        <f>IF($D5="x",picks!AC5+bonus!AC5,0)</f>
        <v>0</v>
      </c>
      <c r="AG5" s="2">
        <f>IF($E5="x",picks!AD5+bonus!AD5,0)</f>
        <v>0</v>
      </c>
      <c r="AH5" s="2">
        <f>IF($D5="x",picks!AE5+bonus!AE5,0)</f>
        <v>0</v>
      </c>
      <c r="AI5" s="2">
        <f>IF($E5="x",picks!AF5+bonus!AF5,0)</f>
        <v>0</v>
      </c>
      <c r="AJ5" s="2">
        <f>IF($D5="x",picks!AG5+bonus!AG5,0)</f>
        <v>0</v>
      </c>
      <c r="AK5" s="2">
        <f>IF($E5="x",picks!AH5+bonus!AH5,0)</f>
        <v>0</v>
      </c>
      <c r="AL5" s="2">
        <f>IF($D5="x",picks!AI5+bonus!AI5,0)</f>
        <v>0</v>
      </c>
      <c r="AM5" s="2">
        <f>IF($E5="x",picks!AJ5+bonus!AJ5,0)</f>
        <v>0</v>
      </c>
    </row>
    <row r="6" spans="1:39">
      <c r="A6" s="54" t="str">
        <f>+Games!B13</f>
        <v>Las Vegas Bowl</v>
      </c>
      <c r="B6" s="54" t="str">
        <f>+Games!D13</f>
        <v>Arkansas</v>
      </c>
      <c r="C6" s="54" t="str">
        <f>+Games!F13</f>
        <v>UNLV</v>
      </c>
      <c r="F6" s="2">
        <f>IF($D6="x",picks!C6+bonus!C6,0)</f>
        <v>0</v>
      </c>
      <c r="G6" s="2">
        <f>IF($E6="x",picks!D6+bonus!D6,0)</f>
        <v>0</v>
      </c>
      <c r="H6" s="2">
        <f>IF($D6="x",picks!E6+bonus!E6,0)</f>
        <v>0</v>
      </c>
      <c r="I6" s="2">
        <f>IF($E6="x",picks!F6+bonus!F6,0)</f>
        <v>0</v>
      </c>
      <c r="J6" s="2">
        <f>IF($D6="x",picks!G6+bonus!G6,0)</f>
        <v>0</v>
      </c>
      <c r="K6" s="2">
        <f>IF($E6="x",picks!H6+bonus!H6,0)</f>
        <v>0</v>
      </c>
      <c r="L6" s="2">
        <f>IF($D6="x",picks!I6+bonus!I6,0)</f>
        <v>0</v>
      </c>
      <c r="M6" s="2">
        <f>IF($E6="x",picks!J6+bonus!J6,0)</f>
        <v>0</v>
      </c>
      <c r="N6" s="2">
        <f>IF($D6="x",picks!K6+bonus!K6,0)</f>
        <v>0</v>
      </c>
      <c r="O6" s="2">
        <f>IF($E6="x",picks!L6+bonus!L6,0)</f>
        <v>0</v>
      </c>
      <c r="P6" s="2">
        <f>IF($D6="x",picks!M6+bonus!M6,0)</f>
        <v>0</v>
      </c>
      <c r="Q6" s="2">
        <f>IF($E6="x",picks!N6+bonus!N6,0)</f>
        <v>0</v>
      </c>
      <c r="R6" s="2">
        <f>IF($D6="x",picks!O6+bonus!O6,0)</f>
        <v>0</v>
      </c>
      <c r="S6" s="2">
        <f>IF($E6="x",picks!P6+bonus!P6,0)</f>
        <v>0</v>
      </c>
      <c r="T6" s="2">
        <f>IF($D6="x",picks!Q6+bonus!Q6,0)</f>
        <v>0</v>
      </c>
      <c r="U6" s="2">
        <f>IF($E6="x",picks!R6+bonus!R6,0)</f>
        <v>0</v>
      </c>
      <c r="V6" s="2">
        <f>IF($D6="x",picks!S6+bonus!S6,0)</f>
        <v>0</v>
      </c>
      <c r="W6" s="2">
        <f>IF($E6="x",picks!T6+bonus!T6,0)</f>
        <v>0</v>
      </c>
      <c r="X6" s="2">
        <f>IF($D6="x",picks!U6+bonus!U6,0)</f>
        <v>0</v>
      </c>
      <c r="Y6" s="2">
        <f>IF($E6="x",picks!V6+bonus!V6,0)</f>
        <v>0</v>
      </c>
      <c r="Z6" s="2">
        <f>IF($D6="x",picks!W6+bonus!W6,0)</f>
        <v>0</v>
      </c>
      <c r="AA6" s="2">
        <f>IF($E6="x",picks!X6+bonus!X6,0)</f>
        <v>0</v>
      </c>
      <c r="AB6" s="2">
        <f>IF($D6="x",picks!Y6+bonus!Y6,0)</f>
        <v>0</v>
      </c>
      <c r="AC6" s="2">
        <f>IF($E6="x",picks!Z6+bonus!Z6,0)</f>
        <v>0</v>
      </c>
      <c r="AD6" s="2">
        <f>IF($D6="x",picks!AA6+bonus!AA6,0)</f>
        <v>0</v>
      </c>
      <c r="AE6" s="2">
        <f>IF($E6="x",picks!AB6+bonus!AB6,0)</f>
        <v>0</v>
      </c>
      <c r="AF6" s="2">
        <f>IF($D6="x",picks!AC6+bonus!AC6,0)</f>
        <v>0</v>
      </c>
      <c r="AG6" s="2">
        <f>IF($E6="x",picks!AD6+bonus!AD6,0)</f>
        <v>0</v>
      </c>
      <c r="AH6" s="2">
        <f>IF($D6="x",picks!AE6+bonus!AE6,0)</f>
        <v>0</v>
      </c>
      <c r="AI6" s="2">
        <f>IF($E6="x",picks!AF6+bonus!AF6,0)</f>
        <v>0</v>
      </c>
      <c r="AJ6" s="2">
        <f>IF($D6="x",picks!AG6+bonus!AG6,0)</f>
        <v>0</v>
      </c>
      <c r="AK6" s="2">
        <f>IF($E6="x",picks!AH6+bonus!AH6,0)</f>
        <v>0</v>
      </c>
      <c r="AL6" s="2">
        <f>IF($D6="x",picks!AI6+bonus!AI6,0)</f>
        <v>0</v>
      </c>
      <c r="AM6" s="2">
        <f>IF($E6="x",picks!AJ6+bonus!AJ6,0)</f>
        <v>0</v>
      </c>
    </row>
    <row r="7" spans="1:39">
      <c r="A7" s="54" t="str">
        <f>+Games!B14</f>
        <v>Oahu Bowl</v>
      </c>
      <c r="B7" s="54" t="str">
        <f>+Games!D14</f>
        <v>Georgia</v>
      </c>
      <c r="C7" s="54" t="str">
        <f>+Games!F14</f>
        <v>Virginia</v>
      </c>
      <c r="F7" s="2">
        <f>IF($D7="x",picks!C7+bonus!C7,0)</f>
        <v>0</v>
      </c>
      <c r="G7" s="2">
        <f>IF($E7="x",picks!D7+bonus!D7,0)</f>
        <v>0</v>
      </c>
      <c r="H7" s="2">
        <f>IF($D7="x",picks!E7+bonus!E7,0)</f>
        <v>0</v>
      </c>
      <c r="I7" s="2">
        <f>IF($E7="x",picks!F7+bonus!F7,0)</f>
        <v>0</v>
      </c>
      <c r="J7" s="2">
        <f>IF($D7="x",picks!G7+bonus!G7,0)</f>
        <v>0</v>
      </c>
      <c r="K7" s="2">
        <f>IF($E7="x",picks!H7+bonus!H7,0)</f>
        <v>0</v>
      </c>
      <c r="L7" s="2">
        <f>IF($D7="x",picks!I7+bonus!I7,0)</f>
        <v>0</v>
      </c>
      <c r="M7" s="2">
        <f>IF($E7="x",picks!J7+bonus!J7,0)</f>
        <v>0</v>
      </c>
      <c r="N7" s="2">
        <f>IF($D7="x",picks!K7+bonus!K7,0)</f>
        <v>0</v>
      </c>
      <c r="O7" s="2">
        <f>IF($E7="x",picks!L7+bonus!L7,0)</f>
        <v>0</v>
      </c>
      <c r="P7" s="2">
        <f>IF($D7="x",picks!M7+bonus!M7,0)</f>
        <v>0</v>
      </c>
      <c r="Q7" s="2">
        <f>IF($E7="x",picks!N7+bonus!N7,0)</f>
        <v>0</v>
      </c>
      <c r="R7" s="2">
        <f>IF($D7="x",picks!O7+bonus!O7,0)</f>
        <v>0</v>
      </c>
      <c r="S7" s="2">
        <f>IF($E7="x",picks!P7+bonus!P7,0)</f>
        <v>0</v>
      </c>
      <c r="T7" s="2">
        <f>IF($D7="x",picks!Q7+bonus!Q7,0)</f>
        <v>0</v>
      </c>
      <c r="U7" s="2">
        <f>IF($E7="x",picks!R7+bonus!R7,0)</f>
        <v>0</v>
      </c>
      <c r="V7" s="2">
        <f>IF($D7="x",picks!S7+bonus!S7,0)</f>
        <v>0</v>
      </c>
      <c r="W7" s="2">
        <f>IF($E7="x",picks!T7+bonus!T7,0)</f>
        <v>0</v>
      </c>
      <c r="X7" s="2">
        <f>IF($D7="x",picks!U7+bonus!U7,0)</f>
        <v>0</v>
      </c>
      <c r="Y7" s="2">
        <f>IF($E7="x",picks!V7+bonus!V7,0)</f>
        <v>0</v>
      </c>
      <c r="Z7" s="2">
        <f>IF($D7="x",picks!W7+bonus!W7,0)</f>
        <v>0</v>
      </c>
      <c r="AA7" s="2">
        <f>IF($E7="x",picks!X7+bonus!X7,0)</f>
        <v>0</v>
      </c>
      <c r="AB7" s="2">
        <f>IF($D7="x",picks!Y7+bonus!Y7,0)</f>
        <v>0</v>
      </c>
      <c r="AC7" s="2">
        <f>IF($E7="x",picks!Z7+bonus!Z7,0)</f>
        <v>0</v>
      </c>
      <c r="AD7" s="2">
        <f>IF($D7="x",picks!AA7+bonus!AA7,0)</f>
        <v>0</v>
      </c>
      <c r="AE7" s="2">
        <f>IF($E7="x",picks!AB7+bonus!AB7,0)</f>
        <v>0</v>
      </c>
      <c r="AF7" s="2">
        <f>IF($D7="x",picks!AC7+bonus!AC7,0)</f>
        <v>0</v>
      </c>
      <c r="AG7" s="2">
        <f>IF($E7="x",picks!AD7+bonus!AD7,0)</f>
        <v>0</v>
      </c>
      <c r="AH7" s="2">
        <f>IF($D7="x",picks!AE7+bonus!AE7,0)</f>
        <v>0</v>
      </c>
      <c r="AI7" s="2">
        <f>IF($E7="x",picks!AF7+bonus!AF7,0)</f>
        <v>0</v>
      </c>
      <c r="AJ7" s="2">
        <f>IF($D7="x",picks!AG7+bonus!AG7,0)</f>
        <v>0</v>
      </c>
      <c r="AK7" s="2">
        <f>IF($E7="x",picks!AH7+bonus!AH7,0)</f>
        <v>0</v>
      </c>
      <c r="AL7" s="2">
        <f>IF($D7="x",picks!AI7+bonus!AI7,0)</f>
        <v>0</v>
      </c>
      <c r="AM7" s="2">
        <f>IF($E7="x",picks!AJ7+bonus!AJ7,0)</f>
        <v>0</v>
      </c>
    </row>
    <row r="8" spans="1:39">
      <c r="A8" s="54" t="str">
        <f>+Games!B15</f>
        <v>Aloha Bowl</v>
      </c>
      <c r="B8" s="55" t="str">
        <f>+Games!D15</f>
        <v>Arizona St.</v>
      </c>
      <c r="C8" s="54" t="str">
        <f>+Games!F15</f>
        <v>Boston College</v>
      </c>
      <c r="F8" s="2">
        <f>IF($D8="x",picks!C8+bonus!C8,0)</f>
        <v>0</v>
      </c>
      <c r="G8" s="2">
        <f>IF($E8="x",picks!D8+bonus!D8,0)</f>
        <v>0</v>
      </c>
      <c r="H8" s="2">
        <f>IF($D8="x",picks!E8+bonus!E8,0)</f>
        <v>0</v>
      </c>
      <c r="I8" s="2">
        <f>IF($E8="x",picks!F8+bonus!F8,0)</f>
        <v>0</v>
      </c>
      <c r="J8" s="2">
        <f>IF($D8="x",picks!G8+bonus!G8,0)</f>
        <v>0</v>
      </c>
      <c r="K8" s="2">
        <f>IF($E8="x",picks!H8+bonus!H8,0)</f>
        <v>0</v>
      </c>
      <c r="L8" s="2">
        <f>IF($D8="x",picks!I8+bonus!I8,0)</f>
        <v>0</v>
      </c>
      <c r="M8" s="2">
        <f>IF($E8="x",picks!J8+bonus!J8,0)</f>
        <v>0</v>
      </c>
      <c r="N8" s="2">
        <f>IF($D8="x",picks!K8+bonus!K8,0)</f>
        <v>0</v>
      </c>
      <c r="O8" s="2">
        <f>IF($E8="x",picks!L8+bonus!L8,0)</f>
        <v>0</v>
      </c>
      <c r="P8" s="2">
        <f>IF($D8="x",picks!M8+bonus!M8,0)</f>
        <v>0</v>
      </c>
      <c r="Q8" s="2">
        <f>IF($E8="x",picks!N8+bonus!N8,0)</f>
        <v>0</v>
      </c>
      <c r="R8" s="2">
        <f>IF($D8="x",picks!O8+bonus!O8,0)</f>
        <v>0</v>
      </c>
      <c r="S8" s="2">
        <f>IF($E8="x",picks!P8+bonus!P8,0)</f>
        <v>0</v>
      </c>
      <c r="T8" s="2">
        <f>IF($D8="x",picks!Q8+bonus!Q8,0)</f>
        <v>0</v>
      </c>
      <c r="U8" s="2">
        <f>IF($E8="x",picks!R8+bonus!R8,0)</f>
        <v>0</v>
      </c>
      <c r="V8" s="2">
        <f>IF($D8="x",picks!S8+bonus!S8,0)</f>
        <v>0</v>
      </c>
      <c r="W8" s="2">
        <f>IF($E8="x",picks!T8+bonus!T8,0)</f>
        <v>0</v>
      </c>
      <c r="X8" s="2">
        <f>IF($D8="x",picks!U8+bonus!U8,0)</f>
        <v>0</v>
      </c>
      <c r="Y8" s="2">
        <f>IF($E8="x",picks!V8+bonus!V8,0)</f>
        <v>0</v>
      </c>
      <c r="Z8" s="2">
        <f>IF($D8="x",picks!W8+bonus!W8,0)</f>
        <v>0</v>
      </c>
      <c r="AA8" s="2">
        <f>IF($E8="x",picks!X8+bonus!X8,0)</f>
        <v>0</v>
      </c>
      <c r="AB8" s="2">
        <f>IF($D8="x",picks!Y8+bonus!Y8,0)</f>
        <v>0</v>
      </c>
      <c r="AC8" s="2">
        <f>IF($E8="x",picks!Z8+bonus!Z8,0)</f>
        <v>0</v>
      </c>
      <c r="AD8" s="2">
        <f>IF($D8="x",picks!AA8+bonus!AA8,0)</f>
        <v>0</v>
      </c>
      <c r="AE8" s="2">
        <f>IF($E8="x",picks!AB8+bonus!AB8,0)</f>
        <v>0</v>
      </c>
      <c r="AF8" s="2">
        <f>IF($D8="x",picks!AC8+bonus!AC8,0)</f>
        <v>0</v>
      </c>
      <c r="AG8" s="2">
        <f>IF($E8="x",picks!AD8+bonus!AD8,0)</f>
        <v>0</v>
      </c>
      <c r="AH8" s="2">
        <f>IF($D8="x",picks!AE8+bonus!AE8,0)</f>
        <v>0</v>
      </c>
      <c r="AI8" s="2">
        <f>IF($E8="x",picks!AF8+bonus!AF8,0)</f>
        <v>0</v>
      </c>
      <c r="AJ8" s="2">
        <f>IF($D8="x",picks!AG8+bonus!AG8,0)</f>
        <v>0</v>
      </c>
      <c r="AK8" s="2">
        <f>IF($E8="x",picks!AH8+bonus!AH8,0)</f>
        <v>0</v>
      </c>
      <c r="AL8" s="2">
        <f>IF($D8="x",picks!AI8+bonus!AI8,0)</f>
        <v>0</v>
      </c>
      <c r="AM8" s="2">
        <f>IF($E8="x",picks!AJ8+bonus!AJ8,0)</f>
        <v>0</v>
      </c>
    </row>
    <row r="9" spans="1:39">
      <c r="A9" s="54" t="str">
        <f>+Games!B16</f>
        <v>Motor City Bowl</v>
      </c>
      <c r="B9" s="55" t="str">
        <f>+Games!D16</f>
        <v>Cincinnati</v>
      </c>
      <c r="C9" s="55" t="str">
        <f>+Games!F16</f>
        <v>Marshall</v>
      </c>
      <c r="F9" s="2">
        <f>IF($D9="x",picks!C9+bonus!C9,0)</f>
        <v>0</v>
      </c>
      <c r="G9" s="2">
        <f>IF($E9="x",picks!D9+bonus!D9,0)</f>
        <v>0</v>
      </c>
      <c r="H9" s="2">
        <f>IF($D9="x",picks!E9+bonus!E9,0)</f>
        <v>0</v>
      </c>
      <c r="I9" s="2">
        <f>IF($E9="x",picks!F9+bonus!F9,0)</f>
        <v>0</v>
      </c>
      <c r="J9" s="2">
        <f>IF($D9="x",picks!G9+bonus!G9,0)</f>
        <v>0</v>
      </c>
      <c r="K9" s="2">
        <f>IF($E9="x",picks!H9+bonus!H9,0)</f>
        <v>0</v>
      </c>
      <c r="L9" s="2">
        <f>IF($D9="x",picks!I9+bonus!I9,0)</f>
        <v>0</v>
      </c>
      <c r="M9" s="2">
        <f>IF($E9="x",picks!J9+bonus!J9,0)</f>
        <v>0</v>
      </c>
      <c r="N9" s="2">
        <f>IF($D9="x",picks!K9+bonus!K9,0)</f>
        <v>0</v>
      </c>
      <c r="O9" s="2">
        <f>IF($E9="x",picks!L9+bonus!L9,0)</f>
        <v>0</v>
      </c>
      <c r="P9" s="2">
        <f>IF($D9="x",picks!M9+bonus!M9,0)</f>
        <v>0</v>
      </c>
      <c r="Q9" s="2">
        <f>IF($E9="x",picks!N9+bonus!N9,0)</f>
        <v>0</v>
      </c>
      <c r="R9" s="2">
        <f>IF($D9="x",picks!O9+bonus!O9,0)</f>
        <v>0</v>
      </c>
      <c r="S9" s="2">
        <f>IF($E9="x",picks!P9+bonus!P9,0)</f>
        <v>0</v>
      </c>
      <c r="T9" s="2">
        <f>IF($D9="x",picks!Q9+bonus!Q9,0)</f>
        <v>0</v>
      </c>
      <c r="U9" s="2">
        <f>IF($E9="x",picks!R9+bonus!R9,0)</f>
        <v>0</v>
      </c>
      <c r="V9" s="2">
        <f>IF($D9="x",picks!S9+bonus!S9,0)</f>
        <v>0</v>
      </c>
      <c r="W9" s="2">
        <f>IF($E9="x",picks!T9+bonus!T9,0)</f>
        <v>0</v>
      </c>
      <c r="X9" s="2">
        <f>IF($D9="x",picks!U9+bonus!U9,0)</f>
        <v>0</v>
      </c>
      <c r="Y9" s="2">
        <f>IF($E9="x",picks!V9+bonus!V9,0)</f>
        <v>0</v>
      </c>
      <c r="Z9" s="2">
        <f>IF($D9="x",picks!W9+bonus!W9,0)</f>
        <v>0</v>
      </c>
      <c r="AA9" s="2">
        <f>IF($E9="x",picks!X9+bonus!X9,0)</f>
        <v>0</v>
      </c>
      <c r="AB9" s="2">
        <f>IF($D9="x",picks!Y9+bonus!Y9,0)</f>
        <v>0</v>
      </c>
      <c r="AC9" s="2">
        <f>IF($E9="x",picks!Z9+bonus!Z9,0)</f>
        <v>0</v>
      </c>
      <c r="AD9" s="2">
        <f>IF($D9="x",picks!AA9+bonus!AA9,0)</f>
        <v>0</v>
      </c>
      <c r="AE9" s="2">
        <f>IF($E9="x",picks!AB9+bonus!AB9,0)</f>
        <v>0</v>
      </c>
      <c r="AF9" s="2">
        <f>IF($D9="x",picks!AC9+bonus!AC9,0)</f>
        <v>0</v>
      </c>
      <c r="AG9" s="2">
        <f>IF($E9="x",picks!AD9+bonus!AD9,0)</f>
        <v>0</v>
      </c>
      <c r="AH9" s="2">
        <f>IF($D9="x",picks!AE9+bonus!AE9,0)</f>
        <v>0</v>
      </c>
      <c r="AI9" s="2">
        <f>IF($E9="x",picks!AF9+bonus!AF9,0)</f>
        <v>0</v>
      </c>
      <c r="AJ9" s="2">
        <f>IF($D9="x",picks!AG9+bonus!AG9,0)</f>
        <v>0</v>
      </c>
      <c r="AK9" s="2">
        <f>IF($E9="x",picks!AH9+bonus!AH9,0)</f>
        <v>0</v>
      </c>
      <c r="AL9" s="2">
        <f>IF($D9="x",picks!AI9+bonus!AI9,0)</f>
        <v>0</v>
      </c>
      <c r="AM9" s="2">
        <f>IF($E9="x",picks!AJ9+bonus!AJ9,0)</f>
        <v>0</v>
      </c>
    </row>
    <row r="10" spans="1:39">
      <c r="A10" s="54" t="str">
        <f>+Games!B17</f>
        <v>GalleryFurniture.com</v>
      </c>
      <c r="B10" s="55" t="str">
        <f>+Games!D17</f>
        <v>Texas Tech</v>
      </c>
      <c r="C10" s="54" t="str">
        <f>+Games!F17</f>
        <v>East Carolina</v>
      </c>
      <c r="F10" s="2">
        <f>IF($D10="x",picks!C10+bonus!C10,0)</f>
        <v>0</v>
      </c>
      <c r="G10" s="2">
        <f>IF($E10="x",picks!D10+bonus!D10,0)</f>
        <v>0</v>
      </c>
      <c r="H10" s="2">
        <f>IF($D10="x",picks!E10+bonus!E10,0)</f>
        <v>0</v>
      </c>
      <c r="I10" s="2">
        <f>IF($E10="x",picks!F10+bonus!F10,0)</f>
        <v>0</v>
      </c>
      <c r="J10" s="2">
        <f>IF($D10="x",picks!G10+bonus!G10,0)</f>
        <v>0</v>
      </c>
      <c r="K10" s="2">
        <f>IF($E10="x",picks!H10+bonus!H10,0)</f>
        <v>0</v>
      </c>
      <c r="L10" s="2">
        <f>IF($D10="x",picks!I10+bonus!I10,0)</f>
        <v>0</v>
      </c>
      <c r="M10" s="2">
        <f>IF($E10="x",picks!J10+bonus!J10,0)</f>
        <v>0</v>
      </c>
      <c r="N10" s="2">
        <f>IF($D10="x",picks!K10+bonus!K10,0)</f>
        <v>0</v>
      </c>
      <c r="O10" s="2">
        <f>IF($E10="x",picks!L10+bonus!L10,0)</f>
        <v>0</v>
      </c>
      <c r="P10" s="2">
        <f>IF($D10="x",picks!M10+bonus!M10,0)</f>
        <v>0</v>
      </c>
      <c r="Q10" s="2">
        <f>IF($E10="x",picks!N10+bonus!N10,0)</f>
        <v>0</v>
      </c>
      <c r="R10" s="2">
        <f>IF($D10="x",picks!O10+bonus!O10,0)</f>
        <v>0</v>
      </c>
      <c r="S10" s="2">
        <f>IF($E10="x",picks!P10+bonus!P10,0)</f>
        <v>0</v>
      </c>
      <c r="T10" s="2">
        <f>IF($D10="x",picks!Q10+bonus!Q10,0)</f>
        <v>0</v>
      </c>
      <c r="U10" s="2">
        <f>IF($E10="x",picks!R10+bonus!R10,0)</f>
        <v>0</v>
      </c>
      <c r="V10" s="2">
        <f>IF($D10="x",picks!S10+bonus!S10,0)</f>
        <v>0</v>
      </c>
      <c r="W10" s="2">
        <f>IF($E10="x",picks!T10+bonus!T10,0)</f>
        <v>0</v>
      </c>
      <c r="X10" s="2">
        <f>IF($D10="x",picks!U10+bonus!U10,0)</f>
        <v>0</v>
      </c>
      <c r="Y10" s="2">
        <f>IF($E10="x",picks!V10+bonus!V10,0)</f>
        <v>0</v>
      </c>
      <c r="Z10" s="2">
        <f>IF($D10="x",picks!W10+bonus!W10,0)</f>
        <v>0</v>
      </c>
      <c r="AA10" s="2">
        <f>IF($E10="x",picks!X10+bonus!X10,0)</f>
        <v>0</v>
      </c>
      <c r="AB10" s="2">
        <f>IF($D10="x",picks!Y10+bonus!Y10,0)</f>
        <v>0</v>
      </c>
      <c r="AC10" s="2">
        <f>IF($E10="x",picks!Z10+bonus!Z10,0)</f>
        <v>0</v>
      </c>
      <c r="AD10" s="2">
        <f>IF($D10="x",picks!AA10+bonus!AA10,0)</f>
        <v>0</v>
      </c>
      <c r="AE10" s="2">
        <f>IF($E10="x",picks!AB10+bonus!AB10,0)</f>
        <v>0</v>
      </c>
      <c r="AF10" s="2">
        <f>IF($D10="x",picks!AC10+bonus!AC10,0)</f>
        <v>0</v>
      </c>
      <c r="AG10" s="2">
        <f>IF($E10="x",picks!AD10+bonus!AD10,0)</f>
        <v>0</v>
      </c>
      <c r="AH10" s="2">
        <f>IF($D10="x",picks!AE10+bonus!AE10,0)</f>
        <v>0</v>
      </c>
      <c r="AI10" s="2">
        <f>IF($E10="x",picks!AF10+bonus!AF10,0)</f>
        <v>0</v>
      </c>
      <c r="AJ10" s="2">
        <f>IF($D10="x",picks!AG10+bonus!AG10,0)</f>
        <v>0</v>
      </c>
      <c r="AK10" s="2">
        <f>IF($E10="x",picks!AH10+bonus!AH10,0)</f>
        <v>0</v>
      </c>
      <c r="AL10" s="2">
        <f>IF($D10="x",picks!AI10+bonus!AI10,0)</f>
        <v>0</v>
      </c>
      <c r="AM10" s="2">
        <f>IF($E10="x",picks!AJ10+bonus!AJ10,0)</f>
        <v>0</v>
      </c>
    </row>
    <row r="11" spans="1:39">
      <c r="A11" s="54" t="str">
        <f>+Games!B18</f>
        <v>Humanitarian Bowl</v>
      </c>
      <c r="B11" s="54" t="str">
        <f>+Games!D18</f>
        <v>Boise St.</v>
      </c>
      <c r="C11" s="54" t="str">
        <f>+Games!F18</f>
        <v>UTEP</v>
      </c>
      <c r="F11" s="2">
        <f>IF($D11="x",picks!C11+bonus!C11,0)</f>
        <v>0</v>
      </c>
      <c r="G11" s="2">
        <f>IF($E11="x",picks!D11+bonus!D11,0)</f>
        <v>0</v>
      </c>
      <c r="H11" s="2">
        <f>IF($D11="x",picks!E11+bonus!E11,0)</f>
        <v>0</v>
      </c>
      <c r="I11" s="2">
        <f>IF($E11="x",picks!F11+bonus!F11,0)</f>
        <v>0</v>
      </c>
      <c r="J11" s="2">
        <f>IF($D11="x",picks!G11+bonus!G11,0)</f>
        <v>0</v>
      </c>
      <c r="K11" s="2">
        <f>IF($E11="x",picks!H11+bonus!H11,0)</f>
        <v>0</v>
      </c>
      <c r="L11" s="2">
        <f>IF($D11="x",picks!I11+bonus!I11,0)</f>
        <v>0</v>
      </c>
      <c r="M11" s="2">
        <f>IF($E11="x",picks!J11+bonus!J11,0)</f>
        <v>0</v>
      </c>
      <c r="N11" s="2">
        <f>IF($D11="x",picks!K11+bonus!K11,0)</f>
        <v>0</v>
      </c>
      <c r="O11" s="2">
        <f>IF($E11="x",picks!L11+bonus!L11,0)</f>
        <v>0</v>
      </c>
      <c r="P11" s="2">
        <f>IF($D11="x",picks!M11+bonus!M11,0)</f>
        <v>0</v>
      </c>
      <c r="Q11" s="2">
        <f>IF($E11="x",picks!N11+bonus!N11,0)</f>
        <v>0</v>
      </c>
      <c r="R11" s="2">
        <f>IF($D11="x",picks!O11+bonus!O11,0)</f>
        <v>0</v>
      </c>
      <c r="S11" s="2">
        <f>IF($E11="x",picks!P11+bonus!P11,0)</f>
        <v>0</v>
      </c>
      <c r="T11" s="2">
        <f>IF($D11="x",picks!Q11+bonus!Q11,0)</f>
        <v>0</v>
      </c>
      <c r="U11" s="2">
        <f>IF($E11="x",picks!R11+bonus!R11,0)</f>
        <v>0</v>
      </c>
      <c r="V11" s="2">
        <f>IF($D11="x",picks!S11+bonus!S11,0)</f>
        <v>0</v>
      </c>
      <c r="W11" s="2">
        <f>IF($E11="x",picks!T11+bonus!T11,0)</f>
        <v>0</v>
      </c>
      <c r="X11" s="2">
        <f>IF($D11="x",picks!U11+bonus!U11,0)</f>
        <v>0</v>
      </c>
      <c r="Y11" s="2">
        <f>IF($E11="x",picks!V11+bonus!V11,0)</f>
        <v>0</v>
      </c>
      <c r="Z11" s="2">
        <f>IF($D11="x",picks!W11+bonus!W11,0)</f>
        <v>0</v>
      </c>
      <c r="AA11" s="2">
        <f>IF($E11="x",picks!X11+bonus!X11,0)</f>
        <v>0</v>
      </c>
      <c r="AB11" s="2">
        <f>IF($D11="x",picks!Y11+bonus!Y11,0)</f>
        <v>0</v>
      </c>
      <c r="AC11" s="2">
        <f>IF($E11="x",picks!Z11+bonus!Z11,0)</f>
        <v>0</v>
      </c>
      <c r="AD11" s="2">
        <f>IF($D11="x",picks!AA11+bonus!AA11,0)</f>
        <v>0</v>
      </c>
      <c r="AE11" s="2">
        <f>IF($E11="x",picks!AB11+bonus!AB11,0)</f>
        <v>0</v>
      </c>
      <c r="AF11" s="2">
        <f>IF($D11="x",picks!AC11+bonus!AC11,0)</f>
        <v>0</v>
      </c>
      <c r="AG11" s="2">
        <f>IF($E11="x",picks!AD11+bonus!AD11,0)</f>
        <v>0</v>
      </c>
      <c r="AH11" s="2">
        <f>IF($D11="x",picks!AE11+bonus!AE11,0)</f>
        <v>0</v>
      </c>
      <c r="AI11" s="2">
        <f>IF($E11="x",picks!AF11+bonus!AF11,0)</f>
        <v>0</v>
      </c>
      <c r="AJ11" s="2">
        <f>IF($D11="x",picks!AG11+bonus!AG11,0)</f>
        <v>0</v>
      </c>
      <c r="AK11" s="2">
        <f>IF($E11="x",picks!AH11+bonus!AH11,0)</f>
        <v>0</v>
      </c>
      <c r="AL11" s="2">
        <f>IF($D11="x",picks!AI11+bonus!AI11,0)</f>
        <v>0</v>
      </c>
      <c r="AM11" s="2">
        <f>IF($E11="x",picks!AJ11+bonus!AJ11,0)</f>
        <v>0</v>
      </c>
    </row>
    <row r="12" spans="1:39">
      <c r="A12" s="54" t="str">
        <f>+Games!B19</f>
        <v>Music City Bowl</v>
      </c>
      <c r="B12" s="55" t="str">
        <f>+Games!D19</f>
        <v>Mississippi</v>
      </c>
      <c r="C12" s="55" t="str">
        <f>+Games!F19</f>
        <v>West Virginia</v>
      </c>
      <c r="F12" s="2">
        <f>IF($D12="x",picks!C12+bonus!C12,0)</f>
        <v>0</v>
      </c>
      <c r="G12" s="2">
        <f>IF($E12="x",picks!D12+bonus!D12,0)</f>
        <v>0</v>
      </c>
      <c r="H12" s="2">
        <f>IF($D12="x",picks!E12+bonus!E12,0)</f>
        <v>0</v>
      </c>
      <c r="I12" s="2">
        <f>IF($E12="x",picks!F12+bonus!F12,0)</f>
        <v>0</v>
      </c>
      <c r="J12" s="2">
        <f>IF($D12="x",picks!G12+bonus!G12,0)</f>
        <v>0</v>
      </c>
      <c r="K12" s="2">
        <f>IF($E12="x",picks!H12+bonus!H12,0)</f>
        <v>0</v>
      </c>
      <c r="L12" s="2">
        <f>IF($D12="x",picks!I12+bonus!I12,0)</f>
        <v>0</v>
      </c>
      <c r="M12" s="2">
        <f>IF($E12="x",picks!J12+bonus!J12,0)</f>
        <v>0</v>
      </c>
      <c r="N12" s="2">
        <f>IF($D12="x",picks!K12+bonus!K12,0)</f>
        <v>0</v>
      </c>
      <c r="O12" s="2">
        <f>IF($E12="x",picks!L12+bonus!L12,0)</f>
        <v>0</v>
      </c>
      <c r="P12" s="2">
        <f>IF($D12="x",picks!M12+bonus!M12,0)</f>
        <v>0</v>
      </c>
      <c r="Q12" s="2">
        <f>IF($E12="x",picks!N12+bonus!N12,0)</f>
        <v>0</v>
      </c>
      <c r="R12" s="2">
        <f>IF($D12="x",picks!O12+bonus!O12,0)</f>
        <v>0</v>
      </c>
      <c r="S12" s="2">
        <f>IF($E12="x",picks!P12+bonus!P12,0)</f>
        <v>0</v>
      </c>
      <c r="T12" s="2">
        <f>IF($D12="x",picks!Q12+bonus!Q12,0)</f>
        <v>0</v>
      </c>
      <c r="U12" s="2">
        <f>IF($E12="x",picks!R12+bonus!R12,0)</f>
        <v>0</v>
      </c>
      <c r="V12" s="2">
        <f>IF($D12="x",picks!S12+bonus!S12,0)</f>
        <v>0</v>
      </c>
      <c r="W12" s="2">
        <f>IF($E12="x",picks!T12+bonus!T12,0)</f>
        <v>0</v>
      </c>
      <c r="X12" s="2">
        <f>IF($D12="x",picks!U12+bonus!U12,0)</f>
        <v>0</v>
      </c>
      <c r="Y12" s="2">
        <f>IF($E12="x",picks!V12+bonus!V12,0)</f>
        <v>0</v>
      </c>
      <c r="Z12" s="2">
        <f>IF($D12="x",picks!W12+bonus!W12,0)</f>
        <v>0</v>
      </c>
      <c r="AA12" s="2">
        <f>IF($E12="x",picks!X12+bonus!X12,0)</f>
        <v>0</v>
      </c>
      <c r="AB12" s="2">
        <f>IF($D12="x",picks!Y12+bonus!Y12,0)</f>
        <v>0</v>
      </c>
      <c r="AC12" s="2">
        <f>IF($E12="x",picks!Z12+bonus!Z12,0)</f>
        <v>0</v>
      </c>
      <c r="AD12" s="2">
        <f>IF($D12="x",picks!AA12+bonus!AA12,0)</f>
        <v>0</v>
      </c>
      <c r="AE12" s="2">
        <f>IF($E12="x",picks!AB12+bonus!AB12,0)</f>
        <v>0</v>
      </c>
      <c r="AF12" s="2">
        <f>IF($D12="x",picks!AC12+bonus!AC12,0)</f>
        <v>0</v>
      </c>
      <c r="AG12" s="2">
        <f>IF($E12="x",picks!AD12+bonus!AD12,0)</f>
        <v>0</v>
      </c>
      <c r="AH12" s="2">
        <f>IF($D12="x",picks!AE12+bonus!AE12,0)</f>
        <v>0</v>
      </c>
      <c r="AI12" s="2">
        <f>IF($E12="x",picks!AF12+bonus!AF12,0)</f>
        <v>0</v>
      </c>
      <c r="AJ12" s="2">
        <f>IF($D12="x",picks!AG12+bonus!AG12,0)</f>
        <v>0</v>
      </c>
      <c r="AK12" s="2">
        <f>IF($E12="x",picks!AH12+bonus!AH12,0)</f>
        <v>0</v>
      </c>
      <c r="AL12" s="2">
        <f>IF($D12="x",picks!AI12+bonus!AI12,0)</f>
        <v>0</v>
      </c>
      <c r="AM12" s="2">
        <f>IF($E12="x",picks!AJ12+bonus!AJ12,0)</f>
        <v>0</v>
      </c>
    </row>
    <row r="13" spans="1:39">
      <c r="A13" s="54" t="str">
        <f>+Games!B20</f>
        <v>Micron PC Bowl</v>
      </c>
      <c r="B13" s="54" t="str">
        <f>+Games!D20</f>
        <v>Minnesota</v>
      </c>
      <c r="C13" s="55" t="str">
        <f>+Games!F20</f>
        <v>NC State</v>
      </c>
      <c r="F13" s="2">
        <f>IF($D13="x",picks!C13+bonus!C13,0)</f>
        <v>0</v>
      </c>
      <c r="G13" s="2">
        <f>IF($E13="x",picks!D13+bonus!D13,0)</f>
        <v>0</v>
      </c>
      <c r="H13" s="2">
        <f>IF($D13="x",picks!E13+bonus!E13,0)</f>
        <v>0</v>
      </c>
      <c r="I13" s="2">
        <f>IF($E13="x",picks!F13+bonus!F13,0)</f>
        <v>0</v>
      </c>
      <c r="J13" s="2">
        <f>IF($D13="x",picks!G13+bonus!G13,0)</f>
        <v>0</v>
      </c>
      <c r="K13" s="2">
        <f>IF($E13="x",picks!H13+bonus!H13,0)</f>
        <v>0</v>
      </c>
      <c r="L13" s="2">
        <f>IF($D13="x",picks!I13+bonus!I13,0)</f>
        <v>0</v>
      </c>
      <c r="M13" s="2">
        <f>IF($E13="x",picks!J13+bonus!J13,0)</f>
        <v>0</v>
      </c>
      <c r="N13" s="2">
        <f>IF($D13="x",picks!K13+bonus!K13,0)</f>
        <v>0</v>
      </c>
      <c r="O13" s="2">
        <f>IF($E13="x",picks!L13+bonus!L13,0)</f>
        <v>0</v>
      </c>
      <c r="P13" s="2">
        <f>IF($D13="x",picks!M13+bonus!M13,0)</f>
        <v>0</v>
      </c>
      <c r="Q13" s="2">
        <f>IF($E13="x",picks!N13+bonus!N13,0)</f>
        <v>0</v>
      </c>
      <c r="R13" s="2">
        <f>IF($D13="x",picks!O13+bonus!O13,0)</f>
        <v>0</v>
      </c>
      <c r="S13" s="2">
        <f>IF($E13="x",picks!P13+bonus!P13,0)</f>
        <v>0</v>
      </c>
      <c r="T13" s="2">
        <f>IF($D13="x",picks!Q13+bonus!Q13,0)</f>
        <v>0</v>
      </c>
      <c r="U13" s="2">
        <f>IF($E13="x",picks!R13+bonus!R13,0)</f>
        <v>0</v>
      </c>
      <c r="V13" s="2">
        <f>IF($D13="x",picks!S13+bonus!S13,0)</f>
        <v>0</v>
      </c>
      <c r="W13" s="2">
        <f>IF($E13="x",picks!T13+bonus!T13,0)</f>
        <v>0</v>
      </c>
      <c r="X13" s="2">
        <f>IF($D13="x",picks!U13+bonus!U13,0)</f>
        <v>0</v>
      </c>
      <c r="Y13" s="2">
        <f>IF($E13="x",picks!V13+bonus!V13,0)</f>
        <v>0</v>
      </c>
      <c r="Z13" s="2">
        <f>IF($D13="x",picks!W13+bonus!W13,0)</f>
        <v>0</v>
      </c>
      <c r="AA13" s="2">
        <f>IF($E13="x",picks!X13+bonus!X13,0)</f>
        <v>0</v>
      </c>
      <c r="AB13" s="2">
        <f>IF($D13="x",picks!Y13+bonus!Y13,0)</f>
        <v>0</v>
      </c>
      <c r="AC13" s="2">
        <f>IF($E13="x",picks!Z13+bonus!Z13,0)</f>
        <v>0</v>
      </c>
      <c r="AD13" s="2">
        <f>IF($D13="x",picks!AA13+bonus!AA13,0)</f>
        <v>0</v>
      </c>
      <c r="AE13" s="2">
        <f>IF($E13="x",picks!AB13+bonus!AB13,0)</f>
        <v>0</v>
      </c>
      <c r="AF13" s="2">
        <f>IF($D13="x",picks!AC13+bonus!AC13,0)</f>
        <v>0</v>
      </c>
      <c r="AG13" s="2">
        <f>IF($E13="x",picks!AD13+bonus!AD13,0)</f>
        <v>0</v>
      </c>
      <c r="AH13" s="2">
        <f>IF($D13="x",picks!AE13+bonus!AE13,0)</f>
        <v>0</v>
      </c>
      <c r="AI13" s="2">
        <f>IF($E13="x",picks!AF13+bonus!AF13,0)</f>
        <v>0</v>
      </c>
      <c r="AJ13" s="2">
        <f>IF($D13="x",picks!AG13+bonus!AG13,0)</f>
        <v>0</v>
      </c>
      <c r="AK13" s="2">
        <f>IF($E13="x",picks!AH13+bonus!AH13,0)</f>
        <v>0</v>
      </c>
      <c r="AL13" s="2">
        <f>IF($D13="x",picks!AI13+bonus!AI13,0)</f>
        <v>0</v>
      </c>
      <c r="AM13" s="2">
        <f>IF($E13="x",picks!AJ13+bonus!AJ13,0)</f>
        <v>0</v>
      </c>
    </row>
    <row r="14" spans="1:39">
      <c r="A14" s="54" t="str">
        <f>+Games!B21</f>
        <v>Insight.com Bowl</v>
      </c>
      <c r="B14" s="55" t="str">
        <f>+Games!D21</f>
        <v>Iowa St.</v>
      </c>
      <c r="C14" s="55" t="str">
        <f>+Games!F21</f>
        <v>Pittsburgh</v>
      </c>
      <c r="F14" s="2">
        <f>IF($D14="x",picks!C14+bonus!C14,0)</f>
        <v>0</v>
      </c>
      <c r="G14" s="2">
        <f>IF($E14="x",picks!D14+bonus!D14,0)</f>
        <v>0</v>
      </c>
      <c r="H14" s="2">
        <f>IF($D14="x",picks!E14+bonus!E14,0)</f>
        <v>0</v>
      </c>
      <c r="I14" s="2">
        <f>IF($E14="x",picks!F14+bonus!F14,0)</f>
        <v>0</v>
      </c>
      <c r="J14" s="2">
        <f>IF($D14="x",picks!G14+bonus!G14,0)</f>
        <v>0</v>
      </c>
      <c r="K14" s="2">
        <f>IF($E14="x",picks!H14+bonus!H14,0)</f>
        <v>0</v>
      </c>
      <c r="L14" s="2">
        <f>IF($D14="x",picks!I14+bonus!I14,0)</f>
        <v>0</v>
      </c>
      <c r="M14" s="2">
        <f>IF($E14="x",picks!J14+bonus!J14,0)</f>
        <v>0</v>
      </c>
      <c r="N14" s="2">
        <f>IF($D14="x",picks!K14+bonus!K14,0)</f>
        <v>0</v>
      </c>
      <c r="O14" s="2">
        <f>IF($E14="x",picks!L14+bonus!L14,0)</f>
        <v>0</v>
      </c>
      <c r="P14" s="2">
        <f>IF($D14="x",picks!M14+bonus!M14,0)</f>
        <v>0</v>
      </c>
      <c r="Q14" s="2">
        <f>IF($E14="x",picks!N14+bonus!N14,0)</f>
        <v>0</v>
      </c>
      <c r="R14" s="2">
        <f>IF($D14="x",picks!O14+bonus!O14,0)</f>
        <v>0</v>
      </c>
      <c r="S14" s="2">
        <f>IF($E14="x",picks!P14+bonus!P14,0)</f>
        <v>0</v>
      </c>
      <c r="T14" s="2">
        <f>IF($D14="x",picks!Q14+bonus!Q14,0)</f>
        <v>0</v>
      </c>
      <c r="U14" s="2">
        <f>IF($E14="x",picks!R14+bonus!R14,0)</f>
        <v>0</v>
      </c>
      <c r="V14" s="2">
        <f>IF($D14="x",picks!S14+bonus!S14,0)</f>
        <v>0</v>
      </c>
      <c r="W14" s="2">
        <f>IF($E14="x",picks!T14+bonus!T14,0)</f>
        <v>0</v>
      </c>
      <c r="X14" s="2">
        <f>IF($D14="x",picks!U14+bonus!U14,0)</f>
        <v>0</v>
      </c>
      <c r="Y14" s="2">
        <f>IF($E14="x",picks!V14+bonus!V14,0)</f>
        <v>0</v>
      </c>
      <c r="Z14" s="2">
        <f>IF($D14="x",picks!W14+bonus!W14,0)</f>
        <v>0</v>
      </c>
      <c r="AA14" s="2">
        <f>IF($E14="x",picks!X14+bonus!X14,0)</f>
        <v>0</v>
      </c>
      <c r="AB14" s="2">
        <f>IF($D14="x",picks!Y14+bonus!Y14,0)</f>
        <v>0</v>
      </c>
      <c r="AC14" s="2">
        <f>IF($E14="x",picks!Z14+bonus!Z14,0)</f>
        <v>0</v>
      </c>
      <c r="AD14" s="2">
        <f>IF($D14="x",picks!AA14+bonus!AA14,0)</f>
        <v>0</v>
      </c>
      <c r="AE14" s="2">
        <f>IF($E14="x",picks!AB14+bonus!AB14,0)</f>
        <v>0</v>
      </c>
      <c r="AF14" s="2">
        <f>IF($D14="x",picks!AC14+bonus!AC14,0)</f>
        <v>0</v>
      </c>
      <c r="AG14" s="2">
        <f>IF($E14="x",picks!AD14+bonus!AD14,0)</f>
        <v>0</v>
      </c>
      <c r="AH14" s="2">
        <f>IF($D14="x",picks!AE14+bonus!AE14,0)</f>
        <v>0</v>
      </c>
      <c r="AI14" s="2">
        <f>IF($E14="x",picks!AF14+bonus!AF14,0)</f>
        <v>0</v>
      </c>
      <c r="AJ14" s="2">
        <f>IF($D14="x",picks!AG14+bonus!AG14,0)</f>
        <v>0</v>
      </c>
      <c r="AK14" s="2">
        <f>IF($E14="x",picks!AH14+bonus!AH14,0)</f>
        <v>0</v>
      </c>
      <c r="AL14" s="2">
        <f>IF($D14="x",picks!AI14+bonus!AI14,0)</f>
        <v>0</v>
      </c>
      <c r="AM14" s="2">
        <f>IF($E14="x",picks!AJ14+bonus!AJ14,0)</f>
        <v>0</v>
      </c>
    </row>
    <row r="15" spans="1:39">
      <c r="A15" s="54" t="str">
        <f>+Games!B22</f>
        <v>Liberty Bowl</v>
      </c>
      <c r="B15" s="54" t="str">
        <f>+Games!D22</f>
        <v>Colorado St.</v>
      </c>
      <c r="C15" s="54" t="str">
        <f>+Games!F22</f>
        <v>Louisville</v>
      </c>
      <c r="F15" s="2">
        <f>IF($D15="x",picks!C15+bonus!C15,0)</f>
        <v>0</v>
      </c>
      <c r="G15" s="2">
        <f>IF($E15="x",picks!D15+bonus!D15,0)</f>
        <v>0</v>
      </c>
      <c r="H15" s="2">
        <f>IF($D15="x",picks!E15+bonus!E15,0)</f>
        <v>0</v>
      </c>
      <c r="I15" s="2">
        <f>IF($E15="x",picks!F15+bonus!F15,0)</f>
        <v>0</v>
      </c>
      <c r="J15" s="2">
        <f>IF($D15="x",picks!G15+bonus!G15,0)</f>
        <v>0</v>
      </c>
      <c r="K15" s="2">
        <f>IF($E15="x",picks!H15+bonus!H15,0)</f>
        <v>0</v>
      </c>
      <c r="L15" s="2">
        <f>IF($D15="x",picks!I15+bonus!I15,0)</f>
        <v>0</v>
      </c>
      <c r="M15" s="2">
        <f>IF($E15="x",picks!J15+bonus!J15,0)</f>
        <v>0</v>
      </c>
      <c r="N15" s="2">
        <f>IF($D15="x",picks!K15+bonus!K15,0)</f>
        <v>0</v>
      </c>
      <c r="O15" s="2">
        <f>IF($E15="x",picks!L15+bonus!L15,0)</f>
        <v>0</v>
      </c>
      <c r="P15" s="2">
        <f>IF($D15="x",picks!M15+bonus!M15,0)</f>
        <v>0</v>
      </c>
      <c r="Q15" s="2">
        <f>IF($E15="x",picks!N15+bonus!N15,0)</f>
        <v>0</v>
      </c>
      <c r="R15" s="2">
        <f>IF($D15="x",picks!O15+bonus!O15,0)</f>
        <v>0</v>
      </c>
      <c r="S15" s="2">
        <f>IF($E15="x",picks!P15+bonus!P15,0)</f>
        <v>0</v>
      </c>
      <c r="T15" s="2">
        <f>IF($D15="x",picks!Q15+bonus!Q15,0)</f>
        <v>0</v>
      </c>
      <c r="U15" s="2">
        <f>IF($E15="x",picks!R15+bonus!R15,0)</f>
        <v>0</v>
      </c>
      <c r="V15" s="2">
        <f>IF($D15="x",picks!S15+bonus!S15,0)</f>
        <v>0</v>
      </c>
      <c r="W15" s="2">
        <f>IF($E15="x",picks!T15+bonus!T15,0)</f>
        <v>0</v>
      </c>
      <c r="X15" s="2">
        <f>IF($D15="x",picks!U15+bonus!U15,0)</f>
        <v>0</v>
      </c>
      <c r="Y15" s="2">
        <f>IF($E15="x",picks!V15+bonus!V15,0)</f>
        <v>0</v>
      </c>
      <c r="Z15" s="2">
        <f>IF($D15="x",picks!W15+bonus!W15,0)</f>
        <v>0</v>
      </c>
      <c r="AA15" s="2">
        <f>IF($E15="x",picks!X15+bonus!X15,0)</f>
        <v>0</v>
      </c>
      <c r="AB15" s="2">
        <f>IF($D15="x",picks!Y15+bonus!Y15,0)</f>
        <v>0</v>
      </c>
      <c r="AC15" s="2">
        <f>IF($E15="x",picks!Z15+bonus!Z15,0)</f>
        <v>0</v>
      </c>
      <c r="AD15" s="2">
        <f>IF($D15="x",picks!AA15+bonus!AA15,0)</f>
        <v>0</v>
      </c>
      <c r="AE15" s="2">
        <f>IF($E15="x",picks!AB15+bonus!AB15,0)</f>
        <v>0</v>
      </c>
      <c r="AF15" s="2">
        <f>IF($D15="x",picks!AC15+bonus!AC15,0)</f>
        <v>0</v>
      </c>
      <c r="AG15" s="2">
        <f>IF($E15="x",picks!AD15+bonus!AD15,0)</f>
        <v>0</v>
      </c>
      <c r="AH15" s="2">
        <f>IF($D15="x",picks!AE15+bonus!AE15,0)</f>
        <v>0</v>
      </c>
      <c r="AI15" s="2">
        <f>IF($E15="x",picks!AF15+bonus!AF15,0)</f>
        <v>0</v>
      </c>
      <c r="AJ15" s="2">
        <f>IF($D15="x",picks!AG15+bonus!AG15,0)</f>
        <v>0</v>
      </c>
      <c r="AK15" s="2">
        <f>IF($E15="x",picks!AH15+bonus!AH15,0)</f>
        <v>0</v>
      </c>
      <c r="AL15" s="2">
        <f>IF($D15="x",picks!AI15+bonus!AI15,0)</f>
        <v>0</v>
      </c>
      <c r="AM15" s="2">
        <f>IF($E15="x",picks!AJ15+bonus!AJ15,0)</f>
        <v>0</v>
      </c>
    </row>
    <row r="16" spans="1:39">
      <c r="A16" s="54" t="str">
        <f>+Games!B23</f>
        <v>Sun Bowl</v>
      </c>
      <c r="B16" s="54" t="str">
        <f>+Games!D23</f>
        <v>Wisconsin</v>
      </c>
      <c r="C16" s="54" t="str">
        <f>+Games!F23</f>
        <v>UCLA</v>
      </c>
      <c r="F16" s="2">
        <f>IF($D16="x",picks!C16+bonus!C16,0)</f>
        <v>0</v>
      </c>
      <c r="G16" s="2">
        <f>IF($E16="x",picks!D16+bonus!D16,0)</f>
        <v>0</v>
      </c>
      <c r="H16" s="2">
        <f>IF($D16="x",picks!E16+bonus!E16,0)</f>
        <v>0</v>
      </c>
      <c r="I16" s="2">
        <f>IF($E16="x",picks!F16+bonus!F16,0)</f>
        <v>0</v>
      </c>
      <c r="J16" s="2">
        <f>IF($D16="x",picks!G16+bonus!G16,0)</f>
        <v>0</v>
      </c>
      <c r="K16" s="2">
        <f>IF($E16="x",picks!H16+bonus!H16,0)</f>
        <v>0</v>
      </c>
      <c r="L16" s="2">
        <f>IF($D16="x",picks!I16+bonus!I16,0)</f>
        <v>0</v>
      </c>
      <c r="M16" s="2">
        <f>IF($E16="x",picks!J16+bonus!J16,0)</f>
        <v>0</v>
      </c>
      <c r="N16" s="2">
        <f>IF($D16="x",picks!K16+bonus!K16,0)</f>
        <v>0</v>
      </c>
      <c r="O16" s="2">
        <f>IF($E16="x",picks!L16+bonus!L16,0)</f>
        <v>0</v>
      </c>
      <c r="P16" s="2">
        <f>IF($D16="x",picks!M16+bonus!M16,0)</f>
        <v>0</v>
      </c>
      <c r="Q16" s="2">
        <f>IF($E16="x",picks!N16+bonus!N16,0)</f>
        <v>0</v>
      </c>
      <c r="R16" s="2">
        <f>IF($D16="x",picks!O16+bonus!O16,0)</f>
        <v>0</v>
      </c>
      <c r="S16" s="2">
        <f>IF($E16="x",picks!P16+bonus!P16,0)</f>
        <v>0</v>
      </c>
      <c r="T16" s="2">
        <f>IF($D16="x",picks!Q16+bonus!Q16,0)</f>
        <v>0</v>
      </c>
      <c r="U16" s="2">
        <f>IF($E16="x",picks!R16+bonus!R16,0)</f>
        <v>0</v>
      </c>
      <c r="V16" s="2">
        <f>IF($D16="x",picks!S16+bonus!S16,0)</f>
        <v>0</v>
      </c>
      <c r="W16" s="2">
        <f>IF($E16="x",picks!T16+bonus!T16,0)</f>
        <v>0</v>
      </c>
      <c r="X16" s="2">
        <f>IF($D16="x",picks!U16+bonus!U16,0)</f>
        <v>0</v>
      </c>
      <c r="Y16" s="2">
        <f>IF($E16="x",picks!V16+bonus!V16,0)</f>
        <v>0</v>
      </c>
      <c r="Z16" s="2">
        <f>IF($D16="x",picks!W16+bonus!W16,0)</f>
        <v>0</v>
      </c>
      <c r="AA16" s="2">
        <f>IF($E16="x",picks!X16+bonus!X16,0)</f>
        <v>0</v>
      </c>
      <c r="AB16" s="2">
        <f>IF($D16="x",picks!Y16+bonus!Y16,0)</f>
        <v>0</v>
      </c>
      <c r="AC16" s="2">
        <f>IF($E16="x",picks!Z16+bonus!Z16,0)</f>
        <v>0</v>
      </c>
      <c r="AD16" s="2">
        <f>IF($D16="x",picks!AA16+bonus!AA16,0)</f>
        <v>0</v>
      </c>
      <c r="AE16" s="2">
        <f>IF($E16="x",picks!AB16+bonus!AB16,0)</f>
        <v>0</v>
      </c>
      <c r="AF16" s="2">
        <f>IF($D16="x",picks!AC16+bonus!AC16,0)</f>
        <v>0</v>
      </c>
      <c r="AG16" s="2">
        <f>IF($E16="x",picks!AD16+bonus!AD16,0)</f>
        <v>0</v>
      </c>
      <c r="AH16" s="2">
        <f>IF($D16="x",picks!AE16+bonus!AE16,0)</f>
        <v>0</v>
      </c>
      <c r="AI16" s="2">
        <f>IF($E16="x",picks!AF16+bonus!AF16,0)</f>
        <v>0</v>
      </c>
      <c r="AJ16" s="2">
        <f>IF($D16="x",picks!AG16+bonus!AG16,0)</f>
        <v>0</v>
      </c>
      <c r="AK16" s="2">
        <f>IF($E16="x",picks!AH16+bonus!AH16,0)</f>
        <v>0</v>
      </c>
      <c r="AL16" s="2">
        <f>IF($D16="x",picks!AI16+bonus!AI16,0)</f>
        <v>0</v>
      </c>
      <c r="AM16" s="2">
        <f>IF($E16="x",picks!AJ16+bonus!AJ16,0)</f>
        <v>0</v>
      </c>
    </row>
    <row r="17" spans="1:39">
      <c r="A17" s="47" t="str">
        <f>+Games!B24</f>
        <v>Peach Bowl</v>
      </c>
      <c r="B17" s="54" t="str">
        <f>+Games!D24</f>
        <v>Georgia Tech</v>
      </c>
      <c r="C17" s="54" t="str">
        <f>+Games!F24</f>
        <v>LSU</v>
      </c>
      <c r="F17" s="2">
        <f>IF($D17="x",picks!C17+bonus!C17,0)</f>
        <v>0</v>
      </c>
      <c r="G17" s="2">
        <f>IF($E17="x",picks!D17+bonus!D17,0)</f>
        <v>0</v>
      </c>
      <c r="H17" s="2">
        <f>IF($D17="x",picks!E17+bonus!E17,0)</f>
        <v>0</v>
      </c>
      <c r="I17" s="2">
        <f>IF($E17="x",picks!F17+bonus!F17,0)</f>
        <v>0</v>
      </c>
      <c r="J17" s="2">
        <f>IF($D17="x",picks!G17+bonus!G17,0)</f>
        <v>0</v>
      </c>
      <c r="K17" s="2">
        <f>IF($E17="x",picks!H17+bonus!H17,0)</f>
        <v>0</v>
      </c>
      <c r="L17" s="2">
        <f>IF($D17="x",picks!I17+bonus!I17,0)</f>
        <v>0</v>
      </c>
      <c r="M17" s="2">
        <f>IF($E17="x",picks!J17+bonus!J17,0)</f>
        <v>0</v>
      </c>
      <c r="N17" s="2">
        <f>IF($D17="x",picks!K17+bonus!K17,0)</f>
        <v>0</v>
      </c>
      <c r="O17" s="2">
        <f>IF($E17="x",picks!L17+bonus!L17,0)</f>
        <v>0</v>
      </c>
      <c r="P17" s="2">
        <f>IF($D17="x",picks!M17+bonus!M17,0)</f>
        <v>0</v>
      </c>
      <c r="Q17" s="2">
        <f>IF($E17="x",picks!N17+bonus!N17,0)</f>
        <v>0</v>
      </c>
      <c r="R17" s="2">
        <f>IF($D17="x",picks!O17+bonus!O17,0)</f>
        <v>0</v>
      </c>
      <c r="S17" s="2">
        <f>IF($E17="x",picks!P17+bonus!P17,0)</f>
        <v>0</v>
      </c>
      <c r="T17" s="2">
        <f>IF($D17="x",picks!Q17+bonus!Q17,0)</f>
        <v>0</v>
      </c>
      <c r="U17" s="2">
        <f>IF($E17="x",picks!R17+bonus!R17,0)</f>
        <v>0</v>
      </c>
      <c r="V17" s="2">
        <f>IF($D17="x",picks!S17+bonus!S17,0)</f>
        <v>0</v>
      </c>
      <c r="W17" s="2">
        <f>IF($E17="x",picks!T17+bonus!T17,0)</f>
        <v>0</v>
      </c>
      <c r="X17" s="2">
        <f>IF($D17="x",picks!U17+bonus!U17,0)</f>
        <v>0</v>
      </c>
      <c r="Y17" s="2">
        <f>IF($E17="x",picks!V17+bonus!V17,0)</f>
        <v>0</v>
      </c>
      <c r="Z17" s="2">
        <f>IF($D17="x",picks!W17+bonus!W17,0)</f>
        <v>0</v>
      </c>
      <c r="AA17" s="2">
        <f>IF($E17="x",picks!X17+bonus!X17,0)</f>
        <v>0</v>
      </c>
      <c r="AB17" s="2">
        <f>IF($D17="x",picks!Y17+bonus!Y17,0)</f>
        <v>0</v>
      </c>
      <c r="AC17" s="2">
        <f>IF($E17="x",picks!Z17+bonus!Z17,0)</f>
        <v>0</v>
      </c>
      <c r="AD17" s="2">
        <f>IF($D17="x",picks!AA17+bonus!AA17,0)</f>
        <v>0</v>
      </c>
      <c r="AE17" s="2">
        <f>IF($E17="x",picks!AB17+bonus!AB17,0)</f>
        <v>0</v>
      </c>
      <c r="AF17" s="2">
        <f>IF($D17="x",picks!AC17+bonus!AC17,0)</f>
        <v>0</v>
      </c>
      <c r="AG17" s="2">
        <f>IF($E17="x",picks!AD17+bonus!AD17,0)</f>
        <v>0</v>
      </c>
      <c r="AH17" s="2">
        <f>IF($D17="x",picks!AE17+bonus!AE17,0)</f>
        <v>0</v>
      </c>
      <c r="AI17" s="2">
        <f>IF($E17="x",picks!AF17+bonus!AF17,0)</f>
        <v>0</v>
      </c>
      <c r="AJ17" s="2">
        <f>IF($D17="x",picks!AG17+bonus!AG17,0)</f>
        <v>0</v>
      </c>
      <c r="AK17" s="2">
        <f>IF($E17="x",picks!AH17+bonus!AH17,0)</f>
        <v>0</v>
      </c>
      <c r="AL17" s="2">
        <f>IF($D17="x",picks!AI17+bonus!AI17,0)</f>
        <v>0</v>
      </c>
      <c r="AM17" s="2">
        <f>IF($E17="x",picks!AJ17+bonus!AJ17,0)</f>
        <v>0</v>
      </c>
    </row>
    <row r="18" spans="1:39">
      <c r="A18" s="47" t="str">
        <f>+Games!B25</f>
        <v>Holiday Bowl</v>
      </c>
      <c r="B18" s="54" t="str">
        <f>+Games!D25</f>
        <v>Texas</v>
      </c>
      <c r="C18" s="54" t="str">
        <f>+Games!F25</f>
        <v>Oregon</v>
      </c>
      <c r="F18" s="2">
        <f>IF($D18="x",picks!C18+bonus!C18,0)</f>
        <v>0</v>
      </c>
      <c r="G18" s="2">
        <f>IF($E18="x",picks!D18+bonus!D18,0)</f>
        <v>0</v>
      </c>
      <c r="H18" s="2">
        <f>IF($D18="x",picks!E18+bonus!E18,0)</f>
        <v>0</v>
      </c>
      <c r="I18" s="2">
        <f>IF($E18="x",picks!F18+bonus!F18,0)</f>
        <v>0</v>
      </c>
      <c r="J18" s="2">
        <f>IF($D18="x",picks!G18+bonus!G18,0)</f>
        <v>0</v>
      </c>
      <c r="K18" s="2">
        <f>IF($E18="x",picks!H18+bonus!H18,0)</f>
        <v>0</v>
      </c>
      <c r="L18" s="2">
        <f>IF($D18="x",picks!I18+bonus!I18,0)</f>
        <v>0</v>
      </c>
      <c r="M18" s="2">
        <f>IF($E18="x",picks!J18+bonus!J18,0)</f>
        <v>0</v>
      </c>
      <c r="N18" s="2">
        <f>IF($D18="x",picks!K18+bonus!K18,0)</f>
        <v>0</v>
      </c>
      <c r="O18" s="2">
        <f>IF($E18="x",picks!L18+bonus!L18,0)</f>
        <v>0</v>
      </c>
      <c r="P18" s="2">
        <f>IF($D18="x",picks!M18+bonus!M18,0)</f>
        <v>0</v>
      </c>
      <c r="Q18" s="2">
        <f>IF($E18="x",picks!N18+bonus!N18,0)</f>
        <v>0</v>
      </c>
      <c r="R18" s="2">
        <f>IF($D18="x",picks!O18+bonus!O18,0)</f>
        <v>0</v>
      </c>
      <c r="S18" s="2">
        <f>IF($E18="x",picks!P18+bonus!P18,0)</f>
        <v>0</v>
      </c>
      <c r="T18" s="2">
        <f>IF($D18="x",picks!Q18+bonus!Q18,0)</f>
        <v>0</v>
      </c>
      <c r="U18" s="2">
        <f>IF($E18="x",picks!R18+bonus!R18,0)</f>
        <v>0</v>
      </c>
      <c r="V18" s="2">
        <f>IF($D18="x",picks!S18+bonus!S18,0)</f>
        <v>0</v>
      </c>
      <c r="W18" s="2">
        <f>IF($E18="x",picks!T18+bonus!T18,0)</f>
        <v>0</v>
      </c>
      <c r="X18" s="2">
        <f>IF($D18="x",picks!U18+bonus!U18,0)</f>
        <v>0</v>
      </c>
      <c r="Y18" s="2">
        <f>IF($E18="x",picks!V18+bonus!V18,0)</f>
        <v>0</v>
      </c>
      <c r="Z18" s="2">
        <f>IF($D18="x",picks!W18+bonus!W18,0)</f>
        <v>0</v>
      </c>
      <c r="AA18" s="2">
        <f>IF($E18="x",picks!X18+bonus!X18,0)</f>
        <v>0</v>
      </c>
      <c r="AB18" s="2">
        <f>IF($D18="x",picks!Y18+bonus!Y18,0)</f>
        <v>0</v>
      </c>
      <c r="AC18" s="2">
        <f>IF($E18="x",picks!Z18+bonus!Z18,0)</f>
        <v>0</v>
      </c>
      <c r="AD18" s="2">
        <f>IF($D18="x",picks!AA18+bonus!AA18,0)</f>
        <v>0</v>
      </c>
      <c r="AE18" s="2">
        <f>IF($E18="x",picks!AB18+bonus!AB18,0)</f>
        <v>0</v>
      </c>
      <c r="AF18" s="2">
        <f>IF($D18="x",picks!AC18+bonus!AC18,0)</f>
        <v>0</v>
      </c>
      <c r="AG18" s="2">
        <f>IF($E18="x",picks!AD18+bonus!AD18,0)</f>
        <v>0</v>
      </c>
      <c r="AH18" s="2">
        <f>IF($D18="x",picks!AE18+bonus!AE18,0)</f>
        <v>0</v>
      </c>
      <c r="AI18" s="2">
        <f>IF($E18="x",picks!AF18+bonus!AF18,0)</f>
        <v>0</v>
      </c>
      <c r="AJ18" s="2">
        <f>IF($D18="x",picks!AG18+bonus!AG18,0)</f>
        <v>0</v>
      </c>
      <c r="AK18" s="2">
        <f>IF($E18="x",picks!AH18+bonus!AH18,0)</f>
        <v>0</v>
      </c>
      <c r="AL18" s="2">
        <f>IF($D18="x",picks!AI18+bonus!AI18,0)</f>
        <v>0</v>
      </c>
      <c r="AM18" s="2">
        <f>IF($E18="x",picks!AJ18+bonus!AJ18,0)</f>
        <v>0</v>
      </c>
    </row>
    <row r="19" spans="1:39">
      <c r="A19" s="47" t="str">
        <f>+Games!B26</f>
        <v>Alamo Bowl</v>
      </c>
      <c r="B19" s="54" t="str">
        <f>+Games!D26</f>
        <v>Nebraska</v>
      </c>
      <c r="C19" s="54" t="str">
        <f>+Games!F26</f>
        <v>Northwestern</v>
      </c>
      <c r="F19" s="2">
        <f>IF($D19="x",picks!C19+bonus!C19,0)</f>
        <v>0</v>
      </c>
      <c r="G19" s="2">
        <f>IF($E19="x",picks!D19+bonus!D19,0)</f>
        <v>0</v>
      </c>
      <c r="H19" s="2">
        <f>IF($D19="x",picks!E19+bonus!E19,0)</f>
        <v>0</v>
      </c>
      <c r="I19" s="2">
        <f>IF($E19="x",picks!F19+bonus!F19,0)</f>
        <v>0</v>
      </c>
      <c r="J19" s="2">
        <f>IF($D19="x",picks!G19+bonus!G19,0)</f>
        <v>0</v>
      </c>
      <c r="K19" s="2">
        <f>IF($E19="x",picks!H19+bonus!H19,0)</f>
        <v>0</v>
      </c>
      <c r="L19" s="2">
        <f>IF($D19="x",picks!I19+bonus!I19,0)</f>
        <v>0</v>
      </c>
      <c r="M19" s="2">
        <f>IF($E19="x",picks!J19+bonus!J19,0)</f>
        <v>0</v>
      </c>
      <c r="N19" s="2">
        <f>IF($D19="x",picks!K19+bonus!K19,0)</f>
        <v>0</v>
      </c>
      <c r="O19" s="2">
        <f>IF($E19="x",picks!L19+bonus!L19,0)</f>
        <v>0</v>
      </c>
      <c r="P19" s="2">
        <f>IF($D19="x",picks!M19+bonus!M19,0)</f>
        <v>0</v>
      </c>
      <c r="Q19" s="2">
        <f>IF($E19="x",picks!N19+bonus!N19,0)</f>
        <v>0</v>
      </c>
      <c r="R19" s="2">
        <f>IF($D19="x",picks!O19+bonus!O19,0)</f>
        <v>0</v>
      </c>
      <c r="S19" s="2">
        <f>IF($E19="x",picks!P19+bonus!P19,0)</f>
        <v>0</v>
      </c>
      <c r="T19" s="2">
        <f>IF($D19="x",picks!Q19+bonus!Q19,0)</f>
        <v>0</v>
      </c>
      <c r="U19" s="2">
        <f>IF($E19="x",picks!R19+bonus!R19,0)</f>
        <v>0</v>
      </c>
      <c r="V19" s="2">
        <f>IF($D19="x",picks!S19+bonus!S19,0)</f>
        <v>0</v>
      </c>
      <c r="W19" s="2">
        <f>IF($E19="x",picks!T19+bonus!T19,0)</f>
        <v>0</v>
      </c>
      <c r="X19" s="2">
        <f>IF($D19="x",picks!U19+bonus!U19,0)</f>
        <v>0</v>
      </c>
      <c r="Y19" s="2">
        <f>IF($E19="x",picks!V19+bonus!V19,0)</f>
        <v>0</v>
      </c>
      <c r="Z19" s="2">
        <f>IF($D19="x",picks!W19+bonus!W19,0)</f>
        <v>0</v>
      </c>
      <c r="AA19" s="2">
        <f>IF($E19="x",picks!X19+bonus!X19,0)</f>
        <v>0</v>
      </c>
      <c r="AB19" s="2">
        <f>IF($D19="x",picks!Y19+bonus!Y19,0)</f>
        <v>0</v>
      </c>
      <c r="AC19" s="2">
        <f>IF($E19="x",picks!Z19+bonus!Z19,0)</f>
        <v>0</v>
      </c>
      <c r="AD19" s="2">
        <f>IF($D19="x",picks!AA19+bonus!AA19,0)</f>
        <v>0</v>
      </c>
      <c r="AE19" s="2">
        <f>IF($E19="x",picks!AB19+bonus!AB19,0)</f>
        <v>0</v>
      </c>
      <c r="AF19" s="2">
        <f>IF($D19="x",picks!AC19+bonus!AC19,0)</f>
        <v>0</v>
      </c>
      <c r="AG19" s="2">
        <f>IF($E19="x",picks!AD19+bonus!AD19,0)</f>
        <v>0</v>
      </c>
      <c r="AH19" s="2">
        <f>IF($D19="x",picks!AE19+bonus!AE19,0)</f>
        <v>0</v>
      </c>
      <c r="AI19" s="2">
        <f>IF($E19="x",picks!AF19+bonus!AF19,0)</f>
        <v>0</v>
      </c>
      <c r="AJ19" s="2">
        <f>IF($D19="x",picks!AG19+bonus!AG19,0)</f>
        <v>0</v>
      </c>
      <c r="AK19" s="2">
        <f>IF($E19="x",picks!AH19+bonus!AH19,0)</f>
        <v>0</v>
      </c>
      <c r="AL19" s="2">
        <f>IF($D19="x",picks!AI19+bonus!AI19,0)</f>
        <v>0</v>
      </c>
      <c r="AM19" s="2">
        <f>IF($E19="x",picks!AJ19+bonus!AJ19,0)</f>
        <v>0</v>
      </c>
    </row>
    <row r="20" spans="1:39">
      <c r="A20" s="47" t="str">
        <f>+Games!B27</f>
        <v>Silicon Valley Bowl</v>
      </c>
      <c r="B20" s="54" t="str">
        <f>+Games!D27</f>
        <v>Air Force</v>
      </c>
      <c r="C20" s="54" t="str">
        <f>+Games!F27</f>
        <v>Fresno St.</v>
      </c>
      <c r="F20" s="2">
        <f>IF($D20="x",picks!C20+bonus!C20,0)</f>
        <v>0</v>
      </c>
      <c r="G20" s="2">
        <f>IF($E20="x",picks!D20+bonus!D20,0)</f>
        <v>0</v>
      </c>
      <c r="H20" s="2">
        <f>IF($D20="x",picks!E20+bonus!E20,0)</f>
        <v>0</v>
      </c>
      <c r="I20" s="2">
        <f>IF($E20="x",picks!F20+bonus!F20,0)</f>
        <v>0</v>
      </c>
      <c r="J20" s="2">
        <f>IF($D20="x",picks!G20+bonus!G20,0)</f>
        <v>0</v>
      </c>
      <c r="K20" s="2">
        <f>IF($E20="x",picks!H20+bonus!H20,0)</f>
        <v>0</v>
      </c>
      <c r="L20" s="2">
        <f>IF($D20="x",picks!I20+bonus!I20,0)</f>
        <v>0</v>
      </c>
      <c r="M20" s="2">
        <f>IF($E20="x",picks!J20+bonus!J20,0)</f>
        <v>0</v>
      </c>
      <c r="N20" s="2">
        <f>IF($D20="x",picks!K20+bonus!K20,0)</f>
        <v>0</v>
      </c>
      <c r="O20" s="2">
        <f>IF($E20="x",picks!L20+bonus!L20,0)</f>
        <v>0</v>
      </c>
      <c r="P20" s="2">
        <f>IF($D20="x",picks!M20+bonus!M20,0)</f>
        <v>0</v>
      </c>
      <c r="Q20" s="2">
        <f>IF($E20="x",picks!N20+bonus!N20,0)</f>
        <v>0</v>
      </c>
      <c r="R20" s="2">
        <f>IF($D20="x",picks!O20+bonus!O20,0)</f>
        <v>0</v>
      </c>
      <c r="S20" s="2">
        <f>IF($E20="x",picks!P20+bonus!P20,0)</f>
        <v>0</v>
      </c>
      <c r="T20" s="2">
        <f>IF($D20="x",picks!Q20+bonus!Q20,0)</f>
        <v>0</v>
      </c>
      <c r="U20" s="2">
        <f>IF($E20="x",picks!R20+bonus!R20,0)</f>
        <v>0</v>
      </c>
      <c r="V20" s="2">
        <f>IF($D20="x",picks!S20+bonus!S20,0)</f>
        <v>0</v>
      </c>
      <c r="W20" s="2">
        <f>IF($E20="x",picks!T20+bonus!T20,0)</f>
        <v>0</v>
      </c>
      <c r="X20" s="2">
        <f>IF($D20="x",picks!U20+bonus!U20,0)</f>
        <v>0</v>
      </c>
      <c r="Y20" s="2">
        <f>IF($E20="x",picks!V20+bonus!V20,0)</f>
        <v>0</v>
      </c>
      <c r="Z20" s="2">
        <f>IF($D20="x",picks!W20+bonus!W20,0)</f>
        <v>0</v>
      </c>
      <c r="AA20" s="2">
        <f>IF($E20="x",picks!X20+bonus!X20,0)</f>
        <v>0</v>
      </c>
      <c r="AB20" s="2">
        <f>IF($D20="x",picks!Y20+bonus!Y20,0)</f>
        <v>0</v>
      </c>
      <c r="AC20" s="2">
        <f>IF($E20="x",picks!Z20+bonus!Z20,0)</f>
        <v>0</v>
      </c>
      <c r="AD20" s="2">
        <f>IF($D20="x",picks!AA20+bonus!AA20,0)</f>
        <v>0</v>
      </c>
      <c r="AE20" s="2">
        <f>IF($E20="x",picks!AB20+bonus!AB20,0)</f>
        <v>0</v>
      </c>
      <c r="AF20" s="2">
        <f>IF($D20="x",picks!AC20+bonus!AC20,0)</f>
        <v>0</v>
      </c>
      <c r="AG20" s="2">
        <f>IF($E20="x",picks!AD20+bonus!AD20,0)</f>
        <v>0</v>
      </c>
      <c r="AH20" s="2">
        <f>IF($D20="x",picks!AE20+bonus!AE20,0)</f>
        <v>0</v>
      </c>
      <c r="AI20" s="2">
        <f>IF($E20="x",picks!AF20+bonus!AF20,0)</f>
        <v>0</v>
      </c>
      <c r="AJ20" s="2">
        <f>IF($D20="x",picks!AG20+bonus!AG20,0)</f>
        <v>0</v>
      </c>
      <c r="AK20" s="2">
        <f>IF($E20="x",picks!AH20+bonus!AH20,0)</f>
        <v>0</v>
      </c>
      <c r="AL20" s="2">
        <f>IF($D20="x",picks!AI20+bonus!AI20,0)</f>
        <v>0</v>
      </c>
      <c r="AM20" s="2">
        <f>IF($E20="x",picks!AJ20+bonus!AJ20,0)</f>
        <v>0</v>
      </c>
    </row>
    <row r="21" spans="1:39">
      <c r="A21" s="47" t="str">
        <f>+Games!B28</f>
        <v>Independence Bowl</v>
      </c>
      <c r="B21" s="54" t="str">
        <f>+Games!D28</f>
        <v>Mississippi St.</v>
      </c>
      <c r="C21" s="54" t="str">
        <f>+Games!F28</f>
        <v>Texas A&amp;M</v>
      </c>
      <c r="F21" s="2">
        <f>IF($D21="x",picks!C21+bonus!C21,0)</f>
        <v>0</v>
      </c>
      <c r="G21" s="2">
        <f>IF($E21="x",picks!D21+bonus!D21,0)</f>
        <v>0</v>
      </c>
      <c r="H21" s="2">
        <f>IF($D21="x",picks!E21+bonus!E21,0)</f>
        <v>0</v>
      </c>
      <c r="I21" s="2">
        <f>IF($E21="x",picks!F21+bonus!F21,0)</f>
        <v>0</v>
      </c>
      <c r="J21" s="2">
        <f>IF($D21="x",picks!G21+bonus!G21,0)</f>
        <v>0</v>
      </c>
      <c r="K21" s="2">
        <f>IF($E21="x",picks!H21+bonus!H21,0)</f>
        <v>0</v>
      </c>
      <c r="L21" s="2">
        <f>IF($D21="x",picks!I21+bonus!I21,0)</f>
        <v>0</v>
      </c>
      <c r="M21" s="2">
        <f>IF($E21="x",picks!J21+bonus!J21,0)</f>
        <v>0</v>
      </c>
      <c r="N21" s="2">
        <f>IF($D21="x",picks!K21+bonus!K21,0)</f>
        <v>0</v>
      </c>
      <c r="O21" s="2">
        <f>IF($E21="x",picks!L21+bonus!L21,0)</f>
        <v>0</v>
      </c>
      <c r="P21" s="2">
        <f>IF($D21="x",picks!M21+bonus!M21,0)</f>
        <v>0</v>
      </c>
      <c r="Q21" s="2">
        <f>IF($E21="x",picks!N21+bonus!N21,0)</f>
        <v>0</v>
      </c>
      <c r="R21" s="2">
        <f>IF($D21="x",picks!O21+bonus!O21,0)</f>
        <v>0</v>
      </c>
      <c r="S21" s="2">
        <f>IF($E21="x",picks!P21+bonus!P21,0)</f>
        <v>0</v>
      </c>
      <c r="T21" s="2">
        <f>IF($D21="x",picks!Q21+bonus!Q21,0)</f>
        <v>0</v>
      </c>
      <c r="U21" s="2">
        <f>IF($E21="x",picks!R21+bonus!R21,0)</f>
        <v>0</v>
      </c>
      <c r="V21" s="2">
        <f>IF($D21="x",picks!S21+bonus!S21,0)</f>
        <v>0</v>
      </c>
      <c r="W21" s="2">
        <f>IF($E21="x",picks!T21+bonus!T21,0)</f>
        <v>0</v>
      </c>
      <c r="X21" s="2">
        <f>IF($D21="x",picks!U21+bonus!U21,0)</f>
        <v>0</v>
      </c>
      <c r="Y21" s="2">
        <f>IF($E21="x",picks!V21+bonus!V21,0)</f>
        <v>0</v>
      </c>
      <c r="Z21" s="2">
        <f>IF($D21="x",picks!W21+bonus!W21,0)</f>
        <v>0</v>
      </c>
      <c r="AA21" s="2">
        <f>IF($E21="x",picks!X21+bonus!X21,0)</f>
        <v>0</v>
      </c>
      <c r="AB21" s="2">
        <f>IF($D21="x",picks!Y21+bonus!Y21,0)</f>
        <v>0</v>
      </c>
      <c r="AC21" s="2">
        <f>IF($E21="x",picks!Z21+bonus!Z21,0)</f>
        <v>0</v>
      </c>
      <c r="AD21" s="2">
        <f>IF($D21="x",picks!AA21+bonus!AA21,0)</f>
        <v>0</v>
      </c>
      <c r="AE21" s="2">
        <f>IF($E21="x",picks!AB21+bonus!AB21,0)</f>
        <v>0</v>
      </c>
      <c r="AF21" s="2">
        <f>IF($D21="x",picks!AC21+bonus!AC21,0)</f>
        <v>0</v>
      </c>
      <c r="AG21" s="2">
        <f>IF($E21="x",picks!AD21+bonus!AD21,0)</f>
        <v>0</v>
      </c>
      <c r="AH21" s="2">
        <f>IF($D21="x",picks!AE21+bonus!AE21,0)</f>
        <v>0</v>
      </c>
      <c r="AI21" s="2">
        <f>IF($E21="x",picks!AF21+bonus!AF21,0)</f>
        <v>0</v>
      </c>
      <c r="AJ21" s="2">
        <f>IF($D21="x",picks!AG21+bonus!AG21,0)</f>
        <v>0</v>
      </c>
      <c r="AK21" s="2">
        <f>IF($E21="x",picks!AH21+bonus!AH21,0)</f>
        <v>0</v>
      </c>
      <c r="AL21" s="2">
        <f>IF($D21="x",picks!AI21+bonus!AI21,0)</f>
        <v>0</v>
      </c>
      <c r="AM21" s="2">
        <f>IF($E21="x",picks!AJ21+bonus!AJ21,0)</f>
        <v>0</v>
      </c>
    </row>
    <row r="22" spans="1:39">
      <c r="A22" s="47" t="str">
        <f>+Games!B29</f>
        <v>Cotton Bowl</v>
      </c>
      <c r="B22" s="54" t="str">
        <f>+Games!D29</f>
        <v>Kansas St.</v>
      </c>
      <c r="C22" s="54" t="str">
        <f>+Games!F29</f>
        <v>Tennessee</v>
      </c>
      <c r="F22" s="2">
        <f>IF($D22="x",picks!C22+bonus!C22,0)</f>
        <v>0</v>
      </c>
      <c r="G22" s="2">
        <f>IF($E22="x",picks!D22+bonus!D22,0)</f>
        <v>0</v>
      </c>
      <c r="H22" s="2">
        <f>IF($D22="x",picks!E22+bonus!E22,0)</f>
        <v>0</v>
      </c>
      <c r="I22" s="2">
        <f>IF($E22="x",picks!F22+bonus!F22,0)</f>
        <v>0</v>
      </c>
      <c r="J22" s="2">
        <f>IF($D22="x",picks!G22+bonus!G22,0)</f>
        <v>0</v>
      </c>
      <c r="K22" s="2">
        <f>IF($E22="x",picks!H22+bonus!H22,0)</f>
        <v>0</v>
      </c>
      <c r="L22" s="2">
        <f>IF($D22="x",picks!I22+bonus!I22,0)</f>
        <v>0</v>
      </c>
      <c r="M22" s="2">
        <f>IF($E22="x",picks!J22+bonus!J22,0)</f>
        <v>0</v>
      </c>
      <c r="N22" s="2">
        <f>IF($D22="x",picks!K22+bonus!K22,0)</f>
        <v>0</v>
      </c>
      <c r="O22" s="2">
        <f>IF($E22="x",picks!L22+bonus!L22,0)</f>
        <v>0</v>
      </c>
      <c r="P22" s="2">
        <f>IF($D22="x",picks!M22+bonus!M22,0)</f>
        <v>0</v>
      </c>
      <c r="Q22" s="2">
        <f>IF($E22="x",picks!N22+bonus!N22,0)</f>
        <v>0</v>
      </c>
      <c r="R22" s="2">
        <f>IF($D22="x",picks!O22+bonus!O22,0)</f>
        <v>0</v>
      </c>
      <c r="S22" s="2">
        <f>IF($E22="x",picks!P22+bonus!P22,0)</f>
        <v>0</v>
      </c>
      <c r="T22" s="2">
        <f>IF($D22="x",picks!Q22+bonus!Q22,0)</f>
        <v>0</v>
      </c>
      <c r="U22" s="2">
        <f>IF($E22="x",picks!R22+bonus!R22,0)</f>
        <v>0</v>
      </c>
      <c r="V22" s="2">
        <f>IF($D22="x",picks!S22+bonus!S22,0)</f>
        <v>0</v>
      </c>
      <c r="W22" s="2">
        <f>IF($E22="x",picks!T22+bonus!T22,0)</f>
        <v>0</v>
      </c>
      <c r="X22" s="2">
        <f>IF($D22="x",picks!U22+bonus!U22,0)</f>
        <v>0</v>
      </c>
      <c r="Y22" s="2">
        <f>IF($E22="x",picks!V22+bonus!V22,0)</f>
        <v>0</v>
      </c>
      <c r="Z22" s="2">
        <f>IF($D22="x",picks!W22+bonus!W22,0)</f>
        <v>0</v>
      </c>
      <c r="AA22" s="2">
        <f>IF($E22="x",picks!X22+bonus!X22,0)</f>
        <v>0</v>
      </c>
      <c r="AB22" s="2">
        <f>IF($D22="x",picks!Y22+bonus!Y22,0)</f>
        <v>0</v>
      </c>
      <c r="AC22" s="2">
        <f>IF($E22="x",picks!Z22+bonus!Z22,0)</f>
        <v>0</v>
      </c>
      <c r="AD22" s="2">
        <f>IF($D22="x",picks!AA22+bonus!AA22,0)</f>
        <v>0</v>
      </c>
      <c r="AE22" s="2">
        <f>IF($E22="x",picks!AB22+bonus!AB22,0)</f>
        <v>0</v>
      </c>
      <c r="AF22" s="2">
        <f>IF($D22="x",picks!AC22+bonus!AC22,0)</f>
        <v>0</v>
      </c>
      <c r="AG22" s="2">
        <f>IF($E22="x",picks!AD22+bonus!AD22,0)</f>
        <v>0</v>
      </c>
      <c r="AH22" s="2">
        <f>IF($D22="x",picks!AE22+bonus!AE22,0)</f>
        <v>0</v>
      </c>
      <c r="AI22" s="2">
        <f>IF($E22="x",picks!AF22+bonus!AF22,0)</f>
        <v>0</v>
      </c>
      <c r="AJ22" s="2">
        <f>IF($D22="x",picks!AG22+bonus!AG22,0)</f>
        <v>0</v>
      </c>
      <c r="AK22" s="2">
        <f>IF($E22="x",picks!AH22+bonus!AH22,0)</f>
        <v>0</v>
      </c>
      <c r="AL22" s="2">
        <f>IF($D22="x",picks!AI22+bonus!AI22,0)</f>
        <v>0</v>
      </c>
      <c r="AM22" s="2">
        <f>IF($E22="x",picks!AJ22+bonus!AJ22,0)</f>
        <v>0</v>
      </c>
    </row>
    <row r="23" spans="1:39">
      <c r="A23" s="47" t="str">
        <f>+Games!B30</f>
        <v>Outback Bowl</v>
      </c>
      <c r="B23" s="54" t="str">
        <f>+Games!D30</f>
        <v>Ohio St.</v>
      </c>
      <c r="C23" s="54" t="str">
        <f>+Games!F30</f>
        <v>South Carolina</v>
      </c>
      <c r="F23" s="2">
        <f>IF($D23="x",picks!C23+bonus!C23,0)</f>
        <v>0</v>
      </c>
      <c r="G23" s="2">
        <f>IF($E23="x",picks!D23+bonus!D23,0)</f>
        <v>0</v>
      </c>
      <c r="H23" s="2">
        <f>IF($D23="x",picks!E23+bonus!E23,0)</f>
        <v>0</v>
      </c>
      <c r="I23" s="2">
        <f>IF($E23="x",picks!F23+bonus!F23,0)</f>
        <v>0</v>
      </c>
      <c r="J23" s="2">
        <f>IF($D23="x",picks!G23+bonus!G23,0)</f>
        <v>0</v>
      </c>
      <c r="K23" s="2">
        <f>IF($E23="x",picks!H23+bonus!H23,0)</f>
        <v>0</v>
      </c>
      <c r="L23" s="2">
        <f>IF($D23="x",picks!I23+bonus!I23,0)</f>
        <v>0</v>
      </c>
      <c r="M23" s="2">
        <f>IF($E23="x",picks!J23+bonus!J23,0)</f>
        <v>0</v>
      </c>
      <c r="N23" s="2">
        <f>IF($D23="x",picks!K23+bonus!K23,0)</f>
        <v>0</v>
      </c>
      <c r="O23" s="2">
        <f>IF($E23="x",picks!L23+bonus!L23,0)</f>
        <v>0</v>
      </c>
      <c r="P23" s="2">
        <f>IF($D23="x",picks!M23+bonus!M23,0)</f>
        <v>0</v>
      </c>
      <c r="Q23" s="2">
        <f>IF($E23="x",picks!N23+bonus!N23,0)</f>
        <v>0</v>
      </c>
      <c r="R23" s="2">
        <f>IF($D23="x",picks!O23+bonus!O23,0)</f>
        <v>0</v>
      </c>
      <c r="S23" s="2">
        <f>IF($E23="x",picks!P23+bonus!P23,0)</f>
        <v>0</v>
      </c>
      <c r="T23" s="2">
        <f>IF($D23="x",picks!Q23+bonus!Q23,0)</f>
        <v>0</v>
      </c>
      <c r="U23" s="2">
        <f>IF($E23="x",picks!R23+bonus!R23,0)</f>
        <v>0</v>
      </c>
      <c r="V23" s="2">
        <f>IF($D23="x",picks!S23+bonus!S23,0)</f>
        <v>0</v>
      </c>
      <c r="W23" s="2">
        <f>IF($E23="x",picks!T23+bonus!T23,0)</f>
        <v>0</v>
      </c>
      <c r="X23" s="2">
        <f>IF($D23="x",picks!U23+bonus!U23,0)</f>
        <v>0</v>
      </c>
      <c r="Y23" s="2">
        <f>IF($E23="x",picks!V23+bonus!V23,0)</f>
        <v>0</v>
      </c>
      <c r="Z23" s="2">
        <f>IF($D23="x",picks!W23+bonus!W23,0)</f>
        <v>0</v>
      </c>
      <c r="AA23" s="2">
        <f>IF($E23="x",picks!X23+bonus!X23,0)</f>
        <v>0</v>
      </c>
      <c r="AB23" s="2">
        <f>IF($D23="x",picks!Y23+bonus!Y23,0)</f>
        <v>0</v>
      </c>
      <c r="AC23" s="2">
        <f>IF($E23="x",picks!Z23+bonus!Z23,0)</f>
        <v>0</v>
      </c>
      <c r="AD23" s="2">
        <f>IF($D23="x",picks!AA23+bonus!AA23,0)</f>
        <v>0</v>
      </c>
      <c r="AE23" s="2">
        <f>IF($E23="x",picks!AB23+bonus!AB23,0)</f>
        <v>0</v>
      </c>
      <c r="AF23" s="2">
        <f>IF($D23="x",picks!AC23+bonus!AC23,0)</f>
        <v>0</v>
      </c>
      <c r="AG23" s="2">
        <f>IF($E23="x",picks!AD23+bonus!AD23,0)</f>
        <v>0</v>
      </c>
      <c r="AH23" s="2">
        <f>IF($D23="x",picks!AE23+bonus!AE23,0)</f>
        <v>0</v>
      </c>
      <c r="AI23" s="2">
        <f>IF($E23="x",picks!AF23+bonus!AF23,0)</f>
        <v>0</v>
      </c>
      <c r="AJ23" s="2">
        <f>IF($D23="x",picks!AG23+bonus!AG23,0)</f>
        <v>0</v>
      </c>
      <c r="AK23" s="2">
        <f>IF($E23="x",picks!AH23+bonus!AH23,0)</f>
        <v>0</v>
      </c>
      <c r="AL23" s="2">
        <f>IF($D23="x",picks!AI23+bonus!AI23,0)</f>
        <v>0</v>
      </c>
      <c r="AM23" s="2">
        <f>IF($E23="x",picks!AJ23+bonus!AJ23,0)</f>
        <v>0</v>
      </c>
    </row>
    <row r="24" spans="1:39">
      <c r="A24" s="47" t="str">
        <f>+Games!B31</f>
        <v>Gator Bowl</v>
      </c>
      <c r="B24" s="54" t="str">
        <f>+Games!D31</f>
        <v>Virginia Tech</v>
      </c>
      <c r="C24" s="54" t="str">
        <f>+Games!F31</f>
        <v>Clemson</v>
      </c>
      <c r="F24" s="2">
        <f>IF($D24="x",picks!C24+bonus!C24,0)</f>
        <v>0</v>
      </c>
      <c r="G24" s="2">
        <f>IF($E24="x",picks!D24+bonus!D24,0)</f>
        <v>0</v>
      </c>
      <c r="H24" s="2">
        <f>IF($D24="x",picks!E24+bonus!E24,0)</f>
        <v>0</v>
      </c>
      <c r="I24" s="2">
        <f>IF($E24="x",picks!F24+bonus!F24,0)</f>
        <v>0</v>
      </c>
      <c r="J24" s="2">
        <f>IF($D24="x",picks!G24+bonus!G24,0)</f>
        <v>0</v>
      </c>
      <c r="K24" s="2">
        <f>IF($E24="x",picks!H24+bonus!H24,0)</f>
        <v>0</v>
      </c>
      <c r="L24" s="2">
        <f>IF($D24="x",picks!I24+bonus!I24,0)</f>
        <v>0</v>
      </c>
      <c r="M24" s="2">
        <f>IF($E24="x",picks!J24+bonus!J24,0)</f>
        <v>0</v>
      </c>
      <c r="N24" s="2">
        <f>IF($D24="x",picks!K24+bonus!K24,0)</f>
        <v>0</v>
      </c>
      <c r="O24" s="2">
        <f>IF($E24="x",picks!L24+bonus!L24,0)</f>
        <v>0</v>
      </c>
      <c r="P24" s="2">
        <f>IF($D24="x",picks!M24+bonus!M24,0)</f>
        <v>0</v>
      </c>
      <c r="Q24" s="2">
        <f>IF($E24="x",picks!N24+bonus!N24,0)</f>
        <v>0</v>
      </c>
      <c r="R24" s="2">
        <f>IF($D24="x",picks!O24+bonus!O24,0)</f>
        <v>0</v>
      </c>
      <c r="S24" s="2">
        <f>IF($E24="x",picks!P24+bonus!P24,0)</f>
        <v>0</v>
      </c>
      <c r="T24" s="2">
        <f>IF($D24="x",picks!Q24+bonus!Q24,0)</f>
        <v>0</v>
      </c>
      <c r="U24" s="2">
        <f>IF($E24="x",picks!R24+bonus!R24,0)</f>
        <v>0</v>
      </c>
      <c r="V24" s="2">
        <f>IF($D24="x",picks!S24+bonus!S24,0)</f>
        <v>0</v>
      </c>
      <c r="W24" s="2">
        <f>IF($E24="x",picks!T24+bonus!T24,0)</f>
        <v>0</v>
      </c>
      <c r="X24" s="2">
        <f>IF($D24="x",picks!U24+bonus!U24,0)</f>
        <v>0</v>
      </c>
      <c r="Y24" s="2">
        <f>IF($E24="x",picks!V24+bonus!V24,0)</f>
        <v>0</v>
      </c>
      <c r="Z24" s="2">
        <f>IF($D24="x",picks!W24+bonus!W24,0)</f>
        <v>0</v>
      </c>
      <c r="AA24" s="2">
        <f>IF($E24="x",picks!X24+bonus!X24,0)</f>
        <v>0</v>
      </c>
      <c r="AB24" s="2">
        <f>IF($D24="x",picks!Y24+bonus!Y24,0)</f>
        <v>0</v>
      </c>
      <c r="AC24" s="2">
        <f>IF($E24="x",picks!Z24+bonus!Z24,0)</f>
        <v>0</v>
      </c>
      <c r="AD24" s="2">
        <f>IF($D24="x",picks!AA24+bonus!AA24,0)</f>
        <v>0</v>
      </c>
      <c r="AE24" s="2">
        <f>IF($E24="x",picks!AB24+bonus!AB24,0)</f>
        <v>0</v>
      </c>
      <c r="AF24" s="2">
        <f>IF($D24="x",picks!AC24+bonus!AC24,0)</f>
        <v>0</v>
      </c>
      <c r="AG24" s="2">
        <f>IF($E24="x",picks!AD24+bonus!AD24,0)</f>
        <v>0</v>
      </c>
      <c r="AH24" s="2">
        <f>IF($D24="x",picks!AE24+bonus!AE24,0)</f>
        <v>0</v>
      </c>
      <c r="AI24" s="2">
        <f>IF($E24="x",picks!AF24+bonus!AF24,0)</f>
        <v>0</v>
      </c>
      <c r="AJ24" s="2">
        <f>IF($D24="x",picks!AG24+bonus!AG24,0)</f>
        <v>0</v>
      </c>
      <c r="AK24" s="2">
        <f>IF($E24="x",picks!AH24+bonus!AH24,0)</f>
        <v>0</v>
      </c>
      <c r="AL24" s="2">
        <f>IF($D24="x",picks!AI24+bonus!AI24,0)</f>
        <v>0</v>
      </c>
      <c r="AM24" s="2">
        <f>IF($E24="x",picks!AJ24+bonus!AJ24,0)</f>
        <v>0</v>
      </c>
    </row>
    <row r="25" spans="1:39">
      <c r="A25" s="47" t="str">
        <f>+Games!B32</f>
        <v>Citrus Bowl</v>
      </c>
      <c r="B25" s="54" t="str">
        <f>+Games!D32</f>
        <v>Michigan</v>
      </c>
      <c r="C25" s="54" t="str">
        <f>+Games!F32</f>
        <v>Auburn</v>
      </c>
      <c r="F25" s="2">
        <f>IF($D25="x",picks!C25+bonus!C25,0)</f>
        <v>0</v>
      </c>
      <c r="G25" s="2">
        <f>IF($E25="x",picks!D25+bonus!D25,0)</f>
        <v>0</v>
      </c>
      <c r="H25" s="2">
        <f>IF($D25="x",picks!E25+bonus!E25,0)</f>
        <v>0</v>
      </c>
      <c r="I25" s="2">
        <f>IF($E25="x",picks!F25+bonus!F25,0)</f>
        <v>0</v>
      </c>
      <c r="J25" s="2">
        <f>IF($D25="x",picks!G25+bonus!G25,0)</f>
        <v>0</v>
      </c>
      <c r="K25" s="2">
        <f>IF($E25="x",picks!H25+bonus!H25,0)</f>
        <v>0</v>
      </c>
      <c r="L25" s="2">
        <f>IF($D25="x",picks!I25+bonus!I25,0)</f>
        <v>0</v>
      </c>
      <c r="M25" s="2">
        <f>IF($E25="x",picks!J25+bonus!J25,0)</f>
        <v>0</v>
      </c>
      <c r="N25" s="2">
        <f>IF($D25="x",picks!K25+bonus!K25,0)</f>
        <v>0</v>
      </c>
      <c r="O25" s="2">
        <f>IF($E25="x",picks!L25+bonus!L25,0)</f>
        <v>0</v>
      </c>
      <c r="P25" s="2">
        <f>IF($D25="x",picks!M25+bonus!M25,0)</f>
        <v>0</v>
      </c>
      <c r="Q25" s="2">
        <f>IF($E25="x",picks!N25+bonus!N25,0)</f>
        <v>0</v>
      </c>
      <c r="R25" s="2">
        <f>IF($D25="x",picks!O25+bonus!O25,0)</f>
        <v>0</v>
      </c>
      <c r="S25" s="2">
        <f>IF($E25="x",picks!P25+bonus!P25,0)</f>
        <v>0</v>
      </c>
      <c r="T25" s="2">
        <f>IF($D25="x",picks!Q25+bonus!Q25,0)</f>
        <v>0</v>
      </c>
      <c r="U25" s="2">
        <f>IF($E25="x",picks!R25+bonus!R25,0)</f>
        <v>0</v>
      </c>
      <c r="V25" s="2">
        <f>IF($D25="x",picks!S25+bonus!S25,0)</f>
        <v>0</v>
      </c>
      <c r="W25" s="2">
        <f>IF($E25="x",picks!T25+bonus!T25,0)</f>
        <v>0</v>
      </c>
      <c r="X25" s="2">
        <f>IF($D25="x",picks!U25+bonus!U25,0)</f>
        <v>0</v>
      </c>
      <c r="Y25" s="2">
        <f>IF($E25="x",picks!V25+bonus!V25,0)</f>
        <v>0</v>
      </c>
      <c r="Z25" s="2">
        <f>IF($D25="x",picks!W25+bonus!W25,0)</f>
        <v>0</v>
      </c>
      <c r="AA25" s="2">
        <f>IF($E25="x",picks!X25+bonus!X25,0)</f>
        <v>0</v>
      </c>
      <c r="AB25" s="2">
        <f>IF($D25="x",picks!Y25+bonus!Y25,0)</f>
        <v>0</v>
      </c>
      <c r="AC25" s="2">
        <f>IF($E25="x",picks!Z25+bonus!Z25,0)</f>
        <v>0</v>
      </c>
      <c r="AD25" s="2">
        <f>IF($D25="x",picks!AA25+bonus!AA25,0)</f>
        <v>0</v>
      </c>
      <c r="AE25" s="2">
        <f>IF($E25="x",picks!AB25+bonus!AB25,0)</f>
        <v>0</v>
      </c>
      <c r="AF25" s="2">
        <f>IF($D25="x",picks!AC25+bonus!AC25,0)</f>
        <v>0</v>
      </c>
      <c r="AG25" s="2">
        <f>IF($E25="x",picks!AD25+bonus!AD25,0)</f>
        <v>0</v>
      </c>
      <c r="AH25" s="2">
        <f>IF($D25="x",picks!AE25+bonus!AE25,0)</f>
        <v>0</v>
      </c>
      <c r="AI25" s="2">
        <f>IF($E25="x",picks!AF25+bonus!AF25,0)</f>
        <v>0</v>
      </c>
      <c r="AJ25" s="2">
        <f>IF($D25="x",picks!AG25+bonus!AG25,0)</f>
        <v>0</v>
      </c>
      <c r="AK25" s="2">
        <f>IF($E25="x",picks!AH25+bonus!AH25,0)</f>
        <v>0</v>
      </c>
      <c r="AL25" s="2">
        <f>IF($D25="x",picks!AI25+bonus!AI25,0)</f>
        <v>0</v>
      </c>
      <c r="AM25" s="2">
        <f>IF($E25="x",picks!AJ25+bonus!AJ25,0)</f>
        <v>0</v>
      </c>
    </row>
    <row r="26" spans="1:39">
      <c r="A26" s="47" t="str">
        <f>+Games!B33</f>
        <v>Rose Bowl</v>
      </c>
      <c r="B26" s="54" t="str">
        <f>+Games!D33</f>
        <v>Washington</v>
      </c>
      <c r="C26" s="54" t="str">
        <f>+Games!F33</f>
        <v>Purdue</v>
      </c>
      <c r="F26" s="2">
        <f>IF($D26="x",picks!C26+bonus!C26,0)</f>
        <v>0</v>
      </c>
      <c r="G26" s="2">
        <f>IF($E26="x",picks!D26+bonus!D26,0)</f>
        <v>0</v>
      </c>
      <c r="H26" s="2">
        <f>IF($D26="x",picks!E26+bonus!E26,0)</f>
        <v>0</v>
      </c>
      <c r="I26" s="2">
        <f>IF($E26="x",picks!F26+bonus!F26,0)</f>
        <v>0</v>
      </c>
      <c r="J26" s="2">
        <f>IF($D26="x",picks!G26+bonus!G26,0)</f>
        <v>0</v>
      </c>
      <c r="K26" s="2">
        <f>IF($E26="x",picks!H26+bonus!H26,0)</f>
        <v>0</v>
      </c>
      <c r="L26" s="2">
        <f>IF($D26="x",picks!I26+bonus!I26,0)</f>
        <v>0</v>
      </c>
      <c r="M26" s="2">
        <f>IF($E26="x",picks!J26+bonus!J26,0)</f>
        <v>0</v>
      </c>
      <c r="N26" s="2">
        <f>IF($D26="x",picks!K26+bonus!K26,0)</f>
        <v>0</v>
      </c>
      <c r="O26" s="2">
        <f>IF($E26="x",picks!L26+bonus!L26,0)</f>
        <v>0</v>
      </c>
      <c r="P26" s="2">
        <f>IF($D26="x",picks!M26+bonus!M26,0)</f>
        <v>0</v>
      </c>
      <c r="Q26" s="2">
        <f>IF($E26="x",picks!N26+bonus!N26,0)</f>
        <v>0</v>
      </c>
      <c r="R26" s="2">
        <f>IF($D26="x",picks!O26+bonus!O26,0)</f>
        <v>0</v>
      </c>
      <c r="S26" s="2">
        <f>IF($E26="x",picks!P26+bonus!P26,0)</f>
        <v>0</v>
      </c>
      <c r="T26" s="2">
        <f>IF($D26="x",picks!Q26+bonus!Q26,0)</f>
        <v>0</v>
      </c>
      <c r="U26" s="2">
        <f>IF($E26="x",picks!R26+bonus!R26,0)</f>
        <v>0</v>
      </c>
      <c r="V26" s="2">
        <f>IF($D26="x",picks!S26+bonus!S26,0)</f>
        <v>0</v>
      </c>
      <c r="W26" s="2">
        <f>IF($E26="x",picks!T26+bonus!T26,0)</f>
        <v>0</v>
      </c>
      <c r="X26" s="2">
        <f>IF($D26="x",picks!U26+bonus!U26,0)</f>
        <v>0</v>
      </c>
      <c r="Y26" s="2">
        <f>IF($E26="x",picks!V26+bonus!V26,0)</f>
        <v>0</v>
      </c>
      <c r="Z26" s="2">
        <f>IF($D26="x",picks!W26+bonus!W26,0)</f>
        <v>0</v>
      </c>
      <c r="AA26" s="2">
        <f>IF($E26="x",picks!X26+bonus!X26,0)</f>
        <v>0</v>
      </c>
      <c r="AB26" s="2">
        <f>IF($D26="x",picks!Y26+bonus!Y26,0)</f>
        <v>0</v>
      </c>
      <c r="AC26" s="2">
        <f>IF($E26="x",picks!Z26+bonus!Z26,0)</f>
        <v>0</v>
      </c>
      <c r="AD26" s="2">
        <f>IF($D26="x",picks!AA26+bonus!AA26,0)</f>
        <v>0</v>
      </c>
      <c r="AE26" s="2">
        <f>IF($E26="x",picks!AB26+bonus!AB26,0)</f>
        <v>0</v>
      </c>
      <c r="AF26" s="2">
        <f>IF($D26="x",picks!AC26+bonus!AC26,0)</f>
        <v>0</v>
      </c>
      <c r="AG26" s="2">
        <f>IF($E26="x",picks!AD26+bonus!AD26,0)</f>
        <v>0</v>
      </c>
      <c r="AH26" s="2">
        <f>IF($D26="x",picks!AE26+bonus!AE26,0)</f>
        <v>0</v>
      </c>
      <c r="AI26" s="2">
        <f>IF($E26="x",picks!AF26+bonus!AF26,0)</f>
        <v>0</v>
      </c>
      <c r="AJ26" s="2">
        <f>IF($D26="x",picks!AG26+bonus!AG26,0)</f>
        <v>0</v>
      </c>
      <c r="AK26" s="2">
        <f>IF($E26="x",picks!AH26+bonus!AH26,0)</f>
        <v>0</v>
      </c>
      <c r="AL26" s="2">
        <f>IF($D26="x",picks!AI26+bonus!AI26,0)</f>
        <v>0</v>
      </c>
      <c r="AM26" s="2">
        <f>IF($E26="x",picks!AJ26+bonus!AJ26,0)</f>
        <v>0</v>
      </c>
    </row>
    <row r="27" spans="1:39">
      <c r="A27" s="47" t="str">
        <f>+Games!B34</f>
        <v>Fiesta Bowl</v>
      </c>
      <c r="B27" s="54" t="str">
        <f>+Games!D34</f>
        <v>Oregon St.</v>
      </c>
      <c r="C27" s="54" t="str">
        <f>+Games!F34</f>
        <v>Notre Dame</v>
      </c>
      <c r="F27" s="2">
        <f>IF($D27="x",picks!C27+bonus!C27,0)</f>
        <v>0</v>
      </c>
      <c r="G27" s="2">
        <f>IF($E27="x",picks!D27+bonus!D27,0)</f>
        <v>0</v>
      </c>
      <c r="H27" s="2">
        <f>IF($D27="x",picks!E27+bonus!E27,0)</f>
        <v>0</v>
      </c>
      <c r="I27" s="2">
        <f>IF($E27="x",picks!F27+bonus!F27,0)</f>
        <v>0</v>
      </c>
      <c r="J27" s="2">
        <f>IF($D27="x",picks!G27+bonus!G27,0)</f>
        <v>0</v>
      </c>
      <c r="K27" s="2">
        <f>IF($E27="x",picks!H27+bonus!H27,0)</f>
        <v>0</v>
      </c>
      <c r="L27" s="2">
        <f>IF($D27="x",picks!I27+bonus!I27,0)</f>
        <v>0</v>
      </c>
      <c r="M27" s="2">
        <f>IF($E27="x",picks!J27+bonus!J27,0)</f>
        <v>0</v>
      </c>
      <c r="N27" s="2">
        <f>IF($D27="x",picks!K27+bonus!K27,0)</f>
        <v>0</v>
      </c>
      <c r="O27" s="2">
        <f>IF($E27="x",picks!L27+bonus!L27,0)</f>
        <v>0</v>
      </c>
      <c r="P27" s="2">
        <f>IF($D27="x",picks!M27+bonus!M27,0)</f>
        <v>0</v>
      </c>
      <c r="Q27" s="2">
        <f>IF($E27="x",picks!N27+bonus!N27,0)</f>
        <v>0</v>
      </c>
      <c r="R27" s="2">
        <f>IF($D27="x",picks!O27+bonus!O27,0)</f>
        <v>0</v>
      </c>
      <c r="S27" s="2">
        <f>IF($E27="x",picks!P27+bonus!P27,0)</f>
        <v>0</v>
      </c>
      <c r="T27" s="2">
        <f>IF($D27="x",picks!Q27+bonus!Q27,0)</f>
        <v>0</v>
      </c>
      <c r="U27" s="2">
        <f>IF($E27="x",picks!R27+bonus!R27,0)</f>
        <v>0</v>
      </c>
      <c r="V27" s="2">
        <f>IF($D27="x",picks!S27+bonus!S27,0)</f>
        <v>0</v>
      </c>
      <c r="W27" s="2">
        <f>IF($E27="x",picks!T27+bonus!T27,0)</f>
        <v>0</v>
      </c>
      <c r="X27" s="2">
        <f>IF($D27="x",picks!U27+bonus!U27,0)</f>
        <v>0</v>
      </c>
      <c r="Y27" s="2">
        <f>IF($E27="x",picks!V27+bonus!V27,0)</f>
        <v>0</v>
      </c>
      <c r="Z27" s="2">
        <f>IF($D27="x",picks!W27+bonus!W27,0)</f>
        <v>0</v>
      </c>
      <c r="AA27" s="2">
        <f>IF($E27="x",picks!X27+bonus!X27,0)</f>
        <v>0</v>
      </c>
      <c r="AB27" s="2">
        <f>IF($D27="x",picks!Y27+bonus!Y27,0)</f>
        <v>0</v>
      </c>
      <c r="AC27" s="2">
        <f>IF($E27="x",picks!Z27+bonus!Z27,0)</f>
        <v>0</v>
      </c>
      <c r="AD27" s="2">
        <f>IF($D27="x",picks!AA27+bonus!AA27,0)</f>
        <v>0</v>
      </c>
      <c r="AE27" s="2">
        <f>IF($E27="x",picks!AB27+bonus!AB27,0)</f>
        <v>0</v>
      </c>
      <c r="AF27" s="2">
        <f>IF($D27="x",picks!AC27+bonus!AC27,0)</f>
        <v>0</v>
      </c>
      <c r="AG27" s="2">
        <f>IF($E27="x",picks!AD27+bonus!AD27,0)</f>
        <v>0</v>
      </c>
      <c r="AH27" s="2">
        <f>IF($D27="x",picks!AE27+bonus!AE27,0)</f>
        <v>0</v>
      </c>
      <c r="AI27" s="2">
        <f>IF($E27="x",picks!AF27+bonus!AF27,0)</f>
        <v>0</v>
      </c>
      <c r="AJ27" s="2">
        <f>IF($D27="x",picks!AG27+bonus!AG27,0)</f>
        <v>0</v>
      </c>
      <c r="AK27" s="2">
        <f>IF($E27="x",picks!AH27+bonus!AH27,0)</f>
        <v>0</v>
      </c>
      <c r="AL27" s="2">
        <f>IF($D27="x",picks!AI27+bonus!AI27,0)</f>
        <v>0</v>
      </c>
      <c r="AM27" s="2">
        <f>IF($E27="x",picks!AJ27+bonus!AJ27,0)</f>
        <v>0</v>
      </c>
    </row>
    <row r="28" spans="1:39">
      <c r="A28" s="47" t="str">
        <f>+Games!B35</f>
        <v>Sugar Bowl</v>
      </c>
      <c r="B28" s="54" t="str">
        <f>+Games!D35</f>
        <v>Miami, Fl</v>
      </c>
      <c r="C28" s="54" t="str">
        <f>+Games!F35</f>
        <v>Florida</v>
      </c>
      <c r="F28" s="2">
        <f>IF($D28="x",picks!C28+bonus!C28,0)</f>
        <v>0</v>
      </c>
      <c r="G28" s="2">
        <f>IF($E28="x",picks!D28+bonus!D28,0)</f>
        <v>0</v>
      </c>
      <c r="H28" s="2">
        <f>IF($D28="x",picks!E28+bonus!E28,0)</f>
        <v>0</v>
      </c>
      <c r="I28" s="2">
        <f>IF($E28="x",picks!F28+bonus!F28,0)</f>
        <v>0</v>
      </c>
      <c r="J28" s="2">
        <f>IF($D28="x",picks!G28+bonus!G28,0)</f>
        <v>0</v>
      </c>
      <c r="K28" s="2">
        <f>IF($E28="x",picks!H28+bonus!H28,0)</f>
        <v>0</v>
      </c>
      <c r="L28" s="2">
        <f>IF($D28="x",picks!I28+bonus!I28,0)</f>
        <v>0</v>
      </c>
      <c r="M28" s="2">
        <f>IF($E28="x",picks!J28+bonus!J28,0)</f>
        <v>0</v>
      </c>
      <c r="N28" s="2">
        <f>IF($D28="x",picks!K28+bonus!K28,0)</f>
        <v>0</v>
      </c>
      <c r="O28" s="2">
        <f>IF($E28="x",picks!L28+bonus!L28,0)</f>
        <v>0</v>
      </c>
      <c r="P28" s="2">
        <f>IF($D28="x",picks!M28+bonus!M28,0)</f>
        <v>0</v>
      </c>
      <c r="Q28" s="2">
        <f>IF($E28="x",picks!N28+bonus!N28,0)</f>
        <v>0</v>
      </c>
      <c r="R28" s="2">
        <f>IF($D28="x",picks!O28+bonus!O28,0)</f>
        <v>0</v>
      </c>
      <c r="S28" s="2">
        <f>IF($E28="x",picks!P28+bonus!P28,0)</f>
        <v>0</v>
      </c>
      <c r="T28" s="2">
        <f>IF($D28="x",picks!Q28+bonus!Q28,0)</f>
        <v>0</v>
      </c>
      <c r="U28" s="2">
        <f>IF($E28="x",picks!R28+bonus!R28,0)</f>
        <v>0</v>
      </c>
      <c r="V28" s="2">
        <f>IF($D28="x",picks!S28+bonus!S28,0)</f>
        <v>0</v>
      </c>
      <c r="W28" s="2">
        <f>IF($E28="x",picks!T28+bonus!T28,0)</f>
        <v>0</v>
      </c>
      <c r="X28" s="2">
        <f>IF($D28="x",picks!U28+bonus!U28,0)</f>
        <v>0</v>
      </c>
      <c r="Y28" s="2">
        <f>IF($E28="x",picks!V28+bonus!V28,0)</f>
        <v>0</v>
      </c>
      <c r="Z28" s="2">
        <f>IF($D28="x",picks!W28+bonus!W28,0)</f>
        <v>0</v>
      </c>
      <c r="AA28" s="2">
        <f>IF($E28="x",picks!X28+bonus!X28,0)</f>
        <v>0</v>
      </c>
      <c r="AB28" s="2">
        <f>IF($D28="x",picks!Y28+bonus!Y28,0)</f>
        <v>0</v>
      </c>
      <c r="AC28" s="2">
        <f>IF($E28="x",picks!Z28+bonus!Z28,0)</f>
        <v>0</v>
      </c>
      <c r="AD28" s="2">
        <f>IF($D28="x",picks!AA28+bonus!AA28,0)</f>
        <v>0</v>
      </c>
      <c r="AE28" s="2">
        <f>IF($E28="x",picks!AB28+bonus!AB28,0)</f>
        <v>0</v>
      </c>
      <c r="AF28" s="2">
        <f>IF($D28="x",picks!AC28+bonus!AC28,0)</f>
        <v>0</v>
      </c>
      <c r="AG28" s="2">
        <f>IF($E28="x",picks!AD28+bonus!AD28,0)</f>
        <v>0</v>
      </c>
      <c r="AH28" s="2">
        <f>IF($D28="x",picks!AE28+bonus!AE28,0)</f>
        <v>0</v>
      </c>
      <c r="AI28" s="2">
        <f>IF($E28="x",picks!AF28+bonus!AF28,0)</f>
        <v>0</v>
      </c>
      <c r="AJ28" s="2">
        <f>IF($D28="x",picks!AG28+bonus!AG28,0)</f>
        <v>0</v>
      </c>
      <c r="AK28" s="2">
        <f>IF($E28="x",picks!AH28+bonus!AH28,0)</f>
        <v>0</v>
      </c>
      <c r="AL28" s="2">
        <f>IF($D28="x",picks!AI28+bonus!AI28,0)</f>
        <v>0</v>
      </c>
      <c r="AM28" s="2">
        <f>IF($E28="x",picks!AJ28+bonus!AJ28,0)</f>
        <v>0</v>
      </c>
    </row>
    <row r="29" spans="1:39">
      <c r="A29" s="47" t="str">
        <f>+Games!B36</f>
        <v>Orange Bowl</v>
      </c>
      <c r="B29" s="54" t="str">
        <f>+Games!D36</f>
        <v>Florida St.</v>
      </c>
      <c r="C29" s="54" t="str">
        <f>+Games!F36</f>
        <v>Oklahoma</v>
      </c>
      <c r="F29" s="2">
        <f>IF($D29="x",picks!C29+bonus!C29,0)</f>
        <v>0</v>
      </c>
      <c r="G29" s="2">
        <f>IF($E29="x",picks!D29+bonus!D29,0)</f>
        <v>0</v>
      </c>
      <c r="H29" s="2">
        <f>IF($D29="x",picks!E29+bonus!E29,0)</f>
        <v>0</v>
      </c>
      <c r="I29" s="2">
        <f>IF($E29="x",picks!F29+bonus!F29,0)</f>
        <v>0</v>
      </c>
      <c r="J29" s="2">
        <f>IF($D29="x",picks!G29+bonus!G29,0)</f>
        <v>0</v>
      </c>
      <c r="K29" s="2">
        <f>IF($E29="x",picks!H29+bonus!H29,0)</f>
        <v>0</v>
      </c>
      <c r="L29" s="2">
        <f>IF($D29="x",picks!I29+bonus!I29,0)</f>
        <v>0</v>
      </c>
      <c r="M29" s="2">
        <f>IF($E29="x",picks!J29+bonus!J29,0)</f>
        <v>0</v>
      </c>
      <c r="N29" s="2">
        <f>IF($D29="x",picks!K29+bonus!K29,0)</f>
        <v>0</v>
      </c>
      <c r="O29" s="2">
        <f>IF($E29="x",picks!L29+bonus!L29,0)</f>
        <v>0</v>
      </c>
      <c r="P29" s="2">
        <f>IF($D29="x",picks!M29+bonus!M29,0)</f>
        <v>0</v>
      </c>
      <c r="Q29" s="2">
        <f>IF($E29="x",picks!N29+bonus!N29,0)</f>
        <v>0</v>
      </c>
      <c r="R29" s="2">
        <f>IF($D29="x",picks!O29+bonus!O29,0)</f>
        <v>0</v>
      </c>
      <c r="S29" s="2">
        <f>IF($E29="x",picks!P29+bonus!P29,0)</f>
        <v>0</v>
      </c>
      <c r="T29" s="2">
        <f>IF($D29="x",picks!Q29+bonus!Q29,0)</f>
        <v>0</v>
      </c>
      <c r="U29" s="2">
        <f>IF($E29="x",picks!R29+bonus!R29,0)</f>
        <v>0</v>
      </c>
      <c r="V29" s="2">
        <f>IF($D29="x",picks!S29+bonus!S29,0)</f>
        <v>0</v>
      </c>
      <c r="W29" s="2">
        <f>IF($E29="x",picks!T29+bonus!T29,0)</f>
        <v>0</v>
      </c>
      <c r="X29" s="2">
        <f>IF($D29="x",picks!U29+bonus!U29,0)</f>
        <v>0</v>
      </c>
      <c r="Y29" s="2">
        <f>IF($E29="x",picks!V29+bonus!V29,0)</f>
        <v>0</v>
      </c>
      <c r="Z29" s="2">
        <f>IF($D29="x",picks!W29+bonus!W29,0)</f>
        <v>0</v>
      </c>
      <c r="AA29" s="2">
        <f>IF($E29="x",picks!X29+bonus!X29,0)</f>
        <v>0</v>
      </c>
      <c r="AB29" s="2">
        <f>IF($D29="x",picks!Y29+bonus!Y29,0)</f>
        <v>0</v>
      </c>
      <c r="AC29" s="2">
        <f>IF($E29="x",picks!Z29+bonus!Z29,0)</f>
        <v>0</v>
      </c>
      <c r="AD29" s="2">
        <f>IF($D29="x",picks!AA29+bonus!AA29,0)</f>
        <v>0</v>
      </c>
      <c r="AE29" s="2">
        <f>IF($E29="x",picks!AB29+bonus!AB29,0)</f>
        <v>0</v>
      </c>
      <c r="AF29" s="2">
        <f>IF($D29="x",picks!AC29+bonus!AC29,0)</f>
        <v>0</v>
      </c>
      <c r="AG29" s="2">
        <f>IF($E29="x",picks!AD29+bonus!AD29,0)</f>
        <v>0</v>
      </c>
      <c r="AH29" s="2">
        <f>IF($D29="x",picks!AE29+bonus!AE29,0)</f>
        <v>0</v>
      </c>
      <c r="AI29" s="2">
        <f>IF($E29="x",picks!AF29+bonus!AF29,0)</f>
        <v>0</v>
      </c>
      <c r="AJ29" s="2">
        <f>IF($D29="x",picks!AG29+bonus!AG29,0)</f>
        <v>0</v>
      </c>
      <c r="AK29" s="2">
        <f>IF($E29="x",picks!AH29+bonus!AH29,0)</f>
        <v>0</v>
      </c>
      <c r="AL29" s="2">
        <f>IF($D29="x",picks!AI29+bonus!AI29,0)</f>
        <v>0</v>
      </c>
      <c r="AM29" s="2">
        <f>IF($E29="x",picks!AJ29+bonus!AJ29,0)</f>
        <v>0</v>
      </c>
    </row>
    <row r="30" spans="1:39">
      <c r="A30" s="47"/>
      <c r="B30" s="54"/>
      <c r="C30" s="5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47"/>
      <c r="B31" s="54"/>
      <c r="C31" s="5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47"/>
      <c r="B32" s="54"/>
      <c r="C32" s="5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6:39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6:39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6:39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6:39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6:39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6:39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6:39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6:39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6:39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6:39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6:39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6:39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6:39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6:39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6:39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6:39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6:28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6:28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6:28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1"/>
  <sheetViews>
    <sheetView showGridLines="0" zoomScale="75" workbookViewId="0">
      <selection activeCell="A2" sqref="A2"/>
    </sheetView>
  </sheetViews>
  <sheetFormatPr defaultRowHeight="13.5"/>
  <cols>
    <col min="1" max="1" width="24.28515625" customWidth="1"/>
    <col min="2" max="2" width="27.140625" customWidth="1"/>
  </cols>
  <sheetData>
    <row r="2" spans="1:38">
      <c r="C2" s="1" t="str">
        <f>picks!C2</f>
        <v>Bill Kasemervisz</v>
      </c>
      <c r="D2" s="1"/>
      <c r="E2" s="1" t="str">
        <f>picks!E2</f>
        <v>Chris Marolda</v>
      </c>
      <c r="F2" s="1"/>
      <c r="G2" s="1" t="str">
        <f>picks!G2</f>
        <v>Oliver &amp; Mathews</v>
      </c>
      <c r="H2" s="1"/>
      <c r="I2" s="1" t="str">
        <f>picks!I2</f>
        <v>Trey Logan</v>
      </c>
      <c r="J2" s="1"/>
      <c r="K2" s="1" t="str">
        <f>picks!K2</f>
        <v>Dad Kasemervisz</v>
      </c>
      <c r="L2" s="1"/>
      <c r="M2" s="1" t="str">
        <f>picks!M2</f>
        <v>Karen Snow</v>
      </c>
      <c r="N2" s="1"/>
      <c r="O2" s="1" t="str">
        <f>picks!O2</f>
        <v>PJ Broderick</v>
      </c>
      <c r="P2" s="1"/>
      <c r="Q2" s="1" t="str">
        <f>picks!Q2</f>
        <v>Eric Groves</v>
      </c>
      <c r="R2" s="1"/>
      <c r="S2" s="1" t="str">
        <f>picks!S2</f>
        <v>Tom McQuade</v>
      </c>
      <c r="T2" s="1"/>
      <c r="U2" s="1" t="str">
        <f>picks!U2</f>
        <v>John Mee</v>
      </c>
      <c r="V2" s="1"/>
      <c r="W2" s="1" t="str">
        <f>picks!W2</f>
        <v>Charles Spector</v>
      </c>
      <c r="X2" s="1"/>
      <c r="Y2" s="1" t="str">
        <f>picks!Y2</f>
        <v>Brian Spector</v>
      </c>
      <c r="Z2" s="1"/>
      <c r="AA2" s="1" t="str">
        <f>picks!AA2</f>
        <v>Sony Wilson</v>
      </c>
      <c r="AB2" s="1"/>
      <c r="AC2" s="1">
        <f>picks!AC2</f>
        <v>0</v>
      </c>
      <c r="AD2" s="1"/>
      <c r="AE2" s="1">
        <f>picks!AE2</f>
        <v>0</v>
      </c>
      <c r="AF2" s="1"/>
      <c r="AG2" s="1">
        <f>picks!AG2</f>
        <v>0</v>
      </c>
      <c r="AH2" s="1"/>
      <c r="AI2" s="1">
        <f>picks!AI2</f>
        <v>0</v>
      </c>
      <c r="AJ2" s="1"/>
      <c r="AK2" s="61"/>
      <c r="AL2" s="61"/>
    </row>
    <row r="3" spans="1:38">
      <c r="C3" s="1">
        <f>SUM(C5:D37)</f>
        <v>0</v>
      </c>
      <c r="D3" s="1"/>
      <c r="E3" s="1">
        <f>SUM(E5:F37)</f>
        <v>0</v>
      </c>
      <c r="F3" s="1"/>
      <c r="G3" s="1">
        <f>SUM(G5:H37)</f>
        <v>0</v>
      </c>
      <c r="H3" s="1"/>
      <c r="I3" s="1">
        <f>SUM(I5:J37)</f>
        <v>0</v>
      </c>
      <c r="J3" s="1"/>
      <c r="K3" s="1">
        <f>SUM(K5:L37)</f>
        <v>0</v>
      </c>
      <c r="L3" s="1"/>
      <c r="M3" s="1">
        <f>SUM(M5:N37)</f>
        <v>0</v>
      </c>
      <c r="N3" s="1"/>
      <c r="O3" s="1">
        <f>SUM(O5:P37)</f>
        <v>0</v>
      </c>
      <c r="P3" s="1"/>
      <c r="Q3" s="1">
        <f>SUM(Q5:R37)</f>
        <v>0</v>
      </c>
      <c r="R3" s="1"/>
      <c r="S3" s="1">
        <f>SUM(S5:T37)</f>
        <v>0</v>
      </c>
      <c r="T3" s="1"/>
      <c r="U3" s="1">
        <f>SUM(U5:V37)</f>
        <v>0</v>
      </c>
      <c r="V3" s="1"/>
      <c r="W3" s="1">
        <f>SUM(W5:X37)</f>
        <v>0</v>
      </c>
      <c r="X3" s="1"/>
      <c r="Y3" s="1">
        <f>SUM(Y5:Z37)</f>
        <v>0</v>
      </c>
      <c r="Z3" s="1"/>
      <c r="AA3" s="1">
        <f>SUM(AA5:AB37)</f>
        <v>0</v>
      </c>
      <c r="AB3" s="1"/>
      <c r="AC3" s="1">
        <f>SUM(AC5:AD37)</f>
        <v>0</v>
      </c>
      <c r="AD3" s="1"/>
      <c r="AE3" s="1">
        <f>SUM(AE5:AF37)</f>
        <v>0</v>
      </c>
      <c r="AF3" s="1"/>
      <c r="AG3" s="1">
        <f>SUM(AG5:AH37)</f>
        <v>0</v>
      </c>
      <c r="AH3" s="1"/>
      <c r="AI3" s="1">
        <f>SUM(AI5:AJ37)</f>
        <v>0</v>
      </c>
      <c r="AJ3" s="1"/>
      <c r="AK3" s="61"/>
      <c r="AL3" s="61"/>
    </row>
    <row r="4" spans="1:38">
      <c r="A4" s="2" t="s">
        <v>24</v>
      </c>
      <c r="B4" s="2" t="s">
        <v>25</v>
      </c>
    </row>
    <row r="5" spans="1:38">
      <c r="A5" t="str">
        <f>+points!B5</f>
        <v>TCU</v>
      </c>
      <c r="B5" t="str">
        <f>+points!C5</f>
        <v>Southern Miss</v>
      </c>
      <c r="C5" s="2">
        <f>IF(AND(points!$D5="",points!$E5=""),bonus!C5+picks!C5,0)</f>
        <v>0</v>
      </c>
      <c r="D5" s="2">
        <f>IF(AND(points!$D5="",points!$E5=""),bonus!D5+picks!D5,0)</f>
        <v>0</v>
      </c>
      <c r="E5" s="2">
        <f>IF(AND(points!$D5="",points!$E5=""),bonus!E5+picks!E5,0)</f>
        <v>0</v>
      </c>
      <c r="F5" s="2">
        <f>IF(AND(points!$D5="",points!$E5=""),bonus!F5+picks!F5,0)</f>
        <v>0</v>
      </c>
      <c r="G5" s="2">
        <f>IF(AND(points!$D5="",points!$E5=""),bonus!G5+picks!G5,0)</f>
        <v>0</v>
      </c>
      <c r="H5" s="2">
        <f>IF(AND(points!$D5="",points!$E5=""),bonus!H5+picks!H5,0)</f>
        <v>0</v>
      </c>
      <c r="I5" s="2">
        <f>IF(AND(points!$D5="",points!$E5=""),bonus!I5+picks!I5,0)</f>
        <v>0</v>
      </c>
      <c r="J5" s="2">
        <f>IF(AND(points!$D5="",points!$E5=""),bonus!J5+picks!J5,0)</f>
        <v>0</v>
      </c>
      <c r="K5" s="2">
        <f>IF(AND(points!$D5="",points!$E5=""),bonus!K5+picks!K5,0)</f>
        <v>0</v>
      </c>
      <c r="L5" s="2">
        <f>IF(AND(points!$D5="",points!$E5=""),bonus!L5+picks!L5,0)</f>
        <v>0</v>
      </c>
      <c r="M5" s="2">
        <f>IF(AND(points!$D5="",points!$E5=""),bonus!M5+picks!M5,0)</f>
        <v>0</v>
      </c>
      <c r="N5" s="2">
        <f>IF(AND(points!$D5="",points!$E5=""),bonus!N5+picks!N5,0)</f>
        <v>0</v>
      </c>
      <c r="O5" s="2">
        <f>IF(AND(points!$D5="",points!$E5=""),bonus!O5+picks!O5,0)</f>
        <v>0</v>
      </c>
      <c r="P5" s="2">
        <f>IF(AND(points!$D5="",points!$E5=""),bonus!P5+picks!P5,0)</f>
        <v>0</v>
      </c>
      <c r="Q5" s="2">
        <f>IF(AND(points!$D5="",points!$E5=""),bonus!Q5+picks!Q5,0)</f>
        <v>0</v>
      </c>
      <c r="R5" s="2">
        <f>IF(AND(points!$D5="",points!$E5=""),bonus!R5+picks!R5,0)</f>
        <v>0</v>
      </c>
      <c r="S5" s="2">
        <f>IF(AND(points!$D5="",points!$E5=""),bonus!S5+picks!S5,0)</f>
        <v>0</v>
      </c>
      <c r="T5" s="2">
        <f>IF(AND(points!$D5="",points!$E5=""),bonus!T5+picks!T5,0)</f>
        <v>0</v>
      </c>
      <c r="U5" s="2">
        <f>IF(AND(points!$D5="",points!$E5=""),bonus!U5+picks!U5,0)</f>
        <v>0</v>
      </c>
      <c r="V5" s="2">
        <f>IF(AND(points!$D5="",points!$E5=""),bonus!V5+picks!V5,0)</f>
        <v>0</v>
      </c>
      <c r="W5" s="2">
        <f>IF(AND(points!$D5="",points!$E5=""),bonus!W5+picks!W5,0)</f>
        <v>0</v>
      </c>
      <c r="X5" s="2">
        <f>IF(AND(points!$D5="",points!$E5=""),bonus!X5+picks!X5,0)</f>
        <v>0</v>
      </c>
      <c r="Y5" s="2">
        <f>IF(AND(points!$D5="",points!$E5=""),bonus!Y5+picks!Y5,0)</f>
        <v>0</v>
      </c>
      <c r="Z5" s="2">
        <f>IF(AND(points!$D5="",points!$E5=""),bonus!Z5+picks!Z5,0)</f>
        <v>0</v>
      </c>
      <c r="AA5" s="2">
        <f>IF(AND(points!$D5="",points!$E5=""),bonus!AA5+picks!AA5,0)</f>
        <v>0</v>
      </c>
      <c r="AB5" s="2">
        <f>IF(AND(points!$D5="",points!$E5=""),bonus!AB5+picks!AB5,0)</f>
        <v>0</v>
      </c>
      <c r="AC5" s="2">
        <f>IF(AND(points!$D5="",points!$E5=""),bonus!AC5+picks!AC5,0)</f>
        <v>0</v>
      </c>
      <c r="AD5" s="2">
        <f>IF(AND(points!$D5="",points!$E5=""),bonus!AD5+picks!AD5,0)</f>
        <v>0</v>
      </c>
      <c r="AE5" s="2">
        <f>IF(AND(points!$D5="",points!$E5=""),bonus!AE5+picks!AE5,0)</f>
        <v>0</v>
      </c>
      <c r="AF5" s="2">
        <f>IF(AND(points!$D5="",points!$E5=""),bonus!AF5+picks!AF5,0)</f>
        <v>0</v>
      </c>
      <c r="AG5" s="2">
        <f>IF(AND(points!$D5="",points!$E5=""),bonus!AG5+picks!AG5,0)</f>
        <v>0</v>
      </c>
      <c r="AH5" s="2">
        <f>IF(AND(points!$D5="",points!$E5=""),bonus!AH5+picks!AH5,0)</f>
        <v>0</v>
      </c>
      <c r="AI5" s="2">
        <f>IF(AND(points!$D5="",points!$E5=""),bonus!AI5+picks!AI5,0)</f>
        <v>0</v>
      </c>
      <c r="AJ5" s="2">
        <f>IF(AND(points!$D5="",points!$E5=""),bonus!AJ5+picks!AJ5,0)</f>
        <v>0</v>
      </c>
      <c r="AK5" s="2"/>
      <c r="AL5" s="2"/>
    </row>
    <row r="6" spans="1:38">
      <c r="A6" t="str">
        <f>+points!B6</f>
        <v>Arkansas</v>
      </c>
      <c r="B6" t="str">
        <f>+points!C6</f>
        <v>UNLV</v>
      </c>
      <c r="C6" s="2">
        <f>IF(AND(points!$D6="",points!$E6=""),bonus!C6+picks!C6,0)</f>
        <v>0</v>
      </c>
      <c r="D6" s="2">
        <f>IF(AND(points!$D6="",points!$E6=""),bonus!D6+picks!D6,0)</f>
        <v>0</v>
      </c>
      <c r="E6" s="2">
        <f>IF(AND(points!$D6="",points!$E6=""),bonus!E6+picks!E6,0)</f>
        <v>0</v>
      </c>
      <c r="F6" s="2">
        <f>IF(AND(points!$D6="",points!$E6=""),bonus!F6+picks!F6,0)</f>
        <v>0</v>
      </c>
      <c r="G6" s="2">
        <f>IF(AND(points!$D6="",points!$E6=""),bonus!G6+picks!G6,0)</f>
        <v>0</v>
      </c>
      <c r="H6" s="2">
        <f>IF(AND(points!$D6="",points!$E6=""),bonus!H6+picks!H6,0)</f>
        <v>0</v>
      </c>
      <c r="I6" s="2">
        <f>IF(AND(points!$D6="",points!$E6=""),bonus!I6+picks!I6,0)</f>
        <v>0</v>
      </c>
      <c r="J6" s="2">
        <f>IF(AND(points!$D6="",points!$E6=""),bonus!J6+picks!J6,0)</f>
        <v>0</v>
      </c>
      <c r="K6" s="2">
        <f>IF(AND(points!$D6="",points!$E6=""),bonus!K6+picks!K6,0)</f>
        <v>0</v>
      </c>
      <c r="L6" s="2">
        <f>IF(AND(points!$D6="",points!$E6=""),bonus!L6+picks!L6,0)</f>
        <v>0</v>
      </c>
      <c r="M6" s="2">
        <f>IF(AND(points!$D6="",points!$E6=""),bonus!M6+picks!M6,0)</f>
        <v>0</v>
      </c>
      <c r="N6" s="2">
        <f>IF(AND(points!$D6="",points!$E6=""),bonus!N6+picks!N6,0)</f>
        <v>0</v>
      </c>
      <c r="O6" s="2">
        <f>IF(AND(points!$D6="",points!$E6=""),bonus!O6+picks!O6,0)</f>
        <v>0</v>
      </c>
      <c r="P6" s="2">
        <f>IF(AND(points!$D6="",points!$E6=""),bonus!P6+picks!P6,0)</f>
        <v>0</v>
      </c>
      <c r="Q6" s="2">
        <f>IF(AND(points!$D6="",points!$E6=""),bonus!Q6+picks!Q6,0)</f>
        <v>0</v>
      </c>
      <c r="R6" s="2">
        <f>IF(AND(points!$D6="",points!$E6=""),bonus!R6+picks!R6,0)</f>
        <v>0</v>
      </c>
      <c r="S6" s="2">
        <f>IF(AND(points!$D6="",points!$E6=""),bonus!S6+picks!S6,0)</f>
        <v>0</v>
      </c>
      <c r="T6" s="2">
        <f>IF(AND(points!$D6="",points!$E6=""),bonus!T6+picks!T6,0)</f>
        <v>0</v>
      </c>
      <c r="U6" s="2">
        <f>IF(AND(points!$D6="",points!$E6=""),bonus!U6+picks!U6,0)</f>
        <v>0</v>
      </c>
      <c r="V6" s="2">
        <f>IF(AND(points!$D6="",points!$E6=""),bonus!V6+picks!V6,0)</f>
        <v>0</v>
      </c>
      <c r="W6" s="2">
        <f>IF(AND(points!$D6="",points!$E6=""),bonus!W6+picks!W6,0)</f>
        <v>0</v>
      </c>
      <c r="X6" s="2">
        <f>IF(AND(points!$D6="",points!$E6=""),bonus!X6+picks!X6,0)</f>
        <v>0</v>
      </c>
      <c r="Y6" s="2">
        <f>IF(AND(points!$D6="",points!$E6=""),bonus!Y6+picks!Y6,0)</f>
        <v>0</v>
      </c>
      <c r="Z6" s="2">
        <f>IF(AND(points!$D6="",points!$E6=""),bonus!Z6+picks!Z6,0)</f>
        <v>0</v>
      </c>
      <c r="AA6" s="2">
        <f>IF(AND(points!$D6="",points!$E6=""),bonus!AA6+picks!AA6,0)</f>
        <v>0</v>
      </c>
      <c r="AB6" s="2">
        <f>IF(AND(points!$D6="",points!$E6=""),bonus!AB6+picks!AB6,0)</f>
        <v>0</v>
      </c>
      <c r="AC6" s="2">
        <f>IF(AND(points!$D6="",points!$E6=""),bonus!AC6+picks!AC6,0)</f>
        <v>0</v>
      </c>
      <c r="AD6" s="2">
        <f>IF(AND(points!$D6="",points!$E6=""),bonus!AD6+picks!AD6,0)</f>
        <v>0</v>
      </c>
      <c r="AE6" s="2">
        <f>IF(AND(points!$D6="",points!$E6=""),bonus!AE6+picks!AE6,0)</f>
        <v>0</v>
      </c>
      <c r="AF6" s="2">
        <f>IF(AND(points!$D6="",points!$E6=""),bonus!AF6+picks!AF6,0)</f>
        <v>0</v>
      </c>
      <c r="AG6" s="2">
        <f>IF(AND(points!$D6="",points!$E6=""),bonus!AG6+picks!AG6,0)</f>
        <v>0</v>
      </c>
      <c r="AH6" s="2">
        <f>IF(AND(points!$D6="",points!$E6=""),bonus!AH6+picks!AH6,0)</f>
        <v>0</v>
      </c>
      <c r="AI6" s="2">
        <f>IF(AND(points!$D6="",points!$E6=""),bonus!AI6+picks!AI6,0)</f>
        <v>0</v>
      </c>
      <c r="AJ6" s="2">
        <f>IF(AND(points!$D6="",points!$E6=""),bonus!AJ6+picks!AJ6,0)</f>
        <v>0</v>
      </c>
      <c r="AK6" s="2"/>
      <c r="AL6" s="2"/>
    </row>
    <row r="7" spans="1:38">
      <c r="A7" t="str">
        <f>+points!B7</f>
        <v>Georgia</v>
      </c>
      <c r="B7" t="str">
        <f>+points!C7</f>
        <v>Virginia</v>
      </c>
      <c r="C7" s="2">
        <f>IF(AND(points!$D7="",points!$E7=""),bonus!C7+picks!C7,0)</f>
        <v>0</v>
      </c>
      <c r="D7" s="2">
        <f>IF(AND(points!$D7="",points!$E7=""),bonus!D7+picks!D7,0)</f>
        <v>0</v>
      </c>
      <c r="E7" s="2">
        <f>IF(AND(points!$D7="",points!$E7=""),bonus!E7+picks!E7,0)</f>
        <v>0</v>
      </c>
      <c r="F7" s="2">
        <f>IF(AND(points!$D7="",points!$E7=""),bonus!F7+picks!F7,0)</f>
        <v>0</v>
      </c>
      <c r="G7" s="2">
        <f>IF(AND(points!$D7="",points!$E7=""),bonus!G7+picks!G7,0)</f>
        <v>0</v>
      </c>
      <c r="H7" s="2">
        <f>IF(AND(points!$D7="",points!$E7=""),bonus!H7+picks!H7,0)</f>
        <v>0</v>
      </c>
      <c r="I7" s="2">
        <f>IF(AND(points!$D7="",points!$E7=""),bonus!I7+picks!I7,0)</f>
        <v>0</v>
      </c>
      <c r="J7" s="2">
        <f>IF(AND(points!$D7="",points!$E7=""),bonus!J7+picks!J7,0)</f>
        <v>0</v>
      </c>
      <c r="K7" s="2">
        <f>IF(AND(points!$D7="",points!$E7=""),bonus!K7+picks!K7,0)</f>
        <v>0</v>
      </c>
      <c r="L7" s="2">
        <f>IF(AND(points!$D7="",points!$E7=""),bonus!L7+picks!L7,0)</f>
        <v>0</v>
      </c>
      <c r="M7" s="2">
        <f>IF(AND(points!$D7="",points!$E7=""),bonus!M7+picks!M7,0)</f>
        <v>0</v>
      </c>
      <c r="N7" s="2">
        <f>IF(AND(points!$D7="",points!$E7=""),bonus!N7+picks!N7,0)</f>
        <v>0</v>
      </c>
      <c r="O7" s="2">
        <f>IF(AND(points!$D7="",points!$E7=""),bonus!O7+picks!O7,0)</f>
        <v>0</v>
      </c>
      <c r="P7" s="2">
        <f>IF(AND(points!$D7="",points!$E7=""),bonus!P7+picks!P7,0)</f>
        <v>0</v>
      </c>
      <c r="Q7" s="2">
        <f>IF(AND(points!$D7="",points!$E7=""),bonus!Q7+picks!Q7,0)</f>
        <v>0</v>
      </c>
      <c r="R7" s="2">
        <f>IF(AND(points!$D7="",points!$E7=""),bonus!R7+picks!R7,0)</f>
        <v>0</v>
      </c>
      <c r="S7" s="2">
        <f>IF(AND(points!$D7="",points!$E7=""),bonus!S7+picks!S7,0)</f>
        <v>0</v>
      </c>
      <c r="T7" s="2">
        <f>IF(AND(points!$D7="",points!$E7=""),bonus!T7+picks!T7,0)</f>
        <v>0</v>
      </c>
      <c r="U7" s="2">
        <f>IF(AND(points!$D7="",points!$E7=""),bonus!U7+picks!U7,0)</f>
        <v>0</v>
      </c>
      <c r="V7" s="2">
        <f>IF(AND(points!$D7="",points!$E7=""),bonus!V7+picks!V7,0)</f>
        <v>0</v>
      </c>
      <c r="W7" s="2">
        <f>IF(AND(points!$D7="",points!$E7=""),bonus!W7+picks!W7,0)</f>
        <v>0</v>
      </c>
      <c r="X7" s="2">
        <f>IF(AND(points!$D7="",points!$E7=""),bonus!X7+picks!X7,0)</f>
        <v>0</v>
      </c>
      <c r="Y7" s="2">
        <f>IF(AND(points!$D7="",points!$E7=""),bonus!Y7+picks!Y7,0)</f>
        <v>0</v>
      </c>
      <c r="Z7" s="2">
        <f>IF(AND(points!$D7="",points!$E7=""),bonus!Z7+picks!Z7,0)</f>
        <v>0</v>
      </c>
      <c r="AA7" s="2">
        <f>IF(AND(points!$D7="",points!$E7=""),bonus!AA7+picks!AA7,0)</f>
        <v>0</v>
      </c>
      <c r="AB7" s="2">
        <f>IF(AND(points!$D7="",points!$E7=""),bonus!AB7+picks!AB7,0)</f>
        <v>0</v>
      </c>
      <c r="AC7" s="2">
        <f>IF(AND(points!$D7="",points!$E7=""),bonus!AC7+picks!AC7,0)</f>
        <v>0</v>
      </c>
      <c r="AD7" s="2">
        <f>IF(AND(points!$D7="",points!$E7=""),bonus!AD7+picks!AD7,0)</f>
        <v>0</v>
      </c>
      <c r="AE7" s="2">
        <f>IF(AND(points!$D7="",points!$E7=""),bonus!AE7+picks!AE7,0)</f>
        <v>0</v>
      </c>
      <c r="AF7" s="2">
        <f>IF(AND(points!$D7="",points!$E7=""),bonus!AF7+picks!AF7,0)</f>
        <v>0</v>
      </c>
      <c r="AG7" s="2">
        <f>IF(AND(points!$D7="",points!$E7=""),bonus!AG7+picks!AG7,0)</f>
        <v>0</v>
      </c>
      <c r="AH7" s="2">
        <f>IF(AND(points!$D7="",points!$E7=""),bonus!AH7+picks!AH7,0)</f>
        <v>0</v>
      </c>
      <c r="AI7" s="2">
        <f>IF(AND(points!$D7="",points!$E7=""),bonus!AI7+picks!AI7,0)</f>
        <v>0</v>
      </c>
      <c r="AJ7" s="2">
        <f>IF(AND(points!$D7="",points!$E7=""),bonus!AJ7+picks!AJ7,0)</f>
        <v>0</v>
      </c>
      <c r="AK7" s="2"/>
      <c r="AL7" s="2"/>
    </row>
    <row r="8" spans="1:38">
      <c r="A8" t="str">
        <f>+points!B8</f>
        <v>Arizona St.</v>
      </c>
      <c r="B8" t="str">
        <f>+points!C8</f>
        <v>Boston College</v>
      </c>
      <c r="C8" s="2">
        <f>IF(AND(points!$D8="",points!$E8=""),bonus!C8+picks!C8,0)</f>
        <v>0</v>
      </c>
      <c r="D8" s="2">
        <f>IF(AND(points!$D8="",points!$E8=""),bonus!D8+picks!D8,0)</f>
        <v>0</v>
      </c>
      <c r="E8" s="2">
        <f>IF(AND(points!$D8="",points!$E8=""),bonus!E8+picks!E8,0)</f>
        <v>0</v>
      </c>
      <c r="F8" s="2">
        <f>IF(AND(points!$D8="",points!$E8=""),bonus!F8+picks!F8,0)</f>
        <v>0</v>
      </c>
      <c r="G8" s="2">
        <f>IF(AND(points!$D8="",points!$E8=""),bonus!G8+picks!G8,0)</f>
        <v>0</v>
      </c>
      <c r="H8" s="2">
        <f>IF(AND(points!$D8="",points!$E8=""),bonus!H8+picks!H8,0)</f>
        <v>0</v>
      </c>
      <c r="I8" s="2">
        <f>IF(AND(points!$D8="",points!$E8=""),bonus!I8+picks!I8,0)</f>
        <v>0</v>
      </c>
      <c r="J8" s="2">
        <f>IF(AND(points!$D8="",points!$E8=""),bonus!J8+picks!J8,0)</f>
        <v>0</v>
      </c>
      <c r="K8" s="2">
        <f>IF(AND(points!$D8="",points!$E8=""),bonus!K8+picks!K8,0)</f>
        <v>0</v>
      </c>
      <c r="L8" s="2">
        <f>IF(AND(points!$D8="",points!$E8=""),bonus!L8+picks!L8,0)</f>
        <v>0</v>
      </c>
      <c r="M8" s="2">
        <f>IF(AND(points!$D8="",points!$E8=""),bonus!M8+picks!M8,0)</f>
        <v>0</v>
      </c>
      <c r="N8" s="2">
        <f>IF(AND(points!$D8="",points!$E8=""),bonus!N8+picks!N8,0)</f>
        <v>0</v>
      </c>
      <c r="O8" s="2">
        <f>IF(AND(points!$D8="",points!$E8=""),bonus!O8+picks!O8,0)</f>
        <v>0</v>
      </c>
      <c r="P8" s="2">
        <f>IF(AND(points!$D8="",points!$E8=""),bonus!P8+picks!P8,0)</f>
        <v>0</v>
      </c>
      <c r="Q8" s="2">
        <f>IF(AND(points!$D8="",points!$E8=""),bonus!Q8+picks!Q8,0)</f>
        <v>0</v>
      </c>
      <c r="R8" s="2">
        <f>IF(AND(points!$D8="",points!$E8=""),bonus!R8+picks!R8,0)</f>
        <v>0</v>
      </c>
      <c r="S8" s="2">
        <f>IF(AND(points!$D8="",points!$E8=""),bonus!S8+picks!S8,0)</f>
        <v>0</v>
      </c>
      <c r="T8" s="2">
        <f>IF(AND(points!$D8="",points!$E8=""),bonus!T8+picks!T8,0)</f>
        <v>0</v>
      </c>
      <c r="U8" s="2">
        <f>IF(AND(points!$D8="",points!$E8=""),bonus!U8+picks!U8,0)</f>
        <v>0</v>
      </c>
      <c r="V8" s="2">
        <f>IF(AND(points!$D8="",points!$E8=""),bonus!V8+picks!V8,0)</f>
        <v>0</v>
      </c>
      <c r="W8" s="2">
        <f>IF(AND(points!$D8="",points!$E8=""),bonus!W8+picks!W8,0)</f>
        <v>0</v>
      </c>
      <c r="X8" s="2">
        <f>IF(AND(points!$D8="",points!$E8=""),bonus!X8+picks!X8,0)</f>
        <v>0</v>
      </c>
      <c r="Y8" s="2">
        <f>IF(AND(points!$D8="",points!$E8=""),bonus!Y8+picks!Y8,0)</f>
        <v>0</v>
      </c>
      <c r="Z8" s="2">
        <f>IF(AND(points!$D8="",points!$E8=""),bonus!Z8+picks!Z8,0)</f>
        <v>0</v>
      </c>
      <c r="AA8" s="2">
        <f>IF(AND(points!$D8="",points!$E8=""),bonus!AA8+picks!AA8,0)</f>
        <v>0</v>
      </c>
      <c r="AB8" s="2">
        <f>IF(AND(points!$D8="",points!$E8=""),bonus!AB8+picks!AB8,0)</f>
        <v>0</v>
      </c>
      <c r="AC8" s="2">
        <f>IF(AND(points!$D8="",points!$E8=""),bonus!AC8+picks!AC8,0)</f>
        <v>0</v>
      </c>
      <c r="AD8" s="2">
        <f>IF(AND(points!$D8="",points!$E8=""),bonus!AD8+picks!AD8,0)</f>
        <v>0</v>
      </c>
      <c r="AE8" s="2">
        <f>IF(AND(points!$D8="",points!$E8=""),bonus!AE8+picks!AE8,0)</f>
        <v>0</v>
      </c>
      <c r="AF8" s="2">
        <f>IF(AND(points!$D8="",points!$E8=""),bonus!AF8+picks!AF8,0)</f>
        <v>0</v>
      </c>
      <c r="AG8" s="2">
        <f>IF(AND(points!$D8="",points!$E8=""),bonus!AG8+picks!AG8,0)</f>
        <v>0</v>
      </c>
      <c r="AH8" s="2">
        <f>IF(AND(points!$D8="",points!$E8=""),bonus!AH8+picks!AH8,0)</f>
        <v>0</v>
      </c>
      <c r="AI8" s="2">
        <f>IF(AND(points!$D8="",points!$E8=""),bonus!AI8+picks!AI8,0)</f>
        <v>0</v>
      </c>
      <c r="AJ8" s="2">
        <f>IF(AND(points!$D8="",points!$E8=""),bonus!AJ8+picks!AJ8,0)</f>
        <v>0</v>
      </c>
      <c r="AK8" s="2"/>
      <c r="AL8" s="2"/>
    </row>
    <row r="9" spans="1:38">
      <c r="A9" t="str">
        <f>+points!B9</f>
        <v>Cincinnati</v>
      </c>
      <c r="B9" t="str">
        <f>+points!C9</f>
        <v>Marshall</v>
      </c>
      <c r="C9" s="2">
        <f>IF(AND(points!$D9="",points!$E9=""),bonus!C9+picks!C9,0)</f>
        <v>0</v>
      </c>
      <c r="D9" s="2">
        <f>IF(AND(points!$D9="",points!$E9=""),bonus!D9+picks!D9,0)</f>
        <v>0</v>
      </c>
      <c r="E9" s="2">
        <f>IF(AND(points!$D9="",points!$E9=""),bonus!E9+picks!E9,0)</f>
        <v>0</v>
      </c>
      <c r="F9" s="2">
        <f>IF(AND(points!$D9="",points!$E9=""),bonus!F9+picks!F9,0)</f>
        <v>0</v>
      </c>
      <c r="G9" s="2">
        <f>IF(AND(points!$D9="",points!$E9=""),bonus!G9+picks!G9,0)</f>
        <v>0</v>
      </c>
      <c r="H9" s="2">
        <f>IF(AND(points!$D9="",points!$E9=""),bonus!H9+picks!H9,0)</f>
        <v>0</v>
      </c>
      <c r="I9" s="2">
        <f>IF(AND(points!$D9="",points!$E9=""),bonus!I9+picks!I9,0)</f>
        <v>0</v>
      </c>
      <c r="J9" s="2">
        <f>IF(AND(points!$D9="",points!$E9=""),bonus!J9+picks!J9,0)</f>
        <v>0</v>
      </c>
      <c r="K9" s="2">
        <f>IF(AND(points!$D9="",points!$E9=""),bonus!K9+picks!K9,0)</f>
        <v>0</v>
      </c>
      <c r="L9" s="2">
        <f>IF(AND(points!$D9="",points!$E9=""),bonus!L9+picks!L9,0)</f>
        <v>0</v>
      </c>
      <c r="M9" s="2">
        <f>IF(AND(points!$D9="",points!$E9=""),bonus!M9+picks!M9,0)</f>
        <v>0</v>
      </c>
      <c r="N9" s="2">
        <f>IF(AND(points!$D9="",points!$E9=""),bonus!N9+picks!N9,0)</f>
        <v>0</v>
      </c>
      <c r="O9" s="2">
        <f>IF(AND(points!$D9="",points!$E9=""),bonus!O9+picks!O9,0)</f>
        <v>0</v>
      </c>
      <c r="P9" s="2">
        <f>IF(AND(points!$D9="",points!$E9=""),bonus!P9+picks!P9,0)</f>
        <v>0</v>
      </c>
      <c r="Q9" s="2">
        <f>IF(AND(points!$D9="",points!$E9=""),bonus!Q9+picks!Q9,0)</f>
        <v>0</v>
      </c>
      <c r="R9" s="2">
        <f>IF(AND(points!$D9="",points!$E9=""),bonus!R9+picks!R9,0)</f>
        <v>0</v>
      </c>
      <c r="S9" s="2">
        <f>IF(AND(points!$D9="",points!$E9=""),bonus!S9+picks!S9,0)</f>
        <v>0</v>
      </c>
      <c r="T9" s="2">
        <f>IF(AND(points!$D9="",points!$E9=""),bonus!T9+picks!T9,0)</f>
        <v>0</v>
      </c>
      <c r="U9" s="2">
        <f>IF(AND(points!$D9="",points!$E9=""),bonus!U9+picks!U9,0)</f>
        <v>0</v>
      </c>
      <c r="V9" s="2">
        <f>IF(AND(points!$D9="",points!$E9=""),bonus!V9+picks!V9,0)</f>
        <v>0</v>
      </c>
      <c r="W9" s="2">
        <f>IF(AND(points!$D9="",points!$E9=""),bonus!W9+picks!W9,0)</f>
        <v>0</v>
      </c>
      <c r="X9" s="2">
        <f>IF(AND(points!$D9="",points!$E9=""),bonus!X9+picks!X9,0)</f>
        <v>0</v>
      </c>
      <c r="Y9" s="2">
        <f>IF(AND(points!$D9="",points!$E9=""),bonus!Y9+picks!Y9,0)</f>
        <v>0</v>
      </c>
      <c r="Z9" s="2">
        <f>IF(AND(points!$D9="",points!$E9=""),bonus!Z9+picks!Z9,0)</f>
        <v>0</v>
      </c>
      <c r="AA9" s="2">
        <f>IF(AND(points!$D9="",points!$E9=""),bonus!AA9+picks!AA9,0)</f>
        <v>0</v>
      </c>
      <c r="AB9" s="2">
        <f>IF(AND(points!$D9="",points!$E9=""),bonus!AB9+picks!AB9,0)</f>
        <v>0</v>
      </c>
      <c r="AC9" s="2">
        <f>IF(AND(points!$D9="",points!$E9=""),bonus!AC9+picks!AC9,0)</f>
        <v>0</v>
      </c>
      <c r="AD9" s="2">
        <f>IF(AND(points!$D9="",points!$E9=""),bonus!AD9+picks!AD9,0)</f>
        <v>0</v>
      </c>
      <c r="AE9" s="2">
        <f>IF(AND(points!$D9="",points!$E9=""),bonus!AE9+picks!AE9,0)</f>
        <v>0</v>
      </c>
      <c r="AF9" s="2">
        <f>IF(AND(points!$D9="",points!$E9=""),bonus!AF9+picks!AF9,0)</f>
        <v>0</v>
      </c>
      <c r="AG9" s="2">
        <f>IF(AND(points!$D9="",points!$E9=""),bonus!AG9+picks!AG9,0)</f>
        <v>0</v>
      </c>
      <c r="AH9" s="2">
        <f>IF(AND(points!$D9="",points!$E9=""),bonus!AH9+picks!AH9,0)</f>
        <v>0</v>
      </c>
      <c r="AI9" s="2">
        <f>IF(AND(points!$D9="",points!$E9=""),bonus!AI9+picks!AI9,0)</f>
        <v>0</v>
      </c>
      <c r="AJ9" s="2">
        <f>IF(AND(points!$D9="",points!$E9=""),bonus!AJ9+picks!AJ9,0)</f>
        <v>0</v>
      </c>
      <c r="AK9" s="2"/>
      <c r="AL9" s="2"/>
    </row>
    <row r="10" spans="1:38">
      <c r="A10" t="str">
        <f>+points!B10</f>
        <v>Texas Tech</v>
      </c>
      <c r="B10" t="str">
        <f>+points!C10</f>
        <v>East Carolina</v>
      </c>
      <c r="C10" s="2">
        <f>IF(AND(points!$D10="",points!$E10=""),bonus!C10+picks!C10,0)</f>
        <v>0</v>
      </c>
      <c r="D10" s="2">
        <f>IF(AND(points!$D10="",points!$E10=""),bonus!D10+picks!D10,0)</f>
        <v>0</v>
      </c>
      <c r="E10" s="2">
        <f>IF(AND(points!$D10="",points!$E10=""),bonus!E10+picks!E10,0)</f>
        <v>0</v>
      </c>
      <c r="F10" s="2">
        <f>IF(AND(points!$D10="",points!$E10=""),bonus!F10+picks!F10,0)</f>
        <v>0</v>
      </c>
      <c r="G10" s="2">
        <f>IF(AND(points!$D10="",points!$E10=""),bonus!G10+picks!G10,0)</f>
        <v>0</v>
      </c>
      <c r="H10" s="2">
        <f>IF(AND(points!$D10="",points!$E10=""),bonus!H10+picks!H10,0)</f>
        <v>0</v>
      </c>
      <c r="I10" s="2">
        <f>IF(AND(points!$D10="",points!$E10=""),bonus!I10+picks!I10,0)</f>
        <v>0</v>
      </c>
      <c r="J10" s="2">
        <f>IF(AND(points!$D10="",points!$E10=""),bonus!J10+picks!J10,0)</f>
        <v>0</v>
      </c>
      <c r="K10" s="2">
        <f>IF(AND(points!$D10="",points!$E10=""),bonus!K10+picks!K10,0)</f>
        <v>0</v>
      </c>
      <c r="L10" s="2">
        <f>IF(AND(points!$D10="",points!$E10=""),bonus!L10+picks!L10,0)</f>
        <v>0</v>
      </c>
      <c r="M10" s="2">
        <f>IF(AND(points!$D10="",points!$E10=""),bonus!M10+picks!M10,0)</f>
        <v>0</v>
      </c>
      <c r="N10" s="2">
        <f>IF(AND(points!$D10="",points!$E10=""),bonus!N10+picks!N10,0)</f>
        <v>0</v>
      </c>
      <c r="O10" s="2">
        <f>IF(AND(points!$D10="",points!$E10=""),bonus!O10+picks!O10,0)</f>
        <v>0</v>
      </c>
      <c r="P10" s="2">
        <f>IF(AND(points!$D10="",points!$E10=""),bonus!P10+picks!P10,0)</f>
        <v>0</v>
      </c>
      <c r="Q10" s="2">
        <f>IF(AND(points!$D10="",points!$E10=""),bonus!Q10+picks!Q10,0)</f>
        <v>0</v>
      </c>
      <c r="R10" s="2">
        <f>IF(AND(points!$D10="",points!$E10=""),bonus!R10+picks!R10,0)</f>
        <v>0</v>
      </c>
      <c r="S10" s="2">
        <f>IF(AND(points!$D10="",points!$E10=""),bonus!S10+picks!S10,0)</f>
        <v>0</v>
      </c>
      <c r="T10" s="2">
        <f>IF(AND(points!$D10="",points!$E10=""),bonus!T10+picks!T10,0)</f>
        <v>0</v>
      </c>
      <c r="U10" s="2">
        <f>IF(AND(points!$D10="",points!$E10=""),bonus!U10+picks!U10,0)</f>
        <v>0</v>
      </c>
      <c r="V10" s="2">
        <f>IF(AND(points!$D10="",points!$E10=""),bonus!V10+picks!V10,0)</f>
        <v>0</v>
      </c>
      <c r="W10" s="2">
        <f>IF(AND(points!$D10="",points!$E10=""),bonus!W10+picks!W10,0)</f>
        <v>0</v>
      </c>
      <c r="X10" s="2">
        <f>IF(AND(points!$D10="",points!$E10=""),bonus!X10+picks!X10,0)</f>
        <v>0</v>
      </c>
      <c r="Y10" s="2">
        <f>IF(AND(points!$D10="",points!$E10=""),bonus!Y10+picks!Y10,0)</f>
        <v>0</v>
      </c>
      <c r="Z10" s="2">
        <f>IF(AND(points!$D10="",points!$E10=""),bonus!Z10+picks!Z10,0)</f>
        <v>0</v>
      </c>
      <c r="AA10" s="2">
        <f>IF(AND(points!$D10="",points!$E10=""),bonus!AA10+picks!AA10,0)</f>
        <v>0</v>
      </c>
      <c r="AB10" s="2">
        <f>IF(AND(points!$D10="",points!$E10=""),bonus!AB10+picks!AB10,0)</f>
        <v>0</v>
      </c>
      <c r="AC10" s="2">
        <f>IF(AND(points!$D10="",points!$E10=""),bonus!AC10+picks!AC10,0)</f>
        <v>0</v>
      </c>
      <c r="AD10" s="2">
        <f>IF(AND(points!$D10="",points!$E10=""),bonus!AD10+picks!AD10,0)</f>
        <v>0</v>
      </c>
      <c r="AE10" s="2">
        <f>IF(AND(points!$D10="",points!$E10=""),bonus!AE10+picks!AE10,0)</f>
        <v>0</v>
      </c>
      <c r="AF10" s="2">
        <f>IF(AND(points!$D10="",points!$E10=""),bonus!AF10+picks!AF10,0)</f>
        <v>0</v>
      </c>
      <c r="AG10" s="2">
        <f>IF(AND(points!$D10="",points!$E10=""),bonus!AG10+picks!AG10,0)</f>
        <v>0</v>
      </c>
      <c r="AH10" s="2">
        <f>IF(AND(points!$D10="",points!$E10=""),bonus!AH10+picks!AH10,0)</f>
        <v>0</v>
      </c>
      <c r="AI10" s="2">
        <f>IF(AND(points!$D10="",points!$E10=""),bonus!AI10+picks!AI10,0)</f>
        <v>0</v>
      </c>
      <c r="AJ10" s="2">
        <f>IF(AND(points!$D10="",points!$E10=""),bonus!AJ10+picks!AJ10,0)</f>
        <v>0</v>
      </c>
      <c r="AK10" s="2"/>
      <c r="AL10" s="2"/>
    </row>
    <row r="11" spans="1:38">
      <c r="A11" t="str">
        <f>+points!B11</f>
        <v>Boise St.</v>
      </c>
      <c r="B11" t="str">
        <f>+points!C11</f>
        <v>UTEP</v>
      </c>
      <c r="C11" s="2">
        <f>IF(AND(points!$D11="",points!$E11=""),bonus!C11+picks!C11,0)</f>
        <v>0</v>
      </c>
      <c r="D11" s="2">
        <f>IF(AND(points!$D11="",points!$E11=""),bonus!D11+picks!D11,0)</f>
        <v>0</v>
      </c>
      <c r="E11" s="2">
        <f>IF(AND(points!$D11="",points!$E11=""),bonus!E11+picks!E11,0)</f>
        <v>0</v>
      </c>
      <c r="F11" s="2">
        <f>IF(AND(points!$D11="",points!$E11=""),bonus!F11+picks!F11,0)</f>
        <v>0</v>
      </c>
      <c r="G11" s="2">
        <f>IF(AND(points!$D11="",points!$E11=""),bonus!G11+picks!G11,0)</f>
        <v>0</v>
      </c>
      <c r="H11" s="2">
        <f>IF(AND(points!$D11="",points!$E11=""),bonus!H11+picks!H11,0)</f>
        <v>0</v>
      </c>
      <c r="I11" s="2">
        <f>IF(AND(points!$D11="",points!$E11=""),bonus!I11+picks!I11,0)</f>
        <v>0</v>
      </c>
      <c r="J11" s="2">
        <f>IF(AND(points!$D11="",points!$E11=""),bonus!J11+picks!J11,0)</f>
        <v>0</v>
      </c>
      <c r="K11" s="2">
        <f>IF(AND(points!$D11="",points!$E11=""),bonus!K11+picks!K11,0)</f>
        <v>0</v>
      </c>
      <c r="L11" s="2">
        <f>IF(AND(points!$D11="",points!$E11=""),bonus!L11+picks!L11,0)</f>
        <v>0</v>
      </c>
      <c r="M11" s="2">
        <f>IF(AND(points!$D11="",points!$E11=""),bonus!M11+picks!M11,0)</f>
        <v>0</v>
      </c>
      <c r="N11" s="2">
        <f>IF(AND(points!$D11="",points!$E11=""),bonus!N11+picks!N11,0)</f>
        <v>0</v>
      </c>
      <c r="O11" s="2">
        <f>IF(AND(points!$D11="",points!$E11=""),bonus!O11+picks!O11,0)</f>
        <v>0</v>
      </c>
      <c r="P11" s="2">
        <f>IF(AND(points!$D11="",points!$E11=""),bonus!P11+picks!P11,0)</f>
        <v>0</v>
      </c>
      <c r="Q11" s="2">
        <f>IF(AND(points!$D11="",points!$E11=""),bonus!Q11+picks!Q11,0)</f>
        <v>0</v>
      </c>
      <c r="R11" s="2">
        <f>IF(AND(points!$D11="",points!$E11=""),bonus!R11+picks!R11,0)</f>
        <v>0</v>
      </c>
      <c r="S11" s="2">
        <f>IF(AND(points!$D11="",points!$E11=""),bonus!S11+picks!S11,0)</f>
        <v>0</v>
      </c>
      <c r="T11" s="2">
        <f>IF(AND(points!$D11="",points!$E11=""),bonus!T11+picks!T11,0)</f>
        <v>0</v>
      </c>
      <c r="U11" s="2">
        <f>IF(AND(points!$D11="",points!$E11=""),bonus!U11+picks!U11,0)</f>
        <v>0</v>
      </c>
      <c r="V11" s="2">
        <f>IF(AND(points!$D11="",points!$E11=""),bonus!V11+picks!V11,0)</f>
        <v>0</v>
      </c>
      <c r="W11" s="2">
        <f>IF(AND(points!$D11="",points!$E11=""),bonus!W11+picks!W11,0)</f>
        <v>0</v>
      </c>
      <c r="X11" s="2">
        <f>IF(AND(points!$D11="",points!$E11=""),bonus!X11+picks!X11,0)</f>
        <v>0</v>
      </c>
      <c r="Y11" s="2">
        <f>IF(AND(points!$D11="",points!$E11=""),bonus!Y11+picks!Y11,0)</f>
        <v>0</v>
      </c>
      <c r="Z11" s="2">
        <f>IF(AND(points!$D11="",points!$E11=""),bonus!Z11+picks!Z11,0)</f>
        <v>0</v>
      </c>
      <c r="AA11" s="2">
        <f>IF(AND(points!$D11="",points!$E11=""),bonus!AA11+picks!AA11,0)</f>
        <v>0</v>
      </c>
      <c r="AB11" s="2">
        <f>IF(AND(points!$D11="",points!$E11=""),bonus!AB11+picks!AB11,0)</f>
        <v>0</v>
      </c>
      <c r="AC11" s="2">
        <f>IF(AND(points!$D11="",points!$E11=""),bonus!AC11+picks!AC11,0)</f>
        <v>0</v>
      </c>
      <c r="AD11" s="2">
        <f>IF(AND(points!$D11="",points!$E11=""),bonus!AD11+picks!AD11,0)</f>
        <v>0</v>
      </c>
      <c r="AE11" s="2">
        <f>IF(AND(points!$D11="",points!$E11=""),bonus!AE11+picks!AE11,0)</f>
        <v>0</v>
      </c>
      <c r="AF11" s="2">
        <f>IF(AND(points!$D11="",points!$E11=""),bonus!AF11+picks!AF11,0)</f>
        <v>0</v>
      </c>
      <c r="AG11" s="2">
        <f>IF(AND(points!$D11="",points!$E11=""),bonus!AG11+picks!AG11,0)</f>
        <v>0</v>
      </c>
      <c r="AH11" s="2">
        <f>IF(AND(points!$D11="",points!$E11=""),bonus!AH11+picks!AH11,0)</f>
        <v>0</v>
      </c>
      <c r="AI11" s="2">
        <f>IF(AND(points!$D11="",points!$E11=""),bonus!AI11+picks!AI11,0)</f>
        <v>0</v>
      </c>
      <c r="AJ11" s="2">
        <f>IF(AND(points!$D11="",points!$E11=""),bonus!AJ11+picks!AJ11,0)</f>
        <v>0</v>
      </c>
      <c r="AK11" s="2"/>
      <c r="AL11" s="2"/>
    </row>
    <row r="12" spans="1:38">
      <c r="A12" t="str">
        <f>+points!B12</f>
        <v>Mississippi</v>
      </c>
      <c r="B12" t="str">
        <f>+points!C12</f>
        <v>West Virginia</v>
      </c>
      <c r="C12" s="2">
        <f>IF(AND(points!$D12="",points!$E12=""),bonus!C12+picks!C12,0)</f>
        <v>0</v>
      </c>
      <c r="D12" s="2">
        <f>IF(AND(points!$D12="",points!$E12=""),bonus!D12+picks!D12,0)</f>
        <v>0</v>
      </c>
      <c r="E12" s="2">
        <f>IF(AND(points!$D12="",points!$E12=""),bonus!E12+picks!E12,0)</f>
        <v>0</v>
      </c>
      <c r="F12" s="2">
        <f>IF(AND(points!$D12="",points!$E12=""),bonus!F12+picks!F12,0)</f>
        <v>0</v>
      </c>
      <c r="G12" s="2">
        <f>IF(AND(points!$D12="",points!$E12=""),bonus!G12+picks!G12,0)</f>
        <v>0</v>
      </c>
      <c r="H12" s="2">
        <f>IF(AND(points!$D12="",points!$E12=""),bonus!H12+picks!H12,0)</f>
        <v>0</v>
      </c>
      <c r="I12" s="2">
        <f>IF(AND(points!$D12="",points!$E12=""),bonus!I12+picks!I12,0)</f>
        <v>0</v>
      </c>
      <c r="J12" s="2">
        <f>IF(AND(points!$D12="",points!$E12=""),bonus!J12+picks!J12,0)</f>
        <v>0</v>
      </c>
      <c r="K12" s="2">
        <f>IF(AND(points!$D12="",points!$E12=""),bonus!K12+picks!K12,0)</f>
        <v>0</v>
      </c>
      <c r="L12" s="2">
        <f>IF(AND(points!$D12="",points!$E12=""),bonus!L12+picks!L12,0)</f>
        <v>0</v>
      </c>
      <c r="M12" s="2">
        <f>IF(AND(points!$D12="",points!$E12=""),bonus!M12+picks!M12,0)</f>
        <v>0</v>
      </c>
      <c r="N12" s="2">
        <f>IF(AND(points!$D12="",points!$E12=""),bonus!N12+picks!N12,0)</f>
        <v>0</v>
      </c>
      <c r="O12" s="2">
        <f>IF(AND(points!$D12="",points!$E12=""),bonus!O12+picks!O12,0)</f>
        <v>0</v>
      </c>
      <c r="P12" s="2">
        <f>IF(AND(points!$D12="",points!$E12=""),bonus!P12+picks!P12,0)</f>
        <v>0</v>
      </c>
      <c r="Q12" s="2">
        <f>IF(AND(points!$D12="",points!$E12=""),bonus!Q12+picks!Q12,0)</f>
        <v>0</v>
      </c>
      <c r="R12" s="2">
        <f>IF(AND(points!$D12="",points!$E12=""),bonus!R12+picks!R12,0)</f>
        <v>0</v>
      </c>
      <c r="S12" s="2">
        <f>IF(AND(points!$D12="",points!$E12=""),bonus!S12+picks!S12,0)</f>
        <v>0</v>
      </c>
      <c r="T12" s="2">
        <f>IF(AND(points!$D12="",points!$E12=""),bonus!T12+picks!T12,0)</f>
        <v>0</v>
      </c>
      <c r="U12" s="2">
        <f>IF(AND(points!$D12="",points!$E12=""),bonus!U12+picks!U12,0)</f>
        <v>0</v>
      </c>
      <c r="V12" s="2">
        <f>IF(AND(points!$D12="",points!$E12=""),bonus!V12+picks!V12,0)</f>
        <v>0</v>
      </c>
      <c r="W12" s="2">
        <f>IF(AND(points!$D12="",points!$E12=""),bonus!W12+picks!W12,0)</f>
        <v>0</v>
      </c>
      <c r="X12" s="2">
        <f>IF(AND(points!$D12="",points!$E12=""),bonus!X12+picks!X12,0)</f>
        <v>0</v>
      </c>
      <c r="Y12" s="2">
        <f>IF(AND(points!$D12="",points!$E12=""),bonus!Y12+picks!Y12,0)</f>
        <v>0</v>
      </c>
      <c r="Z12" s="2">
        <f>IF(AND(points!$D12="",points!$E12=""),bonus!Z12+picks!Z12,0)</f>
        <v>0</v>
      </c>
      <c r="AA12" s="2">
        <f>IF(AND(points!$D12="",points!$E12=""),bonus!AA12+picks!AA12,0)</f>
        <v>0</v>
      </c>
      <c r="AB12" s="2">
        <f>IF(AND(points!$D12="",points!$E12=""),bonus!AB12+picks!AB12,0)</f>
        <v>0</v>
      </c>
      <c r="AC12" s="2">
        <f>IF(AND(points!$D12="",points!$E12=""),bonus!AC12+picks!AC12,0)</f>
        <v>0</v>
      </c>
      <c r="AD12" s="2">
        <f>IF(AND(points!$D12="",points!$E12=""),bonus!AD12+picks!AD12,0)</f>
        <v>0</v>
      </c>
      <c r="AE12" s="2">
        <f>IF(AND(points!$D12="",points!$E12=""),bonus!AE12+picks!AE12,0)</f>
        <v>0</v>
      </c>
      <c r="AF12" s="2">
        <f>IF(AND(points!$D12="",points!$E12=""),bonus!AF12+picks!AF12,0)</f>
        <v>0</v>
      </c>
      <c r="AG12" s="2">
        <f>IF(AND(points!$D12="",points!$E12=""),bonus!AG12+picks!AG12,0)</f>
        <v>0</v>
      </c>
      <c r="AH12" s="2">
        <f>IF(AND(points!$D12="",points!$E12=""),bonus!AH12+picks!AH12,0)</f>
        <v>0</v>
      </c>
      <c r="AI12" s="2">
        <f>IF(AND(points!$D12="",points!$E12=""),bonus!AI12+picks!AI12,0)</f>
        <v>0</v>
      </c>
      <c r="AJ12" s="2">
        <f>IF(AND(points!$D12="",points!$E12=""),bonus!AJ12+picks!AJ12,0)</f>
        <v>0</v>
      </c>
      <c r="AK12" s="2"/>
      <c r="AL12" s="2"/>
    </row>
    <row r="13" spans="1:38">
      <c r="A13" t="str">
        <f>+points!B13</f>
        <v>Minnesota</v>
      </c>
      <c r="B13" t="str">
        <f>+points!C13</f>
        <v>NC State</v>
      </c>
      <c r="C13" s="2">
        <f>IF(AND(points!$D13="",points!$E13=""),bonus!C13+picks!C13,0)</f>
        <v>0</v>
      </c>
      <c r="D13" s="2">
        <f>IF(AND(points!$D13="",points!$E13=""),bonus!D13+picks!D13,0)</f>
        <v>0</v>
      </c>
      <c r="E13" s="2">
        <f>IF(AND(points!$D13="",points!$E13=""),bonus!E13+picks!E13,0)</f>
        <v>0</v>
      </c>
      <c r="F13" s="2">
        <f>IF(AND(points!$D13="",points!$E13=""),bonus!F13+picks!F13,0)</f>
        <v>0</v>
      </c>
      <c r="G13" s="2">
        <f>IF(AND(points!$D13="",points!$E13=""),bonus!G13+picks!G13,0)</f>
        <v>0</v>
      </c>
      <c r="H13" s="2">
        <f>IF(AND(points!$D13="",points!$E13=""),bonus!H13+picks!H13,0)</f>
        <v>0</v>
      </c>
      <c r="I13" s="2">
        <f>IF(AND(points!$D13="",points!$E13=""),bonus!I13+picks!I13,0)</f>
        <v>0</v>
      </c>
      <c r="J13" s="2">
        <f>IF(AND(points!$D13="",points!$E13=""),bonus!J13+picks!J13,0)</f>
        <v>0</v>
      </c>
      <c r="K13" s="2">
        <f>IF(AND(points!$D13="",points!$E13=""),bonus!K13+picks!K13,0)</f>
        <v>0</v>
      </c>
      <c r="L13" s="2">
        <f>IF(AND(points!$D13="",points!$E13=""),bonus!L13+picks!L13,0)</f>
        <v>0</v>
      </c>
      <c r="M13" s="2">
        <f>IF(AND(points!$D13="",points!$E13=""),bonus!M13+picks!M13,0)</f>
        <v>0</v>
      </c>
      <c r="N13" s="2">
        <f>IF(AND(points!$D13="",points!$E13=""),bonus!N13+picks!N13,0)</f>
        <v>0</v>
      </c>
      <c r="O13" s="2">
        <f>IF(AND(points!$D13="",points!$E13=""),bonus!O13+picks!O13,0)</f>
        <v>0</v>
      </c>
      <c r="P13" s="2">
        <f>IF(AND(points!$D13="",points!$E13=""),bonus!P13+picks!P13,0)</f>
        <v>0</v>
      </c>
      <c r="Q13" s="2">
        <f>IF(AND(points!$D13="",points!$E13=""),bonus!Q13+picks!Q13,0)</f>
        <v>0</v>
      </c>
      <c r="R13" s="2">
        <f>IF(AND(points!$D13="",points!$E13=""),bonus!R13+picks!R13,0)</f>
        <v>0</v>
      </c>
      <c r="S13" s="2">
        <f>IF(AND(points!$D13="",points!$E13=""),bonus!S13+picks!S13,0)</f>
        <v>0</v>
      </c>
      <c r="T13" s="2">
        <f>IF(AND(points!$D13="",points!$E13=""),bonus!T13+picks!T13,0)</f>
        <v>0</v>
      </c>
      <c r="U13" s="2">
        <f>IF(AND(points!$D13="",points!$E13=""),bonus!U13+picks!U13,0)</f>
        <v>0</v>
      </c>
      <c r="V13" s="2">
        <f>IF(AND(points!$D13="",points!$E13=""),bonus!V13+picks!V13,0)</f>
        <v>0</v>
      </c>
      <c r="W13" s="2">
        <f>IF(AND(points!$D13="",points!$E13=""),bonus!W13+picks!W13,0)</f>
        <v>0</v>
      </c>
      <c r="X13" s="2">
        <f>IF(AND(points!$D13="",points!$E13=""),bonus!X13+picks!X13,0)</f>
        <v>0</v>
      </c>
      <c r="Y13" s="2">
        <f>IF(AND(points!$D13="",points!$E13=""),bonus!Y13+picks!Y13,0)</f>
        <v>0</v>
      </c>
      <c r="Z13" s="2">
        <f>IF(AND(points!$D13="",points!$E13=""),bonus!Z13+picks!Z13,0)</f>
        <v>0</v>
      </c>
      <c r="AA13" s="2">
        <f>IF(AND(points!$D13="",points!$E13=""),bonus!AA13+picks!AA13,0)</f>
        <v>0</v>
      </c>
      <c r="AB13" s="2">
        <f>IF(AND(points!$D13="",points!$E13=""),bonus!AB13+picks!AB13,0)</f>
        <v>0</v>
      </c>
      <c r="AC13" s="2">
        <f>IF(AND(points!$D13="",points!$E13=""),bonus!AC13+picks!AC13,0)</f>
        <v>0</v>
      </c>
      <c r="AD13" s="2">
        <f>IF(AND(points!$D13="",points!$E13=""),bonus!AD13+picks!AD13,0)</f>
        <v>0</v>
      </c>
      <c r="AE13" s="2">
        <f>IF(AND(points!$D13="",points!$E13=""),bonus!AE13+picks!AE13,0)</f>
        <v>0</v>
      </c>
      <c r="AF13" s="2">
        <f>IF(AND(points!$D13="",points!$E13=""),bonus!AF13+picks!AF13,0)</f>
        <v>0</v>
      </c>
      <c r="AG13" s="2">
        <f>IF(AND(points!$D13="",points!$E13=""),bonus!AG13+picks!AG13,0)</f>
        <v>0</v>
      </c>
      <c r="AH13" s="2">
        <f>IF(AND(points!$D13="",points!$E13=""),bonus!AH13+picks!AH13,0)</f>
        <v>0</v>
      </c>
      <c r="AI13" s="2">
        <f>IF(AND(points!$D13="",points!$E13=""),bonus!AI13+picks!AI13,0)</f>
        <v>0</v>
      </c>
      <c r="AJ13" s="2">
        <f>IF(AND(points!$D13="",points!$E13=""),bonus!AJ13+picks!AJ13,0)</f>
        <v>0</v>
      </c>
      <c r="AK13" s="2"/>
      <c r="AL13" s="2"/>
    </row>
    <row r="14" spans="1:38">
      <c r="A14" t="str">
        <f>+points!B14</f>
        <v>Iowa St.</v>
      </c>
      <c r="B14" t="str">
        <f>+points!C14</f>
        <v>Pittsburgh</v>
      </c>
      <c r="C14" s="2">
        <f>IF(AND(points!$D14="",points!$E14=""),bonus!C14+picks!C14,0)</f>
        <v>0</v>
      </c>
      <c r="D14" s="2">
        <f>IF(AND(points!$D14="",points!$E14=""),bonus!D14+picks!D14,0)</f>
        <v>0</v>
      </c>
      <c r="E14" s="2">
        <f>IF(AND(points!$D14="",points!$E14=""),bonus!E14+picks!E14,0)</f>
        <v>0</v>
      </c>
      <c r="F14" s="2">
        <f>IF(AND(points!$D14="",points!$E14=""),bonus!F14+picks!F14,0)</f>
        <v>0</v>
      </c>
      <c r="G14" s="2">
        <f>IF(AND(points!$D14="",points!$E14=""),bonus!G14+picks!G14,0)</f>
        <v>0</v>
      </c>
      <c r="H14" s="2">
        <f>IF(AND(points!$D14="",points!$E14=""),bonus!H14+picks!H14,0)</f>
        <v>0</v>
      </c>
      <c r="I14" s="2">
        <f>IF(AND(points!$D14="",points!$E14=""),bonus!I14+picks!I14,0)</f>
        <v>0</v>
      </c>
      <c r="J14" s="2">
        <f>IF(AND(points!$D14="",points!$E14=""),bonus!J14+picks!J14,0)</f>
        <v>0</v>
      </c>
      <c r="K14" s="2">
        <f>IF(AND(points!$D14="",points!$E14=""),bonus!K14+picks!K14,0)</f>
        <v>0</v>
      </c>
      <c r="L14" s="2">
        <f>IF(AND(points!$D14="",points!$E14=""),bonus!L14+picks!L14,0)</f>
        <v>0</v>
      </c>
      <c r="M14" s="2">
        <f>IF(AND(points!$D14="",points!$E14=""),bonus!M14+picks!M14,0)</f>
        <v>0</v>
      </c>
      <c r="N14" s="2">
        <f>IF(AND(points!$D14="",points!$E14=""),bonus!N14+picks!N14,0)</f>
        <v>0</v>
      </c>
      <c r="O14" s="2">
        <f>IF(AND(points!$D14="",points!$E14=""),bonus!O14+picks!O14,0)</f>
        <v>0</v>
      </c>
      <c r="P14" s="2">
        <f>IF(AND(points!$D14="",points!$E14=""),bonus!P14+picks!P14,0)</f>
        <v>0</v>
      </c>
      <c r="Q14" s="2">
        <f>IF(AND(points!$D14="",points!$E14=""),bonus!Q14+picks!Q14,0)</f>
        <v>0</v>
      </c>
      <c r="R14" s="2">
        <f>IF(AND(points!$D14="",points!$E14=""),bonus!R14+picks!R14,0)</f>
        <v>0</v>
      </c>
      <c r="S14" s="2">
        <f>IF(AND(points!$D14="",points!$E14=""),bonus!S14+picks!S14,0)</f>
        <v>0</v>
      </c>
      <c r="T14" s="2">
        <f>IF(AND(points!$D14="",points!$E14=""),bonus!T14+picks!T14,0)</f>
        <v>0</v>
      </c>
      <c r="U14" s="2">
        <f>IF(AND(points!$D14="",points!$E14=""),bonus!U14+picks!U14,0)</f>
        <v>0</v>
      </c>
      <c r="V14" s="2">
        <f>IF(AND(points!$D14="",points!$E14=""),bonus!V14+picks!V14,0)</f>
        <v>0</v>
      </c>
      <c r="W14" s="2">
        <f>IF(AND(points!$D14="",points!$E14=""),bonus!W14+picks!W14,0)</f>
        <v>0</v>
      </c>
      <c r="X14" s="2">
        <f>IF(AND(points!$D14="",points!$E14=""),bonus!X14+picks!X14,0)</f>
        <v>0</v>
      </c>
      <c r="Y14" s="2">
        <f>IF(AND(points!$D14="",points!$E14=""),bonus!Y14+picks!Y14,0)</f>
        <v>0</v>
      </c>
      <c r="Z14" s="2">
        <f>IF(AND(points!$D14="",points!$E14=""),bonus!Z14+picks!Z14,0)</f>
        <v>0</v>
      </c>
      <c r="AA14" s="2">
        <f>IF(AND(points!$D14="",points!$E14=""),bonus!AA14+picks!AA14,0)</f>
        <v>0</v>
      </c>
      <c r="AB14" s="2">
        <f>IF(AND(points!$D14="",points!$E14=""),bonus!AB14+picks!AB14,0)</f>
        <v>0</v>
      </c>
      <c r="AC14" s="2">
        <f>IF(AND(points!$D14="",points!$E14=""),bonus!AC14+picks!AC14,0)</f>
        <v>0</v>
      </c>
      <c r="AD14" s="2">
        <f>IF(AND(points!$D14="",points!$E14=""),bonus!AD14+picks!AD14,0)</f>
        <v>0</v>
      </c>
      <c r="AE14" s="2">
        <f>IF(AND(points!$D14="",points!$E14=""),bonus!AE14+picks!AE14,0)</f>
        <v>0</v>
      </c>
      <c r="AF14" s="2">
        <f>IF(AND(points!$D14="",points!$E14=""),bonus!AF14+picks!AF14,0)</f>
        <v>0</v>
      </c>
      <c r="AG14" s="2">
        <f>IF(AND(points!$D14="",points!$E14=""),bonus!AG14+picks!AG14,0)</f>
        <v>0</v>
      </c>
      <c r="AH14" s="2">
        <f>IF(AND(points!$D14="",points!$E14=""),bonus!AH14+picks!AH14,0)</f>
        <v>0</v>
      </c>
      <c r="AI14" s="2">
        <f>IF(AND(points!$D14="",points!$E14=""),bonus!AI14+picks!AI14,0)</f>
        <v>0</v>
      </c>
      <c r="AJ14" s="2">
        <f>IF(AND(points!$D14="",points!$E14=""),bonus!AJ14+picks!AJ14,0)</f>
        <v>0</v>
      </c>
      <c r="AK14" s="2"/>
      <c r="AL14" s="2"/>
    </row>
    <row r="15" spans="1:38">
      <c r="A15" t="str">
        <f>+points!B15</f>
        <v>Colorado St.</v>
      </c>
      <c r="B15" t="str">
        <f>+points!C15</f>
        <v>Louisville</v>
      </c>
      <c r="C15" s="2">
        <f>IF(AND(points!$D15="",points!$E15=""),bonus!C15+picks!C15,0)</f>
        <v>0</v>
      </c>
      <c r="D15" s="2">
        <f>IF(AND(points!$D15="",points!$E15=""),bonus!D15+picks!D15,0)</f>
        <v>0</v>
      </c>
      <c r="E15" s="2">
        <f>IF(AND(points!$D15="",points!$E15=""),bonus!E15+picks!E15,0)</f>
        <v>0</v>
      </c>
      <c r="F15" s="2">
        <f>IF(AND(points!$D15="",points!$E15=""),bonus!F15+picks!F15,0)</f>
        <v>0</v>
      </c>
      <c r="G15" s="2">
        <f>IF(AND(points!$D15="",points!$E15=""),bonus!G15+picks!G15,0)</f>
        <v>0</v>
      </c>
      <c r="H15" s="2">
        <f>IF(AND(points!$D15="",points!$E15=""),bonus!H15+picks!H15,0)</f>
        <v>0</v>
      </c>
      <c r="I15" s="2">
        <f>IF(AND(points!$D15="",points!$E15=""),bonus!I15+picks!I15,0)</f>
        <v>0</v>
      </c>
      <c r="J15" s="2">
        <f>IF(AND(points!$D15="",points!$E15=""),bonus!J15+picks!J15,0)</f>
        <v>0</v>
      </c>
      <c r="K15" s="2">
        <f>IF(AND(points!$D15="",points!$E15=""),bonus!K15+picks!K15,0)</f>
        <v>0</v>
      </c>
      <c r="L15" s="2">
        <f>IF(AND(points!$D15="",points!$E15=""),bonus!L15+picks!L15,0)</f>
        <v>0</v>
      </c>
      <c r="M15" s="2">
        <f>IF(AND(points!$D15="",points!$E15=""),bonus!M15+picks!M15,0)</f>
        <v>0</v>
      </c>
      <c r="N15" s="2">
        <f>IF(AND(points!$D15="",points!$E15=""),bonus!N15+picks!N15,0)</f>
        <v>0</v>
      </c>
      <c r="O15" s="2">
        <f>IF(AND(points!$D15="",points!$E15=""),bonus!O15+picks!O15,0)</f>
        <v>0</v>
      </c>
      <c r="P15" s="2">
        <f>IF(AND(points!$D15="",points!$E15=""),bonus!P15+picks!P15,0)</f>
        <v>0</v>
      </c>
      <c r="Q15" s="2">
        <f>IF(AND(points!$D15="",points!$E15=""),bonus!Q15+picks!Q15,0)</f>
        <v>0</v>
      </c>
      <c r="R15" s="2">
        <f>IF(AND(points!$D15="",points!$E15=""),bonus!R15+picks!R15,0)</f>
        <v>0</v>
      </c>
      <c r="S15" s="2">
        <f>IF(AND(points!$D15="",points!$E15=""),bonus!S15+picks!S15,0)</f>
        <v>0</v>
      </c>
      <c r="T15" s="2">
        <f>IF(AND(points!$D15="",points!$E15=""),bonus!T15+picks!T15,0)</f>
        <v>0</v>
      </c>
      <c r="U15" s="2">
        <f>IF(AND(points!$D15="",points!$E15=""),bonus!U15+picks!U15,0)</f>
        <v>0</v>
      </c>
      <c r="V15" s="2">
        <f>IF(AND(points!$D15="",points!$E15=""),bonus!V15+picks!V15,0)</f>
        <v>0</v>
      </c>
      <c r="W15" s="2">
        <f>IF(AND(points!$D15="",points!$E15=""),bonus!W15+picks!W15,0)</f>
        <v>0</v>
      </c>
      <c r="X15" s="2">
        <f>IF(AND(points!$D15="",points!$E15=""),bonus!X15+picks!X15,0)</f>
        <v>0</v>
      </c>
      <c r="Y15" s="2">
        <f>IF(AND(points!$D15="",points!$E15=""),bonus!Y15+picks!Y15,0)</f>
        <v>0</v>
      </c>
      <c r="Z15" s="2">
        <f>IF(AND(points!$D15="",points!$E15=""),bonus!Z15+picks!Z15,0)</f>
        <v>0</v>
      </c>
      <c r="AA15" s="2">
        <f>IF(AND(points!$D15="",points!$E15=""),bonus!AA15+picks!AA15,0)</f>
        <v>0</v>
      </c>
      <c r="AB15" s="2">
        <f>IF(AND(points!$D15="",points!$E15=""),bonus!AB15+picks!AB15,0)</f>
        <v>0</v>
      </c>
      <c r="AC15" s="2">
        <f>IF(AND(points!$D15="",points!$E15=""),bonus!AC15+picks!AC15,0)</f>
        <v>0</v>
      </c>
      <c r="AD15" s="2">
        <f>IF(AND(points!$D15="",points!$E15=""),bonus!AD15+picks!AD15,0)</f>
        <v>0</v>
      </c>
      <c r="AE15" s="2">
        <f>IF(AND(points!$D15="",points!$E15=""),bonus!AE15+picks!AE15,0)</f>
        <v>0</v>
      </c>
      <c r="AF15" s="2">
        <f>IF(AND(points!$D15="",points!$E15=""),bonus!AF15+picks!AF15,0)</f>
        <v>0</v>
      </c>
      <c r="AG15" s="2">
        <f>IF(AND(points!$D15="",points!$E15=""),bonus!AG15+picks!AG15,0)</f>
        <v>0</v>
      </c>
      <c r="AH15" s="2">
        <f>IF(AND(points!$D15="",points!$E15=""),bonus!AH15+picks!AH15,0)</f>
        <v>0</v>
      </c>
      <c r="AI15" s="2">
        <f>IF(AND(points!$D15="",points!$E15=""),bonus!AI15+picks!AI15,0)</f>
        <v>0</v>
      </c>
      <c r="AJ15" s="2">
        <f>IF(AND(points!$D15="",points!$E15=""),bonus!AJ15+picks!AJ15,0)</f>
        <v>0</v>
      </c>
      <c r="AK15" s="2"/>
      <c r="AL15" s="2"/>
    </row>
    <row r="16" spans="1:38">
      <c r="A16" t="str">
        <f>+points!B16</f>
        <v>Wisconsin</v>
      </c>
      <c r="B16" t="str">
        <f>+points!C16</f>
        <v>UCLA</v>
      </c>
      <c r="C16" s="2">
        <f>IF(AND(points!$D16="",points!$E16=""),bonus!C16+picks!C16,0)</f>
        <v>0</v>
      </c>
      <c r="D16" s="2">
        <f>IF(AND(points!$D16="",points!$E16=""),bonus!D16+picks!D16,0)</f>
        <v>0</v>
      </c>
      <c r="E16" s="2">
        <f>IF(AND(points!$D16="",points!$E16=""),bonus!E16+picks!E16,0)</f>
        <v>0</v>
      </c>
      <c r="F16" s="2">
        <f>IF(AND(points!$D16="",points!$E16=""),bonus!F16+picks!F16,0)</f>
        <v>0</v>
      </c>
      <c r="G16" s="2">
        <f>IF(AND(points!$D16="",points!$E16=""),bonus!G16+picks!G16,0)</f>
        <v>0</v>
      </c>
      <c r="H16" s="2">
        <f>IF(AND(points!$D16="",points!$E16=""),bonus!H16+picks!H16,0)</f>
        <v>0</v>
      </c>
      <c r="I16" s="2">
        <f>IF(AND(points!$D16="",points!$E16=""),bonus!I16+picks!I16,0)</f>
        <v>0</v>
      </c>
      <c r="J16" s="2">
        <f>IF(AND(points!$D16="",points!$E16=""),bonus!J16+picks!J16,0)</f>
        <v>0</v>
      </c>
      <c r="K16" s="2">
        <f>IF(AND(points!$D16="",points!$E16=""),bonus!K16+picks!K16,0)</f>
        <v>0</v>
      </c>
      <c r="L16" s="2">
        <f>IF(AND(points!$D16="",points!$E16=""),bonus!L16+picks!L16,0)</f>
        <v>0</v>
      </c>
      <c r="M16" s="2">
        <f>IF(AND(points!$D16="",points!$E16=""),bonus!M16+picks!M16,0)</f>
        <v>0</v>
      </c>
      <c r="N16" s="2">
        <f>IF(AND(points!$D16="",points!$E16=""),bonus!N16+picks!N16,0)</f>
        <v>0</v>
      </c>
      <c r="O16" s="2">
        <f>IF(AND(points!$D16="",points!$E16=""),bonus!O16+picks!O16,0)</f>
        <v>0</v>
      </c>
      <c r="P16" s="2">
        <f>IF(AND(points!$D16="",points!$E16=""),bonus!P16+picks!P16,0)</f>
        <v>0</v>
      </c>
      <c r="Q16" s="2">
        <f>IF(AND(points!$D16="",points!$E16=""),bonus!Q16+picks!Q16,0)</f>
        <v>0</v>
      </c>
      <c r="R16" s="2">
        <f>IF(AND(points!$D16="",points!$E16=""),bonus!R16+picks!R16,0)</f>
        <v>0</v>
      </c>
      <c r="S16" s="2">
        <f>IF(AND(points!$D16="",points!$E16=""),bonus!S16+picks!S16,0)</f>
        <v>0</v>
      </c>
      <c r="T16" s="2">
        <f>IF(AND(points!$D16="",points!$E16=""),bonus!T16+picks!T16,0)</f>
        <v>0</v>
      </c>
      <c r="U16" s="2">
        <f>IF(AND(points!$D16="",points!$E16=""),bonus!U16+picks!U16,0)</f>
        <v>0</v>
      </c>
      <c r="V16" s="2">
        <f>IF(AND(points!$D16="",points!$E16=""),bonus!V16+picks!V16,0)</f>
        <v>0</v>
      </c>
      <c r="W16" s="2">
        <f>IF(AND(points!$D16="",points!$E16=""),bonus!W16+picks!W16,0)</f>
        <v>0</v>
      </c>
      <c r="X16" s="2">
        <f>IF(AND(points!$D16="",points!$E16=""),bonus!X16+picks!X16,0)</f>
        <v>0</v>
      </c>
      <c r="Y16" s="2">
        <f>IF(AND(points!$D16="",points!$E16=""),bonus!Y16+picks!Y16,0)</f>
        <v>0</v>
      </c>
      <c r="Z16" s="2">
        <f>IF(AND(points!$D16="",points!$E16=""),bonus!Z16+picks!Z16,0)</f>
        <v>0</v>
      </c>
      <c r="AA16" s="2">
        <f>IF(AND(points!$D16="",points!$E16=""),bonus!AA16+picks!AA16,0)</f>
        <v>0</v>
      </c>
      <c r="AB16" s="2">
        <f>IF(AND(points!$D16="",points!$E16=""),bonus!AB16+picks!AB16,0)</f>
        <v>0</v>
      </c>
      <c r="AC16" s="2">
        <f>IF(AND(points!$D16="",points!$E16=""),bonus!AC16+picks!AC16,0)</f>
        <v>0</v>
      </c>
      <c r="AD16" s="2">
        <f>IF(AND(points!$D16="",points!$E16=""),bonus!AD16+picks!AD16,0)</f>
        <v>0</v>
      </c>
      <c r="AE16" s="2">
        <f>IF(AND(points!$D16="",points!$E16=""),bonus!AE16+picks!AE16,0)</f>
        <v>0</v>
      </c>
      <c r="AF16" s="2">
        <f>IF(AND(points!$D16="",points!$E16=""),bonus!AF16+picks!AF16,0)</f>
        <v>0</v>
      </c>
      <c r="AG16" s="2">
        <f>IF(AND(points!$D16="",points!$E16=""),bonus!AG16+picks!AG16,0)</f>
        <v>0</v>
      </c>
      <c r="AH16" s="2">
        <f>IF(AND(points!$D16="",points!$E16=""),bonus!AH16+picks!AH16,0)</f>
        <v>0</v>
      </c>
      <c r="AI16" s="2">
        <f>IF(AND(points!$D16="",points!$E16=""),bonus!AI16+picks!AI16,0)</f>
        <v>0</v>
      </c>
      <c r="AJ16" s="2">
        <f>IF(AND(points!$D16="",points!$E16=""),bonus!AJ16+picks!AJ16,0)</f>
        <v>0</v>
      </c>
      <c r="AK16" s="2"/>
      <c r="AL16" s="2"/>
    </row>
    <row r="17" spans="1:38">
      <c r="A17" t="str">
        <f>+points!B17</f>
        <v>Georgia Tech</v>
      </c>
      <c r="B17" t="str">
        <f>+points!C17</f>
        <v>LSU</v>
      </c>
      <c r="C17" s="2">
        <f>IF(AND(points!$D17="",points!$E17=""),bonus!C17+picks!C17,0)</f>
        <v>0</v>
      </c>
      <c r="D17" s="2">
        <f>IF(AND(points!$D17="",points!$E17=""),bonus!D17+picks!D17,0)</f>
        <v>0</v>
      </c>
      <c r="E17" s="2">
        <f>IF(AND(points!$D17="",points!$E17=""),bonus!E17+picks!E17,0)</f>
        <v>0</v>
      </c>
      <c r="F17" s="2">
        <f>IF(AND(points!$D17="",points!$E17=""),bonus!F17+picks!F17,0)</f>
        <v>0</v>
      </c>
      <c r="G17" s="2">
        <f>IF(AND(points!$D17="",points!$E17=""),bonus!G17+picks!G17,0)</f>
        <v>0</v>
      </c>
      <c r="H17" s="2">
        <f>IF(AND(points!$D17="",points!$E17=""),bonus!H17+picks!H17,0)</f>
        <v>0</v>
      </c>
      <c r="I17" s="2">
        <f>IF(AND(points!$D17="",points!$E17=""),bonus!I17+picks!I17,0)</f>
        <v>0</v>
      </c>
      <c r="J17" s="2">
        <f>IF(AND(points!$D17="",points!$E17=""),bonus!J17+picks!J17,0)</f>
        <v>0</v>
      </c>
      <c r="K17" s="2">
        <f>IF(AND(points!$D17="",points!$E17=""),bonus!K17+picks!K17,0)</f>
        <v>0</v>
      </c>
      <c r="L17" s="2">
        <f>IF(AND(points!$D17="",points!$E17=""),bonus!L17+picks!L17,0)</f>
        <v>0</v>
      </c>
      <c r="M17" s="2">
        <f>IF(AND(points!$D17="",points!$E17=""),bonus!M17+picks!M17,0)</f>
        <v>0</v>
      </c>
      <c r="N17" s="2">
        <f>IF(AND(points!$D17="",points!$E17=""),bonus!N17+picks!N17,0)</f>
        <v>0</v>
      </c>
      <c r="O17" s="2">
        <f>IF(AND(points!$D17="",points!$E17=""),bonus!O17+picks!O17,0)</f>
        <v>0</v>
      </c>
      <c r="P17" s="2">
        <f>IF(AND(points!$D17="",points!$E17=""),bonus!P17+picks!P17,0)</f>
        <v>0</v>
      </c>
      <c r="Q17" s="2">
        <f>IF(AND(points!$D17="",points!$E17=""),bonus!Q17+picks!Q17,0)</f>
        <v>0</v>
      </c>
      <c r="R17" s="2">
        <f>IF(AND(points!$D17="",points!$E17=""),bonus!R17+picks!R17,0)</f>
        <v>0</v>
      </c>
      <c r="S17" s="2">
        <f>IF(AND(points!$D17="",points!$E17=""),bonus!S17+picks!S17,0)</f>
        <v>0</v>
      </c>
      <c r="T17" s="2">
        <f>IF(AND(points!$D17="",points!$E17=""),bonus!T17+picks!T17,0)</f>
        <v>0</v>
      </c>
      <c r="U17" s="2">
        <f>IF(AND(points!$D17="",points!$E17=""),bonus!U17+picks!U17,0)</f>
        <v>0</v>
      </c>
      <c r="V17" s="2">
        <f>IF(AND(points!$D17="",points!$E17=""),bonus!V17+picks!V17,0)</f>
        <v>0</v>
      </c>
      <c r="W17" s="2">
        <f>IF(AND(points!$D17="",points!$E17=""),bonus!W17+picks!W17,0)</f>
        <v>0</v>
      </c>
      <c r="X17" s="2">
        <f>IF(AND(points!$D17="",points!$E17=""),bonus!X17+picks!X17,0)</f>
        <v>0</v>
      </c>
      <c r="Y17" s="2">
        <f>IF(AND(points!$D17="",points!$E17=""),bonus!Y17+picks!Y17,0)</f>
        <v>0</v>
      </c>
      <c r="Z17" s="2">
        <f>IF(AND(points!$D17="",points!$E17=""),bonus!Z17+picks!Z17,0)</f>
        <v>0</v>
      </c>
      <c r="AA17" s="2">
        <f>IF(AND(points!$D17="",points!$E17=""),bonus!AA17+picks!AA17,0)</f>
        <v>0</v>
      </c>
      <c r="AB17" s="2">
        <f>IF(AND(points!$D17="",points!$E17=""),bonus!AB17+picks!AB17,0)</f>
        <v>0</v>
      </c>
      <c r="AC17" s="2">
        <f>IF(AND(points!$D17="",points!$E17=""),bonus!AC17+picks!AC17,0)</f>
        <v>0</v>
      </c>
      <c r="AD17" s="2">
        <f>IF(AND(points!$D17="",points!$E17=""),bonus!AD17+picks!AD17,0)</f>
        <v>0</v>
      </c>
      <c r="AE17" s="2">
        <f>IF(AND(points!$D17="",points!$E17=""),bonus!AE17+picks!AE17,0)</f>
        <v>0</v>
      </c>
      <c r="AF17" s="2">
        <f>IF(AND(points!$D17="",points!$E17=""),bonus!AF17+picks!AF17,0)</f>
        <v>0</v>
      </c>
      <c r="AG17" s="2">
        <f>IF(AND(points!$D17="",points!$E17=""),bonus!AG17+picks!AG17,0)</f>
        <v>0</v>
      </c>
      <c r="AH17" s="2">
        <f>IF(AND(points!$D17="",points!$E17=""),bonus!AH17+picks!AH17,0)</f>
        <v>0</v>
      </c>
      <c r="AI17" s="2">
        <f>IF(AND(points!$D17="",points!$E17=""),bonus!AI17+picks!AI17,0)</f>
        <v>0</v>
      </c>
      <c r="AJ17" s="2">
        <f>IF(AND(points!$D17="",points!$E17=""),bonus!AJ17+picks!AJ17,0)</f>
        <v>0</v>
      </c>
      <c r="AK17" s="2"/>
      <c r="AL17" s="2"/>
    </row>
    <row r="18" spans="1:38">
      <c r="A18" t="str">
        <f>+points!B18</f>
        <v>Texas</v>
      </c>
      <c r="B18" t="str">
        <f>+points!C18</f>
        <v>Oregon</v>
      </c>
      <c r="C18" s="2">
        <f>IF(AND(points!$D18="",points!$E18=""),bonus!C18+picks!C18,0)</f>
        <v>0</v>
      </c>
      <c r="D18" s="2">
        <f>IF(AND(points!$D18="",points!$E18=""),bonus!D18+picks!D18,0)</f>
        <v>0</v>
      </c>
      <c r="E18" s="2">
        <f>IF(AND(points!$D18="",points!$E18=""),bonus!E18+picks!E18,0)</f>
        <v>0</v>
      </c>
      <c r="F18" s="2">
        <f>IF(AND(points!$D18="",points!$E18=""),bonus!F18+picks!F18,0)</f>
        <v>0</v>
      </c>
      <c r="G18" s="2">
        <f>IF(AND(points!$D18="",points!$E18=""),bonus!G18+picks!G18,0)</f>
        <v>0</v>
      </c>
      <c r="H18" s="2">
        <f>IF(AND(points!$D18="",points!$E18=""),bonus!H18+picks!H18,0)</f>
        <v>0</v>
      </c>
      <c r="I18" s="2">
        <f>IF(AND(points!$D18="",points!$E18=""),bonus!I18+picks!I18,0)</f>
        <v>0</v>
      </c>
      <c r="J18" s="2">
        <f>IF(AND(points!$D18="",points!$E18=""),bonus!J18+picks!J18,0)</f>
        <v>0</v>
      </c>
      <c r="K18" s="2">
        <f>IF(AND(points!$D18="",points!$E18=""),bonus!K18+picks!K18,0)</f>
        <v>0</v>
      </c>
      <c r="L18" s="2">
        <f>IF(AND(points!$D18="",points!$E18=""),bonus!L18+picks!L18,0)</f>
        <v>0</v>
      </c>
      <c r="M18" s="2">
        <f>IF(AND(points!$D18="",points!$E18=""),bonus!M18+picks!M18,0)</f>
        <v>0</v>
      </c>
      <c r="N18" s="2">
        <f>IF(AND(points!$D18="",points!$E18=""),bonus!N18+picks!N18,0)</f>
        <v>0</v>
      </c>
      <c r="O18" s="2">
        <f>IF(AND(points!$D18="",points!$E18=""),bonus!O18+picks!O18,0)</f>
        <v>0</v>
      </c>
      <c r="P18" s="2">
        <f>IF(AND(points!$D18="",points!$E18=""),bonus!P18+picks!P18,0)</f>
        <v>0</v>
      </c>
      <c r="Q18" s="2">
        <f>IF(AND(points!$D18="",points!$E18=""),bonus!Q18+picks!Q18,0)</f>
        <v>0</v>
      </c>
      <c r="R18" s="2">
        <f>IF(AND(points!$D18="",points!$E18=""),bonus!R18+picks!R18,0)</f>
        <v>0</v>
      </c>
      <c r="S18" s="2">
        <f>IF(AND(points!$D18="",points!$E18=""),bonus!S18+picks!S18,0)</f>
        <v>0</v>
      </c>
      <c r="T18" s="2">
        <f>IF(AND(points!$D18="",points!$E18=""),bonus!T18+picks!T18,0)</f>
        <v>0</v>
      </c>
      <c r="U18" s="2">
        <f>IF(AND(points!$D18="",points!$E18=""),bonus!U18+picks!U18,0)</f>
        <v>0</v>
      </c>
      <c r="V18" s="2">
        <f>IF(AND(points!$D18="",points!$E18=""),bonus!V18+picks!V18,0)</f>
        <v>0</v>
      </c>
      <c r="W18" s="2">
        <f>IF(AND(points!$D18="",points!$E18=""),bonus!W18+picks!W18,0)</f>
        <v>0</v>
      </c>
      <c r="X18" s="2">
        <f>IF(AND(points!$D18="",points!$E18=""),bonus!X18+picks!X18,0)</f>
        <v>0</v>
      </c>
      <c r="Y18" s="2">
        <f>IF(AND(points!$D18="",points!$E18=""),bonus!Y18+picks!Y18,0)</f>
        <v>0</v>
      </c>
      <c r="Z18" s="2">
        <f>IF(AND(points!$D18="",points!$E18=""),bonus!Z18+picks!Z18,0)</f>
        <v>0</v>
      </c>
      <c r="AA18" s="2">
        <f>IF(AND(points!$D18="",points!$E18=""),bonus!AA18+picks!AA18,0)</f>
        <v>0</v>
      </c>
      <c r="AB18" s="2">
        <f>IF(AND(points!$D18="",points!$E18=""),bonus!AB18+picks!AB18,0)</f>
        <v>0</v>
      </c>
      <c r="AC18" s="2">
        <f>IF(AND(points!$D18="",points!$E18=""),bonus!AC18+picks!AC18,0)</f>
        <v>0</v>
      </c>
      <c r="AD18" s="2">
        <f>IF(AND(points!$D18="",points!$E18=""),bonus!AD18+picks!AD18,0)</f>
        <v>0</v>
      </c>
      <c r="AE18" s="2">
        <f>IF(AND(points!$D18="",points!$E18=""),bonus!AE18+picks!AE18,0)</f>
        <v>0</v>
      </c>
      <c r="AF18" s="2">
        <f>IF(AND(points!$D18="",points!$E18=""),bonus!AF18+picks!AF18,0)</f>
        <v>0</v>
      </c>
      <c r="AG18" s="2">
        <f>IF(AND(points!$D18="",points!$E18=""),bonus!AG18+picks!AG18,0)</f>
        <v>0</v>
      </c>
      <c r="AH18" s="2">
        <f>IF(AND(points!$D18="",points!$E18=""),bonus!AH18+picks!AH18,0)</f>
        <v>0</v>
      </c>
      <c r="AI18" s="2">
        <f>IF(AND(points!$D18="",points!$E18=""),bonus!AI18+picks!AI18,0)</f>
        <v>0</v>
      </c>
      <c r="AJ18" s="2">
        <f>IF(AND(points!$D18="",points!$E18=""),bonus!AJ18+picks!AJ18,0)</f>
        <v>0</v>
      </c>
      <c r="AK18" s="2"/>
      <c r="AL18" s="2"/>
    </row>
    <row r="19" spans="1:38">
      <c r="A19" t="str">
        <f>+points!B19</f>
        <v>Nebraska</v>
      </c>
      <c r="B19" t="str">
        <f>+points!C19</f>
        <v>Northwestern</v>
      </c>
      <c r="C19" s="2">
        <f>IF(AND(points!$D19="",points!$E19=""),bonus!C19+picks!C19,0)</f>
        <v>0</v>
      </c>
      <c r="D19" s="2">
        <f>IF(AND(points!$D19="",points!$E19=""),bonus!D19+picks!D19,0)</f>
        <v>0</v>
      </c>
      <c r="E19" s="2">
        <f>IF(AND(points!$D19="",points!$E19=""),bonus!E19+picks!E19,0)</f>
        <v>0</v>
      </c>
      <c r="F19" s="2">
        <f>IF(AND(points!$D19="",points!$E19=""),bonus!F19+picks!F19,0)</f>
        <v>0</v>
      </c>
      <c r="G19" s="2">
        <f>IF(AND(points!$D19="",points!$E19=""),bonus!G19+picks!G19,0)</f>
        <v>0</v>
      </c>
      <c r="H19" s="2">
        <f>IF(AND(points!$D19="",points!$E19=""),bonus!H19+picks!H19,0)</f>
        <v>0</v>
      </c>
      <c r="I19" s="2">
        <f>IF(AND(points!$D19="",points!$E19=""),bonus!I19+picks!I19,0)</f>
        <v>0</v>
      </c>
      <c r="J19" s="2">
        <f>IF(AND(points!$D19="",points!$E19=""),bonus!J19+picks!J19,0)</f>
        <v>0</v>
      </c>
      <c r="K19" s="2">
        <f>IF(AND(points!$D19="",points!$E19=""),bonus!K19+picks!K19,0)</f>
        <v>0</v>
      </c>
      <c r="L19" s="2">
        <f>IF(AND(points!$D19="",points!$E19=""),bonus!L19+picks!L19,0)</f>
        <v>0</v>
      </c>
      <c r="M19" s="2">
        <f>IF(AND(points!$D19="",points!$E19=""),bonus!M19+picks!M19,0)</f>
        <v>0</v>
      </c>
      <c r="N19" s="2">
        <f>IF(AND(points!$D19="",points!$E19=""),bonus!N19+picks!N19,0)</f>
        <v>0</v>
      </c>
      <c r="O19" s="2">
        <f>IF(AND(points!$D19="",points!$E19=""),bonus!O19+picks!O19,0)</f>
        <v>0</v>
      </c>
      <c r="P19" s="2">
        <f>IF(AND(points!$D19="",points!$E19=""),bonus!P19+picks!P19,0)</f>
        <v>0</v>
      </c>
      <c r="Q19" s="2">
        <f>IF(AND(points!$D19="",points!$E19=""),bonus!Q19+picks!Q19,0)</f>
        <v>0</v>
      </c>
      <c r="R19" s="2">
        <f>IF(AND(points!$D19="",points!$E19=""),bonus!R19+picks!R19,0)</f>
        <v>0</v>
      </c>
      <c r="S19" s="2">
        <f>IF(AND(points!$D19="",points!$E19=""),bonus!S19+picks!S19,0)</f>
        <v>0</v>
      </c>
      <c r="T19" s="2">
        <f>IF(AND(points!$D19="",points!$E19=""),bonus!T19+picks!T19,0)</f>
        <v>0</v>
      </c>
      <c r="U19" s="2">
        <f>IF(AND(points!$D19="",points!$E19=""),bonus!U19+picks!U19,0)</f>
        <v>0</v>
      </c>
      <c r="V19" s="2">
        <f>IF(AND(points!$D19="",points!$E19=""),bonus!V19+picks!V19,0)</f>
        <v>0</v>
      </c>
      <c r="W19" s="2">
        <f>IF(AND(points!$D19="",points!$E19=""),bonus!W19+picks!W19,0)</f>
        <v>0</v>
      </c>
      <c r="X19" s="2">
        <f>IF(AND(points!$D19="",points!$E19=""),bonus!X19+picks!X19,0)</f>
        <v>0</v>
      </c>
      <c r="Y19" s="2">
        <f>IF(AND(points!$D19="",points!$E19=""),bonus!Y19+picks!Y19,0)</f>
        <v>0</v>
      </c>
      <c r="Z19" s="2">
        <f>IF(AND(points!$D19="",points!$E19=""),bonus!Z19+picks!Z19,0)</f>
        <v>0</v>
      </c>
      <c r="AA19" s="2">
        <f>IF(AND(points!$D19="",points!$E19=""),bonus!AA19+picks!AA19,0)</f>
        <v>0</v>
      </c>
      <c r="AB19" s="2">
        <f>IF(AND(points!$D19="",points!$E19=""),bonus!AB19+picks!AB19,0)</f>
        <v>0</v>
      </c>
      <c r="AC19" s="2">
        <f>IF(AND(points!$D19="",points!$E19=""),bonus!AC19+picks!AC19,0)</f>
        <v>0</v>
      </c>
      <c r="AD19" s="2">
        <f>IF(AND(points!$D19="",points!$E19=""),bonus!AD19+picks!AD19,0)</f>
        <v>0</v>
      </c>
      <c r="AE19" s="2">
        <f>IF(AND(points!$D19="",points!$E19=""),bonus!AE19+picks!AE19,0)</f>
        <v>0</v>
      </c>
      <c r="AF19" s="2">
        <f>IF(AND(points!$D19="",points!$E19=""),bonus!AF19+picks!AF19,0)</f>
        <v>0</v>
      </c>
      <c r="AG19" s="2">
        <f>IF(AND(points!$D19="",points!$E19=""),bonus!AG19+picks!AG19,0)</f>
        <v>0</v>
      </c>
      <c r="AH19" s="2">
        <f>IF(AND(points!$D19="",points!$E19=""),bonus!AH19+picks!AH19,0)</f>
        <v>0</v>
      </c>
      <c r="AI19" s="2">
        <f>IF(AND(points!$D19="",points!$E19=""),bonus!AI19+picks!AI19,0)</f>
        <v>0</v>
      </c>
      <c r="AJ19" s="2">
        <f>IF(AND(points!$D19="",points!$E19=""),bonus!AJ19+picks!AJ19,0)</f>
        <v>0</v>
      </c>
      <c r="AK19" s="2"/>
      <c r="AL19" s="2"/>
    </row>
    <row r="20" spans="1:38">
      <c r="A20" t="str">
        <f>+points!B20</f>
        <v>Air Force</v>
      </c>
      <c r="B20" t="str">
        <f>+points!C20</f>
        <v>Fresno St.</v>
      </c>
      <c r="C20" s="2">
        <f>IF(AND(points!$D20="",points!$E20=""),bonus!C20+picks!C20,0)</f>
        <v>0</v>
      </c>
      <c r="D20" s="2">
        <f>IF(AND(points!$D20="",points!$E20=""),bonus!D20+picks!D20,0)</f>
        <v>0</v>
      </c>
      <c r="E20" s="2">
        <f>IF(AND(points!$D20="",points!$E20=""),bonus!E20+picks!E20,0)</f>
        <v>0</v>
      </c>
      <c r="F20" s="2">
        <f>IF(AND(points!$D20="",points!$E20=""),bonus!F20+picks!F20,0)</f>
        <v>0</v>
      </c>
      <c r="G20" s="2">
        <f>IF(AND(points!$D20="",points!$E20=""),bonus!G20+picks!G20,0)</f>
        <v>0</v>
      </c>
      <c r="H20" s="2">
        <f>IF(AND(points!$D20="",points!$E20=""),bonus!H20+picks!H20,0)</f>
        <v>0</v>
      </c>
      <c r="I20" s="2">
        <f>IF(AND(points!$D20="",points!$E20=""),bonus!I20+picks!I20,0)</f>
        <v>0</v>
      </c>
      <c r="J20" s="2">
        <f>IF(AND(points!$D20="",points!$E20=""),bonus!J20+picks!J20,0)</f>
        <v>0</v>
      </c>
      <c r="K20" s="2">
        <f>IF(AND(points!$D20="",points!$E20=""),bonus!K20+picks!K20,0)</f>
        <v>0</v>
      </c>
      <c r="L20" s="2">
        <f>IF(AND(points!$D20="",points!$E20=""),bonus!L20+picks!L20,0)</f>
        <v>0</v>
      </c>
      <c r="M20" s="2">
        <f>IF(AND(points!$D20="",points!$E20=""),bonus!M20+picks!M20,0)</f>
        <v>0</v>
      </c>
      <c r="N20" s="2">
        <f>IF(AND(points!$D20="",points!$E20=""),bonus!N20+picks!N20,0)</f>
        <v>0</v>
      </c>
      <c r="O20" s="2">
        <f>IF(AND(points!$D20="",points!$E20=""),bonus!O20+picks!O20,0)</f>
        <v>0</v>
      </c>
      <c r="P20" s="2">
        <f>IF(AND(points!$D20="",points!$E20=""),bonus!P20+picks!P20,0)</f>
        <v>0</v>
      </c>
      <c r="Q20" s="2">
        <f>IF(AND(points!$D20="",points!$E20=""),bonus!Q20+picks!Q20,0)</f>
        <v>0</v>
      </c>
      <c r="R20" s="2">
        <f>IF(AND(points!$D20="",points!$E20=""),bonus!R20+picks!R20,0)</f>
        <v>0</v>
      </c>
      <c r="S20" s="2">
        <f>IF(AND(points!$D20="",points!$E20=""),bonus!S20+picks!S20,0)</f>
        <v>0</v>
      </c>
      <c r="T20" s="2">
        <f>IF(AND(points!$D20="",points!$E20=""),bonus!T20+picks!T20,0)</f>
        <v>0</v>
      </c>
      <c r="U20" s="2">
        <f>IF(AND(points!$D20="",points!$E20=""),bonus!U20+picks!U20,0)</f>
        <v>0</v>
      </c>
      <c r="V20" s="2">
        <f>IF(AND(points!$D20="",points!$E20=""),bonus!V20+picks!V20,0)</f>
        <v>0</v>
      </c>
      <c r="W20" s="2">
        <f>IF(AND(points!$D20="",points!$E20=""),bonus!W20+picks!W20,0)</f>
        <v>0</v>
      </c>
      <c r="X20" s="2">
        <f>IF(AND(points!$D20="",points!$E20=""),bonus!X20+picks!X20,0)</f>
        <v>0</v>
      </c>
      <c r="Y20" s="2">
        <f>IF(AND(points!$D20="",points!$E20=""),bonus!Y20+picks!Y20,0)</f>
        <v>0</v>
      </c>
      <c r="Z20" s="2">
        <f>IF(AND(points!$D20="",points!$E20=""),bonus!Z20+picks!Z20,0)</f>
        <v>0</v>
      </c>
      <c r="AA20" s="2">
        <f>IF(AND(points!$D20="",points!$E20=""),bonus!AA20+picks!AA20,0)</f>
        <v>0</v>
      </c>
      <c r="AB20" s="2">
        <f>IF(AND(points!$D20="",points!$E20=""),bonus!AB20+picks!AB20,0)</f>
        <v>0</v>
      </c>
      <c r="AC20" s="2">
        <f>IF(AND(points!$D20="",points!$E20=""),bonus!AC20+picks!AC20,0)</f>
        <v>0</v>
      </c>
      <c r="AD20" s="2">
        <f>IF(AND(points!$D20="",points!$E20=""),bonus!AD20+picks!AD20,0)</f>
        <v>0</v>
      </c>
      <c r="AE20" s="2">
        <f>IF(AND(points!$D20="",points!$E20=""),bonus!AE20+picks!AE20,0)</f>
        <v>0</v>
      </c>
      <c r="AF20" s="2">
        <f>IF(AND(points!$D20="",points!$E20=""),bonus!AF20+picks!AF20,0)</f>
        <v>0</v>
      </c>
      <c r="AG20" s="2">
        <f>IF(AND(points!$D20="",points!$E20=""),bonus!AG20+picks!AG20,0)</f>
        <v>0</v>
      </c>
      <c r="AH20" s="2">
        <f>IF(AND(points!$D20="",points!$E20=""),bonus!AH20+picks!AH20,0)</f>
        <v>0</v>
      </c>
      <c r="AI20" s="2">
        <f>IF(AND(points!$D20="",points!$E20=""),bonus!AI20+picks!AI20,0)</f>
        <v>0</v>
      </c>
      <c r="AJ20" s="2">
        <f>IF(AND(points!$D20="",points!$E20=""),bonus!AJ20+picks!AJ20,0)</f>
        <v>0</v>
      </c>
      <c r="AK20" s="2"/>
      <c r="AL20" s="2"/>
    </row>
    <row r="21" spans="1:38">
      <c r="A21" t="str">
        <f>+points!B21</f>
        <v>Mississippi St.</v>
      </c>
      <c r="B21" t="str">
        <f>+points!C21</f>
        <v>Texas A&amp;M</v>
      </c>
      <c r="C21" s="2">
        <f>IF(AND(points!$D21="",points!$E21=""),bonus!C21+picks!C21,0)</f>
        <v>0</v>
      </c>
      <c r="D21" s="2">
        <f>IF(AND(points!$D21="",points!$E21=""),bonus!D21+picks!D21,0)</f>
        <v>0</v>
      </c>
      <c r="E21" s="2">
        <f>IF(AND(points!$D21="",points!$E21=""),bonus!E21+picks!E21,0)</f>
        <v>0</v>
      </c>
      <c r="F21" s="2">
        <f>IF(AND(points!$D21="",points!$E21=""),bonus!F21+picks!F21,0)</f>
        <v>0</v>
      </c>
      <c r="G21" s="2">
        <f>IF(AND(points!$D21="",points!$E21=""),bonus!G21+picks!G21,0)</f>
        <v>0</v>
      </c>
      <c r="H21" s="2">
        <f>IF(AND(points!$D21="",points!$E21=""),bonus!H21+picks!H21,0)</f>
        <v>0</v>
      </c>
      <c r="I21" s="2">
        <f>IF(AND(points!$D21="",points!$E21=""),bonus!I21+picks!I21,0)</f>
        <v>0</v>
      </c>
      <c r="J21" s="2">
        <f>IF(AND(points!$D21="",points!$E21=""),bonus!J21+picks!J21,0)</f>
        <v>0</v>
      </c>
      <c r="K21" s="2">
        <f>IF(AND(points!$D21="",points!$E21=""),bonus!K21+picks!K21,0)</f>
        <v>0</v>
      </c>
      <c r="L21" s="2">
        <f>IF(AND(points!$D21="",points!$E21=""),bonus!L21+picks!L21,0)</f>
        <v>0</v>
      </c>
      <c r="M21" s="2">
        <f>IF(AND(points!$D21="",points!$E21=""),bonus!M21+picks!M21,0)</f>
        <v>0</v>
      </c>
      <c r="N21" s="2">
        <f>IF(AND(points!$D21="",points!$E21=""),bonus!N21+picks!N21,0)</f>
        <v>0</v>
      </c>
      <c r="O21" s="2">
        <f>IF(AND(points!$D21="",points!$E21=""),bonus!O21+picks!O21,0)</f>
        <v>0</v>
      </c>
      <c r="P21" s="2">
        <f>IF(AND(points!$D21="",points!$E21=""),bonus!P21+picks!P21,0)</f>
        <v>0</v>
      </c>
      <c r="Q21" s="2">
        <f>IF(AND(points!$D21="",points!$E21=""),bonus!Q21+picks!Q21,0)</f>
        <v>0</v>
      </c>
      <c r="R21" s="2">
        <f>IF(AND(points!$D21="",points!$E21=""),bonus!R21+picks!R21,0)</f>
        <v>0</v>
      </c>
      <c r="S21" s="2">
        <f>IF(AND(points!$D21="",points!$E21=""),bonus!S21+picks!S21,0)</f>
        <v>0</v>
      </c>
      <c r="T21" s="2">
        <f>IF(AND(points!$D21="",points!$E21=""),bonus!T21+picks!T21,0)</f>
        <v>0</v>
      </c>
      <c r="U21" s="2">
        <f>IF(AND(points!$D21="",points!$E21=""),bonus!U21+picks!U21,0)</f>
        <v>0</v>
      </c>
      <c r="V21" s="2">
        <f>IF(AND(points!$D21="",points!$E21=""),bonus!V21+picks!V21,0)</f>
        <v>0</v>
      </c>
      <c r="W21" s="2">
        <f>IF(AND(points!$D21="",points!$E21=""),bonus!W21+picks!W21,0)</f>
        <v>0</v>
      </c>
      <c r="X21" s="2">
        <f>IF(AND(points!$D21="",points!$E21=""),bonus!X21+picks!X21,0)</f>
        <v>0</v>
      </c>
      <c r="Y21" s="2">
        <f>IF(AND(points!$D21="",points!$E21=""),bonus!Y21+picks!Y21,0)</f>
        <v>0</v>
      </c>
      <c r="Z21" s="2">
        <f>IF(AND(points!$D21="",points!$E21=""),bonus!Z21+picks!Z21,0)</f>
        <v>0</v>
      </c>
      <c r="AA21" s="2">
        <f>IF(AND(points!$D21="",points!$E21=""),bonus!AA21+picks!AA21,0)</f>
        <v>0</v>
      </c>
      <c r="AB21" s="2">
        <f>IF(AND(points!$D21="",points!$E21=""),bonus!AB21+picks!AB21,0)</f>
        <v>0</v>
      </c>
      <c r="AC21" s="2">
        <f>IF(AND(points!$D21="",points!$E21=""),bonus!AC21+picks!AC21,0)</f>
        <v>0</v>
      </c>
      <c r="AD21" s="2">
        <f>IF(AND(points!$D21="",points!$E21=""),bonus!AD21+picks!AD21,0)</f>
        <v>0</v>
      </c>
      <c r="AE21" s="2">
        <f>IF(AND(points!$D21="",points!$E21=""),bonus!AE21+picks!AE21,0)</f>
        <v>0</v>
      </c>
      <c r="AF21" s="2">
        <f>IF(AND(points!$D21="",points!$E21=""),bonus!AF21+picks!AF21,0)</f>
        <v>0</v>
      </c>
      <c r="AG21" s="2">
        <f>IF(AND(points!$D21="",points!$E21=""),bonus!AG21+picks!AG21,0)</f>
        <v>0</v>
      </c>
      <c r="AH21" s="2">
        <f>IF(AND(points!$D21="",points!$E21=""),bonus!AH21+picks!AH21,0)</f>
        <v>0</v>
      </c>
      <c r="AI21" s="2">
        <f>IF(AND(points!$D21="",points!$E21=""),bonus!AI21+picks!AI21,0)</f>
        <v>0</v>
      </c>
      <c r="AJ21" s="2">
        <f>IF(AND(points!$D21="",points!$E21=""),bonus!AJ21+picks!AJ21,0)</f>
        <v>0</v>
      </c>
      <c r="AK21" s="2"/>
      <c r="AL21" s="2"/>
    </row>
    <row r="22" spans="1:38">
      <c r="A22" t="str">
        <f>+points!B22</f>
        <v>Kansas St.</v>
      </c>
      <c r="B22" t="str">
        <f>+points!C22</f>
        <v>Tennessee</v>
      </c>
      <c r="C22" s="2">
        <f>IF(AND(points!$D22="",points!$E22=""),bonus!C22+picks!C22,0)</f>
        <v>0</v>
      </c>
      <c r="D22" s="2">
        <f>IF(AND(points!$D22="",points!$E22=""),bonus!D22+picks!D22,0)</f>
        <v>0</v>
      </c>
      <c r="E22" s="2">
        <f>IF(AND(points!$D22="",points!$E22=""),bonus!E22+picks!E22,0)</f>
        <v>0</v>
      </c>
      <c r="F22" s="2">
        <f>IF(AND(points!$D22="",points!$E22=""),bonus!F22+picks!F22,0)</f>
        <v>0</v>
      </c>
      <c r="G22" s="2">
        <f>IF(AND(points!$D22="",points!$E22=""),bonus!G22+picks!G22,0)</f>
        <v>0</v>
      </c>
      <c r="H22" s="2">
        <f>IF(AND(points!$D22="",points!$E22=""),bonus!H22+picks!H22,0)</f>
        <v>0</v>
      </c>
      <c r="I22" s="2">
        <f>IF(AND(points!$D22="",points!$E22=""),bonus!I22+picks!I22,0)</f>
        <v>0</v>
      </c>
      <c r="J22" s="2">
        <f>IF(AND(points!$D22="",points!$E22=""),bonus!J22+picks!J22,0)</f>
        <v>0</v>
      </c>
      <c r="K22" s="2">
        <f>IF(AND(points!$D22="",points!$E22=""),bonus!K22+picks!K22,0)</f>
        <v>0</v>
      </c>
      <c r="L22" s="2">
        <f>IF(AND(points!$D22="",points!$E22=""),bonus!L22+picks!L22,0)</f>
        <v>0</v>
      </c>
      <c r="M22" s="2">
        <f>IF(AND(points!$D22="",points!$E22=""),bonus!M22+picks!M22,0)</f>
        <v>0</v>
      </c>
      <c r="N22" s="2">
        <f>IF(AND(points!$D22="",points!$E22=""),bonus!N22+picks!N22,0)</f>
        <v>0</v>
      </c>
      <c r="O22" s="2">
        <f>IF(AND(points!$D22="",points!$E22=""),bonus!O22+picks!O22,0)</f>
        <v>0</v>
      </c>
      <c r="P22" s="2">
        <f>IF(AND(points!$D22="",points!$E22=""),bonus!P22+picks!P22,0)</f>
        <v>0</v>
      </c>
      <c r="Q22" s="2">
        <f>IF(AND(points!$D22="",points!$E22=""),bonus!Q22+picks!Q22,0)</f>
        <v>0</v>
      </c>
      <c r="R22" s="2">
        <f>IF(AND(points!$D22="",points!$E22=""),bonus!R22+picks!R22,0)</f>
        <v>0</v>
      </c>
      <c r="S22" s="2">
        <f>IF(AND(points!$D22="",points!$E22=""),bonus!S22+picks!S22,0)</f>
        <v>0</v>
      </c>
      <c r="T22" s="2">
        <f>IF(AND(points!$D22="",points!$E22=""),bonus!T22+picks!T22,0)</f>
        <v>0</v>
      </c>
      <c r="U22" s="2">
        <f>IF(AND(points!$D22="",points!$E22=""),bonus!U22+picks!U22,0)</f>
        <v>0</v>
      </c>
      <c r="V22" s="2">
        <f>IF(AND(points!$D22="",points!$E22=""),bonus!V22+picks!V22,0)</f>
        <v>0</v>
      </c>
      <c r="W22" s="2">
        <f>IF(AND(points!$D22="",points!$E22=""),bonus!W22+picks!W22,0)</f>
        <v>0</v>
      </c>
      <c r="X22" s="2">
        <f>IF(AND(points!$D22="",points!$E22=""),bonus!X22+picks!X22,0)</f>
        <v>0</v>
      </c>
      <c r="Y22" s="2">
        <f>IF(AND(points!$D22="",points!$E22=""),bonus!Y22+picks!Y22,0)</f>
        <v>0</v>
      </c>
      <c r="Z22" s="2">
        <f>IF(AND(points!$D22="",points!$E22=""),bonus!Z22+picks!Z22,0)</f>
        <v>0</v>
      </c>
      <c r="AA22" s="2">
        <f>IF(AND(points!$D22="",points!$E22=""),bonus!AA22+picks!AA22,0)</f>
        <v>0</v>
      </c>
      <c r="AB22" s="2">
        <f>IF(AND(points!$D22="",points!$E22=""),bonus!AB22+picks!AB22,0)</f>
        <v>0</v>
      </c>
      <c r="AC22" s="2">
        <f>IF(AND(points!$D22="",points!$E22=""),bonus!AC22+picks!AC22,0)</f>
        <v>0</v>
      </c>
      <c r="AD22" s="2">
        <f>IF(AND(points!$D22="",points!$E22=""),bonus!AD22+picks!AD22,0)</f>
        <v>0</v>
      </c>
      <c r="AE22" s="2">
        <f>IF(AND(points!$D22="",points!$E22=""),bonus!AE22+picks!AE22,0)</f>
        <v>0</v>
      </c>
      <c r="AF22" s="2">
        <f>IF(AND(points!$D22="",points!$E22=""),bonus!AF22+picks!AF22,0)</f>
        <v>0</v>
      </c>
      <c r="AG22" s="2">
        <f>IF(AND(points!$D22="",points!$E22=""),bonus!AG22+picks!AG22,0)</f>
        <v>0</v>
      </c>
      <c r="AH22" s="2">
        <f>IF(AND(points!$D22="",points!$E22=""),bonus!AH22+picks!AH22,0)</f>
        <v>0</v>
      </c>
      <c r="AI22" s="2">
        <f>IF(AND(points!$D22="",points!$E22=""),bonus!AI22+picks!AI22,0)</f>
        <v>0</v>
      </c>
      <c r="AJ22" s="2">
        <f>IF(AND(points!$D22="",points!$E22=""),bonus!AJ22+picks!AJ22,0)</f>
        <v>0</v>
      </c>
      <c r="AK22" s="2"/>
      <c r="AL22" s="2"/>
    </row>
    <row r="23" spans="1:38">
      <c r="A23" t="str">
        <f>+points!B23</f>
        <v>Ohio St.</v>
      </c>
      <c r="B23" t="str">
        <f>+points!C23</f>
        <v>South Carolina</v>
      </c>
      <c r="C23" s="2">
        <f>IF(AND(points!$D23="",points!$E23=""),bonus!C23+picks!C23,0)</f>
        <v>0</v>
      </c>
      <c r="D23" s="2">
        <f>IF(AND(points!$D23="",points!$E23=""),bonus!D23+picks!D23,0)</f>
        <v>0</v>
      </c>
      <c r="E23" s="2">
        <f>IF(AND(points!$D23="",points!$E23=""),bonus!E23+picks!E23,0)</f>
        <v>0</v>
      </c>
      <c r="F23" s="2">
        <f>IF(AND(points!$D23="",points!$E23=""),bonus!F23+picks!F23,0)</f>
        <v>0</v>
      </c>
      <c r="G23" s="2">
        <f>IF(AND(points!$D23="",points!$E23=""),bonus!G23+picks!G23,0)</f>
        <v>0</v>
      </c>
      <c r="H23" s="2">
        <f>IF(AND(points!$D23="",points!$E23=""),bonus!H23+picks!H23,0)</f>
        <v>0</v>
      </c>
      <c r="I23" s="2">
        <f>IF(AND(points!$D23="",points!$E23=""),bonus!I23+picks!I23,0)</f>
        <v>0</v>
      </c>
      <c r="J23" s="2">
        <f>IF(AND(points!$D23="",points!$E23=""),bonus!J23+picks!J23,0)</f>
        <v>0</v>
      </c>
      <c r="K23" s="2">
        <f>IF(AND(points!$D23="",points!$E23=""),bonus!K23+picks!K23,0)</f>
        <v>0</v>
      </c>
      <c r="L23" s="2">
        <f>IF(AND(points!$D23="",points!$E23=""),bonus!L23+picks!L23,0)</f>
        <v>0</v>
      </c>
      <c r="M23" s="2">
        <f>IF(AND(points!$D23="",points!$E23=""),bonus!M23+picks!M23,0)</f>
        <v>0</v>
      </c>
      <c r="N23" s="2">
        <f>IF(AND(points!$D23="",points!$E23=""),bonus!N23+picks!N23,0)</f>
        <v>0</v>
      </c>
      <c r="O23" s="2">
        <f>IF(AND(points!$D23="",points!$E23=""),bonus!O23+picks!O23,0)</f>
        <v>0</v>
      </c>
      <c r="P23" s="2">
        <f>IF(AND(points!$D23="",points!$E23=""),bonus!P23+picks!P23,0)</f>
        <v>0</v>
      </c>
      <c r="Q23" s="2">
        <f>IF(AND(points!$D23="",points!$E23=""),bonus!Q23+picks!Q23,0)</f>
        <v>0</v>
      </c>
      <c r="R23" s="2">
        <f>IF(AND(points!$D23="",points!$E23=""),bonus!R23+picks!R23,0)</f>
        <v>0</v>
      </c>
      <c r="S23" s="2">
        <f>IF(AND(points!$D23="",points!$E23=""),bonus!S23+picks!S23,0)</f>
        <v>0</v>
      </c>
      <c r="T23" s="2">
        <f>IF(AND(points!$D23="",points!$E23=""),bonus!T23+picks!T23,0)</f>
        <v>0</v>
      </c>
      <c r="U23" s="2">
        <f>IF(AND(points!$D23="",points!$E23=""),bonus!U23+picks!U23,0)</f>
        <v>0</v>
      </c>
      <c r="V23" s="2">
        <f>IF(AND(points!$D23="",points!$E23=""),bonus!V23+picks!V23,0)</f>
        <v>0</v>
      </c>
      <c r="W23" s="2">
        <f>IF(AND(points!$D23="",points!$E23=""),bonus!W23+picks!W23,0)</f>
        <v>0</v>
      </c>
      <c r="X23" s="2">
        <f>IF(AND(points!$D23="",points!$E23=""),bonus!X23+picks!X23,0)</f>
        <v>0</v>
      </c>
      <c r="Y23" s="2">
        <f>IF(AND(points!$D23="",points!$E23=""),bonus!Y23+picks!Y23,0)</f>
        <v>0</v>
      </c>
      <c r="Z23" s="2">
        <f>IF(AND(points!$D23="",points!$E23=""),bonus!Z23+picks!Z23,0)</f>
        <v>0</v>
      </c>
      <c r="AA23" s="2">
        <f>IF(AND(points!$D23="",points!$E23=""),bonus!AA23+picks!AA23,0)</f>
        <v>0</v>
      </c>
      <c r="AB23" s="2">
        <f>IF(AND(points!$D23="",points!$E23=""),bonus!AB23+picks!AB23,0)</f>
        <v>0</v>
      </c>
      <c r="AC23" s="2">
        <f>IF(AND(points!$D23="",points!$E23=""),bonus!AC23+picks!AC23,0)</f>
        <v>0</v>
      </c>
      <c r="AD23" s="2">
        <f>IF(AND(points!$D23="",points!$E23=""),bonus!AD23+picks!AD23,0)</f>
        <v>0</v>
      </c>
      <c r="AE23" s="2">
        <f>IF(AND(points!$D23="",points!$E23=""),bonus!AE23+picks!AE23,0)</f>
        <v>0</v>
      </c>
      <c r="AF23" s="2">
        <f>IF(AND(points!$D23="",points!$E23=""),bonus!AF23+picks!AF23,0)</f>
        <v>0</v>
      </c>
      <c r="AG23" s="2">
        <f>IF(AND(points!$D23="",points!$E23=""),bonus!AG23+picks!AG23,0)</f>
        <v>0</v>
      </c>
      <c r="AH23" s="2">
        <f>IF(AND(points!$D23="",points!$E23=""),bonus!AH23+picks!AH23,0)</f>
        <v>0</v>
      </c>
      <c r="AI23" s="2">
        <f>IF(AND(points!$D23="",points!$E23=""),bonus!AI23+picks!AI23,0)</f>
        <v>0</v>
      </c>
      <c r="AJ23" s="2">
        <f>IF(AND(points!$D23="",points!$E23=""),bonus!AJ23+picks!AJ23,0)</f>
        <v>0</v>
      </c>
      <c r="AK23" s="2"/>
      <c r="AL23" s="2"/>
    </row>
    <row r="24" spans="1:38">
      <c r="A24" t="str">
        <f>+points!B24</f>
        <v>Virginia Tech</v>
      </c>
      <c r="B24" t="str">
        <f>+points!C24</f>
        <v>Clemson</v>
      </c>
      <c r="C24" s="2">
        <f>IF(AND(points!$D24="",points!$E24=""),bonus!C24+picks!C24,0)</f>
        <v>0</v>
      </c>
      <c r="D24" s="2">
        <f>IF(AND(points!$D24="",points!$E24=""),bonus!D24+picks!D24,0)</f>
        <v>0</v>
      </c>
      <c r="E24" s="2">
        <f>IF(AND(points!$D24="",points!$E24=""),bonus!E24+picks!E24,0)</f>
        <v>0</v>
      </c>
      <c r="F24" s="2">
        <f>IF(AND(points!$D24="",points!$E24=""),bonus!F24+picks!F24,0)</f>
        <v>0</v>
      </c>
      <c r="G24" s="2">
        <f>IF(AND(points!$D24="",points!$E24=""),bonus!G24+picks!G24,0)</f>
        <v>0</v>
      </c>
      <c r="H24" s="2">
        <f>IF(AND(points!$D24="",points!$E24=""),bonus!H24+picks!H24,0)</f>
        <v>0</v>
      </c>
      <c r="I24" s="2">
        <f>IF(AND(points!$D24="",points!$E24=""),bonus!I24+picks!I24,0)</f>
        <v>0</v>
      </c>
      <c r="J24" s="2">
        <f>IF(AND(points!$D24="",points!$E24=""),bonus!J24+picks!J24,0)</f>
        <v>0</v>
      </c>
      <c r="K24" s="2">
        <f>IF(AND(points!$D24="",points!$E24=""),bonus!K24+picks!K24,0)</f>
        <v>0</v>
      </c>
      <c r="L24" s="2">
        <f>IF(AND(points!$D24="",points!$E24=""),bonus!L24+picks!L24,0)</f>
        <v>0</v>
      </c>
      <c r="M24" s="2">
        <f>IF(AND(points!$D24="",points!$E24=""),bonus!M24+picks!M24,0)</f>
        <v>0</v>
      </c>
      <c r="N24" s="2">
        <f>IF(AND(points!$D24="",points!$E24=""),bonus!N24+picks!N24,0)</f>
        <v>0</v>
      </c>
      <c r="O24" s="2">
        <f>IF(AND(points!$D24="",points!$E24=""),bonus!O24+picks!O24,0)</f>
        <v>0</v>
      </c>
      <c r="P24" s="2">
        <f>IF(AND(points!$D24="",points!$E24=""),bonus!P24+picks!P24,0)</f>
        <v>0</v>
      </c>
      <c r="Q24" s="2">
        <f>IF(AND(points!$D24="",points!$E24=""),bonus!Q24+picks!Q24,0)</f>
        <v>0</v>
      </c>
      <c r="R24" s="2">
        <f>IF(AND(points!$D24="",points!$E24=""),bonus!R24+picks!R24,0)</f>
        <v>0</v>
      </c>
      <c r="S24" s="2">
        <f>IF(AND(points!$D24="",points!$E24=""),bonus!S24+picks!S24,0)</f>
        <v>0</v>
      </c>
      <c r="T24" s="2">
        <f>IF(AND(points!$D24="",points!$E24=""),bonus!T24+picks!T24,0)</f>
        <v>0</v>
      </c>
      <c r="U24" s="2">
        <f>IF(AND(points!$D24="",points!$E24=""),bonus!U24+picks!U24,0)</f>
        <v>0</v>
      </c>
      <c r="V24" s="2">
        <f>IF(AND(points!$D24="",points!$E24=""),bonus!V24+picks!V24,0)</f>
        <v>0</v>
      </c>
      <c r="W24" s="2">
        <f>IF(AND(points!$D24="",points!$E24=""),bonus!W24+picks!W24,0)</f>
        <v>0</v>
      </c>
      <c r="X24" s="2">
        <f>IF(AND(points!$D24="",points!$E24=""),bonus!X24+picks!X24,0)</f>
        <v>0</v>
      </c>
      <c r="Y24" s="2">
        <f>IF(AND(points!$D24="",points!$E24=""),bonus!Y24+picks!Y24,0)</f>
        <v>0</v>
      </c>
      <c r="Z24" s="2">
        <f>IF(AND(points!$D24="",points!$E24=""),bonus!Z24+picks!Z24,0)</f>
        <v>0</v>
      </c>
      <c r="AA24" s="2">
        <f>IF(AND(points!$D24="",points!$E24=""),bonus!AA24+picks!AA24,0)</f>
        <v>0</v>
      </c>
      <c r="AB24" s="2">
        <f>IF(AND(points!$D24="",points!$E24=""),bonus!AB24+picks!AB24,0)</f>
        <v>0</v>
      </c>
      <c r="AC24" s="2">
        <f>IF(AND(points!$D24="",points!$E24=""),bonus!AC24+picks!AC24,0)</f>
        <v>0</v>
      </c>
      <c r="AD24" s="2">
        <f>IF(AND(points!$D24="",points!$E24=""),bonus!AD24+picks!AD24,0)</f>
        <v>0</v>
      </c>
      <c r="AE24" s="2">
        <f>IF(AND(points!$D24="",points!$E24=""),bonus!AE24+picks!AE24,0)</f>
        <v>0</v>
      </c>
      <c r="AF24" s="2">
        <f>IF(AND(points!$D24="",points!$E24=""),bonus!AF24+picks!AF24,0)</f>
        <v>0</v>
      </c>
      <c r="AG24" s="2">
        <f>IF(AND(points!$D24="",points!$E24=""),bonus!AG24+picks!AG24,0)</f>
        <v>0</v>
      </c>
      <c r="AH24" s="2">
        <f>IF(AND(points!$D24="",points!$E24=""),bonus!AH24+picks!AH24,0)</f>
        <v>0</v>
      </c>
      <c r="AI24" s="2">
        <f>IF(AND(points!$D24="",points!$E24=""),bonus!AI24+picks!AI24,0)</f>
        <v>0</v>
      </c>
      <c r="AJ24" s="2">
        <f>IF(AND(points!$D24="",points!$E24=""),bonus!AJ24+picks!AJ24,0)</f>
        <v>0</v>
      </c>
      <c r="AK24" s="2"/>
      <c r="AL24" s="2"/>
    </row>
    <row r="25" spans="1:38">
      <c r="A25" t="str">
        <f>+points!B25</f>
        <v>Michigan</v>
      </c>
      <c r="B25" t="str">
        <f>+points!C25</f>
        <v>Auburn</v>
      </c>
      <c r="C25" s="2">
        <f>IF(AND(points!$D25="",points!$E25=""),bonus!C25+picks!C25,0)</f>
        <v>0</v>
      </c>
      <c r="D25" s="2">
        <f>IF(AND(points!$D25="",points!$E25=""),bonus!D25+picks!D25,0)</f>
        <v>0</v>
      </c>
      <c r="E25" s="2">
        <f>IF(AND(points!$D25="",points!$E25=""),bonus!E25+picks!E25,0)</f>
        <v>0</v>
      </c>
      <c r="F25" s="2">
        <f>IF(AND(points!$D25="",points!$E25=""),bonus!F25+picks!F25,0)</f>
        <v>0</v>
      </c>
      <c r="G25" s="2">
        <f>IF(AND(points!$D25="",points!$E25=""),bonus!G25+picks!G25,0)</f>
        <v>0</v>
      </c>
      <c r="H25" s="2">
        <f>IF(AND(points!$D25="",points!$E25=""),bonus!H25+picks!H25,0)</f>
        <v>0</v>
      </c>
      <c r="I25" s="2">
        <f>IF(AND(points!$D25="",points!$E25=""),bonus!I25+picks!I25,0)</f>
        <v>0</v>
      </c>
      <c r="J25" s="2">
        <f>IF(AND(points!$D25="",points!$E25=""),bonus!J25+picks!J25,0)</f>
        <v>0</v>
      </c>
      <c r="K25" s="2">
        <f>IF(AND(points!$D25="",points!$E25=""),bonus!K25+picks!K25,0)</f>
        <v>0</v>
      </c>
      <c r="L25" s="2">
        <f>IF(AND(points!$D25="",points!$E25=""),bonus!L25+picks!L25,0)</f>
        <v>0</v>
      </c>
      <c r="M25" s="2">
        <f>IF(AND(points!$D25="",points!$E25=""),bonus!M25+picks!M25,0)</f>
        <v>0</v>
      </c>
      <c r="N25" s="2">
        <f>IF(AND(points!$D25="",points!$E25=""),bonus!N25+picks!N25,0)</f>
        <v>0</v>
      </c>
      <c r="O25" s="2">
        <f>IF(AND(points!$D25="",points!$E25=""),bonus!O25+picks!O25,0)</f>
        <v>0</v>
      </c>
      <c r="P25" s="2">
        <f>IF(AND(points!$D25="",points!$E25=""),bonus!P25+picks!P25,0)</f>
        <v>0</v>
      </c>
      <c r="Q25" s="2">
        <f>IF(AND(points!$D25="",points!$E25=""),bonus!Q25+picks!Q25,0)</f>
        <v>0</v>
      </c>
      <c r="R25" s="2">
        <f>IF(AND(points!$D25="",points!$E25=""),bonus!R25+picks!R25,0)</f>
        <v>0</v>
      </c>
      <c r="S25" s="2">
        <f>IF(AND(points!$D25="",points!$E25=""),bonus!S25+picks!S25,0)</f>
        <v>0</v>
      </c>
      <c r="T25" s="2">
        <f>IF(AND(points!$D25="",points!$E25=""),bonus!T25+picks!T25,0)</f>
        <v>0</v>
      </c>
      <c r="U25" s="2">
        <f>IF(AND(points!$D25="",points!$E25=""),bonus!U25+picks!U25,0)</f>
        <v>0</v>
      </c>
      <c r="V25" s="2">
        <f>IF(AND(points!$D25="",points!$E25=""),bonus!V25+picks!V25,0)</f>
        <v>0</v>
      </c>
      <c r="W25" s="2">
        <f>IF(AND(points!$D25="",points!$E25=""),bonus!W25+picks!W25,0)</f>
        <v>0</v>
      </c>
      <c r="X25" s="2">
        <f>IF(AND(points!$D25="",points!$E25=""),bonus!X25+picks!X25,0)</f>
        <v>0</v>
      </c>
      <c r="Y25" s="2">
        <f>IF(AND(points!$D25="",points!$E25=""),bonus!Y25+picks!Y25,0)</f>
        <v>0</v>
      </c>
      <c r="Z25" s="2">
        <f>IF(AND(points!$D25="",points!$E25=""),bonus!Z25+picks!Z25,0)</f>
        <v>0</v>
      </c>
      <c r="AA25" s="2">
        <f>IF(AND(points!$D25="",points!$E25=""),bonus!AA25+picks!AA25,0)</f>
        <v>0</v>
      </c>
      <c r="AB25" s="2">
        <f>IF(AND(points!$D25="",points!$E25=""),bonus!AB25+picks!AB25,0)</f>
        <v>0</v>
      </c>
      <c r="AC25" s="2">
        <f>IF(AND(points!$D25="",points!$E25=""),bonus!AC25+picks!AC25,0)</f>
        <v>0</v>
      </c>
      <c r="AD25" s="2">
        <f>IF(AND(points!$D25="",points!$E25=""),bonus!AD25+picks!AD25,0)</f>
        <v>0</v>
      </c>
      <c r="AE25" s="2">
        <f>IF(AND(points!$D25="",points!$E25=""),bonus!AE25+picks!AE25,0)</f>
        <v>0</v>
      </c>
      <c r="AF25" s="2">
        <f>IF(AND(points!$D25="",points!$E25=""),bonus!AF25+picks!AF25,0)</f>
        <v>0</v>
      </c>
      <c r="AG25" s="2">
        <f>IF(AND(points!$D25="",points!$E25=""),bonus!AG25+picks!AG25,0)</f>
        <v>0</v>
      </c>
      <c r="AH25" s="2">
        <f>IF(AND(points!$D25="",points!$E25=""),bonus!AH25+picks!AH25,0)</f>
        <v>0</v>
      </c>
      <c r="AI25" s="2">
        <f>IF(AND(points!$D25="",points!$E25=""),bonus!AI25+picks!AI25,0)</f>
        <v>0</v>
      </c>
      <c r="AJ25" s="2">
        <f>IF(AND(points!$D25="",points!$E25=""),bonus!AJ25+picks!AJ25,0)</f>
        <v>0</v>
      </c>
      <c r="AK25" s="2"/>
      <c r="AL25" s="2"/>
    </row>
    <row r="26" spans="1:38">
      <c r="A26" t="str">
        <f>+points!B26</f>
        <v>Washington</v>
      </c>
      <c r="B26" t="str">
        <f>+points!C26</f>
        <v>Purdue</v>
      </c>
      <c r="C26" s="2">
        <f>IF(AND(points!$D26="",points!$E26=""),bonus!C26+picks!C26,0)</f>
        <v>0</v>
      </c>
      <c r="D26" s="2">
        <f>IF(AND(points!$D26="",points!$E26=""),bonus!D26+picks!D26,0)</f>
        <v>0</v>
      </c>
      <c r="E26" s="2">
        <f>IF(AND(points!$D26="",points!$E26=""),bonus!E26+picks!E26,0)</f>
        <v>0</v>
      </c>
      <c r="F26" s="2">
        <f>IF(AND(points!$D26="",points!$E26=""),bonus!F26+picks!F26,0)</f>
        <v>0</v>
      </c>
      <c r="G26" s="2">
        <f>IF(AND(points!$D26="",points!$E26=""),bonus!G26+picks!G26,0)</f>
        <v>0</v>
      </c>
      <c r="H26" s="2">
        <f>IF(AND(points!$D26="",points!$E26=""),bonus!H26+picks!H26,0)</f>
        <v>0</v>
      </c>
      <c r="I26" s="2">
        <f>IF(AND(points!$D26="",points!$E26=""),bonus!I26+picks!I26,0)</f>
        <v>0</v>
      </c>
      <c r="J26" s="2">
        <f>IF(AND(points!$D26="",points!$E26=""),bonus!J26+picks!J26,0)</f>
        <v>0</v>
      </c>
      <c r="K26" s="2">
        <f>IF(AND(points!$D26="",points!$E26=""),bonus!K26+picks!K26,0)</f>
        <v>0</v>
      </c>
      <c r="L26" s="2">
        <f>IF(AND(points!$D26="",points!$E26=""),bonus!L26+picks!L26,0)</f>
        <v>0</v>
      </c>
      <c r="M26" s="2">
        <f>IF(AND(points!$D26="",points!$E26=""),bonus!M26+picks!M26,0)</f>
        <v>0</v>
      </c>
      <c r="N26" s="2">
        <f>IF(AND(points!$D26="",points!$E26=""),bonus!N26+picks!N26,0)</f>
        <v>0</v>
      </c>
      <c r="O26" s="2">
        <f>IF(AND(points!$D26="",points!$E26=""),bonus!O26+picks!O26,0)</f>
        <v>0</v>
      </c>
      <c r="P26" s="2">
        <f>IF(AND(points!$D26="",points!$E26=""),bonus!P26+picks!P26,0)</f>
        <v>0</v>
      </c>
      <c r="Q26" s="2">
        <f>IF(AND(points!$D26="",points!$E26=""),bonus!Q26+picks!Q26,0)</f>
        <v>0</v>
      </c>
      <c r="R26" s="2">
        <f>IF(AND(points!$D26="",points!$E26=""),bonus!R26+picks!R26,0)</f>
        <v>0</v>
      </c>
      <c r="S26" s="2">
        <f>IF(AND(points!$D26="",points!$E26=""),bonus!S26+picks!S26,0)</f>
        <v>0</v>
      </c>
      <c r="T26" s="2">
        <f>IF(AND(points!$D26="",points!$E26=""),bonus!T26+picks!T26,0)</f>
        <v>0</v>
      </c>
      <c r="U26" s="2">
        <f>IF(AND(points!$D26="",points!$E26=""),bonus!U26+picks!U26,0)</f>
        <v>0</v>
      </c>
      <c r="V26" s="2">
        <f>IF(AND(points!$D26="",points!$E26=""),bonus!V26+picks!V26,0)</f>
        <v>0</v>
      </c>
      <c r="W26" s="2">
        <f>IF(AND(points!$D26="",points!$E26=""),bonus!W26+picks!W26,0)</f>
        <v>0</v>
      </c>
      <c r="X26" s="2">
        <f>IF(AND(points!$D26="",points!$E26=""),bonus!X26+picks!X26,0)</f>
        <v>0</v>
      </c>
      <c r="Y26" s="2">
        <f>IF(AND(points!$D26="",points!$E26=""),bonus!Y26+picks!Y26,0)</f>
        <v>0</v>
      </c>
      <c r="Z26" s="2">
        <f>IF(AND(points!$D26="",points!$E26=""),bonus!Z26+picks!Z26,0)</f>
        <v>0</v>
      </c>
      <c r="AA26" s="2">
        <f>IF(AND(points!$D26="",points!$E26=""),bonus!AA26+picks!AA26,0)</f>
        <v>0</v>
      </c>
      <c r="AB26" s="2">
        <f>IF(AND(points!$D26="",points!$E26=""),bonus!AB26+picks!AB26,0)</f>
        <v>0</v>
      </c>
      <c r="AC26" s="2">
        <f>IF(AND(points!$D26="",points!$E26=""),bonus!AC26+picks!AC26,0)</f>
        <v>0</v>
      </c>
      <c r="AD26" s="2">
        <f>IF(AND(points!$D26="",points!$E26=""),bonus!AD26+picks!AD26,0)</f>
        <v>0</v>
      </c>
      <c r="AE26" s="2">
        <f>IF(AND(points!$D26="",points!$E26=""),bonus!AE26+picks!AE26,0)</f>
        <v>0</v>
      </c>
      <c r="AF26" s="2">
        <f>IF(AND(points!$D26="",points!$E26=""),bonus!AF26+picks!AF26,0)</f>
        <v>0</v>
      </c>
      <c r="AG26" s="2">
        <f>IF(AND(points!$D26="",points!$E26=""),bonus!AG26+picks!AG26,0)</f>
        <v>0</v>
      </c>
      <c r="AH26" s="2">
        <f>IF(AND(points!$D26="",points!$E26=""),bonus!AH26+picks!AH26,0)</f>
        <v>0</v>
      </c>
      <c r="AI26" s="2">
        <f>IF(AND(points!$D26="",points!$E26=""),bonus!AI26+picks!AI26,0)</f>
        <v>0</v>
      </c>
      <c r="AJ26" s="2">
        <f>IF(AND(points!$D26="",points!$E26=""),bonus!AJ26+picks!AJ26,0)</f>
        <v>0</v>
      </c>
    </row>
    <row r="27" spans="1:38">
      <c r="A27" t="str">
        <f>+points!B27</f>
        <v>Oregon St.</v>
      </c>
      <c r="B27" t="str">
        <f>+points!C27</f>
        <v>Notre Dame</v>
      </c>
      <c r="C27" s="2">
        <f>IF(AND(points!$D27="",points!$E27=""),bonus!C27+picks!C27,0)</f>
        <v>0</v>
      </c>
      <c r="D27" s="2">
        <f>IF(AND(points!$D27="",points!$E27=""),bonus!D27+picks!D27,0)</f>
        <v>0</v>
      </c>
      <c r="E27" s="2">
        <f>IF(AND(points!$D27="",points!$E27=""),bonus!E27+picks!E27,0)</f>
        <v>0</v>
      </c>
      <c r="F27" s="2">
        <f>IF(AND(points!$D27="",points!$E27=""),bonus!F27+picks!F27,0)</f>
        <v>0</v>
      </c>
      <c r="G27" s="2">
        <f>IF(AND(points!$D27="",points!$E27=""),bonus!G27+picks!G27,0)</f>
        <v>0</v>
      </c>
      <c r="H27" s="2">
        <f>IF(AND(points!$D27="",points!$E27=""),bonus!H27+picks!H27,0)</f>
        <v>0</v>
      </c>
      <c r="I27" s="2">
        <f>IF(AND(points!$D27="",points!$E27=""),bonus!I27+picks!I27,0)</f>
        <v>0</v>
      </c>
      <c r="J27" s="2">
        <f>IF(AND(points!$D27="",points!$E27=""),bonus!J27+picks!J27,0)</f>
        <v>0</v>
      </c>
      <c r="K27" s="2">
        <f>IF(AND(points!$D27="",points!$E27=""),bonus!K27+picks!K27,0)</f>
        <v>0</v>
      </c>
      <c r="L27" s="2">
        <f>IF(AND(points!$D27="",points!$E27=""),bonus!L27+picks!L27,0)</f>
        <v>0</v>
      </c>
      <c r="M27" s="2">
        <f>IF(AND(points!$D27="",points!$E27=""),bonus!M27+picks!M27,0)</f>
        <v>0</v>
      </c>
      <c r="N27" s="2">
        <f>IF(AND(points!$D27="",points!$E27=""),bonus!N27+picks!N27,0)</f>
        <v>0</v>
      </c>
      <c r="O27" s="2">
        <f>IF(AND(points!$D27="",points!$E27=""),bonus!O27+picks!O27,0)</f>
        <v>0</v>
      </c>
      <c r="P27" s="2">
        <f>IF(AND(points!$D27="",points!$E27=""),bonus!P27+picks!P27,0)</f>
        <v>0</v>
      </c>
      <c r="Q27" s="2">
        <f>IF(AND(points!$D27="",points!$E27=""),bonus!Q27+picks!Q27,0)</f>
        <v>0</v>
      </c>
      <c r="R27" s="2">
        <f>IF(AND(points!$D27="",points!$E27=""),bonus!R27+picks!R27,0)</f>
        <v>0</v>
      </c>
      <c r="S27" s="2">
        <f>IF(AND(points!$D27="",points!$E27=""),bonus!S27+picks!S27,0)</f>
        <v>0</v>
      </c>
      <c r="T27" s="2">
        <f>IF(AND(points!$D27="",points!$E27=""),bonus!T27+picks!T27,0)</f>
        <v>0</v>
      </c>
      <c r="U27" s="2">
        <f>IF(AND(points!$D27="",points!$E27=""),bonus!U27+picks!U27,0)</f>
        <v>0</v>
      </c>
      <c r="V27" s="2">
        <f>IF(AND(points!$D27="",points!$E27=""),bonus!V27+picks!V27,0)</f>
        <v>0</v>
      </c>
      <c r="W27" s="2">
        <f>IF(AND(points!$D27="",points!$E27=""),bonus!W27+picks!W27,0)</f>
        <v>0</v>
      </c>
      <c r="X27" s="2">
        <f>IF(AND(points!$D27="",points!$E27=""),bonus!X27+picks!X27,0)</f>
        <v>0</v>
      </c>
      <c r="Y27" s="2">
        <f>IF(AND(points!$D27="",points!$E27=""),bonus!Y27+picks!Y27,0)</f>
        <v>0</v>
      </c>
      <c r="Z27" s="2">
        <f>IF(AND(points!$D27="",points!$E27=""),bonus!Z27+picks!Z27,0)</f>
        <v>0</v>
      </c>
      <c r="AA27" s="2">
        <f>IF(AND(points!$D27="",points!$E27=""),bonus!AA27+picks!AA27,0)</f>
        <v>0</v>
      </c>
      <c r="AB27" s="2">
        <f>IF(AND(points!$D27="",points!$E27=""),bonus!AB27+picks!AB27,0)</f>
        <v>0</v>
      </c>
      <c r="AC27" s="2">
        <f>IF(AND(points!$D27="",points!$E27=""),bonus!AC27+picks!AC27,0)</f>
        <v>0</v>
      </c>
      <c r="AD27" s="2">
        <f>IF(AND(points!$D27="",points!$E27=""),bonus!AD27+picks!AD27,0)</f>
        <v>0</v>
      </c>
      <c r="AE27" s="2">
        <f>IF(AND(points!$D27="",points!$E27=""),bonus!AE27+picks!AE27,0)</f>
        <v>0</v>
      </c>
      <c r="AF27" s="2">
        <f>IF(AND(points!$D27="",points!$E27=""),bonus!AF27+picks!AF27,0)</f>
        <v>0</v>
      </c>
      <c r="AG27" s="2">
        <f>IF(AND(points!$D27="",points!$E27=""),bonus!AG27+picks!AG27,0)</f>
        <v>0</v>
      </c>
      <c r="AH27" s="2">
        <f>IF(AND(points!$D27="",points!$E27=""),bonus!AH27+picks!AH27,0)</f>
        <v>0</v>
      </c>
      <c r="AI27" s="2">
        <f>IF(AND(points!$D27="",points!$E27=""),bonus!AI27+picks!AI27,0)</f>
        <v>0</v>
      </c>
      <c r="AJ27" s="2">
        <f>IF(AND(points!$D27="",points!$E27=""),bonus!AJ27+picks!AJ27,0)</f>
        <v>0</v>
      </c>
    </row>
    <row r="28" spans="1:38">
      <c r="A28" t="str">
        <f>+points!B28</f>
        <v>Miami, Fl</v>
      </c>
      <c r="B28" t="str">
        <f>+points!C28</f>
        <v>Florida</v>
      </c>
      <c r="C28" s="2">
        <f>IF(AND(points!$D28="",points!$E28=""),bonus!C28+picks!C28,0)</f>
        <v>0</v>
      </c>
      <c r="D28" s="2">
        <f>IF(AND(points!$D28="",points!$E28=""),bonus!D28+picks!D28,0)</f>
        <v>0</v>
      </c>
      <c r="E28" s="2">
        <f>IF(AND(points!$D28="",points!$E28=""),bonus!E28+picks!E28,0)</f>
        <v>0</v>
      </c>
      <c r="F28" s="2">
        <f>IF(AND(points!$D28="",points!$E28=""),bonus!F28+picks!F28,0)</f>
        <v>0</v>
      </c>
      <c r="G28" s="2">
        <f>IF(AND(points!$D28="",points!$E28=""),bonus!G28+picks!G28,0)</f>
        <v>0</v>
      </c>
      <c r="H28" s="2">
        <f>IF(AND(points!$D28="",points!$E28=""),bonus!H28+picks!H28,0)</f>
        <v>0</v>
      </c>
      <c r="I28" s="2">
        <f>IF(AND(points!$D28="",points!$E28=""),bonus!I28+picks!I28,0)</f>
        <v>0</v>
      </c>
      <c r="J28" s="2">
        <f>IF(AND(points!$D28="",points!$E28=""),bonus!J28+picks!J28,0)</f>
        <v>0</v>
      </c>
      <c r="K28" s="2">
        <f>IF(AND(points!$D28="",points!$E28=""),bonus!K28+picks!K28,0)</f>
        <v>0</v>
      </c>
      <c r="L28" s="2">
        <f>IF(AND(points!$D28="",points!$E28=""),bonus!L28+picks!L28,0)</f>
        <v>0</v>
      </c>
      <c r="M28" s="2">
        <f>IF(AND(points!$D28="",points!$E28=""),bonus!M28+picks!M28,0)</f>
        <v>0</v>
      </c>
      <c r="N28" s="2">
        <f>IF(AND(points!$D28="",points!$E28=""),bonus!N28+picks!N28,0)</f>
        <v>0</v>
      </c>
      <c r="O28" s="2">
        <f>IF(AND(points!$D28="",points!$E28=""),bonus!O28+picks!O28,0)</f>
        <v>0</v>
      </c>
      <c r="P28" s="2">
        <f>IF(AND(points!$D28="",points!$E28=""),bonus!P28+picks!P28,0)</f>
        <v>0</v>
      </c>
      <c r="Q28" s="2">
        <f>IF(AND(points!$D28="",points!$E28=""),bonus!Q28+picks!Q28,0)</f>
        <v>0</v>
      </c>
      <c r="R28" s="2">
        <f>IF(AND(points!$D28="",points!$E28=""),bonus!R28+picks!R28,0)</f>
        <v>0</v>
      </c>
      <c r="S28" s="2">
        <f>IF(AND(points!$D28="",points!$E28=""),bonus!S28+picks!S28,0)</f>
        <v>0</v>
      </c>
      <c r="T28" s="2">
        <f>IF(AND(points!$D28="",points!$E28=""),bonus!T28+picks!T28,0)</f>
        <v>0</v>
      </c>
      <c r="U28" s="2">
        <f>IF(AND(points!$D28="",points!$E28=""),bonus!U28+picks!U28,0)</f>
        <v>0</v>
      </c>
      <c r="V28" s="2">
        <f>IF(AND(points!$D28="",points!$E28=""),bonus!V28+picks!V28,0)</f>
        <v>0</v>
      </c>
      <c r="W28" s="2">
        <f>IF(AND(points!$D28="",points!$E28=""),bonus!W28+picks!W28,0)</f>
        <v>0</v>
      </c>
      <c r="X28" s="2">
        <f>IF(AND(points!$D28="",points!$E28=""),bonus!X28+picks!X28,0)</f>
        <v>0</v>
      </c>
      <c r="Y28" s="2">
        <f>IF(AND(points!$D28="",points!$E28=""),bonus!Y28+picks!Y28,0)</f>
        <v>0</v>
      </c>
      <c r="Z28" s="2">
        <f>IF(AND(points!$D28="",points!$E28=""),bonus!Z28+picks!Z28,0)</f>
        <v>0</v>
      </c>
      <c r="AA28" s="2">
        <f>IF(AND(points!$D28="",points!$E28=""),bonus!AA28+picks!AA28,0)</f>
        <v>0</v>
      </c>
      <c r="AB28" s="2">
        <f>IF(AND(points!$D28="",points!$E28=""),bonus!AB28+picks!AB28,0)</f>
        <v>0</v>
      </c>
      <c r="AC28" s="2">
        <f>IF(AND(points!$D28="",points!$E28=""),bonus!AC28+picks!AC28,0)</f>
        <v>0</v>
      </c>
      <c r="AD28" s="2">
        <f>IF(AND(points!$D28="",points!$E28=""),bonus!AD28+picks!AD28,0)</f>
        <v>0</v>
      </c>
      <c r="AE28" s="2">
        <f>IF(AND(points!$D28="",points!$E28=""),bonus!AE28+picks!AE28,0)</f>
        <v>0</v>
      </c>
      <c r="AF28" s="2">
        <f>IF(AND(points!$D28="",points!$E28=""),bonus!AF28+picks!AF28,0)</f>
        <v>0</v>
      </c>
      <c r="AG28" s="2">
        <f>IF(AND(points!$D28="",points!$E28=""),bonus!AG28+picks!AG28,0)</f>
        <v>0</v>
      </c>
      <c r="AH28" s="2">
        <f>IF(AND(points!$D28="",points!$E28=""),bonus!AH28+picks!AH28,0)</f>
        <v>0</v>
      </c>
      <c r="AI28" s="2">
        <f>IF(AND(points!$D28="",points!$E28=""),bonus!AI28+picks!AI28,0)</f>
        <v>0</v>
      </c>
      <c r="AJ28" s="2">
        <f>IF(AND(points!$D28="",points!$E28=""),bonus!AJ28+picks!AJ28,0)</f>
        <v>0</v>
      </c>
    </row>
    <row r="29" spans="1:38">
      <c r="A29" t="str">
        <f>+points!B29</f>
        <v>Florida St.</v>
      </c>
      <c r="B29" t="str">
        <f>+points!C29</f>
        <v>Oklahoma</v>
      </c>
      <c r="C29" s="2">
        <f>IF(AND(points!$D29="",points!$E29=""),bonus!C29+picks!C29,0)</f>
        <v>0</v>
      </c>
      <c r="D29" s="2">
        <f>IF(AND(points!$D29="",points!$E29=""),bonus!D29+picks!D29,0)</f>
        <v>0</v>
      </c>
      <c r="E29" s="2">
        <f>IF(AND(points!$D29="",points!$E29=""),bonus!E29+picks!E29,0)</f>
        <v>0</v>
      </c>
      <c r="F29" s="2">
        <f>IF(AND(points!$D29="",points!$E29=""),bonus!F29+picks!F29,0)</f>
        <v>0</v>
      </c>
      <c r="G29" s="2">
        <f>IF(AND(points!$D29="",points!$E29=""),bonus!G29+picks!G29,0)</f>
        <v>0</v>
      </c>
      <c r="H29" s="2">
        <f>IF(AND(points!$D29="",points!$E29=""),bonus!H29+picks!H29,0)</f>
        <v>0</v>
      </c>
      <c r="I29" s="2">
        <f>IF(AND(points!$D29="",points!$E29=""),bonus!I29+picks!I29,0)</f>
        <v>0</v>
      </c>
      <c r="J29" s="2">
        <f>IF(AND(points!$D29="",points!$E29=""),bonus!J29+picks!J29,0)</f>
        <v>0</v>
      </c>
      <c r="K29" s="2">
        <f>IF(AND(points!$D29="",points!$E29=""),bonus!K29+picks!K29,0)</f>
        <v>0</v>
      </c>
      <c r="L29" s="2">
        <f>IF(AND(points!$D29="",points!$E29=""),bonus!L29+picks!L29,0)</f>
        <v>0</v>
      </c>
      <c r="M29" s="2">
        <f>IF(AND(points!$D29="",points!$E29=""),bonus!M29+picks!M29,0)</f>
        <v>0</v>
      </c>
      <c r="N29" s="2">
        <f>IF(AND(points!$D29="",points!$E29=""),bonus!N29+picks!N29,0)</f>
        <v>0</v>
      </c>
      <c r="O29" s="2">
        <f>IF(AND(points!$D29="",points!$E29=""),bonus!O29+picks!O29,0)</f>
        <v>0</v>
      </c>
      <c r="P29" s="2">
        <f>IF(AND(points!$D29="",points!$E29=""),bonus!P29+picks!P29,0)</f>
        <v>0</v>
      </c>
      <c r="Q29" s="2">
        <f>IF(AND(points!$D29="",points!$E29=""),bonus!Q29+picks!Q29,0)</f>
        <v>0</v>
      </c>
      <c r="R29" s="2">
        <f>IF(AND(points!$D29="",points!$E29=""),bonus!R29+picks!R29,0)</f>
        <v>0</v>
      </c>
      <c r="S29" s="2">
        <f>IF(AND(points!$D29="",points!$E29=""),bonus!S29+picks!S29,0)</f>
        <v>0</v>
      </c>
      <c r="T29" s="2">
        <f>IF(AND(points!$D29="",points!$E29=""),bonus!T29+picks!T29,0)</f>
        <v>0</v>
      </c>
      <c r="U29" s="2">
        <f>IF(AND(points!$D29="",points!$E29=""),bonus!U29+picks!U29,0)</f>
        <v>0</v>
      </c>
      <c r="V29" s="2">
        <f>IF(AND(points!$D29="",points!$E29=""),bonus!V29+picks!V29,0)</f>
        <v>0</v>
      </c>
      <c r="W29" s="2">
        <f>IF(AND(points!$D29="",points!$E29=""),bonus!W29+picks!W29,0)</f>
        <v>0</v>
      </c>
      <c r="X29" s="2">
        <f>IF(AND(points!$D29="",points!$E29=""),bonus!X29+picks!X29,0)</f>
        <v>0</v>
      </c>
      <c r="Y29" s="2">
        <f>IF(AND(points!$D29="",points!$E29=""),bonus!Y29+picks!Y29,0)</f>
        <v>0</v>
      </c>
      <c r="Z29" s="2">
        <f>IF(AND(points!$D29="",points!$E29=""),bonus!Z29+picks!Z29,0)</f>
        <v>0</v>
      </c>
      <c r="AA29" s="2">
        <f>IF(AND(points!$D29="",points!$E29=""),bonus!AA29+picks!AA29,0)</f>
        <v>0</v>
      </c>
      <c r="AB29" s="2">
        <f>IF(AND(points!$D29="",points!$E29=""),bonus!AB29+picks!AB29,0)</f>
        <v>0</v>
      </c>
      <c r="AC29" s="2">
        <f>IF(AND(points!$D29="",points!$E29=""),bonus!AC29+picks!AC29,0)</f>
        <v>0</v>
      </c>
      <c r="AD29" s="2">
        <f>IF(AND(points!$D29="",points!$E29=""),bonus!AD29+picks!AD29,0)</f>
        <v>0</v>
      </c>
      <c r="AE29" s="2">
        <f>IF(AND(points!$D29="",points!$E29=""),bonus!AE29+picks!AE29,0)</f>
        <v>0</v>
      </c>
      <c r="AF29" s="2">
        <f>IF(AND(points!$D29="",points!$E29=""),bonus!AF29+picks!AF29,0)</f>
        <v>0</v>
      </c>
      <c r="AG29" s="2">
        <f>IF(AND(points!$D29="",points!$E29=""),bonus!AG29+picks!AG29,0)</f>
        <v>0</v>
      </c>
      <c r="AH29" s="2">
        <f>IF(AND(points!$D29="",points!$E29=""),bonus!AH29+picks!AH29,0)</f>
        <v>0</v>
      </c>
      <c r="AI29" s="2">
        <f>IF(AND(points!$D29="",points!$E29=""),bonus!AI29+picks!AI29,0)</f>
        <v>0</v>
      </c>
      <c r="AJ29" s="2">
        <f>IF(AND(points!$D29="",points!$E29=""),bonus!AJ29+picks!AJ29,0)</f>
        <v>0</v>
      </c>
    </row>
    <row r="30" spans="1:3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Y31" s="2"/>
      <c r="Z31" s="2"/>
      <c r="AA31" s="2"/>
      <c r="AB31" s="2"/>
      <c r="AC31" s="2"/>
      <c r="AD31" s="2"/>
      <c r="AE31" s="2"/>
      <c r="AF31" s="2"/>
    </row>
    <row r="32" spans="1:38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Y32" s="2"/>
      <c r="Z32" s="2"/>
      <c r="AA32" s="2"/>
      <c r="AB32" s="2"/>
      <c r="AC32" s="2"/>
      <c r="AD32" s="2"/>
      <c r="AE32" s="2"/>
      <c r="AF32" s="2"/>
    </row>
    <row r="33" spans="3:3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Y33" s="2"/>
      <c r="Z33" s="2"/>
      <c r="AA33" s="2"/>
      <c r="AB33" s="2"/>
      <c r="AC33" s="2"/>
      <c r="AD33" s="2"/>
      <c r="AE33" s="2"/>
      <c r="AF33" s="2"/>
    </row>
    <row r="34" spans="3:3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Y34" s="2"/>
      <c r="Z34" s="2"/>
      <c r="AA34" s="2"/>
      <c r="AB34" s="2"/>
      <c r="AC34" s="2"/>
      <c r="AD34" s="2"/>
      <c r="AE34" s="2"/>
      <c r="AF34" s="2"/>
    </row>
    <row r="35" spans="3:3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Y35" s="2"/>
      <c r="Z35" s="2"/>
      <c r="AA35" s="2"/>
      <c r="AB35" s="2"/>
      <c r="AC35" s="2"/>
      <c r="AD35" s="2"/>
      <c r="AE35" s="2"/>
      <c r="AF35" s="2"/>
    </row>
    <row r="36" spans="3:3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Y36" s="2"/>
      <c r="Z36" s="2"/>
      <c r="AA36" s="2"/>
      <c r="AB36" s="2"/>
      <c r="AC36" s="2"/>
      <c r="AD36" s="2"/>
      <c r="AE36" s="2"/>
      <c r="AF36" s="2"/>
    </row>
    <row r="37" spans="3:3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Y37" s="2"/>
      <c r="Z37" s="2"/>
      <c r="AA37" s="2"/>
      <c r="AB37" s="2"/>
      <c r="AC37" s="2"/>
      <c r="AD37" s="2"/>
      <c r="AE37" s="2"/>
      <c r="AF37" s="2"/>
    </row>
    <row r="38" spans="3:3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Y38" s="2"/>
      <c r="Z38" s="2"/>
      <c r="AA38" s="2"/>
      <c r="AB38" s="2"/>
      <c r="AC38" s="2"/>
      <c r="AD38" s="2"/>
      <c r="AE38" s="2"/>
      <c r="AF38" s="2"/>
    </row>
    <row r="39" spans="3:3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Y39" s="2"/>
      <c r="Z39" s="2"/>
      <c r="AA39" s="2"/>
      <c r="AB39" s="2"/>
      <c r="AC39" s="2"/>
      <c r="AD39" s="2"/>
      <c r="AE39" s="2"/>
      <c r="AF39" s="2"/>
    </row>
    <row r="40" spans="3:3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Y40" s="2"/>
      <c r="Z40" s="2"/>
      <c r="AA40" s="2"/>
      <c r="AB40" s="2"/>
      <c r="AC40" s="2"/>
      <c r="AD40" s="2"/>
      <c r="AE40" s="2"/>
      <c r="AF40" s="2"/>
    </row>
    <row r="41" spans="3:3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Y41" s="2"/>
      <c r="Z41" s="2"/>
      <c r="AA41" s="2"/>
      <c r="AB41" s="2"/>
      <c r="AC41" s="2"/>
      <c r="AD41" s="2"/>
      <c r="AE41" s="2"/>
      <c r="AF41" s="2"/>
    </row>
    <row r="42" spans="3:3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Y42" s="2"/>
      <c r="Z42" s="2"/>
      <c r="AA42" s="2"/>
      <c r="AB42" s="2"/>
      <c r="AC42" s="2"/>
      <c r="AD42" s="2"/>
      <c r="AE42" s="2"/>
      <c r="AF42" s="2"/>
    </row>
    <row r="43" spans="3:3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Y43" s="2"/>
      <c r="Z43" s="2"/>
      <c r="AA43" s="2"/>
      <c r="AB43" s="2"/>
      <c r="AC43" s="2"/>
      <c r="AD43" s="2"/>
      <c r="AE43" s="2"/>
      <c r="AF43" s="2"/>
    </row>
    <row r="44" spans="3:3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Y44" s="2"/>
      <c r="Z44" s="2"/>
      <c r="AA44" s="2"/>
      <c r="AB44" s="2"/>
      <c r="AC44" s="2"/>
      <c r="AD44" s="2"/>
      <c r="AE44" s="2"/>
      <c r="AF44" s="2"/>
    </row>
    <row r="45" spans="3:3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Y45" s="2"/>
      <c r="Z45" s="2"/>
      <c r="AA45" s="2"/>
      <c r="AB45" s="2"/>
      <c r="AC45" s="2"/>
      <c r="AD45" s="2"/>
      <c r="AE45" s="2"/>
      <c r="AF45" s="2"/>
    </row>
    <row r="46" spans="3:3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3:3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3:3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3:14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3:14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3:14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1"/>
  <sheetViews>
    <sheetView showGridLines="0" zoomScale="75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28" sqref="C28:BO29"/>
    </sheetView>
  </sheetViews>
  <sheetFormatPr defaultRowHeight="13.5"/>
  <cols>
    <col min="1" max="1" width="24.28515625" customWidth="1"/>
    <col min="2" max="2" width="27.140625" customWidth="1"/>
    <col min="3" max="56" width="7.7109375" customWidth="1"/>
  </cols>
  <sheetData>
    <row r="2" spans="1:38">
      <c r="C2" s="1" t="str">
        <f>picks!C2</f>
        <v>Bill Kasemervisz</v>
      </c>
      <c r="D2" s="1"/>
      <c r="E2" s="1" t="str">
        <f>picks!E2</f>
        <v>Chris Marolda</v>
      </c>
      <c r="F2" s="1"/>
      <c r="G2" s="1" t="str">
        <f>picks!G2</f>
        <v>Oliver &amp; Mathews</v>
      </c>
      <c r="H2" s="1"/>
      <c r="I2" s="1" t="str">
        <f>picks!I2</f>
        <v>Trey Logan</v>
      </c>
      <c r="J2" s="1"/>
      <c r="K2" s="1" t="str">
        <f>picks!K2</f>
        <v>Dad Kasemervisz</v>
      </c>
      <c r="L2" s="1"/>
      <c r="M2" s="1" t="str">
        <f>picks!M2</f>
        <v>Karen Snow</v>
      </c>
      <c r="N2" s="1"/>
      <c r="O2" s="1" t="str">
        <f>picks!O2</f>
        <v>PJ Broderick</v>
      </c>
      <c r="P2" s="1"/>
      <c r="Q2" s="1" t="str">
        <f>picks!Q2</f>
        <v>Eric Groves</v>
      </c>
      <c r="R2" s="1"/>
      <c r="S2" s="1" t="str">
        <f>picks!S2</f>
        <v>Tom McQuade</v>
      </c>
      <c r="T2" s="1"/>
      <c r="U2" s="1" t="str">
        <f>picks!U2</f>
        <v>John Mee</v>
      </c>
      <c r="V2" s="1"/>
      <c r="W2" s="1" t="str">
        <f>picks!W2</f>
        <v>Charles Spector</v>
      </c>
      <c r="X2" s="1"/>
      <c r="Y2" s="1" t="str">
        <f>picks!Y2</f>
        <v>Brian Spector</v>
      </c>
      <c r="Z2" s="1"/>
      <c r="AA2" s="1" t="str">
        <f>picks!AA2</f>
        <v>Sony Wilson</v>
      </c>
      <c r="AB2" s="1"/>
      <c r="AC2" s="1">
        <f>picks!AC2</f>
        <v>0</v>
      </c>
      <c r="AD2" s="1"/>
      <c r="AE2" s="1">
        <f>picks!AE2</f>
        <v>0</v>
      </c>
      <c r="AF2" s="1"/>
      <c r="AG2" s="1">
        <f>picks!AG2</f>
        <v>0</v>
      </c>
      <c r="AH2" s="1"/>
      <c r="AI2" s="1">
        <f>picks!AI2</f>
        <v>0</v>
      </c>
      <c r="AJ2" s="1"/>
    </row>
    <row r="3" spans="1:38">
      <c r="C3" s="1">
        <f>SUM(C5:D37)</f>
        <v>0</v>
      </c>
      <c r="D3" s="1"/>
      <c r="E3" s="1">
        <f>SUM(E5:F37)</f>
        <v>0</v>
      </c>
      <c r="F3" s="1"/>
      <c r="G3" s="1">
        <f>SUM(G5:H37)</f>
        <v>0</v>
      </c>
      <c r="H3" s="1"/>
      <c r="I3" s="1">
        <f>SUM(I5:J37)</f>
        <v>0</v>
      </c>
      <c r="J3" s="1"/>
      <c r="K3" s="1">
        <f>SUM(K5:L37)</f>
        <v>0</v>
      </c>
      <c r="L3" s="1"/>
      <c r="M3" s="1">
        <f>SUM(M5:N37)</f>
        <v>0</v>
      </c>
      <c r="N3" s="1"/>
      <c r="O3" s="1">
        <f>SUM(O5:P37)</f>
        <v>0</v>
      </c>
      <c r="P3" s="1"/>
      <c r="Q3" s="1">
        <f>SUM(Q5:R37)</f>
        <v>0</v>
      </c>
      <c r="R3" s="1"/>
      <c r="S3" s="1">
        <f>SUM(S5:T37)</f>
        <v>0</v>
      </c>
      <c r="T3" s="1"/>
      <c r="U3" s="1">
        <f>SUM(U5:V37)</f>
        <v>0</v>
      </c>
      <c r="V3" s="1"/>
      <c r="W3" s="1">
        <f>SUM(W5:X37)</f>
        <v>0</v>
      </c>
      <c r="X3" s="1"/>
      <c r="Y3" s="1">
        <f>SUM(Y5:Z37)</f>
        <v>0</v>
      </c>
      <c r="Z3" s="1"/>
      <c r="AA3" s="1">
        <f>SUM(AA5:AB37)</f>
        <v>0</v>
      </c>
      <c r="AB3" s="1"/>
      <c r="AC3" s="1">
        <f>SUM(AC5:AD37)</f>
        <v>0</v>
      </c>
      <c r="AD3" s="1"/>
      <c r="AE3" s="1">
        <f>SUM(AE5:AF37)</f>
        <v>0</v>
      </c>
      <c r="AF3" s="1"/>
      <c r="AG3" s="1">
        <f>SUM(AG5:AH37)</f>
        <v>0</v>
      </c>
      <c r="AH3" s="1"/>
      <c r="AI3" s="1">
        <f>SUM(AI5:AJ37)</f>
        <v>0</v>
      </c>
      <c r="AJ3" s="1"/>
    </row>
    <row r="4" spans="1:38" s="87" customFormat="1" ht="14.25" thickBot="1">
      <c r="A4" s="84" t="s">
        <v>24</v>
      </c>
      <c r="B4" s="84" t="s">
        <v>25</v>
      </c>
      <c r="C4" s="85"/>
      <c r="D4" s="86"/>
      <c r="F4" s="86"/>
      <c r="G4" s="85"/>
      <c r="H4" s="86"/>
      <c r="I4" s="85"/>
      <c r="J4" s="86"/>
      <c r="K4" s="85"/>
      <c r="L4" s="86"/>
      <c r="M4" s="85"/>
      <c r="N4" s="86"/>
      <c r="O4" s="85"/>
      <c r="P4" s="86"/>
      <c r="Q4" s="85"/>
      <c r="R4" s="86"/>
      <c r="S4" s="85"/>
      <c r="T4" s="86"/>
      <c r="U4" s="85"/>
      <c r="V4" s="86"/>
      <c r="W4" s="85"/>
      <c r="X4" s="86"/>
      <c r="Y4" s="85"/>
      <c r="Z4" s="86"/>
      <c r="AA4" s="85"/>
      <c r="AB4" s="86"/>
      <c r="AC4" s="85"/>
      <c r="AD4" s="86"/>
      <c r="AE4" s="85"/>
      <c r="AF4" s="86"/>
      <c r="AG4" s="85"/>
      <c r="AH4" s="86"/>
      <c r="AI4" s="85"/>
      <c r="AJ4" s="86"/>
    </row>
    <row r="5" spans="1:38">
      <c r="A5" t="str">
        <f>+points!B5</f>
        <v>TCU</v>
      </c>
      <c r="B5" t="str">
        <f>+points!C5</f>
        <v>Southern Miss</v>
      </c>
      <c r="C5" s="57"/>
      <c r="D5" s="58"/>
      <c r="E5" s="46"/>
      <c r="F5" s="58"/>
      <c r="G5" s="57"/>
      <c r="H5" s="58"/>
      <c r="I5" s="57"/>
      <c r="J5" s="58"/>
      <c r="K5" s="57"/>
      <c r="L5" s="58"/>
      <c r="M5" s="57"/>
      <c r="N5" s="58"/>
      <c r="O5" s="57"/>
      <c r="P5" s="58"/>
      <c r="Q5" s="57"/>
      <c r="R5" s="58"/>
      <c r="S5" s="57"/>
      <c r="T5" s="58"/>
      <c r="U5" s="57"/>
      <c r="V5" s="58"/>
      <c r="W5" s="57"/>
      <c r="X5" s="58"/>
      <c r="Y5" s="57"/>
      <c r="Z5" s="58"/>
      <c r="AA5" s="57"/>
      <c r="AB5" s="58"/>
      <c r="AC5" s="57"/>
      <c r="AD5" s="58"/>
      <c r="AE5" s="57"/>
      <c r="AF5" s="58"/>
      <c r="AG5" s="57"/>
      <c r="AH5" s="58"/>
      <c r="AI5" s="57"/>
      <c r="AJ5" s="58"/>
      <c r="AK5">
        <f>+C5+E5+G5+I5+K5+M5+O5+Q5+S5+U5+W5+Y5+AA5+AC5+AE5+AG5+AI5</f>
        <v>0</v>
      </c>
      <c r="AL5">
        <f t="shared" ref="AL5:AL27" si="0">+D5+F5+H5+J5+L5+N5+P5+R5+T5+V5+X5+Z5+AB5+AD5+AF5+AH5+AJ5</f>
        <v>0</v>
      </c>
    </row>
    <row r="6" spans="1:38">
      <c r="A6" t="str">
        <f>+points!B6</f>
        <v>Arkansas</v>
      </c>
      <c r="B6" t="str">
        <f>+points!C6</f>
        <v>UNLV</v>
      </c>
      <c r="C6" s="57"/>
      <c r="D6" s="58"/>
      <c r="E6" s="46"/>
      <c r="F6" s="58"/>
      <c r="G6" s="57"/>
      <c r="H6" s="58"/>
      <c r="I6" s="57"/>
      <c r="J6" s="58"/>
      <c r="K6" s="57"/>
      <c r="L6" s="58"/>
      <c r="M6" s="57"/>
      <c r="N6" s="58"/>
      <c r="O6" s="57"/>
      <c r="P6" s="58"/>
      <c r="Q6" s="57"/>
      <c r="R6" s="58"/>
      <c r="S6" s="57"/>
      <c r="T6" s="58"/>
      <c r="U6" s="57"/>
      <c r="V6" s="58"/>
      <c r="W6" s="57"/>
      <c r="X6" s="58"/>
      <c r="Y6" s="57"/>
      <c r="Z6" s="58"/>
      <c r="AA6" s="57"/>
      <c r="AB6" s="58"/>
      <c r="AC6" s="57"/>
      <c r="AD6" s="58"/>
      <c r="AE6" s="57"/>
      <c r="AF6" s="58"/>
      <c r="AG6" s="57"/>
      <c r="AH6" s="58"/>
      <c r="AI6" s="57"/>
      <c r="AJ6" s="58"/>
      <c r="AK6">
        <f t="shared" ref="AK6:AK27" si="1">+C6+E6+G6+I6+K6+M6+O6+Q6+S6+U6+W6+Y6+AA6+AC6+AE6+AG6+AI6</f>
        <v>0</v>
      </c>
      <c r="AL6">
        <f t="shared" si="0"/>
        <v>0</v>
      </c>
    </row>
    <row r="7" spans="1:38">
      <c r="A7" t="str">
        <f>+points!B7</f>
        <v>Georgia</v>
      </c>
      <c r="B7" t="str">
        <f>+points!C7</f>
        <v>Virginia</v>
      </c>
      <c r="C7" s="57"/>
      <c r="D7" s="58"/>
      <c r="E7" s="46"/>
      <c r="F7" s="58"/>
      <c r="G7" s="57"/>
      <c r="H7" s="58"/>
      <c r="I7" s="57"/>
      <c r="J7" s="58"/>
      <c r="K7" s="57"/>
      <c r="L7" s="58"/>
      <c r="M7" s="57"/>
      <c r="N7" s="58"/>
      <c r="O7" s="57"/>
      <c r="P7" s="58"/>
      <c r="Q7" s="57"/>
      <c r="R7" s="58"/>
      <c r="S7" s="57"/>
      <c r="T7" s="58"/>
      <c r="U7" s="57"/>
      <c r="V7" s="58"/>
      <c r="W7" s="57"/>
      <c r="X7" s="58"/>
      <c r="Y7" s="57"/>
      <c r="Z7" s="58"/>
      <c r="AA7" s="57"/>
      <c r="AB7" s="58"/>
      <c r="AC7" s="57"/>
      <c r="AD7" s="58"/>
      <c r="AE7" s="57"/>
      <c r="AF7" s="58"/>
      <c r="AG7" s="57"/>
      <c r="AH7" s="58"/>
      <c r="AI7" s="57"/>
      <c r="AJ7" s="58"/>
      <c r="AK7">
        <f t="shared" si="1"/>
        <v>0</v>
      </c>
      <c r="AL7">
        <f t="shared" si="0"/>
        <v>0</v>
      </c>
    </row>
    <row r="8" spans="1:38">
      <c r="A8" t="str">
        <f>+points!B8</f>
        <v>Arizona St.</v>
      </c>
      <c r="B8" t="str">
        <f>+points!C8</f>
        <v>Boston College</v>
      </c>
      <c r="C8" s="57"/>
      <c r="D8" s="58"/>
      <c r="E8" s="46"/>
      <c r="F8" s="58"/>
      <c r="G8" s="57"/>
      <c r="H8" s="58"/>
      <c r="I8" s="57"/>
      <c r="J8" s="58"/>
      <c r="K8" s="57"/>
      <c r="L8" s="58"/>
      <c r="M8" s="57"/>
      <c r="N8" s="58"/>
      <c r="O8" s="57"/>
      <c r="P8" s="58"/>
      <c r="Q8" s="57"/>
      <c r="R8" s="58"/>
      <c r="S8" s="57"/>
      <c r="T8" s="58"/>
      <c r="U8" s="57"/>
      <c r="V8" s="58"/>
      <c r="W8" s="57"/>
      <c r="X8" s="58"/>
      <c r="Y8" s="57"/>
      <c r="Z8" s="58"/>
      <c r="AA8" s="57"/>
      <c r="AB8" s="58"/>
      <c r="AC8" s="57"/>
      <c r="AD8" s="58"/>
      <c r="AE8" s="57"/>
      <c r="AF8" s="58"/>
      <c r="AG8" s="57"/>
      <c r="AH8" s="58"/>
      <c r="AI8" s="57"/>
      <c r="AJ8" s="58"/>
      <c r="AK8">
        <f t="shared" si="1"/>
        <v>0</v>
      </c>
      <c r="AL8">
        <f t="shared" si="0"/>
        <v>0</v>
      </c>
    </row>
    <row r="9" spans="1:38">
      <c r="A9" t="str">
        <f>+points!B9</f>
        <v>Cincinnati</v>
      </c>
      <c r="B9" t="str">
        <f>+points!C9</f>
        <v>Marshall</v>
      </c>
      <c r="C9" s="57"/>
      <c r="D9" s="58"/>
      <c r="E9" s="46"/>
      <c r="F9" s="58"/>
      <c r="G9" s="57"/>
      <c r="H9" s="58"/>
      <c r="I9" s="57"/>
      <c r="J9" s="58"/>
      <c r="K9" s="57"/>
      <c r="L9" s="58"/>
      <c r="M9" s="57"/>
      <c r="N9" s="58"/>
      <c r="O9" s="57"/>
      <c r="P9" s="58"/>
      <c r="Q9" s="57"/>
      <c r="R9" s="58"/>
      <c r="S9" s="57"/>
      <c r="T9" s="58"/>
      <c r="U9" s="57"/>
      <c r="V9" s="58"/>
      <c r="W9" s="57"/>
      <c r="X9" s="58"/>
      <c r="Y9" s="57"/>
      <c r="Z9" s="58"/>
      <c r="AA9" s="57"/>
      <c r="AB9" s="58"/>
      <c r="AC9" s="57"/>
      <c r="AD9" s="58"/>
      <c r="AE9" s="57"/>
      <c r="AF9" s="58"/>
      <c r="AG9" s="57"/>
      <c r="AH9" s="58"/>
      <c r="AI9" s="57"/>
      <c r="AJ9" s="58"/>
      <c r="AK9">
        <f t="shared" si="1"/>
        <v>0</v>
      </c>
      <c r="AL9">
        <f t="shared" si="0"/>
        <v>0</v>
      </c>
    </row>
    <row r="10" spans="1:38">
      <c r="A10" t="str">
        <f>+points!B10</f>
        <v>Texas Tech</v>
      </c>
      <c r="B10" t="str">
        <f>+points!C10</f>
        <v>East Carolina</v>
      </c>
      <c r="C10" s="57"/>
      <c r="D10" s="58"/>
      <c r="E10" s="46"/>
      <c r="F10" s="58"/>
      <c r="G10" s="57"/>
      <c r="H10" s="58"/>
      <c r="I10" s="57"/>
      <c r="J10" s="58"/>
      <c r="K10" s="57"/>
      <c r="L10" s="58"/>
      <c r="M10" s="57"/>
      <c r="N10" s="58"/>
      <c r="O10" s="57"/>
      <c r="P10" s="58"/>
      <c r="Q10" s="57"/>
      <c r="R10" s="58"/>
      <c r="S10" s="57"/>
      <c r="T10" s="58"/>
      <c r="U10" s="57"/>
      <c r="V10" s="58"/>
      <c r="W10" s="57"/>
      <c r="X10" s="58"/>
      <c r="Y10" s="57"/>
      <c r="Z10" s="58"/>
      <c r="AA10" s="57"/>
      <c r="AB10" s="58"/>
      <c r="AC10" s="57"/>
      <c r="AD10" s="58"/>
      <c r="AE10" s="57"/>
      <c r="AF10" s="58"/>
      <c r="AG10" s="57"/>
      <c r="AH10" s="58"/>
      <c r="AI10" s="57"/>
      <c r="AJ10" s="58"/>
      <c r="AK10">
        <f t="shared" si="1"/>
        <v>0</v>
      </c>
      <c r="AL10">
        <f t="shared" si="0"/>
        <v>0</v>
      </c>
    </row>
    <row r="11" spans="1:38">
      <c r="A11" t="str">
        <f>+points!B11</f>
        <v>Boise St.</v>
      </c>
      <c r="B11" t="str">
        <f>+points!C11</f>
        <v>UTEP</v>
      </c>
      <c r="C11" s="57"/>
      <c r="D11" s="58"/>
      <c r="E11" s="46"/>
      <c r="F11" s="58"/>
      <c r="G11" s="57"/>
      <c r="H11" s="58"/>
      <c r="I11" s="57"/>
      <c r="J11" s="58"/>
      <c r="K11" s="57"/>
      <c r="L11" s="58"/>
      <c r="M11" s="57"/>
      <c r="N11" s="58"/>
      <c r="O11" s="57"/>
      <c r="P11" s="58"/>
      <c r="Q11" s="57"/>
      <c r="R11" s="58"/>
      <c r="S11" s="57"/>
      <c r="T11" s="58"/>
      <c r="U11" s="57"/>
      <c r="V11" s="58"/>
      <c r="W11" s="57"/>
      <c r="X11" s="58"/>
      <c r="Y11" s="57"/>
      <c r="Z11" s="58"/>
      <c r="AA11" s="57"/>
      <c r="AB11" s="58"/>
      <c r="AC11" s="57"/>
      <c r="AD11" s="58"/>
      <c r="AE11" s="57"/>
      <c r="AF11" s="58"/>
      <c r="AG11" s="57"/>
      <c r="AH11" s="58"/>
      <c r="AI11" s="57"/>
      <c r="AJ11" s="58"/>
      <c r="AK11">
        <f t="shared" si="1"/>
        <v>0</v>
      </c>
      <c r="AL11">
        <f t="shared" si="0"/>
        <v>0</v>
      </c>
    </row>
    <row r="12" spans="1:38">
      <c r="A12" t="str">
        <f>+points!B12</f>
        <v>Mississippi</v>
      </c>
      <c r="B12" t="str">
        <f>+points!C12</f>
        <v>West Virginia</v>
      </c>
      <c r="C12" s="57"/>
      <c r="D12" s="58"/>
      <c r="E12" s="46"/>
      <c r="F12" s="58"/>
      <c r="G12" s="57"/>
      <c r="H12" s="58"/>
      <c r="I12" s="57"/>
      <c r="J12" s="58"/>
      <c r="K12" s="57"/>
      <c r="L12" s="58"/>
      <c r="M12" s="57"/>
      <c r="N12" s="58"/>
      <c r="O12" s="57"/>
      <c r="P12" s="58"/>
      <c r="Q12" s="57"/>
      <c r="R12" s="58"/>
      <c r="S12" s="57"/>
      <c r="T12" s="58"/>
      <c r="U12" s="57"/>
      <c r="V12" s="58"/>
      <c r="W12" s="57"/>
      <c r="X12" s="58"/>
      <c r="Y12" s="57"/>
      <c r="Z12" s="58"/>
      <c r="AA12" s="57"/>
      <c r="AB12" s="58"/>
      <c r="AC12" s="57"/>
      <c r="AD12" s="58"/>
      <c r="AE12" s="57"/>
      <c r="AF12" s="58"/>
      <c r="AG12" s="57"/>
      <c r="AH12" s="58"/>
      <c r="AI12" s="57"/>
      <c r="AJ12" s="58"/>
      <c r="AK12">
        <f t="shared" si="1"/>
        <v>0</v>
      </c>
      <c r="AL12">
        <f t="shared" si="0"/>
        <v>0</v>
      </c>
    </row>
    <row r="13" spans="1:38">
      <c r="A13" t="str">
        <f>+points!B13</f>
        <v>Minnesota</v>
      </c>
      <c r="B13" t="str">
        <f>+points!C13</f>
        <v>NC State</v>
      </c>
      <c r="C13" s="57"/>
      <c r="D13" s="58"/>
      <c r="E13" s="46"/>
      <c r="F13" s="58"/>
      <c r="G13" s="57"/>
      <c r="H13" s="58"/>
      <c r="I13" s="57"/>
      <c r="J13" s="58"/>
      <c r="K13" s="57"/>
      <c r="L13" s="58"/>
      <c r="M13" s="57"/>
      <c r="N13" s="58"/>
      <c r="O13" s="57"/>
      <c r="P13" s="58"/>
      <c r="Q13" s="57"/>
      <c r="R13" s="58"/>
      <c r="S13" s="57"/>
      <c r="T13" s="58"/>
      <c r="U13" s="57"/>
      <c r="V13" s="58"/>
      <c r="W13" s="57"/>
      <c r="X13" s="58"/>
      <c r="Y13" s="57"/>
      <c r="Z13" s="58"/>
      <c r="AA13" s="57"/>
      <c r="AB13" s="58"/>
      <c r="AC13" s="57"/>
      <c r="AD13" s="58"/>
      <c r="AE13" s="57"/>
      <c r="AF13" s="58"/>
      <c r="AG13" s="57"/>
      <c r="AH13" s="58"/>
      <c r="AI13" s="57"/>
      <c r="AJ13" s="58"/>
      <c r="AK13">
        <f t="shared" si="1"/>
        <v>0</v>
      </c>
      <c r="AL13">
        <f t="shared" si="0"/>
        <v>0</v>
      </c>
    </row>
    <row r="14" spans="1:38">
      <c r="A14" t="str">
        <f>+points!B14</f>
        <v>Iowa St.</v>
      </c>
      <c r="B14" t="str">
        <f>+points!C14</f>
        <v>Pittsburgh</v>
      </c>
      <c r="C14" s="57"/>
      <c r="D14" s="58"/>
      <c r="E14" s="46"/>
      <c r="F14" s="58"/>
      <c r="G14" s="57"/>
      <c r="H14" s="58"/>
      <c r="I14" s="57"/>
      <c r="J14" s="58"/>
      <c r="K14" s="57"/>
      <c r="L14" s="58"/>
      <c r="M14" s="57"/>
      <c r="N14" s="58"/>
      <c r="O14" s="57"/>
      <c r="P14" s="58"/>
      <c r="Q14" s="57"/>
      <c r="R14" s="58"/>
      <c r="S14" s="57"/>
      <c r="T14" s="58"/>
      <c r="U14" s="57"/>
      <c r="V14" s="58"/>
      <c r="W14" s="57"/>
      <c r="X14" s="58"/>
      <c r="Y14" s="57"/>
      <c r="Z14" s="58"/>
      <c r="AA14" s="57"/>
      <c r="AB14" s="58"/>
      <c r="AC14" s="57"/>
      <c r="AD14" s="58"/>
      <c r="AE14" s="57"/>
      <c r="AF14" s="58"/>
      <c r="AG14" s="57"/>
      <c r="AH14" s="58"/>
      <c r="AI14" s="57"/>
      <c r="AJ14" s="58"/>
      <c r="AK14">
        <f t="shared" si="1"/>
        <v>0</v>
      </c>
      <c r="AL14">
        <f t="shared" si="0"/>
        <v>0</v>
      </c>
    </row>
    <row r="15" spans="1:38">
      <c r="A15" t="str">
        <f>+points!B15</f>
        <v>Colorado St.</v>
      </c>
      <c r="B15" t="str">
        <f>+points!C15</f>
        <v>Louisville</v>
      </c>
      <c r="C15" s="57"/>
      <c r="D15" s="58"/>
      <c r="E15" s="46"/>
      <c r="F15" s="58"/>
      <c r="G15" s="57"/>
      <c r="H15" s="58"/>
      <c r="I15" s="57"/>
      <c r="J15" s="58"/>
      <c r="K15" s="57"/>
      <c r="L15" s="58"/>
      <c r="M15" s="57"/>
      <c r="N15" s="58"/>
      <c r="O15" s="57"/>
      <c r="P15" s="58"/>
      <c r="Q15" s="57"/>
      <c r="R15" s="58"/>
      <c r="S15" s="57"/>
      <c r="T15" s="58"/>
      <c r="U15" s="57"/>
      <c r="V15" s="58"/>
      <c r="W15" s="57"/>
      <c r="X15" s="58"/>
      <c r="Y15" s="57"/>
      <c r="Z15" s="58"/>
      <c r="AA15" s="57"/>
      <c r="AB15" s="58"/>
      <c r="AC15" s="57"/>
      <c r="AD15" s="58"/>
      <c r="AE15" s="57"/>
      <c r="AF15" s="58"/>
      <c r="AG15" s="57"/>
      <c r="AH15" s="58"/>
      <c r="AI15" s="57"/>
      <c r="AJ15" s="58"/>
      <c r="AK15">
        <f t="shared" si="1"/>
        <v>0</v>
      </c>
      <c r="AL15">
        <f t="shared" si="0"/>
        <v>0</v>
      </c>
    </row>
    <row r="16" spans="1:38">
      <c r="A16" t="str">
        <f>+points!B16</f>
        <v>Wisconsin</v>
      </c>
      <c r="B16" t="str">
        <f>+points!C16</f>
        <v>UCLA</v>
      </c>
      <c r="C16" s="57"/>
      <c r="D16" s="58"/>
      <c r="E16" s="46"/>
      <c r="F16" s="58"/>
      <c r="G16" s="57"/>
      <c r="H16" s="58"/>
      <c r="I16" s="57"/>
      <c r="J16" s="58"/>
      <c r="K16" s="57"/>
      <c r="L16" s="58"/>
      <c r="M16" s="57"/>
      <c r="N16" s="58"/>
      <c r="O16" s="57"/>
      <c r="P16" s="58"/>
      <c r="Q16" s="57"/>
      <c r="R16" s="58"/>
      <c r="S16" s="57"/>
      <c r="T16" s="58"/>
      <c r="U16" s="57"/>
      <c r="V16" s="58"/>
      <c r="W16" s="57"/>
      <c r="X16" s="58"/>
      <c r="Y16" s="57"/>
      <c r="Z16" s="58"/>
      <c r="AA16" s="57"/>
      <c r="AB16" s="58"/>
      <c r="AC16" s="57"/>
      <c r="AD16" s="58"/>
      <c r="AE16" s="57"/>
      <c r="AF16" s="58"/>
      <c r="AG16" s="57"/>
      <c r="AH16" s="58"/>
      <c r="AI16" s="57"/>
      <c r="AJ16" s="58"/>
      <c r="AK16">
        <f t="shared" si="1"/>
        <v>0</v>
      </c>
      <c r="AL16">
        <f t="shared" si="0"/>
        <v>0</v>
      </c>
    </row>
    <row r="17" spans="1:67">
      <c r="A17" t="str">
        <f>+points!B17</f>
        <v>Georgia Tech</v>
      </c>
      <c r="B17" t="str">
        <f>+points!C17</f>
        <v>LSU</v>
      </c>
      <c r="C17" s="57"/>
      <c r="D17" s="58"/>
      <c r="E17" s="46"/>
      <c r="F17" s="58"/>
      <c r="G17" s="57"/>
      <c r="H17" s="58"/>
      <c r="I17" s="57"/>
      <c r="J17" s="58"/>
      <c r="K17" s="57"/>
      <c r="L17" s="58"/>
      <c r="M17" s="57"/>
      <c r="N17" s="58"/>
      <c r="O17" s="57"/>
      <c r="P17" s="58"/>
      <c r="Q17" s="57"/>
      <c r="R17" s="58"/>
      <c r="S17" s="57"/>
      <c r="T17" s="58"/>
      <c r="U17" s="57"/>
      <c r="V17" s="58"/>
      <c r="W17" s="57"/>
      <c r="X17" s="58"/>
      <c r="Y17" s="57"/>
      <c r="Z17" s="58"/>
      <c r="AA17" s="57"/>
      <c r="AB17" s="58"/>
      <c r="AC17" s="57"/>
      <c r="AD17" s="58"/>
      <c r="AE17" s="57"/>
      <c r="AF17" s="58"/>
      <c r="AG17" s="57"/>
      <c r="AH17" s="58"/>
      <c r="AI17" s="57"/>
      <c r="AJ17" s="58"/>
      <c r="AK17">
        <f t="shared" si="1"/>
        <v>0</v>
      </c>
      <c r="AL17">
        <f t="shared" si="0"/>
        <v>0</v>
      </c>
    </row>
    <row r="18" spans="1:67">
      <c r="A18" t="str">
        <f>+points!B18</f>
        <v>Texas</v>
      </c>
      <c r="B18" t="str">
        <f>+points!C18</f>
        <v>Oregon</v>
      </c>
      <c r="C18" s="57"/>
      <c r="D18" s="58"/>
      <c r="E18" s="46"/>
      <c r="F18" s="58"/>
      <c r="G18" s="57"/>
      <c r="H18" s="58"/>
      <c r="I18" s="57"/>
      <c r="J18" s="58"/>
      <c r="K18" s="57"/>
      <c r="L18" s="58"/>
      <c r="M18" s="57"/>
      <c r="N18" s="58"/>
      <c r="O18" s="57"/>
      <c r="P18" s="58"/>
      <c r="Q18" s="57"/>
      <c r="R18" s="58"/>
      <c r="S18" s="57"/>
      <c r="T18" s="58"/>
      <c r="U18" s="57"/>
      <c r="V18" s="58"/>
      <c r="W18" s="57"/>
      <c r="X18" s="58"/>
      <c r="Y18" s="57"/>
      <c r="Z18" s="58"/>
      <c r="AA18" s="57"/>
      <c r="AB18" s="58"/>
      <c r="AC18" s="57"/>
      <c r="AD18" s="58"/>
      <c r="AE18" s="57"/>
      <c r="AF18" s="58"/>
      <c r="AG18" s="57"/>
      <c r="AH18" s="58"/>
      <c r="AI18" s="57"/>
      <c r="AJ18" s="58"/>
      <c r="AK18">
        <f t="shared" si="1"/>
        <v>0</v>
      </c>
      <c r="AL18">
        <f t="shared" si="0"/>
        <v>0</v>
      </c>
    </row>
    <row r="19" spans="1:67">
      <c r="A19" t="str">
        <f>+points!B19</f>
        <v>Nebraska</v>
      </c>
      <c r="B19" t="str">
        <f>+points!C19</f>
        <v>Northwestern</v>
      </c>
      <c r="C19" s="57"/>
      <c r="D19" s="58"/>
      <c r="E19" s="46"/>
      <c r="F19" s="58"/>
      <c r="G19" s="57"/>
      <c r="H19" s="58"/>
      <c r="I19" s="57"/>
      <c r="J19" s="58"/>
      <c r="K19" s="57"/>
      <c r="L19" s="58"/>
      <c r="M19" s="57"/>
      <c r="N19" s="58"/>
      <c r="O19" s="57"/>
      <c r="P19" s="58"/>
      <c r="Q19" s="57"/>
      <c r="R19" s="58"/>
      <c r="S19" s="57"/>
      <c r="T19" s="58"/>
      <c r="U19" s="57"/>
      <c r="V19" s="58"/>
      <c r="W19" s="57"/>
      <c r="X19" s="58"/>
      <c r="Y19" s="57"/>
      <c r="Z19" s="58"/>
      <c r="AA19" s="57"/>
      <c r="AB19" s="58"/>
      <c r="AC19" s="57"/>
      <c r="AD19" s="58"/>
      <c r="AE19" s="57"/>
      <c r="AF19" s="58"/>
      <c r="AG19" s="57"/>
      <c r="AH19" s="58"/>
      <c r="AI19" s="57"/>
      <c r="AJ19" s="58"/>
      <c r="AK19">
        <f t="shared" si="1"/>
        <v>0</v>
      </c>
      <c r="AL19">
        <f t="shared" si="0"/>
        <v>0</v>
      </c>
    </row>
    <row r="20" spans="1:67">
      <c r="A20" t="str">
        <f>+points!B20</f>
        <v>Air Force</v>
      </c>
      <c r="B20" t="str">
        <f>+points!C20</f>
        <v>Fresno St.</v>
      </c>
      <c r="C20" s="57"/>
      <c r="D20" s="58"/>
      <c r="E20" s="46"/>
      <c r="F20" s="58"/>
      <c r="G20" s="57"/>
      <c r="H20" s="58"/>
      <c r="I20" s="57"/>
      <c r="J20" s="58"/>
      <c r="K20" s="57"/>
      <c r="L20" s="58"/>
      <c r="M20" s="57"/>
      <c r="N20" s="58"/>
      <c r="O20" s="57"/>
      <c r="P20" s="58"/>
      <c r="Q20" s="57"/>
      <c r="R20" s="58"/>
      <c r="S20" s="57"/>
      <c r="T20" s="58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>
        <f t="shared" si="1"/>
        <v>0</v>
      </c>
      <c r="AL20">
        <f t="shared" si="0"/>
        <v>0</v>
      </c>
    </row>
    <row r="21" spans="1:67">
      <c r="A21" t="str">
        <f>+points!B21</f>
        <v>Mississippi St.</v>
      </c>
      <c r="B21" t="str">
        <f>+points!C21</f>
        <v>Texas A&amp;M</v>
      </c>
      <c r="C21" s="57"/>
      <c r="D21" s="58"/>
      <c r="E21" s="46"/>
      <c r="F21" s="58"/>
      <c r="G21" s="57"/>
      <c r="H21" s="58"/>
      <c r="I21" s="57"/>
      <c r="J21" s="58"/>
      <c r="K21" s="57"/>
      <c r="L21" s="58"/>
      <c r="M21" s="57"/>
      <c r="N21" s="58"/>
      <c r="O21" s="57"/>
      <c r="P21" s="58"/>
      <c r="Q21" s="57"/>
      <c r="R21" s="58"/>
      <c r="S21" s="57"/>
      <c r="T21" s="58"/>
      <c r="U21" s="57"/>
      <c r="V21" s="58"/>
      <c r="W21" s="57"/>
      <c r="X21" s="58"/>
      <c r="Y21" s="57"/>
      <c r="Z21" s="58"/>
      <c r="AA21" s="57"/>
      <c r="AB21" s="58"/>
      <c r="AC21" s="57"/>
      <c r="AD21" s="58"/>
      <c r="AE21" s="57"/>
      <c r="AF21" s="58"/>
      <c r="AG21" s="57"/>
      <c r="AH21" s="58"/>
      <c r="AI21" s="57"/>
      <c r="AJ21" s="58"/>
      <c r="AK21">
        <f t="shared" si="1"/>
        <v>0</v>
      </c>
      <c r="AL21">
        <f t="shared" si="0"/>
        <v>0</v>
      </c>
    </row>
    <row r="22" spans="1:67">
      <c r="A22" t="str">
        <f>+points!B22</f>
        <v>Kansas St.</v>
      </c>
      <c r="B22" t="str">
        <f>+points!C22</f>
        <v>Tennessee</v>
      </c>
      <c r="C22" s="57"/>
      <c r="D22" s="58"/>
      <c r="E22" s="46"/>
      <c r="F22" s="58"/>
      <c r="G22" s="57"/>
      <c r="H22" s="58"/>
      <c r="I22" s="57"/>
      <c r="J22" s="58"/>
      <c r="K22" s="57"/>
      <c r="L22" s="58"/>
      <c r="M22" s="57"/>
      <c r="N22" s="58"/>
      <c r="O22" s="57"/>
      <c r="P22" s="58"/>
      <c r="Q22" s="57"/>
      <c r="R22" s="58"/>
      <c r="S22" s="57"/>
      <c r="T22" s="58"/>
      <c r="U22" s="57"/>
      <c r="V22" s="58"/>
      <c r="W22" s="57"/>
      <c r="X22" s="58"/>
      <c r="Y22" s="57"/>
      <c r="Z22" s="58"/>
      <c r="AA22" s="57"/>
      <c r="AB22" s="58"/>
      <c r="AC22" s="57"/>
      <c r="AD22" s="58"/>
      <c r="AE22" s="57"/>
      <c r="AF22" s="58"/>
      <c r="AG22" s="57"/>
      <c r="AH22" s="58"/>
      <c r="AI22" s="57"/>
      <c r="AJ22" s="58"/>
      <c r="AK22">
        <f t="shared" si="1"/>
        <v>0</v>
      </c>
      <c r="AL22">
        <f t="shared" si="0"/>
        <v>0</v>
      </c>
    </row>
    <row r="23" spans="1:67">
      <c r="A23" t="str">
        <f>+points!B23</f>
        <v>Ohio St.</v>
      </c>
      <c r="B23" t="str">
        <f>+points!C23</f>
        <v>South Carolina</v>
      </c>
      <c r="C23" s="57"/>
      <c r="D23" s="58"/>
      <c r="E23" s="46"/>
      <c r="F23" s="58"/>
      <c r="G23" s="57"/>
      <c r="H23" s="58"/>
      <c r="I23" s="57"/>
      <c r="J23" s="58"/>
      <c r="K23" s="57"/>
      <c r="L23" s="58"/>
      <c r="M23" s="57"/>
      <c r="N23" s="58"/>
      <c r="O23" s="57"/>
      <c r="P23" s="58"/>
      <c r="Q23" s="57"/>
      <c r="R23" s="58"/>
      <c r="S23" s="57"/>
      <c r="T23" s="58"/>
      <c r="U23" s="57"/>
      <c r="V23" s="58"/>
      <c r="W23" s="57"/>
      <c r="X23" s="58"/>
      <c r="Y23" s="57"/>
      <c r="Z23" s="58"/>
      <c r="AA23" s="57"/>
      <c r="AB23" s="58"/>
      <c r="AC23" s="57"/>
      <c r="AD23" s="58"/>
      <c r="AE23" s="57"/>
      <c r="AF23" s="58"/>
      <c r="AG23" s="57"/>
      <c r="AH23" s="58"/>
      <c r="AI23" s="57"/>
      <c r="AJ23" s="58"/>
      <c r="AK23">
        <f t="shared" si="1"/>
        <v>0</v>
      </c>
      <c r="AL23">
        <f t="shared" si="0"/>
        <v>0</v>
      </c>
    </row>
    <row r="24" spans="1:67">
      <c r="A24" t="str">
        <f>+points!B24</f>
        <v>Virginia Tech</v>
      </c>
      <c r="B24" t="str">
        <f>+points!C24</f>
        <v>Clemson</v>
      </c>
      <c r="C24" s="57"/>
      <c r="D24" s="58"/>
      <c r="E24" s="46"/>
      <c r="F24" s="58"/>
      <c r="G24" s="57"/>
      <c r="H24" s="58"/>
      <c r="I24" s="57"/>
      <c r="J24" s="58"/>
      <c r="K24" s="57"/>
      <c r="L24" s="58"/>
      <c r="M24" s="57"/>
      <c r="N24" s="58"/>
      <c r="O24" s="57"/>
      <c r="P24" s="58"/>
      <c r="Q24" s="57"/>
      <c r="R24" s="58"/>
      <c r="S24" s="57"/>
      <c r="T24" s="58"/>
      <c r="U24" s="57"/>
      <c r="V24" s="58"/>
      <c r="W24" s="57"/>
      <c r="X24" s="58"/>
      <c r="Y24" s="57"/>
      <c r="Z24" s="58"/>
      <c r="AA24" s="57"/>
      <c r="AB24" s="58"/>
      <c r="AC24" s="57"/>
      <c r="AD24" s="58"/>
      <c r="AE24" s="57"/>
      <c r="AF24" s="58"/>
      <c r="AG24" s="57"/>
      <c r="AH24" s="58"/>
      <c r="AI24" s="57"/>
      <c r="AJ24" s="58"/>
      <c r="AK24">
        <f t="shared" si="1"/>
        <v>0</v>
      </c>
      <c r="AL24">
        <f t="shared" si="0"/>
        <v>0</v>
      </c>
    </row>
    <row r="25" spans="1:67">
      <c r="A25" t="str">
        <f>+points!B25</f>
        <v>Michigan</v>
      </c>
      <c r="B25" t="str">
        <f>+points!C25</f>
        <v>Auburn</v>
      </c>
      <c r="C25" s="57"/>
      <c r="D25" s="58"/>
      <c r="E25" s="46"/>
      <c r="F25" s="58"/>
      <c r="G25" s="57"/>
      <c r="H25" s="58"/>
      <c r="I25" s="57"/>
      <c r="J25" s="58"/>
      <c r="K25" s="57"/>
      <c r="L25" s="58"/>
      <c r="M25" s="57"/>
      <c r="N25" s="58"/>
      <c r="O25" s="57"/>
      <c r="P25" s="58"/>
      <c r="Q25" s="57"/>
      <c r="R25" s="58"/>
      <c r="S25" s="57"/>
      <c r="T25" s="58"/>
      <c r="U25" s="57"/>
      <c r="V25" s="58"/>
      <c r="W25" s="57"/>
      <c r="X25" s="58"/>
      <c r="Y25" s="57"/>
      <c r="Z25" s="58"/>
      <c r="AA25" s="57"/>
      <c r="AB25" s="58"/>
      <c r="AC25" s="57"/>
      <c r="AD25" s="58"/>
      <c r="AE25" s="57"/>
      <c r="AF25" s="58"/>
      <c r="AG25" s="57"/>
      <c r="AH25" s="58"/>
      <c r="AI25" s="57"/>
      <c r="AJ25" s="58"/>
      <c r="AK25">
        <f>+C25+E25+G25+I25+K25+M25+O25+Q25+S25+U25+W25+Y25+AA25+AC25+AE25+AG25+AI25</f>
        <v>0</v>
      </c>
      <c r="AL25">
        <f>+D25+F25+H25+J25+L25+N25+P25+R25+T25+V25+X25+Z25+AB25+AD25+AF25+AH25+AJ25</f>
        <v>0</v>
      </c>
    </row>
    <row r="26" spans="1:67">
      <c r="A26" t="str">
        <f>+points!B26</f>
        <v>Washington</v>
      </c>
      <c r="B26" t="str">
        <f>+points!C26</f>
        <v>Purdue</v>
      </c>
      <c r="C26" s="57"/>
      <c r="D26" s="58"/>
      <c r="E26" s="46"/>
      <c r="F26" s="58"/>
      <c r="G26" s="57"/>
      <c r="H26" s="58"/>
      <c r="I26" s="57"/>
      <c r="J26" s="58"/>
      <c r="K26" s="57"/>
      <c r="L26" s="58"/>
      <c r="M26" s="57"/>
      <c r="N26" s="58"/>
      <c r="O26" s="57"/>
      <c r="P26" s="58"/>
      <c r="Q26" s="57"/>
      <c r="R26" s="58"/>
      <c r="S26" s="57"/>
      <c r="T26" s="58"/>
      <c r="U26" s="57"/>
      <c r="V26" s="58"/>
      <c r="W26" s="57"/>
      <c r="X26" s="58"/>
      <c r="Y26" s="57"/>
      <c r="Z26" s="58"/>
      <c r="AA26" s="57"/>
      <c r="AB26" s="58"/>
      <c r="AC26" s="57"/>
      <c r="AD26" s="58"/>
      <c r="AE26" s="57"/>
      <c r="AF26" s="58"/>
      <c r="AG26" s="57"/>
      <c r="AH26" s="58"/>
      <c r="AI26" s="57"/>
      <c r="AJ26" s="58"/>
      <c r="AK26">
        <f t="shared" si="1"/>
        <v>0</v>
      </c>
      <c r="AL26">
        <f t="shared" si="0"/>
        <v>0</v>
      </c>
    </row>
    <row r="27" spans="1:67" ht="14.25" thickBot="1">
      <c r="A27" t="str">
        <f>+points!B27</f>
        <v>Oregon St.</v>
      </c>
      <c r="B27" t="str">
        <f>+points!C27</f>
        <v>Notre Dame</v>
      </c>
      <c r="C27" s="59"/>
      <c r="D27" s="60"/>
      <c r="E27" s="62"/>
      <c r="F27" s="60"/>
      <c r="G27" s="59"/>
      <c r="H27" s="60"/>
      <c r="I27" s="59"/>
      <c r="J27" s="60"/>
      <c r="K27" s="59"/>
      <c r="L27" s="60"/>
      <c r="M27" s="59"/>
      <c r="N27" s="60"/>
      <c r="O27" s="59"/>
      <c r="P27" s="60"/>
      <c r="Q27" s="59"/>
      <c r="R27" s="60"/>
      <c r="S27" s="59"/>
      <c r="T27" s="60"/>
      <c r="U27" s="59"/>
      <c r="V27" s="60"/>
      <c r="W27" s="59"/>
      <c r="X27" s="60"/>
      <c r="Y27" s="59"/>
      <c r="Z27" s="60"/>
      <c r="AA27" s="59"/>
      <c r="AB27" s="60"/>
      <c r="AC27" s="59"/>
      <c r="AD27" s="60"/>
      <c r="AE27" s="59"/>
      <c r="AF27" s="60"/>
      <c r="AG27" s="59"/>
      <c r="AH27" s="60"/>
      <c r="AI27" s="59"/>
      <c r="AJ27" s="60"/>
      <c r="AK27">
        <f t="shared" si="1"/>
        <v>0</v>
      </c>
      <c r="AL27">
        <f t="shared" si="0"/>
        <v>0</v>
      </c>
    </row>
    <row r="28" spans="1:67">
      <c r="A28" t="str">
        <f>+points!B28</f>
        <v>Miami, Fl</v>
      </c>
      <c r="B28" t="str">
        <f>+points!C28</f>
        <v>Florida</v>
      </c>
      <c r="C28" s="57"/>
      <c r="D28" s="58"/>
      <c r="E28" s="46"/>
      <c r="F28" s="58"/>
      <c r="G28" s="57"/>
      <c r="H28" s="58"/>
      <c r="I28" s="57"/>
      <c r="J28" s="58"/>
      <c r="K28" s="57"/>
      <c r="L28" s="58"/>
      <c r="M28" s="57"/>
      <c r="N28" s="58"/>
      <c r="O28" s="57"/>
      <c r="P28" s="58"/>
      <c r="Q28" s="57"/>
      <c r="R28" s="58"/>
      <c r="S28" s="57"/>
      <c r="T28" s="58"/>
      <c r="U28" s="57"/>
      <c r="V28" s="58"/>
      <c r="W28" s="57"/>
      <c r="X28" s="58"/>
      <c r="Y28" s="57"/>
      <c r="Z28" s="58"/>
      <c r="AA28" s="57"/>
      <c r="AB28" s="58"/>
      <c r="AC28" s="57"/>
      <c r="AD28" s="58"/>
      <c r="AE28" s="57"/>
      <c r="AF28" s="58"/>
      <c r="AG28" s="57"/>
      <c r="AH28" s="58"/>
      <c r="AI28" s="57"/>
      <c r="AJ28" s="58"/>
      <c r="AK28" s="44">
        <f>+C28+E28+G28+I28+K28+M28+O28+Q28+S28+U28+W28+Y28+AA28+AC28+AE28+AG28+AI28</f>
        <v>0</v>
      </c>
      <c r="AL28" s="44">
        <f>+D28+F28+H28+J28+L28+N28+P28+R28+T28+V28+X28+Z28+AB28+AD28+AF28+AH28+AJ28</f>
        <v>0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</row>
    <row r="29" spans="1:67" ht="14.25" thickBot="1">
      <c r="A29" t="str">
        <f>+points!B29</f>
        <v>Florida St.</v>
      </c>
      <c r="B29" t="str">
        <f>+points!C29</f>
        <v>Oklahoma</v>
      </c>
      <c r="C29" s="59"/>
      <c r="D29" s="60"/>
      <c r="E29" s="62"/>
      <c r="F29" s="60"/>
      <c r="G29" s="59"/>
      <c r="H29" s="60"/>
      <c r="I29" s="59"/>
      <c r="J29" s="60"/>
      <c r="K29" s="59"/>
      <c r="L29" s="60"/>
      <c r="M29" s="59"/>
      <c r="N29" s="60"/>
      <c r="O29" s="59"/>
      <c r="P29" s="60"/>
      <c r="Q29" s="59"/>
      <c r="R29" s="60"/>
      <c r="S29" s="59"/>
      <c r="T29" s="60"/>
      <c r="U29" s="59"/>
      <c r="V29" s="60"/>
      <c r="W29" s="59"/>
      <c r="X29" s="60"/>
      <c r="Y29" s="59"/>
      <c r="Z29" s="60"/>
      <c r="AA29" s="59"/>
      <c r="AB29" s="60"/>
      <c r="AC29" s="59"/>
      <c r="AD29" s="60"/>
      <c r="AE29" s="59"/>
      <c r="AF29" s="60"/>
      <c r="AG29" s="59"/>
      <c r="AH29" s="60"/>
      <c r="AI29" s="59"/>
      <c r="AJ29" s="60"/>
      <c r="AK29" s="44">
        <f>+C29+E29+G29+I29+K29+M29+O29+Q29+S29+U29+W29+Y29+AA29+AC29+AE29+AG29+AI29</f>
        <v>0</v>
      </c>
      <c r="AL29" s="44">
        <f>+D29+F29+H29+J29+L29+N29+P29+R29+T29+V29+X29+Z29+AB29+AD29+AF29+AH29+AJ29</f>
        <v>0</v>
      </c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</row>
    <row r="30" spans="1:67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AG30" s="2"/>
    </row>
    <row r="31" spans="1:67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AG31" s="2"/>
    </row>
    <row r="32" spans="1:67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G32" s="2"/>
    </row>
    <row r="33" spans="3:3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AG33" s="2"/>
    </row>
    <row r="34" spans="3:3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G34" s="2"/>
    </row>
    <row r="35" spans="3:3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G35" s="2"/>
    </row>
    <row r="36" spans="3:3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G36" s="2"/>
    </row>
    <row r="37" spans="3:3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G37" s="2"/>
    </row>
    <row r="38" spans="3:3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G38" s="2"/>
    </row>
    <row r="39" spans="3:3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G39" s="2"/>
    </row>
    <row r="40" spans="3:3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G40" s="2"/>
    </row>
    <row r="41" spans="3:3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G41" s="2"/>
    </row>
    <row r="42" spans="3:3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G42" s="2"/>
    </row>
    <row r="43" spans="3:3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3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3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3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3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3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3: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3: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3: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zoomScale="75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B38" sqref="B38:B40"/>
    </sheetView>
  </sheetViews>
  <sheetFormatPr defaultRowHeight="13.5"/>
  <cols>
    <col min="1" max="1" width="24.28515625" customWidth="1"/>
    <col min="2" max="2" width="27.140625" customWidth="1"/>
    <col min="3" max="56" width="7.7109375" customWidth="1"/>
  </cols>
  <sheetData>
    <row r="1" spans="1:39" ht="15">
      <c r="C1" s="49"/>
      <c r="D1" s="49"/>
      <c r="E1" s="49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9">
      <c r="C2" s="1" t="s">
        <v>21</v>
      </c>
      <c r="D2" s="1"/>
      <c r="E2" s="1" t="s">
        <v>52</v>
      </c>
      <c r="F2" s="1"/>
      <c r="G2" s="1" t="s">
        <v>53</v>
      </c>
      <c r="H2" s="1"/>
      <c r="I2" s="1" t="s">
        <v>54</v>
      </c>
      <c r="J2" s="1"/>
      <c r="K2" s="1" t="s">
        <v>55</v>
      </c>
      <c r="L2" s="1"/>
      <c r="M2" s="1" t="s">
        <v>56</v>
      </c>
      <c r="N2" s="1"/>
      <c r="O2" s="1" t="s">
        <v>57</v>
      </c>
      <c r="P2" s="1"/>
      <c r="Q2" s="1" t="s">
        <v>58</v>
      </c>
      <c r="R2" s="1"/>
      <c r="S2" s="1" t="s">
        <v>59</v>
      </c>
      <c r="T2" s="1"/>
      <c r="U2" s="1" t="s">
        <v>60</v>
      </c>
      <c r="V2" s="1"/>
      <c r="W2" s="1" t="s">
        <v>61</v>
      </c>
      <c r="X2" s="1"/>
      <c r="Y2" t="s">
        <v>62</v>
      </c>
      <c r="AA2" t="s">
        <v>63</v>
      </c>
    </row>
    <row r="3" spans="1:39">
      <c r="C3" s="1">
        <f>SUM(C5:D37)</f>
        <v>0</v>
      </c>
      <c r="D3" s="1"/>
      <c r="E3" s="1">
        <f>SUM(E5:F37)</f>
        <v>0</v>
      </c>
      <c r="F3" s="1"/>
      <c r="G3" s="1">
        <f>SUM(G5:H37)</f>
        <v>0</v>
      </c>
      <c r="H3" s="1"/>
      <c r="I3" s="1">
        <f>SUM(I5:J37)</f>
        <v>0</v>
      </c>
      <c r="J3" s="1"/>
      <c r="K3" s="1">
        <f>SUM(K5:L37)</f>
        <v>0</v>
      </c>
      <c r="L3" s="1"/>
      <c r="M3" s="1">
        <f>SUM(M5:N37)</f>
        <v>0</v>
      </c>
      <c r="N3" s="1"/>
      <c r="O3" s="1">
        <f>SUM(O5:P37)</f>
        <v>0</v>
      </c>
      <c r="P3" s="1"/>
      <c r="Q3" s="1">
        <f>SUM(Q5:R37)</f>
        <v>0</v>
      </c>
      <c r="R3" s="1"/>
      <c r="S3" s="1">
        <f>SUM(S5:T37)</f>
        <v>0</v>
      </c>
      <c r="T3" s="1"/>
      <c r="U3" s="1">
        <f>SUM(U5:V37)</f>
        <v>0</v>
      </c>
      <c r="V3" s="1"/>
      <c r="W3" s="1">
        <f>SUM(W5:X37)</f>
        <v>0</v>
      </c>
      <c r="X3" s="1"/>
      <c r="Y3" s="1">
        <f>SUM(Y5:Z37)</f>
        <v>0</v>
      </c>
      <c r="Z3" s="1"/>
      <c r="AA3" s="1">
        <f>SUM(AA5:AB37)</f>
        <v>0</v>
      </c>
      <c r="AB3" s="1"/>
      <c r="AC3" s="1">
        <f>SUM(AC5:AD37)</f>
        <v>0</v>
      </c>
      <c r="AD3" s="1"/>
      <c r="AE3" s="1">
        <f>SUM(AE5:AF37)</f>
        <v>0</v>
      </c>
      <c r="AF3" s="1"/>
      <c r="AG3" s="1">
        <f>SUM(AG5:AH37)</f>
        <v>0</v>
      </c>
      <c r="AH3" s="1"/>
      <c r="AI3" s="1">
        <f>SUM(AI5:AJ37)</f>
        <v>0</v>
      </c>
      <c r="AJ3" s="1"/>
    </row>
    <row r="4" spans="1:39" s="87" customFormat="1" ht="14.25" thickBot="1">
      <c r="A4" s="84" t="s">
        <v>24</v>
      </c>
      <c r="B4" s="84" t="s">
        <v>25</v>
      </c>
      <c r="C4" s="85"/>
      <c r="D4" s="86"/>
      <c r="E4" s="85"/>
      <c r="F4" s="86"/>
      <c r="G4" s="85"/>
      <c r="H4" s="86"/>
      <c r="I4" s="85"/>
      <c r="J4" s="86"/>
      <c r="K4" s="85"/>
      <c r="L4" s="86"/>
      <c r="M4" s="85"/>
      <c r="N4" s="86"/>
      <c r="O4" s="85"/>
      <c r="P4" s="86"/>
      <c r="Q4" s="85"/>
      <c r="R4" s="86"/>
      <c r="S4" s="85"/>
      <c r="T4" s="86"/>
      <c r="U4" s="85"/>
      <c r="V4" s="86"/>
      <c r="W4" s="85"/>
      <c r="X4" s="86"/>
      <c r="Y4" s="85"/>
      <c r="Z4" s="86"/>
      <c r="AA4" s="85"/>
      <c r="AB4" s="86"/>
      <c r="AC4" s="85"/>
      <c r="AD4" s="86"/>
      <c r="AE4" s="85"/>
      <c r="AF4" s="86"/>
      <c r="AG4" s="85"/>
      <c r="AH4" s="86"/>
      <c r="AI4" s="85"/>
      <c r="AJ4" s="86"/>
    </row>
    <row r="5" spans="1:39">
      <c r="A5" t="str">
        <f>+points!B5</f>
        <v>TCU</v>
      </c>
      <c r="B5" t="str">
        <f>+points!C5</f>
        <v>Southern Miss</v>
      </c>
      <c r="C5" s="57"/>
      <c r="D5" s="58"/>
      <c r="E5" s="57"/>
      <c r="F5" s="58"/>
      <c r="G5" s="57"/>
      <c r="H5" s="58"/>
      <c r="I5" s="57"/>
      <c r="J5" s="58"/>
      <c r="K5" s="57"/>
      <c r="L5" s="58"/>
      <c r="M5" s="57"/>
      <c r="N5" s="58"/>
      <c r="O5" s="57"/>
      <c r="P5" s="58"/>
      <c r="Q5" s="57"/>
      <c r="R5" s="58"/>
      <c r="S5" s="57"/>
      <c r="T5" s="58"/>
      <c r="U5" s="57"/>
      <c r="V5" s="58"/>
      <c r="W5" s="57"/>
      <c r="X5" s="58"/>
      <c r="Y5" s="57"/>
      <c r="Z5" s="58"/>
      <c r="AA5" s="57"/>
      <c r="AB5" s="58"/>
      <c r="AC5" s="57"/>
      <c r="AD5" s="58"/>
      <c r="AE5" s="57"/>
      <c r="AF5" s="58"/>
      <c r="AG5" s="57"/>
      <c r="AH5" s="58"/>
      <c r="AI5" s="57"/>
      <c r="AJ5" s="58"/>
      <c r="AK5" s="2"/>
    </row>
    <row r="6" spans="1:39">
      <c r="A6" t="str">
        <f>+points!B6</f>
        <v>Arkansas</v>
      </c>
      <c r="B6" t="str">
        <f>+points!C6</f>
        <v>UNLV</v>
      </c>
      <c r="C6" s="57"/>
      <c r="D6" s="58"/>
      <c r="E6" s="57"/>
      <c r="F6" s="58"/>
      <c r="G6" s="57"/>
      <c r="H6" s="58"/>
      <c r="I6" s="57"/>
      <c r="J6" s="58"/>
      <c r="K6" s="57"/>
      <c r="L6" s="58"/>
      <c r="M6" s="57"/>
      <c r="N6" s="58"/>
      <c r="O6" s="57"/>
      <c r="P6" s="58"/>
      <c r="Q6" s="57"/>
      <c r="R6" s="58"/>
      <c r="S6" s="57"/>
      <c r="T6" s="58"/>
      <c r="U6" s="57"/>
      <c r="V6" s="58"/>
      <c r="W6" s="57"/>
      <c r="X6" s="58"/>
      <c r="Y6" s="57"/>
      <c r="Z6" s="58"/>
      <c r="AA6" s="57"/>
      <c r="AB6" s="58"/>
      <c r="AC6" s="57"/>
      <c r="AD6" s="58"/>
      <c r="AE6" s="57"/>
      <c r="AF6" s="58"/>
      <c r="AG6" s="57"/>
      <c r="AH6" s="58"/>
      <c r="AI6" s="57"/>
      <c r="AJ6" s="58"/>
      <c r="AK6" s="2"/>
    </row>
    <row r="7" spans="1:39" ht="15">
      <c r="A7" t="str">
        <f>+points!B7</f>
        <v>Georgia</v>
      </c>
      <c r="B7" t="str">
        <f>+points!C7</f>
        <v>Virginia</v>
      </c>
      <c r="C7" s="57"/>
      <c r="D7" s="58"/>
      <c r="E7" s="57"/>
      <c r="F7" s="58"/>
      <c r="G7" s="57"/>
      <c r="H7" s="58"/>
      <c r="I7" s="57"/>
      <c r="J7" s="58"/>
      <c r="K7" s="57"/>
      <c r="L7" s="58"/>
      <c r="M7" s="57"/>
      <c r="N7" s="58"/>
      <c r="O7" s="57"/>
      <c r="P7" s="58"/>
      <c r="Q7" s="57"/>
      <c r="R7" s="58"/>
      <c r="S7" s="57"/>
      <c r="T7" s="58"/>
      <c r="U7" s="57"/>
      <c r="V7" s="58"/>
      <c r="W7" s="57"/>
      <c r="X7" s="58"/>
      <c r="Y7" s="57"/>
      <c r="Z7" s="58"/>
      <c r="AA7" s="57"/>
      <c r="AB7" s="58"/>
      <c r="AC7" s="57"/>
      <c r="AD7" s="58"/>
      <c r="AE7" s="57"/>
      <c r="AF7" s="58"/>
      <c r="AG7" s="57"/>
      <c r="AH7" s="58"/>
      <c r="AI7" s="57"/>
      <c r="AJ7" s="58"/>
      <c r="AK7" s="2"/>
      <c r="AM7" s="5"/>
    </row>
    <row r="8" spans="1:39" ht="15">
      <c r="A8" t="str">
        <f>+points!B8</f>
        <v>Arizona St.</v>
      </c>
      <c r="B8" t="str">
        <f>+points!C8</f>
        <v>Boston College</v>
      </c>
      <c r="C8" s="57"/>
      <c r="D8" s="58"/>
      <c r="E8" s="57"/>
      <c r="F8" s="58"/>
      <c r="G8" s="57"/>
      <c r="H8" s="58"/>
      <c r="I8" s="57"/>
      <c r="J8" s="58"/>
      <c r="K8" s="57"/>
      <c r="L8" s="58"/>
      <c r="M8" s="57"/>
      <c r="N8" s="58"/>
      <c r="O8" s="57"/>
      <c r="P8" s="58"/>
      <c r="Q8" s="57"/>
      <c r="R8" s="58"/>
      <c r="S8" s="57"/>
      <c r="T8" s="58"/>
      <c r="U8" s="57"/>
      <c r="V8" s="58"/>
      <c r="W8" s="57"/>
      <c r="X8" s="58"/>
      <c r="Y8" s="57"/>
      <c r="Z8" s="58"/>
      <c r="AA8" s="57"/>
      <c r="AB8" s="58"/>
      <c r="AC8" s="57"/>
      <c r="AD8" s="58"/>
      <c r="AE8" s="57"/>
      <c r="AF8" s="58"/>
      <c r="AG8" s="57"/>
      <c r="AH8" s="58"/>
      <c r="AI8" s="57"/>
      <c r="AJ8" s="58"/>
      <c r="AK8" s="2"/>
      <c r="AM8" s="5"/>
    </row>
    <row r="9" spans="1:39" ht="15">
      <c r="A9" t="str">
        <f>+points!B9</f>
        <v>Cincinnati</v>
      </c>
      <c r="B9" t="str">
        <f>+points!C9</f>
        <v>Marshall</v>
      </c>
      <c r="C9" s="57"/>
      <c r="D9" s="58"/>
      <c r="E9" s="57"/>
      <c r="F9" s="58"/>
      <c r="G9" s="57"/>
      <c r="H9" s="58"/>
      <c r="I9" s="57"/>
      <c r="J9" s="58"/>
      <c r="K9" s="57"/>
      <c r="L9" s="58"/>
      <c r="M9" s="57"/>
      <c r="N9" s="58"/>
      <c r="O9" s="57"/>
      <c r="P9" s="58"/>
      <c r="Q9" s="57"/>
      <c r="R9" s="58"/>
      <c r="S9" s="57"/>
      <c r="T9" s="58"/>
      <c r="U9" s="57"/>
      <c r="V9" s="58"/>
      <c r="W9" s="57"/>
      <c r="X9" s="58"/>
      <c r="Y9" s="57"/>
      <c r="Z9" s="58"/>
      <c r="AA9" s="57"/>
      <c r="AB9" s="58"/>
      <c r="AC9" s="57"/>
      <c r="AD9" s="58"/>
      <c r="AE9" s="57"/>
      <c r="AF9" s="58"/>
      <c r="AG9" s="57"/>
      <c r="AH9" s="58"/>
      <c r="AI9" s="57"/>
      <c r="AJ9" s="58"/>
      <c r="AK9" s="2"/>
      <c r="AM9" s="5"/>
    </row>
    <row r="10" spans="1:39" ht="15">
      <c r="A10" t="str">
        <f>+points!B10</f>
        <v>Texas Tech</v>
      </c>
      <c r="B10" t="str">
        <f>+points!C10</f>
        <v>East Carolina</v>
      </c>
      <c r="C10" s="57"/>
      <c r="D10" s="58"/>
      <c r="E10" s="57"/>
      <c r="F10" s="58"/>
      <c r="G10" s="57"/>
      <c r="H10" s="58"/>
      <c r="I10" s="57"/>
      <c r="J10" s="58"/>
      <c r="K10" s="57"/>
      <c r="L10" s="58"/>
      <c r="M10" s="57"/>
      <c r="N10" s="58"/>
      <c r="O10" s="57"/>
      <c r="P10" s="58"/>
      <c r="Q10" s="57"/>
      <c r="R10" s="58"/>
      <c r="S10" s="57"/>
      <c r="T10" s="58"/>
      <c r="U10" s="57"/>
      <c r="V10" s="58"/>
      <c r="W10" s="57"/>
      <c r="X10" s="58"/>
      <c r="Y10" s="57"/>
      <c r="Z10" s="58"/>
      <c r="AA10" s="57"/>
      <c r="AB10" s="58"/>
      <c r="AC10" s="57"/>
      <c r="AD10" s="58"/>
      <c r="AE10" s="57"/>
      <c r="AF10" s="58"/>
      <c r="AG10" s="57"/>
      <c r="AH10" s="58"/>
      <c r="AI10" s="57"/>
      <c r="AJ10" s="58"/>
      <c r="AK10" s="2"/>
      <c r="AM10" s="5"/>
    </row>
    <row r="11" spans="1:39" ht="15">
      <c r="A11" t="str">
        <f>+points!B11</f>
        <v>Boise St.</v>
      </c>
      <c r="B11" t="str">
        <f>+points!C11</f>
        <v>UTEP</v>
      </c>
      <c r="C11" s="57"/>
      <c r="D11" s="58"/>
      <c r="E11" s="57"/>
      <c r="F11" s="58"/>
      <c r="G11" s="57"/>
      <c r="H11" s="58"/>
      <c r="I11" s="57"/>
      <c r="J11" s="58"/>
      <c r="K11" s="57"/>
      <c r="L11" s="58"/>
      <c r="M11" s="57"/>
      <c r="N11" s="58"/>
      <c r="O11" s="57"/>
      <c r="P11" s="58"/>
      <c r="Q11" s="57"/>
      <c r="R11" s="58"/>
      <c r="S11" s="57"/>
      <c r="T11" s="58"/>
      <c r="U11" s="57"/>
      <c r="V11" s="58"/>
      <c r="W11" s="57"/>
      <c r="X11" s="58"/>
      <c r="Y11" s="57"/>
      <c r="Z11" s="58"/>
      <c r="AA11" s="57"/>
      <c r="AB11" s="58"/>
      <c r="AC11" s="57"/>
      <c r="AD11" s="58"/>
      <c r="AE11" s="57"/>
      <c r="AF11" s="58"/>
      <c r="AG11" s="57"/>
      <c r="AH11" s="58"/>
      <c r="AI11" s="57"/>
      <c r="AJ11" s="58"/>
      <c r="AK11" s="2"/>
      <c r="AM11" s="5"/>
    </row>
    <row r="12" spans="1:39" ht="15">
      <c r="A12" t="str">
        <f>+points!B12</f>
        <v>Mississippi</v>
      </c>
      <c r="B12" t="str">
        <f>+points!C12</f>
        <v>West Virginia</v>
      </c>
      <c r="C12" s="57"/>
      <c r="D12" s="58"/>
      <c r="E12" s="57"/>
      <c r="F12" s="58"/>
      <c r="G12" s="57"/>
      <c r="H12" s="58"/>
      <c r="I12" s="57"/>
      <c r="J12" s="58"/>
      <c r="K12" s="57"/>
      <c r="L12" s="58"/>
      <c r="M12" s="57"/>
      <c r="N12" s="58"/>
      <c r="O12" s="57"/>
      <c r="P12" s="58"/>
      <c r="Q12" s="57"/>
      <c r="R12" s="58"/>
      <c r="S12" s="57"/>
      <c r="T12" s="58"/>
      <c r="U12" s="57"/>
      <c r="V12" s="58"/>
      <c r="W12" s="57"/>
      <c r="X12" s="58"/>
      <c r="Y12" s="57"/>
      <c r="Z12" s="58"/>
      <c r="AA12" s="57"/>
      <c r="AB12" s="58"/>
      <c r="AC12" s="57"/>
      <c r="AD12" s="58"/>
      <c r="AE12" s="57"/>
      <c r="AF12" s="58"/>
      <c r="AG12" s="57"/>
      <c r="AH12" s="58"/>
      <c r="AI12" s="57"/>
      <c r="AJ12" s="58"/>
      <c r="AK12" s="2"/>
      <c r="AM12" s="5"/>
    </row>
    <row r="13" spans="1:39" ht="15">
      <c r="A13" t="str">
        <f>+points!B13</f>
        <v>Minnesota</v>
      </c>
      <c r="B13" t="str">
        <f>+points!C13</f>
        <v>NC State</v>
      </c>
      <c r="C13" s="57"/>
      <c r="D13" s="58"/>
      <c r="E13" s="57"/>
      <c r="F13" s="58"/>
      <c r="G13" s="57"/>
      <c r="H13" s="58"/>
      <c r="I13" s="57"/>
      <c r="J13" s="58"/>
      <c r="K13" s="57"/>
      <c r="L13" s="58"/>
      <c r="M13" s="57"/>
      <c r="N13" s="58"/>
      <c r="O13" s="57"/>
      <c r="P13" s="58"/>
      <c r="Q13" s="57"/>
      <c r="R13" s="58"/>
      <c r="S13" s="57"/>
      <c r="T13" s="58"/>
      <c r="U13" s="57"/>
      <c r="V13" s="58"/>
      <c r="W13" s="57"/>
      <c r="X13" s="58"/>
      <c r="Y13" s="57"/>
      <c r="Z13" s="58"/>
      <c r="AA13" s="57"/>
      <c r="AB13" s="58"/>
      <c r="AC13" s="57"/>
      <c r="AD13" s="58"/>
      <c r="AE13" s="57"/>
      <c r="AF13" s="58"/>
      <c r="AG13" s="57"/>
      <c r="AH13" s="58"/>
      <c r="AI13" s="57"/>
      <c r="AJ13" s="58"/>
      <c r="AK13" s="2"/>
      <c r="AM13" s="5"/>
    </row>
    <row r="14" spans="1:39" ht="15">
      <c r="A14" t="str">
        <f>+points!B14</f>
        <v>Iowa St.</v>
      </c>
      <c r="B14" t="str">
        <f>+points!C14</f>
        <v>Pittsburgh</v>
      </c>
      <c r="C14" s="57"/>
      <c r="D14" s="58"/>
      <c r="E14" s="57"/>
      <c r="F14" s="58"/>
      <c r="G14" s="57"/>
      <c r="H14" s="58"/>
      <c r="I14" s="57"/>
      <c r="J14" s="58"/>
      <c r="K14" s="57"/>
      <c r="L14" s="58"/>
      <c r="M14" s="57"/>
      <c r="N14" s="58"/>
      <c r="O14" s="57"/>
      <c r="P14" s="58"/>
      <c r="Q14" s="57"/>
      <c r="R14" s="58"/>
      <c r="S14" s="57"/>
      <c r="T14" s="58"/>
      <c r="U14" s="57"/>
      <c r="V14" s="58"/>
      <c r="W14" s="57"/>
      <c r="X14" s="58"/>
      <c r="Y14" s="57"/>
      <c r="Z14" s="58"/>
      <c r="AA14" s="57"/>
      <c r="AB14" s="58"/>
      <c r="AC14" s="57"/>
      <c r="AD14" s="58"/>
      <c r="AE14" s="57"/>
      <c r="AF14" s="58"/>
      <c r="AG14" s="57"/>
      <c r="AH14" s="58"/>
      <c r="AI14" s="57"/>
      <c r="AJ14" s="58"/>
      <c r="AK14" s="2"/>
      <c r="AM14" s="5"/>
    </row>
    <row r="15" spans="1:39" ht="15">
      <c r="A15" t="str">
        <f>+points!B15</f>
        <v>Colorado St.</v>
      </c>
      <c r="B15" t="str">
        <f>+points!C15</f>
        <v>Louisville</v>
      </c>
      <c r="C15" s="57"/>
      <c r="D15" s="58"/>
      <c r="E15" s="57"/>
      <c r="F15" s="58"/>
      <c r="G15" s="57"/>
      <c r="H15" s="58"/>
      <c r="I15" s="57"/>
      <c r="J15" s="58"/>
      <c r="K15" s="57"/>
      <c r="L15" s="58"/>
      <c r="M15" s="57"/>
      <c r="N15" s="58"/>
      <c r="O15" s="57"/>
      <c r="P15" s="58"/>
      <c r="Q15" s="57"/>
      <c r="R15" s="58"/>
      <c r="S15" s="57"/>
      <c r="T15" s="58"/>
      <c r="U15" s="57"/>
      <c r="V15" s="58"/>
      <c r="W15" s="57"/>
      <c r="X15" s="58"/>
      <c r="Y15" s="57"/>
      <c r="Z15" s="58"/>
      <c r="AA15" s="57"/>
      <c r="AB15" s="58"/>
      <c r="AC15" s="57"/>
      <c r="AD15" s="58"/>
      <c r="AE15" s="57"/>
      <c r="AF15" s="58"/>
      <c r="AG15" s="57"/>
      <c r="AH15" s="58"/>
      <c r="AI15" s="57"/>
      <c r="AJ15" s="58"/>
      <c r="AK15" s="2"/>
      <c r="AM15" s="5"/>
    </row>
    <row r="16" spans="1:39" ht="15">
      <c r="A16" t="str">
        <f>+points!B16</f>
        <v>Wisconsin</v>
      </c>
      <c r="B16" t="str">
        <f>+points!C16</f>
        <v>UCLA</v>
      </c>
      <c r="C16" s="57"/>
      <c r="D16" s="58"/>
      <c r="E16" s="57"/>
      <c r="F16" s="58"/>
      <c r="G16" s="57"/>
      <c r="H16" s="58"/>
      <c r="I16" s="57"/>
      <c r="J16" s="58"/>
      <c r="K16" s="57"/>
      <c r="L16" s="58"/>
      <c r="M16" s="57"/>
      <c r="N16" s="58"/>
      <c r="O16" s="57"/>
      <c r="P16" s="58"/>
      <c r="Q16" s="57"/>
      <c r="R16" s="58"/>
      <c r="S16" s="57"/>
      <c r="T16" s="58"/>
      <c r="U16" s="57"/>
      <c r="V16" s="58"/>
      <c r="W16" s="57"/>
      <c r="X16" s="58"/>
      <c r="Y16" s="57"/>
      <c r="Z16" s="58"/>
      <c r="AA16" s="57"/>
      <c r="AB16" s="58"/>
      <c r="AC16" s="57"/>
      <c r="AD16" s="58"/>
      <c r="AE16" s="57"/>
      <c r="AF16" s="58"/>
      <c r="AG16" s="57"/>
      <c r="AH16" s="58"/>
      <c r="AI16" s="57"/>
      <c r="AJ16" s="58"/>
      <c r="AK16" s="2"/>
      <c r="AM16" s="5"/>
    </row>
    <row r="17" spans="1:256" ht="15">
      <c r="A17" t="str">
        <f>+points!B17</f>
        <v>Georgia Tech</v>
      </c>
      <c r="B17" t="str">
        <f>+points!C17</f>
        <v>LSU</v>
      </c>
      <c r="C17" s="57"/>
      <c r="D17" s="58"/>
      <c r="E17" s="57"/>
      <c r="F17" s="58"/>
      <c r="G17" s="57"/>
      <c r="H17" s="58"/>
      <c r="I17" s="57"/>
      <c r="J17" s="58"/>
      <c r="K17" s="57"/>
      <c r="L17" s="58"/>
      <c r="M17" s="57"/>
      <c r="N17" s="58"/>
      <c r="O17" s="57"/>
      <c r="P17" s="58"/>
      <c r="Q17" s="57"/>
      <c r="R17" s="58"/>
      <c r="S17" s="57"/>
      <c r="T17" s="58"/>
      <c r="U17" s="57"/>
      <c r="V17" s="58"/>
      <c r="W17" s="57"/>
      <c r="X17" s="58"/>
      <c r="Y17" s="57"/>
      <c r="Z17" s="58"/>
      <c r="AA17" s="57"/>
      <c r="AB17" s="58"/>
      <c r="AC17" s="57"/>
      <c r="AD17" s="58"/>
      <c r="AE17" s="57"/>
      <c r="AF17" s="58"/>
      <c r="AG17" s="57"/>
      <c r="AH17" s="58"/>
      <c r="AI17" s="57"/>
      <c r="AJ17" s="58"/>
      <c r="AK17" s="2"/>
      <c r="AM17" s="5"/>
    </row>
    <row r="18" spans="1:256" ht="15">
      <c r="A18" t="str">
        <f>+points!B18</f>
        <v>Texas</v>
      </c>
      <c r="B18" t="str">
        <f>+points!C18</f>
        <v>Oregon</v>
      </c>
      <c r="C18" s="57"/>
      <c r="D18" s="58"/>
      <c r="E18" s="57"/>
      <c r="F18" s="58"/>
      <c r="G18" s="57"/>
      <c r="H18" s="58"/>
      <c r="I18" s="57"/>
      <c r="J18" s="58"/>
      <c r="K18" s="57"/>
      <c r="L18" s="58"/>
      <c r="M18" s="57"/>
      <c r="N18" s="58"/>
      <c r="O18" s="57"/>
      <c r="P18" s="58"/>
      <c r="Q18" s="57"/>
      <c r="R18" s="58"/>
      <c r="S18" s="57"/>
      <c r="T18" s="58"/>
      <c r="U18" s="57"/>
      <c r="V18" s="58"/>
      <c r="W18" s="57"/>
      <c r="X18" s="58"/>
      <c r="Y18" s="57"/>
      <c r="Z18" s="58"/>
      <c r="AA18" s="57"/>
      <c r="AB18" s="58"/>
      <c r="AC18" s="57"/>
      <c r="AD18" s="58"/>
      <c r="AE18" s="57"/>
      <c r="AF18" s="58"/>
      <c r="AG18" s="57"/>
      <c r="AH18" s="58"/>
      <c r="AI18" s="57"/>
      <c r="AJ18" s="58"/>
      <c r="AK18" s="2"/>
      <c r="AM18" s="5"/>
    </row>
    <row r="19" spans="1:256" ht="15">
      <c r="A19" t="str">
        <f>+points!B19</f>
        <v>Nebraska</v>
      </c>
      <c r="B19" t="str">
        <f>+points!C19</f>
        <v>Northwestern</v>
      </c>
      <c r="C19" s="57"/>
      <c r="D19" s="58"/>
      <c r="E19" s="57"/>
      <c r="F19" s="58"/>
      <c r="G19" s="57"/>
      <c r="H19" s="58"/>
      <c r="I19" s="57"/>
      <c r="J19" s="58"/>
      <c r="K19" s="57"/>
      <c r="L19" s="58"/>
      <c r="M19" s="57"/>
      <c r="N19" s="58"/>
      <c r="O19" s="57"/>
      <c r="P19" s="58"/>
      <c r="Q19" s="57"/>
      <c r="R19" s="58"/>
      <c r="S19" s="57"/>
      <c r="T19" s="58"/>
      <c r="U19" s="57"/>
      <c r="V19" s="58"/>
      <c r="W19" s="57"/>
      <c r="X19" s="58"/>
      <c r="Y19" s="57"/>
      <c r="Z19" s="58"/>
      <c r="AA19" s="57"/>
      <c r="AB19" s="58"/>
      <c r="AC19" s="57"/>
      <c r="AD19" s="58"/>
      <c r="AE19" s="57"/>
      <c r="AF19" s="58"/>
      <c r="AG19" s="57"/>
      <c r="AH19" s="58"/>
      <c r="AI19" s="57"/>
      <c r="AJ19" s="58"/>
      <c r="AK19" s="2"/>
      <c r="AM19" s="5"/>
    </row>
    <row r="20" spans="1:256" ht="15">
      <c r="A20" t="str">
        <f>+points!B20</f>
        <v>Air Force</v>
      </c>
      <c r="B20" t="str">
        <f>+points!C20</f>
        <v>Fresno St.</v>
      </c>
      <c r="C20" s="57"/>
      <c r="D20" s="58"/>
      <c r="E20" s="57"/>
      <c r="F20" s="58"/>
      <c r="G20" s="57"/>
      <c r="H20" s="58"/>
      <c r="I20" s="57"/>
      <c r="J20" s="58"/>
      <c r="K20" s="57"/>
      <c r="L20" s="58"/>
      <c r="M20" s="57"/>
      <c r="N20" s="58"/>
      <c r="O20" s="57"/>
      <c r="P20" s="58"/>
      <c r="Q20" s="57"/>
      <c r="R20" s="58"/>
      <c r="S20" s="57"/>
      <c r="T20" s="58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2"/>
      <c r="AM20" s="5"/>
    </row>
    <row r="21" spans="1:256" ht="15">
      <c r="A21" t="str">
        <f>+points!B21</f>
        <v>Mississippi St.</v>
      </c>
      <c r="B21" t="str">
        <f>+points!C21</f>
        <v>Texas A&amp;M</v>
      </c>
      <c r="C21" s="57"/>
      <c r="D21" s="58"/>
      <c r="E21" s="57"/>
      <c r="F21" s="58"/>
      <c r="G21" s="57"/>
      <c r="H21" s="58"/>
      <c r="I21" s="57"/>
      <c r="J21" s="58"/>
      <c r="K21" s="57"/>
      <c r="L21" s="58"/>
      <c r="M21" s="57"/>
      <c r="N21" s="58"/>
      <c r="O21" s="57"/>
      <c r="P21" s="58"/>
      <c r="Q21" s="57"/>
      <c r="R21" s="58"/>
      <c r="S21" s="57"/>
      <c r="T21" s="58"/>
      <c r="U21" s="57"/>
      <c r="V21" s="58"/>
      <c r="W21" s="57"/>
      <c r="X21" s="58"/>
      <c r="Y21" s="57"/>
      <c r="Z21" s="58"/>
      <c r="AA21" s="57"/>
      <c r="AB21" s="58"/>
      <c r="AC21" s="57"/>
      <c r="AD21" s="58"/>
      <c r="AE21" s="57"/>
      <c r="AF21" s="58"/>
      <c r="AG21" s="57"/>
      <c r="AH21" s="58"/>
      <c r="AI21" s="57"/>
      <c r="AJ21" s="58"/>
      <c r="AK21" s="2"/>
      <c r="AM21" s="5"/>
    </row>
    <row r="22" spans="1:256" ht="15">
      <c r="A22" t="str">
        <f>+points!B22</f>
        <v>Kansas St.</v>
      </c>
      <c r="B22" t="str">
        <f>+points!C22</f>
        <v>Tennessee</v>
      </c>
      <c r="C22" s="57"/>
      <c r="D22" s="58"/>
      <c r="E22" s="57"/>
      <c r="F22" s="58"/>
      <c r="G22" s="57"/>
      <c r="H22" s="58"/>
      <c r="I22" s="57"/>
      <c r="J22" s="58"/>
      <c r="K22" s="57"/>
      <c r="L22" s="58"/>
      <c r="M22" s="57"/>
      <c r="N22" s="58"/>
      <c r="O22" s="57"/>
      <c r="P22" s="58"/>
      <c r="Q22" s="57"/>
      <c r="R22" s="58"/>
      <c r="S22" s="57"/>
      <c r="T22" s="58"/>
      <c r="U22" s="57"/>
      <c r="V22" s="58"/>
      <c r="W22" s="57"/>
      <c r="X22" s="58"/>
      <c r="Y22" s="57"/>
      <c r="Z22" s="58"/>
      <c r="AA22" s="57"/>
      <c r="AB22" s="58"/>
      <c r="AC22" s="57"/>
      <c r="AD22" s="58"/>
      <c r="AE22" s="57"/>
      <c r="AF22" s="58"/>
      <c r="AG22" s="57"/>
      <c r="AH22" s="58"/>
      <c r="AI22" s="57"/>
      <c r="AJ22" s="58"/>
      <c r="AK22" s="2"/>
      <c r="AM22" s="5"/>
    </row>
    <row r="23" spans="1:256" ht="15">
      <c r="A23" t="str">
        <f>+points!B23</f>
        <v>Ohio St.</v>
      </c>
      <c r="B23" t="str">
        <f>+points!C23</f>
        <v>South Carolina</v>
      </c>
      <c r="C23" s="57"/>
      <c r="D23" s="58"/>
      <c r="E23" s="57"/>
      <c r="F23" s="58"/>
      <c r="G23" s="57"/>
      <c r="H23" s="58"/>
      <c r="I23" s="57"/>
      <c r="J23" s="58"/>
      <c r="K23" s="57"/>
      <c r="L23" s="58"/>
      <c r="M23" s="57"/>
      <c r="N23" s="58"/>
      <c r="O23" s="57"/>
      <c r="P23" s="58"/>
      <c r="Q23" s="57"/>
      <c r="R23" s="58"/>
      <c r="S23" s="57"/>
      <c r="T23" s="58"/>
      <c r="U23" s="57"/>
      <c r="V23" s="58"/>
      <c r="W23" s="57"/>
      <c r="X23" s="58"/>
      <c r="Y23" s="57"/>
      <c r="Z23" s="58"/>
      <c r="AA23" s="57"/>
      <c r="AB23" s="58"/>
      <c r="AC23" s="57"/>
      <c r="AD23" s="58"/>
      <c r="AE23" s="57"/>
      <c r="AF23" s="58"/>
      <c r="AG23" s="57"/>
      <c r="AH23" s="58"/>
      <c r="AI23" s="57"/>
      <c r="AJ23" s="58"/>
      <c r="AK23" s="2"/>
      <c r="AM23" s="5"/>
    </row>
    <row r="24" spans="1:256" ht="15">
      <c r="A24" t="str">
        <f>+points!B24</f>
        <v>Virginia Tech</v>
      </c>
      <c r="B24" t="str">
        <f>+points!C24</f>
        <v>Clemson</v>
      </c>
      <c r="C24" s="57"/>
      <c r="D24" s="58"/>
      <c r="E24" s="57"/>
      <c r="F24" s="58"/>
      <c r="G24" s="57"/>
      <c r="H24" s="58"/>
      <c r="I24" s="57"/>
      <c r="J24" s="58"/>
      <c r="K24" s="57"/>
      <c r="L24" s="58"/>
      <c r="M24" s="57"/>
      <c r="N24" s="58"/>
      <c r="O24" s="57"/>
      <c r="P24" s="58"/>
      <c r="Q24" s="57"/>
      <c r="R24" s="58"/>
      <c r="S24" s="57"/>
      <c r="T24" s="58"/>
      <c r="U24" s="57"/>
      <c r="V24" s="58"/>
      <c r="W24" s="57"/>
      <c r="X24" s="58"/>
      <c r="Y24" s="57"/>
      <c r="Z24" s="58"/>
      <c r="AA24" s="57"/>
      <c r="AB24" s="58"/>
      <c r="AC24" s="57"/>
      <c r="AD24" s="58"/>
      <c r="AE24" s="57"/>
      <c r="AF24" s="58"/>
      <c r="AG24" s="57"/>
      <c r="AH24" s="58"/>
      <c r="AI24" s="57"/>
      <c r="AJ24" s="58"/>
      <c r="AK24" s="46"/>
      <c r="AM24" s="5"/>
    </row>
    <row r="25" spans="1:256" ht="15">
      <c r="A25" t="str">
        <f>+points!B25</f>
        <v>Michigan</v>
      </c>
      <c r="B25" t="str">
        <f>+points!C25</f>
        <v>Auburn</v>
      </c>
      <c r="C25" s="57"/>
      <c r="D25" s="58"/>
      <c r="E25" s="57"/>
      <c r="F25" s="58"/>
      <c r="G25" s="57"/>
      <c r="H25" s="58"/>
      <c r="I25" s="57"/>
      <c r="J25" s="58"/>
      <c r="K25" s="57"/>
      <c r="L25" s="58"/>
      <c r="M25" s="57"/>
      <c r="N25" s="58"/>
      <c r="O25" s="57"/>
      <c r="P25" s="58"/>
      <c r="Q25" s="57"/>
      <c r="R25" s="58"/>
      <c r="S25" s="57"/>
      <c r="T25" s="58"/>
      <c r="U25" s="57"/>
      <c r="V25" s="58"/>
      <c r="W25" s="57"/>
      <c r="X25" s="58"/>
      <c r="Y25" s="57"/>
      <c r="Z25" s="58"/>
      <c r="AA25" s="57"/>
      <c r="AB25" s="58"/>
      <c r="AC25" s="57"/>
      <c r="AD25" s="58"/>
      <c r="AE25" s="57"/>
      <c r="AF25" s="58"/>
      <c r="AG25" s="57"/>
      <c r="AH25" s="58"/>
      <c r="AI25" s="57"/>
      <c r="AJ25" s="58"/>
      <c r="AK25" s="46"/>
      <c r="AM25" s="5"/>
    </row>
    <row r="26" spans="1:256" ht="15">
      <c r="A26" t="str">
        <f>+points!B26</f>
        <v>Washington</v>
      </c>
      <c r="B26" t="str">
        <f>+points!C26</f>
        <v>Purdue</v>
      </c>
      <c r="C26" s="57"/>
      <c r="D26" s="58"/>
      <c r="E26" s="57"/>
      <c r="F26" s="58"/>
      <c r="G26" s="57"/>
      <c r="H26" s="58"/>
      <c r="I26" s="57"/>
      <c r="J26" s="58"/>
      <c r="K26" s="57"/>
      <c r="L26" s="58"/>
      <c r="M26" s="57"/>
      <c r="N26" s="58"/>
      <c r="O26" s="57"/>
      <c r="P26" s="58"/>
      <c r="Q26" s="57"/>
      <c r="R26" s="58"/>
      <c r="S26" s="57"/>
      <c r="T26" s="58"/>
      <c r="U26" s="57"/>
      <c r="V26" s="58"/>
      <c r="W26" s="57"/>
      <c r="X26" s="58"/>
      <c r="Y26" s="57"/>
      <c r="Z26" s="58"/>
      <c r="AA26" s="57"/>
      <c r="AB26" s="58"/>
      <c r="AC26" s="57"/>
      <c r="AD26" s="58"/>
      <c r="AE26" s="57"/>
      <c r="AF26" s="58"/>
      <c r="AG26" s="57"/>
      <c r="AH26" s="58"/>
      <c r="AI26" s="57"/>
      <c r="AJ26" s="58"/>
      <c r="AK26" s="46"/>
      <c r="AM26" s="5"/>
    </row>
    <row r="27" spans="1:256" s="44" customFormat="1" ht="15">
      <c r="A27" t="str">
        <f>+points!B27</f>
        <v>Oregon St.</v>
      </c>
      <c r="B27" t="str">
        <f>+points!C27</f>
        <v>Notre Dame</v>
      </c>
      <c r="C27" s="57"/>
      <c r="D27" s="58"/>
      <c r="E27" s="57"/>
      <c r="F27" s="58"/>
      <c r="G27" s="57"/>
      <c r="H27" s="58"/>
      <c r="I27" s="57"/>
      <c r="J27" s="58"/>
      <c r="K27" s="57"/>
      <c r="L27" s="58"/>
      <c r="M27" s="57"/>
      <c r="N27" s="58"/>
      <c r="O27" s="57"/>
      <c r="P27" s="58"/>
      <c r="Q27" s="57"/>
      <c r="R27" s="58"/>
      <c r="S27" s="57"/>
      <c r="T27" s="58"/>
      <c r="U27" s="57"/>
      <c r="V27" s="58"/>
      <c r="W27" s="57"/>
      <c r="X27" s="58"/>
      <c r="Y27" s="57"/>
      <c r="Z27" s="58"/>
      <c r="AA27" s="57"/>
      <c r="AB27" s="58"/>
      <c r="AC27" s="57"/>
      <c r="AD27" s="58"/>
      <c r="AE27" s="57"/>
      <c r="AF27" s="58"/>
      <c r="AG27" s="57"/>
      <c r="AH27" s="58"/>
      <c r="AI27" s="57"/>
      <c r="AJ27" s="58"/>
      <c r="AK27" s="46"/>
      <c r="AM27" s="10"/>
    </row>
    <row r="28" spans="1:256" s="44" customFormat="1" ht="15">
      <c r="A28" t="str">
        <f>+points!B28</f>
        <v>Miami, Fl</v>
      </c>
      <c r="B28" t="str">
        <f>+points!C28</f>
        <v>Florida</v>
      </c>
      <c r="C28" s="57"/>
      <c r="D28" s="58"/>
      <c r="E28" s="57"/>
      <c r="F28" s="58"/>
      <c r="G28" s="57"/>
      <c r="H28" s="58"/>
      <c r="I28" s="57"/>
      <c r="J28" s="58"/>
      <c r="K28" s="57"/>
      <c r="L28" s="58"/>
      <c r="M28" s="57"/>
      <c r="N28" s="58"/>
      <c r="O28" s="57"/>
      <c r="P28" s="58"/>
      <c r="Q28" s="57"/>
      <c r="R28" s="58"/>
      <c r="S28" s="57"/>
      <c r="T28" s="58"/>
      <c r="U28" s="57"/>
      <c r="V28" s="58"/>
      <c r="W28" s="57"/>
      <c r="X28" s="58"/>
      <c r="Y28" s="57"/>
      <c r="Z28" s="58"/>
      <c r="AA28" s="57"/>
      <c r="AB28" s="58"/>
      <c r="AC28" s="57"/>
      <c r="AD28" s="58"/>
      <c r="AE28" s="57"/>
      <c r="AF28" s="58"/>
      <c r="AG28" s="57"/>
      <c r="AH28" s="58"/>
      <c r="AI28" s="57"/>
      <c r="AJ28" s="58"/>
      <c r="AK28" s="46"/>
      <c r="AM28" s="10"/>
    </row>
    <row r="29" spans="1:256" s="44" customFormat="1" ht="15.75" thickBot="1">
      <c r="A29" t="str">
        <f>+points!B29</f>
        <v>Florida St.</v>
      </c>
      <c r="B29" t="str">
        <f>+points!C29</f>
        <v>Oklahoma</v>
      </c>
      <c r="C29" s="59"/>
      <c r="D29" s="60"/>
      <c r="E29" s="59"/>
      <c r="F29" s="60"/>
      <c r="G29" s="59"/>
      <c r="H29" s="60"/>
      <c r="I29" s="59"/>
      <c r="J29" s="60"/>
      <c r="K29" s="59"/>
      <c r="L29" s="60"/>
      <c r="M29" s="59"/>
      <c r="N29" s="60"/>
      <c r="O29" s="59"/>
      <c r="P29" s="60"/>
      <c r="Q29" s="59"/>
      <c r="R29" s="60"/>
      <c r="S29" s="59"/>
      <c r="T29" s="60"/>
      <c r="U29" s="59"/>
      <c r="V29" s="60"/>
      <c r="W29" s="59"/>
      <c r="X29" s="60"/>
      <c r="Y29" s="59"/>
      <c r="Z29" s="60"/>
      <c r="AA29" s="59"/>
      <c r="AB29" s="60"/>
      <c r="AC29" s="59"/>
      <c r="AD29" s="60"/>
      <c r="AE29" s="59"/>
      <c r="AF29" s="60"/>
      <c r="AG29" s="59"/>
      <c r="AH29" s="60"/>
      <c r="AI29" s="59"/>
      <c r="AJ29" s="60"/>
      <c r="AK29" s="46"/>
      <c r="AM29" s="10"/>
    </row>
    <row r="30" spans="1:256" ht="15.75" thickBot="1">
      <c r="A30" t="s">
        <v>116</v>
      </c>
      <c r="C30" s="59"/>
      <c r="D30" s="60"/>
      <c r="E30" s="59"/>
      <c r="F30" s="60"/>
      <c r="G30" s="59"/>
      <c r="H30" s="60"/>
      <c r="I30" s="59"/>
      <c r="J30" s="60"/>
      <c r="K30" s="59"/>
      <c r="L30" s="60"/>
      <c r="M30" s="59"/>
      <c r="N30" s="60"/>
      <c r="O30" s="59"/>
      <c r="P30" s="60"/>
      <c r="Q30" s="59"/>
      <c r="R30" s="60"/>
      <c r="S30" s="59"/>
      <c r="T30" s="60"/>
      <c r="U30" s="59"/>
      <c r="V30" s="60"/>
      <c r="W30" s="59"/>
      <c r="X30" s="60"/>
      <c r="Y30" s="59"/>
      <c r="Z30" s="60"/>
      <c r="AA30" s="59"/>
      <c r="AB30" s="60"/>
      <c r="AC30" s="59"/>
      <c r="AD30" s="60"/>
      <c r="AE30" s="59"/>
      <c r="AF30" s="60"/>
      <c r="AG30" s="59"/>
      <c r="AH30" s="60"/>
      <c r="AI30" s="59"/>
      <c r="AJ30" s="60"/>
      <c r="AK30" s="46"/>
      <c r="AL30" s="44"/>
      <c r="AM30" s="10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ht="1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5"/>
    </row>
    <row r="32" spans="1:256" ht="1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5"/>
    </row>
    <row r="33" spans="3:39" ht="1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5"/>
    </row>
    <row r="34" spans="3:39" ht="1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5"/>
    </row>
    <row r="35" spans="3:39" ht="1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5"/>
    </row>
    <row r="36" spans="3:39" ht="1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5"/>
    </row>
    <row r="37" spans="3:39" ht="1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5"/>
    </row>
    <row r="38" spans="3:39" ht="1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5"/>
    </row>
    <row r="39" spans="3:39" ht="1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5"/>
    </row>
    <row r="40" spans="3:39" ht="1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5"/>
    </row>
    <row r="41" spans="3:39" ht="1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5"/>
    </row>
    <row r="42" spans="3:39" ht="1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5"/>
    </row>
    <row r="43" spans="3:39" ht="1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5"/>
    </row>
    <row r="44" spans="3:39" ht="1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5"/>
    </row>
    <row r="45" spans="3:39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3:39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AM60" s="2"/>
    </row>
    <row r="61" spans="3:39">
      <c r="AM61" s="2"/>
    </row>
    <row r="62" spans="3:39">
      <c r="AM62" s="2"/>
    </row>
    <row r="63" spans="3:39">
      <c r="AM63" s="2"/>
    </row>
    <row r="64" spans="3:39">
      <c r="AM64" s="2"/>
    </row>
    <row r="65" spans="39:39">
      <c r="AM65" s="2"/>
    </row>
    <row r="66" spans="39:39">
      <c r="AM66" s="2"/>
    </row>
    <row r="67" spans="39:39">
      <c r="AM67" s="2"/>
    </row>
    <row r="68" spans="39:39">
      <c r="AM68" s="2"/>
    </row>
    <row r="69" spans="39:39">
      <c r="AM69" s="2"/>
    </row>
    <row r="70" spans="39:39">
      <c r="AM70" s="2"/>
    </row>
    <row r="71" spans="39:39">
      <c r="AM71" s="2"/>
    </row>
    <row r="72" spans="39:39">
      <c r="AM72" s="2"/>
    </row>
    <row r="73" spans="39:39">
      <c r="AM73" s="2"/>
    </row>
    <row r="74" spans="39:39">
      <c r="AM74" s="2"/>
    </row>
    <row r="75" spans="39:39">
      <c r="AM75" s="2"/>
    </row>
    <row r="76" spans="39:39">
      <c r="AM76" s="2"/>
    </row>
    <row r="77" spans="39:39">
      <c r="AM77" s="2"/>
    </row>
  </sheetData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showGridLines="0" workbookViewId="0">
      <selection activeCell="F29" sqref="F29"/>
    </sheetView>
  </sheetViews>
  <sheetFormatPr defaultRowHeight="13.5"/>
  <cols>
    <col min="1" max="1" width="21" bestFit="1" customWidth="1"/>
    <col min="2" max="2" width="21.5703125" bestFit="1" customWidth="1"/>
    <col min="3" max="3" width="27.42578125" customWidth="1"/>
    <col min="4" max="4" width="4.7109375" customWidth="1"/>
    <col min="5" max="5" width="27.42578125" customWidth="1"/>
    <col min="6" max="6" width="4.7109375" customWidth="1"/>
    <col min="7" max="7" width="27.42578125" customWidth="1"/>
    <col min="8" max="8" width="4.7109375" customWidth="1"/>
    <col min="9" max="9" width="27.42578125" customWidth="1"/>
    <col min="10" max="10" width="4.7109375" customWidth="1"/>
    <col min="11" max="11" width="27.42578125" customWidth="1"/>
    <col min="12" max="12" width="4.7109375" customWidth="1"/>
    <col min="13" max="13" width="27.42578125" customWidth="1"/>
    <col min="14" max="14" width="4.7109375" customWidth="1"/>
    <col min="15" max="15" width="27.42578125" customWidth="1"/>
    <col min="16" max="16" width="4.7109375" customWidth="1"/>
    <col min="17" max="17" width="27.42578125" customWidth="1"/>
    <col min="18" max="18" width="4.7109375" customWidth="1"/>
    <col min="19" max="19" width="27.42578125" customWidth="1"/>
    <col min="20" max="20" width="4.7109375" customWidth="1"/>
    <col min="21" max="21" width="27.42578125" customWidth="1"/>
    <col min="22" max="22" width="4.7109375" customWidth="1"/>
    <col min="23" max="23" width="27.42578125" customWidth="1"/>
    <col min="24" max="24" width="4.7109375" customWidth="1"/>
    <col min="25" max="25" width="27.42578125" customWidth="1"/>
    <col min="26" max="26" width="4.7109375" bestFit="1" customWidth="1"/>
    <col min="27" max="27" width="27.42578125" customWidth="1"/>
    <col min="28" max="28" width="4.7109375" customWidth="1"/>
    <col min="29" max="29" width="18.42578125" bestFit="1" customWidth="1"/>
    <col min="30" max="30" width="4.7109375" customWidth="1"/>
    <col min="31" max="31" width="27.42578125" customWidth="1"/>
    <col min="32" max="32" width="4.7109375" customWidth="1"/>
    <col min="33" max="33" width="27.42578125" customWidth="1"/>
    <col min="34" max="34" width="4.7109375" customWidth="1"/>
    <col min="35" max="35" width="27.42578125" customWidth="1"/>
    <col min="36" max="36" width="4.7109375" customWidth="1"/>
  </cols>
  <sheetData>
    <row r="1" spans="1:37" ht="15.75" thickBot="1">
      <c r="A1" t="str">
        <f>+points!B4</f>
        <v>favorite</v>
      </c>
      <c r="B1" t="str">
        <f>+points!C4</f>
        <v>underdog</v>
      </c>
      <c r="C1" s="70" t="str">
        <f>+picks!C2</f>
        <v>Bill Kasemervisz</v>
      </c>
      <c r="D1" s="70"/>
      <c r="E1" s="70" t="str">
        <f>+picks!E2</f>
        <v>Chris Marolda</v>
      </c>
      <c r="F1" s="70"/>
      <c r="G1" s="70" t="str">
        <f>+picks!G2</f>
        <v>Oliver &amp; Mathews</v>
      </c>
      <c r="H1" s="70"/>
      <c r="I1" s="70" t="str">
        <f>+picks!I2</f>
        <v>Trey Logan</v>
      </c>
      <c r="J1" s="70"/>
      <c r="K1" s="70" t="str">
        <f>+picks!K2</f>
        <v>Dad Kasemervisz</v>
      </c>
      <c r="L1" s="70"/>
      <c r="M1" s="70" t="str">
        <f>+picks!M2</f>
        <v>Karen Snow</v>
      </c>
      <c r="N1" s="70"/>
      <c r="O1" s="70" t="str">
        <f>+picks!O2</f>
        <v>PJ Broderick</v>
      </c>
      <c r="P1" s="70"/>
      <c r="Q1" s="70" t="str">
        <f>+picks!Q2</f>
        <v>Eric Groves</v>
      </c>
      <c r="R1" s="70"/>
      <c r="S1" s="70" t="str">
        <f>+picks!S2</f>
        <v>Tom McQuade</v>
      </c>
      <c r="T1" s="70"/>
      <c r="U1" s="70" t="str">
        <f>+picks!U2</f>
        <v>John Mee</v>
      </c>
      <c r="V1" s="70"/>
      <c r="W1" s="70" t="str">
        <f>+picks!W2</f>
        <v>Charles Spector</v>
      </c>
      <c r="X1" s="70"/>
      <c r="Y1" s="70" t="str">
        <f>+picks!Y2</f>
        <v>Brian Spector</v>
      </c>
      <c r="Z1" s="70"/>
      <c r="AA1" s="70" t="str">
        <f>+picks!AA2</f>
        <v>Sony Wilson</v>
      </c>
      <c r="AB1" s="70"/>
      <c r="AC1" s="70" t="s">
        <v>64</v>
      </c>
      <c r="AD1" s="70"/>
      <c r="AE1" s="70"/>
      <c r="AF1" s="70"/>
      <c r="AG1" s="70"/>
      <c r="AH1" s="70"/>
      <c r="AI1" s="70"/>
      <c r="AJ1" s="63"/>
    </row>
    <row r="2" spans="1:37">
      <c r="A2" s="56" t="str">
        <f>+points!B5</f>
        <v>TCU</v>
      </c>
      <c r="B2" s="15" t="str">
        <f>+points!C5</f>
        <v>Southern Miss</v>
      </c>
      <c r="C2" s="57" t="str">
        <f>IF(picks!C5=1,picks!$A5,picks!$B5)</f>
        <v>Southern Miss</v>
      </c>
      <c r="D2" s="88">
        <f>+bonus!C5+bonus!D5</f>
        <v>0</v>
      </c>
      <c r="E2" s="57" t="str">
        <f>IF(picks!E5=1,picks!$A5,picks!$B5)</f>
        <v>Southern Miss</v>
      </c>
      <c r="F2" s="88">
        <f>+bonus!E5+bonus!F5</f>
        <v>0</v>
      </c>
      <c r="G2" s="68" t="str">
        <f>IF(picks!G5=1,picks!$A5,picks!$B5)</f>
        <v>Southern Miss</v>
      </c>
      <c r="H2" s="88">
        <f>+bonus!G5+bonus!H5</f>
        <v>0</v>
      </c>
      <c r="I2" s="57" t="str">
        <f>IF(picks!I5=1,picks!$A5,picks!$B5)</f>
        <v>Southern Miss</v>
      </c>
      <c r="J2" s="88">
        <f>+bonus!I5+bonus!J5</f>
        <v>0</v>
      </c>
      <c r="K2" s="57" t="str">
        <f>IF(picks!K5=1,picks!$A5,picks!$B5)</f>
        <v>Southern Miss</v>
      </c>
      <c r="L2" s="88">
        <f>+bonus!K5+bonus!L5</f>
        <v>0</v>
      </c>
      <c r="M2" s="57" t="str">
        <f>IF(picks!M5=1,picks!$A5,picks!$B5)</f>
        <v>Southern Miss</v>
      </c>
      <c r="N2" s="88">
        <f>+bonus!M5+bonus!N5</f>
        <v>0</v>
      </c>
      <c r="O2" s="57" t="str">
        <f>IF(picks!O5=1,picks!$A5,picks!$B5)</f>
        <v>Southern Miss</v>
      </c>
      <c r="P2" s="88">
        <f>+bonus!O5+bonus!P5</f>
        <v>0</v>
      </c>
      <c r="Q2" s="57" t="str">
        <f>IF(picks!Q5=1,picks!$A5,picks!$B5)</f>
        <v>Southern Miss</v>
      </c>
      <c r="R2" s="88">
        <f>+bonus!Q5+bonus!R5</f>
        <v>0</v>
      </c>
      <c r="S2" s="57" t="str">
        <f>IF(picks!S5=1,picks!$A5,picks!$B5)</f>
        <v>Southern Miss</v>
      </c>
      <c r="T2" s="88">
        <f>+bonus!S5+bonus!T5</f>
        <v>0</v>
      </c>
      <c r="U2" s="57" t="str">
        <f>IF(picks!U5=1,picks!$A5,picks!$B5)</f>
        <v>Southern Miss</v>
      </c>
      <c r="V2" s="88">
        <f>+bonus!U5+bonus!V5</f>
        <v>0</v>
      </c>
      <c r="W2" s="57" t="str">
        <f>IF(picks!W5=1,picks!$A5,picks!$B5)</f>
        <v>Southern Miss</v>
      </c>
      <c r="X2" s="88">
        <f>+bonus!W5+bonus!X5</f>
        <v>0</v>
      </c>
      <c r="Y2" s="57" t="str">
        <f>IF(picks!Y5=1,picks!$A5,picks!$B5)</f>
        <v>Southern Miss</v>
      </c>
      <c r="Z2" s="88">
        <f>+bonus!Y5+bonus!Z5</f>
        <v>0</v>
      </c>
      <c r="AA2" s="57" t="str">
        <f>IF(picks!AA5=1,picks!$A5,picks!$B5)</f>
        <v>Southern Miss</v>
      </c>
      <c r="AB2" s="88">
        <f>+bonus!AA5+bonus!AB5</f>
        <v>0</v>
      </c>
      <c r="AC2" s="92">
        <f>+D2+F2+H2+J2+L2+N2+P2+R2+T2+V2+X2+Z2</f>
        <v>0</v>
      </c>
      <c r="AD2" s="68"/>
      <c r="AE2" s="57"/>
      <c r="AF2" s="68"/>
      <c r="AG2" s="57"/>
      <c r="AH2" s="68"/>
      <c r="AI2" s="57"/>
      <c r="AJ2" s="68"/>
      <c r="AK2" s="2"/>
    </row>
    <row r="3" spans="1:37">
      <c r="A3" s="21" t="str">
        <f>+points!B6</f>
        <v>Arkansas</v>
      </c>
      <c r="B3" s="65" t="str">
        <f>+points!C6</f>
        <v>UNLV</v>
      </c>
      <c r="C3" s="57" t="str">
        <f>IF(picks!C6=1,picks!$A6,picks!$B6)</f>
        <v>UNLV</v>
      </c>
      <c r="D3" s="89">
        <f>+bonus!C6+bonus!D6</f>
        <v>0</v>
      </c>
      <c r="E3" s="57" t="str">
        <f>IF(picks!E6=1,picks!$A6,picks!$B6)</f>
        <v>UNLV</v>
      </c>
      <c r="F3" s="89">
        <f>+bonus!E6+bonus!F6</f>
        <v>0</v>
      </c>
      <c r="G3" s="69" t="str">
        <f>IF(picks!G6=1,picks!$A6,picks!$B6)</f>
        <v>UNLV</v>
      </c>
      <c r="H3" s="89">
        <f>+bonus!G6+bonus!H6</f>
        <v>0</v>
      </c>
      <c r="I3" s="57" t="str">
        <f>IF(picks!I6=1,picks!$A6,picks!$B6)</f>
        <v>UNLV</v>
      </c>
      <c r="J3" s="89">
        <f>+bonus!I6+bonus!J6</f>
        <v>0</v>
      </c>
      <c r="K3" s="57" t="str">
        <f>IF(picks!K6=1,picks!$A6,picks!$B6)</f>
        <v>UNLV</v>
      </c>
      <c r="L3" s="89">
        <f>+bonus!K6+bonus!L6</f>
        <v>0</v>
      </c>
      <c r="M3" s="57" t="str">
        <f>IF(picks!M6=1,picks!$A6,picks!$B6)</f>
        <v>UNLV</v>
      </c>
      <c r="N3" s="89">
        <f>+bonus!M6+bonus!N6</f>
        <v>0</v>
      </c>
      <c r="O3" s="57" t="str">
        <f>IF(picks!O6=1,picks!$A6,picks!$B6)</f>
        <v>UNLV</v>
      </c>
      <c r="P3" s="89">
        <f>+bonus!O6+bonus!P6</f>
        <v>0</v>
      </c>
      <c r="Q3" s="57" t="str">
        <f>IF(picks!Q6=1,picks!$A6,picks!$B6)</f>
        <v>UNLV</v>
      </c>
      <c r="R3" s="89">
        <f>+bonus!Q6+bonus!R6</f>
        <v>0</v>
      </c>
      <c r="S3" s="57" t="str">
        <f>IF(picks!S6=1,picks!$A6,picks!$B6)</f>
        <v>UNLV</v>
      </c>
      <c r="T3" s="89">
        <f>+bonus!S6+bonus!T6</f>
        <v>0</v>
      </c>
      <c r="U3" s="57" t="str">
        <f>IF(picks!U6=1,picks!$A6,picks!$B6)</f>
        <v>UNLV</v>
      </c>
      <c r="V3" s="89">
        <f>+bonus!U6+bonus!V6</f>
        <v>0</v>
      </c>
      <c r="W3" s="57" t="str">
        <f>IF(picks!W6=1,picks!$A6,picks!$B6)</f>
        <v>UNLV</v>
      </c>
      <c r="X3" s="89">
        <f>+bonus!W6+bonus!X6</f>
        <v>0</v>
      </c>
      <c r="Y3" s="57" t="str">
        <f>IF(picks!Y6=1,picks!$A6,picks!$B6)</f>
        <v>UNLV</v>
      </c>
      <c r="Z3" s="89">
        <f>+bonus!Y6+bonus!Z6</f>
        <v>0</v>
      </c>
      <c r="AA3" s="57" t="str">
        <f>IF(picks!AA6=1,picks!$A6,picks!$B6)</f>
        <v>UNLV</v>
      </c>
      <c r="AB3" s="89">
        <f>+bonus!AA6+bonus!AB6</f>
        <v>0</v>
      </c>
      <c r="AC3" s="92">
        <f t="shared" ref="AC3:AC24" si="0">+D3+F3+H3+J3+L3+N3+P3+R3+T3+V3+X3+Z3</f>
        <v>0</v>
      </c>
      <c r="AD3" s="69"/>
      <c r="AE3" s="57"/>
      <c r="AF3" s="69"/>
      <c r="AG3" s="57"/>
      <c r="AH3" s="69"/>
      <c r="AI3" s="57"/>
      <c r="AJ3" s="69"/>
      <c r="AK3" s="2"/>
    </row>
    <row r="4" spans="1:37">
      <c r="A4" s="21" t="str">
        <f>+points!B7</f>
        <v>Georgia</v>
      </c>
      <c r="B4" s="65" t="str">
        <f>+points!C7</f>
        <v>Virginia</v>
      </c>
      <c r="C4" s="57" t="str">
        <f>IF(picks!C7=1,picks!$A7,picks!$B7)</f>
        <v>Virginia</v>
      </c>
      <c r="D4" s="89">
        <f>+bonus!C7+bonus!D7</f>
        <v>0</v>
      </c>
      <c r="E4" s="57" t="str">
        <f>IF(picks!E7=1,picks!$A7,picks!$B7)</f>
        <v>Virginia</v>
      </c>
      <c r="F4" s="89">
        <f>+bonus!E7+bonus!F7</f>
        <v>0</v>
      </c>
      <c r="G4" s="69" t="str">
        <f>IF(picks!G7=1,picks!$A7,picks!$B7)</f>
        <v>Virginia</v>
      </c>
      <c r="H4" s="89">
        <f>+bonus!G7+bonus!H7</f>
        <v>0</v>
      </c>
      <c r="I4" s="57" t="str">
        <f>IF(picks!I7=1,picks!$A7,picks!$B7)</f>
        <v>Virginia</v>
      </c>
      <c r="J4" s="89">
        <f>+bonus!I7+bonus!J7</f>
        <v>0</v>
      </c>
      <c r="K4" s="57" t="str">
        <f>IF(picks!K7=1,picks!$A7,picks!$B7)</f>
        <v>Virginia</v>
      </c>
      <c r="L4" s="89">
        <f>+bonus!K7+bonus!L7</f>
        <v>0</v>
      </c>
      <c r="M4" s="57" t="str">
        <f>IF(picks!M7=1,picks!$A7,picks!$B7)</f>
        <v>Virginia</v>
      </c>
      <c r="N4" s="89">
        <f>+bonus!M7+bonus!N7</f>
        <v>0</v>
      </c>
      <c r="O4" s="57" t="str">
        <f>IF(picks!O7=1,picks!$A7,picks!$B7)</f>
        <v>Virginia</v>
      </c>
      <c r="P4" s="89">
        <f>+bonus!O7+bonus!P7</f>
        <v>0</v>
      </c>
      <c r="Q4" s="57" t="str">
        <f>IF(picks!Q7=1,picks!$A7,picks!$B7)</f>
        <v>Virginia</v>
      </c>
      <c r="R4" s="89">
        <f>+bonus!Q7+bonus!R7</f>
        <v>0</v>
      </c>
      <c r="S4" s="57" t="str">
        <f>IF(picks!S7=1,picks!$A7,picks!$B7)</f>
        <v>Virginia</v>
      </c>
      <c r="T4" s="89">
        <f>+bonus!S7+bonus!T7</f>
        <v>0</v>
      </c>
      <c r="U4" s="57" t="str">
        <f>IF(picks!U7=1,picks!$A7,picks!$B7)</f>
        <v>Virginia</v>
      </c>
      <c r="V4" s="89">
        <f>+bonus!U7+bonus!V7</f>
        <v>0</v>
      </c>
      <c r="W4" s="57" t="str">
        <f>IF(picks!W7=1,picks!$A7,picks!$B7)</f>
        <v>Virginia</v>
      </c>
      <c r="X4" s="89">
        <f>+bonus!W7+bonus!X7</f>
        <v>0</v>
      </c>
      <c r="Y4" s="57" t="str">
        <f>IF(picks!Y7=1,picks!$A7,picks!$B7)</f>
        <v>Virginia</v>
      </c>
      <c r="Z4" s="89">
        <f>+bonus!Y7+bonus!Z7</f>
        <v>0</v>
      </c>
      <c r="AA4" s="57" t="str">
        <f>IF(picks!AA7=1,picks!$A7,picks!$B7)</f>
        <v>Virginia</v>
      </c>
      <c r="AB4" s="89">
        <f>+bonus!AA7+bonus!AB7</f>
        <v>0</v>
      </c>
      <c r="AC4" s="92">
        <f t="shared" si="0"/>
        <v>0</v>
      </c>
      <c r="AD4" s="69"/>
      <c r="AE4" s="57"/>
      <c r="AF4" s="69"/>
      <c r="AG4" s="57"/>
      <c r="AH4" s="69"/>
      <c r="AI4" s="57"/>
      <c r="AJ4" s="69"/>
      <c r="AK4" s="2"/>
    </row>
    <row r="5" spans="1:37">
      <c r="A5" s="21" t="str">
        <f>+points!B8</f>
        <v>Arizona St.</v>
      </c>
      <c r="B5" s="65" t="str">
        <f>+points!C8</f>
        <v>Boston College</v>
      </c>
      <c r="C5" s="57" t="str">
        <f>IF(picks!C8=1,picks!$A8,picks!$B8)</f>
        <v>Boston College</v>
      </c>
      <c r="D5" s="89">
        <f>+bonus!C8+bonus!D8</f>
        <v>0</v>
      </c>
      <c r="E5" s="57" t="str">
        <f>IF(picks!E8=1,picks!$A8,picks!$B8)</f>
        <v>Boston College</v>
      </c>
      <c r="F5" s="89">
        <f>+bonus!E8+bonus!F8</f>
        <v>0</v>
      </c>
      <c r="G5" s="69" t="str">
        <f>IF(picks!G8=1,picks!$A8,picks!$B8)</f>
        <v>Boston College</v>
      </c>
      <c r="H5" s="89">
        <f>+bonus!G8+bonus!H8</f>
        <v>0</v>
      </c>
      <c r="I5" s="57" t="str">
        <f>IF(picks!I8=1,picks!$A8,picks!$B8)</f>
        <v>Boston College</v>
      </c>
      <c r="J5" s="89">
        <f>+bonus!I8+bonus!J8</f>
        <v>0</v>
      </c>
      <c r="K5" s="57" t="str">
        <f>IF(picks!K8=1,picks!$A8,picks!$B8)</f>
        <v>Boston College</v>
      </c>
      <c r="L5" s="89">
        <f>+bonus!K8+bonus!L8</f>
        <v>0</v>
      </c>
      <c r="M5" s="57" t="str">
        <f>IF(picks!M8=1,picks!$A8,picks!$B8)</f>
        <v>Boston College</v>
      </c>
      <c r="N5" s="89">
        <f>+bonus!M8+bonus!N8</f>
        <v>0</v>
      </c>
      <c r="O5" s="57" t="str">
        <f>IF(picks!O8=1,picks!$A8,picks!$B8)</f>
        <v>Boston College</v>
      </c>
      <c r="P5" s="89">
        <f>+bonus!O8+bonus!P8</f>
        <v>0</v>
      </c>
      <c r="Q5" s="57" t="str">
        <f>IF(picks!Q8=1,picks!$A8,picks!$B8)</f>
        <v>Boston College</v>
      </c>
      <c r="R5" s="89">
        <f>+bonus!Q8+bonus!R8</f>
        <v>0</v>
      </c>
      <c r="S5" s="57" t="str">
        <f>IF(picks!S8=1,picks!$A8,picks!$B8)</f>
        <v>Boston College</v>
      </c>
      <c r="T5" s="89">
        <f>+bonus!S8+bonus!T8</f>
        <v>0</v>
      </c>
      <c r="U5" s="57" t="str">
        <f>IF(picks!U8=1,picks!$A8,picks!$B8)</f>
        <v>Boston College</v>
      </c>
      <c r="V5" s="89">
        <f>+bonus!U8+bonus!V8</f>
        <v>0</v>
      </c>
      <c r="W5" s="57" t="str">
        <f>IF(picks!W8=1,picks!$A8,picks!$B8)</f>
        <v>Boston College</v>
      </c>
      <c r="X5" s="89">
        <f>+bonus!W8+bonus!X8</f>
        <v>0</v>
      </c>
      <c r="Y5" s="57" t="str">
        <f>IF(picks!Y8=1,picks!$A8,picks!$B8)</f>
        <v>Boston College</v>
      </c>
      <c r="Z5" s="89">
        <f>+bonus!Y8+bonus!Z8</f>
        <v>0</v>
      </c>
      <c r="AA5" s="57" t="str">
        <f>IF(picks!AA8=1,picks!$A8,picks!$B8)</f>
        <v>Boston College</v>
      </c>
      <c r="AB5" s="89">
        <f>+bonus!AA8+bonus!AB8</f>
        <v>0</v>
      </c>
      <c r="AC5" s="92">
        <f t="shared" si="0"/>
        <v>0</v>
      </c>
      <c r="AD5" s="69"/>
      <c r="AE5" s="57"/>
      <c r="AF5" s="69"/>
      <c r="AG5" s="57"/>
      <c r="AH5" s="69"/>
      <c r="AI5" s="57"/>
      <c r="AJ5" s="69"/>
      <c r="AK5" s="2"/>
    </row>
    <row r="6" spans="1:37">
      <c r="A6" s="21" t="str">
        <f>+points!B9</f>
        <v>Cincinnati</v>
      </c>
      <c r="B6" s="65" t="str">
        <f>+points!C9</f>
        <v>Marshall</v>
      </c>
      <c r="C6" s="57" t="str">
        <f>IF(picks!C9=1,picks!$A9,picks!$B9)</f>
        <v>Marshall</v>
      </c>
      <c r="D6" s="89">
        <f>+bonus!C9+bonus!D9</f>
        <v>0</v>
      </c>
      <c r="E6" s="57" t="str">
        <f>IF(picks!E9=1,picks!$A9,picks!$B9)</f>
        <v>Marshall</v>
      </c>
      <c r="F6" s="89">
        <f>+bonus!E9+bonus!F9</f>
        <v>0</v>
      </c>
      <c r="G6" s="69" t="str">
        <f>IF(picks!G9=1,picks!$A9,picks!$B9)</f>
        <v>Marshall</v>
      </c>
      <c r="H6" s="89">
        <f>+bonus!G9+bonus!H9</f>
        <v>0</v>
      </c>
      <c r="I6" s="57" t="str">
        <f>IF(picks!I9=1,picks!$A9,picks!$B9)</f>
        <v>Marshall</v>
      </c>
      <c r="J6" s="89">
        <f>+bonus!I9+bonus!J9</f>
        <v>0</v>
      </c>
      <c r="K6" s="57" t="str">
        <f>IF(picks!K9=1,picks!$A9,picks!$B9)</f>
        <v>Marshall</v>
      </c>
      <c r="L6" s="89">
        <f>+bonus!K9+bonus!L9</f>
        <v>0</v>
      </c>
      <c r="M6" s="57" t="str">
        <f>IF(picks!M9=1,picks!$A9,picks!$B9)</f>
        <v>Marshall</v>
      </c>
      <c r="N6" s="89">
        <f>+bonus!M9+bonus!N9</f>
        <v>0</v>
      </c>
      <c r="O6" s="57" t="str">
        <f>IF(picks!O9=1,picks!$A9,picks!$B9)</f>
        <v>Marshall</v>
      </c>
      <c r="P6" s="89">
        <f>+bonus!O9+bonus!P9</f>
        <v>0</v>
      </c>
      <c r="Q6" s="57" t="str">
        <f>IF(picks!Q9=1,picks!$A9,picks!$B9)</f>
        <v>Marshall</v>
      </c>
      <c r="R6" s="89">
        <f>+bonus!Q9+bonus!R9</f>
        <v>0</v>
      </c>
      <c r="S6" s="57" t="str">
        <f>IF(picks!S9=1,picks!$A9,picks!$B9)</f>
        <v>Marshall</v>
      </c>
      <c r="T6" s="89">
        <f>+bonus!S9+bonus!T9</f>
        <v>0</v>
      </c>
      <c r="U6" s="57" t="str">
        <f>IF(picks!U9=1,picks!$A9,picks!$B9)</f>
        <v>Marshall</v>
      </c>
      <c r="V6" s="89">
        <f>+bonus!U9+bonus!V9</f>
        <v>0</v>
      </c>
      <c r="W6" s="57" t="str">
        <f>IF(picks!W9=1,picks!$A9,picks!$B9)</f>
        <v>Marshall</v>
      </c>
      <c r="X6" s="89">
        <f>+bonus!W9+bonus!X9</f>
        <v>0</v>
      </c>
      <c r="Y6" s="57" t="str">
        <f>IF(picks!Y9=1,picks!$A9,picks!$B9)</f>
        <v>Marshall</v>
      </c>
      <c r="Z6" s="89">
        <f>+bonus!Y9+bonus!Z9</f>
        <v>0</v>
      </c>
      <c r="AA6" s="57" t="str">
        <f>IF(picks!AA9=1,picks!$A9,picks!$B9)</f>
        <v>Marshall</v>
      </c>
      <c r="AB6" s="89">
        <f>+bonus!AA9+bonus!AB9</f>
        <v>0</v>
      </c>
      <c r="AC6" s="92">
        <f t="shared" si="0"/>
        <v>0</v>
      </c>
      <c r="AD6" s="69"/>
      <c r="AE6" s="57"/>
      <c r="AF6" s="69"/>
      <c r="AG6" s="57"/>
      <c r="AH6" s="69"/>
      <c r="AI6" s="57"/>
      <c r="AJ6" s="69"/>
      <c r="AK6" s="2"/>
    </row>
    <row r="7" spans="1:37">
      <c r="A7" s="21" t="str">
        <f>+points!B10</f>
        <v>Texas Tech</v>
      </c>
      <c r="B7" s="65" t="str">
        <f>+points!C10</f>
        <v>East Carolina</v>
      </c>
      <c r="C7" s="57" t="str">
        <f>IF(picks!C10=1,picks!$A10,picks!$B10)</f>
        <v>East Carolina</v>
      </c>
      <c r="D7" s="89">
        <f>+bonus!C10+bonus!D10</f>
        <v>0</v>
      </c>
      <c r="E7" s="57" t="str">
        <f>IF(picks!E10=1,picks!$A10,picks!$B10)</f>
        <v>East Carolina</v>
      </c>
      <c r="F7" s="89">
        <f>+bonus!E10+bonus!F10</f>
        <v>0</v>
      </c>
      <c r="G7" s="69" t="str">
        <f>IF(picks!G10=1,picks!$A10,picks!$B10)</f>
        <v>East Carolina</v>
      </c>
      <c r="H7" s="89">
        <f>+bonus!G10+bonus!H10</f>
        <v>0</v>
      </c>
      <c r="I7" s="57" t="str">
        <f>IF(picks!I10=1,picks!$A10,picks!$B10)</f>
        <v>East Carolina</v>
      </c>
      <c r="J7" s="89">
        <f>+bonus!I10+bonus!J10</f>
        <v>0</v>
      </c>
      <c r="K7" s="57" t="str">
        <f>IF(picks!K10=1,picks!$A10,picks!$B10)</f>
        <v>East Carolina</v>
      </c>
      <c r="L7" s="89">
        <f>+bonus!K10+bonus!L10</f>
        <v>0</v>
      </c>
      <c r="M7" s="57" t="str">
        <f>IF(picks!M10=1,picks!$A10,picks!$B10)</f>
        <v>East Carolina</v>
      </c>
      <c r="N7" s="89">
        <f>+bonus!M10+bonus!N10</f>
        <v>0</v>
      </c>
      <c r="O7" s="57" t="str">
        <f>IF(picks!O10=1,picks!$A10,picks!$B10)</f>
        <v>East Carolina</v>
      </c>
      <c r="P7" s="89">
        <f>+bonus!O10+bonus!P10</f>
        <v>0</v>
      </c>
      <c r="Q7" s="57" t="str">
        <f>IF(picks!Q10=1,picks!$A10,picks!$B10)</f>
        <v>East Carolina</v>
      </c>
      <c r="R7" s="89">
        <f>+bonus!Q10+bonus!R10</f>
        <v>0</v>
      </c>
      <c r="S7" s="57" t="str">
        <f>IF(picks!S10=1,picks!$A10,picks!$B10)</f>
        <v>East Carolina</v>
      </c>
      <c r="T7" s="89">
        <f>+bonus!S10+bonus!T10</f>
        <v>0</v>
      </c>
      <c r="U7" s="57" t="str">
        <f>IF(picks!U10=1,picks!$A10,picks!$B10)</f>
        <v>East Carolina</v>
      </c>
      <c r="V7" s="89">
        <f>+bonus!U10+bonus!V10</f>
        <v>0</v>
      </c>
      <c r="W7" s="57" t="str">
        <f>IF(picks!W10=1,picks!$A10,picks!$B10)</f>
        <v>East Carolina</v>
      </c>
      <c r="X7" s="89">
        <f>+bonus!W10+bonus!X10</f>
        <v>0</v>
      </c>
      <c r="Y7" s="57" t="str">
        <f>IF(picks!Y10=1,picks!$A10,picks!$B10)</f>
        <v>East Carolina</v>
      </c>
      <c r="Z7" s="89">
        <f>+bonus!Y10+bonus!Z10</f>
        <v>0</v>
      </c>
      <c r="AA7" s="57" t="str">
        <f>IF(picks!AA10=1,picks!$A10,picks!$B10)</f>
        <v>East Carolina</v>
      </c>
      <c r="AB7" s="89">
        <f>+bonus!AA10+bonus!AB10</f>
        <v>0</v>
      </c>
      <c r="AC7" s="92">
        <f t="shared" si="0"/>
        <v>0</v>
      </c>
      <c r="AD7" s="69"/>
      <c r="AE7" s="57"/>
      <c r="AF7" s="69"/>
      <c r="AG7" s="57"/>
      <c r="AH7" s="69"/>
      <c r="AI7" s="57"/>
      <c r="AJ7" s="69"/>
      <c r="AK7" s="2"/>
    </row>
    <row r="8" spans="1:37">
      <c r="A8" s="21" t="str">
        <f>+points!B11</f>
        <v>Boise St.</v>
      </c>
      <c r="B8" s="65" t="str">
        <f>+points!C11</f>
        <v>UTEP</v>
      </c>
      <c r="C8" s="57" t="str">
        <f>IF(picks!C11=1,picks!$A11,picks!$B11)</f>
        <v>UTEP</v>
      </c>
      <c r="D8" s="89">
        <f>+bonus!C11+bonus!D11</f>
        <v>0</v>
      </c>
      <c r="E8" s="57" t="str">
        <f>IF(picks!E11=1,picks!$A11,picks!$B11)</f>
        <v>UTEP</v>
      </c>
      <c r="F8" s="89">
        <f>+bonus!E11+bonus!F11</f>
        <v>0</v>
      </c>
      <c r="G8" s="69" t="str">
        <f>IF(picks!G11=1,picks!$A11,picks!$B11)</f>
        <v>UTEP</v>
      </c>
      <c r="H8" s="89">
        <f>+bonus!G11+bonus!H11</f>
        <v>0</v>
      </c>
      <c r="I8" s="57" t="str">
        <f>IF(picks!I11=1,picks!$A11,picks!$B11)</f>
        <v>UTEP</v>
      </c>
      <c r="J8" s="89">
        <f>+bonus!I11+bonus!J11</f>
        <v>0</v>
      </c>
      <c r="K8" s="57" t="str">
        <f>IF(picks!K11=1,picks!$A11,picks!$B11)</f>
        <v>UTEP</v>
      </c>
      <c r="L8" s="89">
        <f>+bonus!K11+bonus!L11</f>
        <v>0</v>
      </c>
      <c r="M8" s="57" t="str">
        <f>IF(picks!M11=1,picks!$A11,picks!$B11)</f>
        <v>UTEP</v>
      </c>
      <c r="N8" s="89">
        <f>+bonus!M11+bonus!N11</f>
        <v>0</v>
      </c>
      <c r="O8" s="57" t="str">
        <f>IF(picks!O11=1,picks!$A11,picks!$B11)</f>
        <v>UTEP</v>
      </c>
      <c r="P8" s="89">
        <f>+bonus!O11+bonus!P11</f>
        <v>0</v>
      </c>
      <c r="Q8" s="57" t="str">
        <f>IF(picks!Q11=1,picks!$A11,picks!$B11)</f>
        <v>UTEP</v>
      </c>
      <c r="R8" s="89">
        <f>+bonus!Q11+bonus!R11</f>
        <v>0</v>
      </c>
      <c r="S8" s="57" t="str">
        <f>IF(picks!S11=1,picks!$A11,picks!$B11)</f>
        <v>UTEP</v>
      </c>
      <c r="T8" s="89">
        <f>+bonus!S11+bonus!T11</f>
        <v>0</v>
      </c>
      <c r="U8" s="57" t="str">
        <f>IF(picks!U11=1,picks!$A11,picks!$B11)</f>
        <v>UTEP</v>
      </c>
      <c r="V8" s="89">
        <f>+bonus!U11+bonus!V11</f>
        <v>0</v>
      </c>
      <c r="W8" s="57" t="str">
        <f>IF(picks!W11=1,picks!$A11,picks!$B11)</f>
        <v>UTEP</v>
      </c>
      <c r="X8" s="89">
        <f>+bonus!W11+bonus!X11</f>
        <v>0</v>
      </c>
      <c r="Y8" s="57" t="str">
        <f>IF(picks!Y11=1,picks!$A11,picks!$B11)</f>
        <v>UTEP</v>
      </c>
      <c r="Z8" s="89">
        <f>+bonus!Y11+bonus!Z11</f>
        <v>0</v>
      </c>
      <c r="AA8" s="57" t="str">
        <f>IF(picks!AA11=1,picks!$A11,picks!$B11)</f>
        <v>UTEP</v>
      </c>
      <c r="AB8" s="89">
        <f>+bonus!AA11+bonus!AB11</f>
        <v>0</v>
      </c>
      <c r="AC8" s="92">
        <f t="shared" si="0"/>
        <v>0</v>
      </c>
      <c r="AD8" s="69"/>
      <c r="AE8" s="57"/>
      <c r="AF8" s="69"/>
      <c r="AG8" s="57"/>
      <c r="AH8" s="69"/>
      <c r="AI8" s="57"/>
      <c r="AJ8" s="69"/>
      <c r="AK8" s="2"/>
    </row>
    <row r="9" spans="1:37">
      <c r="A9" s="21" t="str">
        <f>+points!B12</f>
        <v>Mississippi</v>
      </c>
      <c r="B9" s="65" t="str">
        <f>+points!C12</f>
        <v>West Virginia</v>
      </c>
      <c r="C9" s="57" t="str">
        <f>IF(picks!C12=1,picks!$A12,picks!$B12)</f>
        <v>West Virginia</v>
      </c>
      <c r="D9" s="89">
        <f>+bonus!C12+bonus!D12</f>
        <v>0</v>
      </c>
      <c r="E9" s="57" t="str">
        <f>IF(picks!E12=1,picks!$A12,picks!$B12)</f>
        <v>West Virginia</v>
      </c>
      <c r="F9" s="89">
        <f>+bonus!E12+bonus!F12</f>
        <v>0</v>
      </c>
      <c r="G9" s="69" t="str">
        <f>IF(picks!G12=1,picks!$A12,picks!$B12)</f>
        <v>West Virginia</v>
      </c>
      <c r="H9" s="89">
        <f>+bonus!G12+bonus!H12</f>
        <v>0</v>
      </c>
      <c r="I9" s="57" t="str">
        <f>IF(picks!I12=1,picks!$A12,picks!$B12)</f>
        <v>West Virginia</v>
      </c>
      <c r="J9" s="89">
        <f>+bonus!I12+bonus!J12</f>
        <v>0</v>
      </c>
      <c r="K9" s="57" t="str">
        <f>IF(picks!K12=1,picks!$A12,picks!$B12)</f>
        <v>West Virginia</v>
      </c>
      <c r="L9" s="89">
        <f>+bonus!K12+bonus!L12</f>
        <v>0</v>
      </c>
      <c r="M9" s="57" t="str">
        <f>IF(picks!M12=1,picks!$A12,picks!$B12)</f>
        <v>West Virginia</v>
      </c>
      <c r="N9" s="89">
        <f>+bonus!M12+bonus!N12</f>
        <v>0</v>
      </c>
      <c r="O9" s="57" t="str">
        <f>IF(picks!O12=1,picks!$A12,picks!$B12)</f>
        <v>West Virginia</v>
      </c>
      <c r="P9" s="89">
        <f>+bonus!O12+bonus!P12</f>
        <v>0</v>
      </c>
      <c r="Q9" s="57" t="str">
        <f>IF(picks!Q12=1,picks!$A12,picks!$B12)</f>
        <v>West Virginia</v>
      </c>
      <c r="R9" s="89">
        <f>+bonus!Q12+bonus!R12</f>
        <v>0</v>
      </c>
      <c r="S9" s="57" t="str">
        <f>IF(picks!S12=1,picks!$A12,picks!$B12)</f>
        <v>West Virginia</v>
      </c>
      <c r="T9" s="89">
        <f>+bonus!S12+bonus!T12</f>
        <v>0</v>
      </c>
      <c r="U9" s="57" t="str">
        <f>IF(picks!U12=1,picks!$A12,picks!$B12)</f>
        <v>West Virginia</v>
      </c>
      <c r="V9" s="89">
        <f>+bonus!U12+bonus!V12</f>
        <v>0</v>
      </c>
      <c r="W9" s="57" t="str">
        <f>IF(picks!W12=1,picks!$A12,picks!$B12)</f>
        <v>West Virginia</v>
      </c>
      <c r="X9" s="89">
        <f>+bonus!W12+bonus!X12</f>
        <v>0</v>
      </c>
      <c r="Y9" s="57" t="str">
        <f>IF(picks!Y12=1,picks!$A12,picks!$B12)</f>
        <v>West Virginia</v>
      </c>
      <c r="Z9" s="89">
        <f>+bonus!Y12+bonus!Z12</f>
        <v>0</v>
      </c>
      <c r="AA9" s="57" t="str">
        <f>IF(picks!AA12=1,picks!$A12,picks!$B12)</f>
        <v>West Virginia</v>
      </c>
      <c r="AB9" s="89">
        <f>+bonus!AA12+bonus!AB12</f>
        <v>0</v>
      </c>
      <c r="AC9" s="92">
        <f t="shared" si="0"/>
        <v>0</v>
      </c>
      <c r="AD9" s="69"/>
      <c r="AE9" s="57"/>
      <c r="AF9" s="69"/>
      <c r="AG9" s="57"/>
      <c r="AH9" s="69"/>
      <c r="AI9" s="57"/>
      <c r="AJ9" s="69"/>
      <c r="AK9" s="2"/>
    </row>
    <row r="10" spans="1:37">
      <c r="A10" s="21" t="str">
        <f>+points!B13</f>
        <v>Minnesota</v>
      </c>
      <c r="B10" s="65" t="str">
        <f>+points!C13</f>
        <v>NC State</v>
      </c>
      <c r="C10" s="57" t="str">
        <f>IF(picks!C13=1,picks!$A13,picks!$B13)</f>
        <v>NC State</v>
      </c>
      <c r="D10" s="89">
        <f>+bonus!C13+bonus!D13</f>
        <v>0</v>
      </c>
      <c r="E10" s="57" t="str">
        <f>IF(picks!E13=1,picks!$A13,picks!$B13)</f>
        <v>NC State</v>
      </c>
      <c r="F10" s="89">
        <f>+bonus!E13+bonus!F13</f>
        <v>0</v>
      </c>
      <c r="G10" s="69" t="str">
        <f>IF(picks!G13=1,picks!$A13,picks!$B13)</f>
        <v>NC State</v>
      </c>
      <c r="H10" s="89">
        <f>+bonus!G13+bonus!H13</f>
        <v>0</v>
      </c>
      <c r="I10" s="57" t="str">
        <f>IF(picks!I13=1,picks!$A13,picks!$B13)</f>
        <v>NC State</v>
      </c>
      <c r="J10" s="89">
        <f>+bonus!I13+bonus!J13</f>
        <v>0</v>
      </c>
      <c r="K10" s="57" t="str">
        <f>IF(picks!K13=1,picks!$A13,picks!$B13)</f>
        <v>NC State</v>
      </c>
      <c r="L10" s="89">
        <f>+bonus!K13+bonus!L13</f>
        <v>0</v>
      </c>
      <c r="M10" s="57" t="str">
        <f>IF(picks!M13=1,picks!$A13,picks!$B13)</f>
        <v>NC State</v>
      </c>
      <c r="N10" s="89">
        <f>+bonus!M13+bonus!N13</f>
        <v>0</v>
      </c>
      <c r="O10" s="57" t="str">
        <f>IF(picks!O13=1,picks!$A13,picks!$B13)</f>
        <v>NC State</v>
      </c>
      <c r="P10" s="89">
        <f>+bonus!O13+bonus!P13</f>
        <v>0</v>
      </c>
      <c r="Q10" s="57" t="str">
        <f>IF(picks!Q13=1,picks!$A13,picks!$B13)</f>
        <v>NC State</v>
      </c>
      <c r="R10" s="89">
        <f>+bonus!Q13+bonus!R13</f>
        <v>0</v>
      </c>
      <c r="S10" s="57" t="str">
        <f>IF(picks!S13=1,picks!$A13,picks!$B13)</f>
        <v>NC State</v>
      </c>
      <c r="T10" s="89">
        <f>+bonus!S13+bonus!T13</f>
        <v>0</v>
      </c>
      <c r="U10" s="57" t="str">
        <f>IF(picks!U13=1,picks!$A13,picks!$B13)</f>
        <v>NC State</v>
      </c>
      <c r="V10" s="89">
        <f>+bonus!U13+bonus!V13</f>
        <v>0</v>
      </c>
      <c r="W10" s="57" t="str">
        <f>IF(picks!W13=1,picks!$A13,picks!$B13)</f>
        <v>NC State</v>
      </c>
      <c r="X10" s="89">
        <f>+bonus!W13+bonus!X13</f>
        <v>0</v>
      </c>
      <c r="Y10" s="57" t="str">
        <f>IF(picks!Y13=1,picks!$A13,picks!$B13)</f>
        <v>NC State</v>
      </c>
      <c r="Z10" s="89">
        <f>+bonus!Y13+bonus!Z13</f>
        <v>0</v>
      </c>
      <c r="AA10" s="57" t="str">
        <f>IF(picks!AA13=1,picks!$A13,picks!$B13)</f>
        <v>NC State</v>
      </c>
      <c r="AB10" s="89">
        <f>+bonus!AA13+bonus!AB13</f>
        <v>0</v>
      </c>
      <c r="AC10" s="92">
        <f t="shared" si="0"/>
        <v>0</v>
      </c>
      <c r="AD10" s="69"/>
      <c r="AE10" s="57"/>
      <c r="AF10" s="69"/>
      <c r="AG10" s="57"/>
      <c r="AH10" s="69"/>
      <c r="AI10" s="57"/>
      <c r="AJ10" s="69"/>
      <c r="AK10" s="2"/>
    </row>
    <row r="11" spans="1:37">
      <c r="A11" s="21" t="str">
        <f>+points!B14</f>
        <v>Iowa St.</v>
      </c>
      <c r="B11" s="65" t="str">
        <f>+points!C14</f>
        <v>Pittsburgh</v>
      </c>
      <c r="C11" s="57" t="str">
        <f>IF(picks!C14=1,picks!$A14,picks!$B14)</f>
        <v>Pittsburgh</v>
      </c>
      <c r="D11" s="89">
        <f>+bonus!C14+bonus!D14</f>
        <v>0</v>
      </c>
      <c r="E11" s="57" t="str">
        <f>IF(picks!E14=1,picks!$A14,picks!$B14)</f>
        <v>Pittsburgh</v>
      </c>
      <c r="F11" s="89">
        <f>+bonus!E14+bonus!F14</f>
        <v>0</v>
      </c>
      <c r="G11" s="69" t="str">
        <f>IF(picks!G14=1,picks!$A14,picks!$B14)</f>
        <v>Pittsburgh</v>
      </c>
      <c r="H11" s="89">
        <f>+bonus!G14+bonus!H14</f>
        <v>0</v>
      </c>
      <c r="I11" s="57" t="str">
        <f>IF(picks!I14=1,picks!$A14,picks!$B14)</f>
        <v>Pittsburgh</v>
      </c>
      <c r="J11" s="89">
        <f>+bonus!I14+bonus!J14</f>
        <v>0</v>
      </c>
      <c r="K11" s="57" t="str">
        <f>IF(picks!K14=1,picks!$A14,picks!$B14)</f>
        <v>Pittsburgh</v>
      </c>
      <c r="L11" s="89">
        <f>+bonus!K14+bonus!L14</f>
        <v>0</v>
      </c>
      <c r="M11" s="57" t="str">
        <f>IF(picks!M14=1,picks!$A14,picks!$B14)</f>
        <v>Pittsburgh</v>
      </c>
      <c r="N11" s="89">
        <f>+bonus!M14+bonus!N14</f>
        <v>0</v>
      </c>
      <c r="O11" s="57" t="str">
        <f>IF(picks!O14=1,picks!$A14,picks!$B14)</f>
        <v>Pittsburgh</v>
      </c>
      <c r="P11" s="89">
        <f>+bonus!O14+bonus!P14</f>
        <v>0</v>
      </c>
      <c r="Q11" s="57" t="str">
        <f>IF(picks!Q14=1,picks!$A14,picks!$B14)</f>
        <v>Pittsburgh</v>
      </c>
      <c r="R11" s="89">
        <f>+bonus!Q14+bonus!R14</f>
        <v>0</v>
      </c>
      <c r="S11" s="57" t="str">
        <f>IF(picks!S14=1,picks!$A14,picks!$B14)</f>
        <v>Pittsburgh</v>
      </c>
      <c r="T11" s="89">
        <f>+bonus!S14+bonus!T14</f>
        <v>0</v>
      </c>
      <c r="U11" s="57" t="str">
        <f>IF(picks!U14=1,picks!$A14,picks!$B14)</f>
        <v>Pittsburgh</v>
      </c>
      <c r="V11" s="89">
        <f>+bonus!U14+bonus!V14</f>
        <v>0</v>
      </c>
      <c r="W11" s="57" t="str">
        <f>IF(picks!W14=1,picks!$A14,picks!$B14)</f>
        <v>Pittsburgh</v>
      </c>
      <c r="X11" s="89">
        <f>+bonus!W14+bonus!X14</f>
        <v>0</v>
      </c>
      <c r="Y11" s="57" t="str">
        <f>IF(picks!Y14=1,picks!$A14,picks!$B14)</f>
        <v>Pittsburgh</v>
      </c>
      <c r="Z11" s="89">
        <f>+bonus!Y14+bonus!Z14</f>
        <v>0</v>
      </c>
      <c r="AA11" s="57" t="str">
        <f>IF(picks!AA14=1,picks!$A14,picks!$B14)</f>
        <v>Pittsburgh</v>
      </c>
      <c r="AB11" s="89">
        <f>+bonus!AA14+bonus!AB14</f>
        <v>0</v>
      </c>
      <c r="AC11" s="92">
        <f t="shared" si="0"/>
        <v>0</v>
      </c>
      <c r="AD11" s="69"/>
      <c r="AE11" s="57"/>
      <c r="AF11" s="69"/>
      <c r="AG11" s="57"/>
      <c r="AH11" s="69"/>
      <c r="AI11" s="57"/>
      <c r="AJ11" s="69"/>
      <c r="AK11" s="2"/>
    </row>
    <row r="12" spans="1:37">
      <c r="A12" s="21" t="str">
        <f>+points!B15</f>
        <v>Colorado St.</v>
      </c>
      <c r="B12" s="65" t="str">
        <f>+points!C15</f>
        <v>Louisville</v>
      </c>
      <c r="C12" s="57" t="str">
        <f>IF(picks!C15=1,picks!$A15,picks!$B15)</f>
        <v>Louisville</v>
      </c>
      <c r="D12" s="89">
        <f>+bonus!C15+bonus!D15</f>
        <v>0</v>
      </c>
      <c r="E12" s="57" t="str">
        <f>IF(picks!E15=1,picks!$A15,picks!$B15)</f>
        <v>Louisville</v>
      </c>
      <c r="F12" s="89">
        <f>+bonus!E15+bonus!F15</f>
        <v>0</v>
      </c>
      <c r="G12" s="69" t="str">
        <f>IF(picks!G15=1,picks!$A15,picks!$B15)</f>
        <v>Louisville</v>
      </c>
      <c r="H12" s="89">
        <f>+bonus!G15+bonus!H15</f>
        <v>0</v>
      </c>
      <c r="I12" s="57" t="str">
        <f>IF(picks!I15=1,picks!$A15,picks!$B15)</f>
        <v>Louisville</v>
      </c>
      <c r="J12" s="89">
        <f>+bonus!I15+bonus!J15</f>
        <v>0</v>
      </c>
      <c r="K12" s="57" t="str">
        <f>IF(picks!K15=1,picks!$A15,picks!$B15)</f>
        <v>Louisville</v>
      </c>
      <c r="L12" s="89">
        <f>+bonus!K15+bonus!L15</f>
        <v>0</v>
      </c>
      <c r="M12" s="57" t="str">
        <f>IF(picks!M15=1,picks!$A15,picks!$B15)</f>
        <v>Louisville</v>
      </c>
      <c r="N12" s="89">
        <f>+bonus!M15+bonus!N15</f>
        <v>0</v>
      </c>
      <c r="O12" s="57" t="str">
        <f>IF(picks!O15=1,picks!$A15,picks!$B15)</f>
        <v>Louisville</v>
      </c>
      <c r="P12" s="89">
        <f>+bonus!O15+bonus!P15</f>
        <v>0</v>
      </c>
      <c r="Q12" s="57" t="str">
        <f>IF(picks!Q15=1,picks!$A15,picks!$B15)</f>
        <v>Louisville</v>
      </c>
      <c r="R12" s="89">
        <f>+bonus!Q15+bonus!R15</f>
        <v>0</v>
      </c>
      <c r="S12" s="57" t="str">
        <f>IF(picks!S15=1,picks!$A15,picks!$B15)</f>
        <v>Louisville</v>
      </c>
      <c r="T12" s="89">
        <f>+bonus!S15+bonus!T15</f>
        <v>0</v>
      </c>
      <c r="U12" s="57" t="str">
        <f>IF(picks!U15=1,picks!$A15,picks!$B15)</f>
        <v>Louisville</v>
      </c>
      <c r="V12" s="89">
        <f>+bonus!U15+bonus!V15</f>
        <v>0</v>
      </c>
      <c r="W12" s="57" t="str">
        <f>IF(picks!W15=1,picks!$A15,picks!$B15)</f>
        <v>Louisville</v>
      </c>
      <c r="X12" s="89">
        <f>+bonus!W15+bonus!X15</f>
        <v>0</v>
      </c>
      <c r="Y12" s="57" t="str">
        <f>IF(picks!Y15=1,picks!$A15,picks!$B15)</f>
        <v>Louisville</v>
      </c>
      <c r="Z12" s="89">
        <f>+bonus!Y15+bonus!Z15</f>
        <v>0</v>
      </c>
      <c r="AA12" s="57" t="str">
        <f>IF(picks!AA15=1,picks!$A15,picks!$B15)</f>
        <v>Louisville</v>
      </c>
      <c r="AB12" s="89">
        <f>+bonus!AA15+bonus!AB15</f>
        <v>0</v>
      </c>
      <c r="AC12" s="92">
        <f t="shared" si="0"/>
        <v>0</v>
      </c>
      <c r="AD12" s="69"/>
      <c r="AE12" s="57"/>
      <c r="AF12" s="69"/>
      <c r="AG12" s="57"/>
      <c r="AH12" s="69"/>
      <c r="AI12" s="57"/>
      <c r="AJ12" s="69"/>
      <c r="AK12" s="2"/>
    </row>
    <row r="13" spans="1:37">
      <c r="A13" s="21" t="str">
        <f>+points!B16</f>
        <v>Wisconsin</v>
      </c>
      <c r="B13" s="65" t="str">
        <f>+points!C16</f>
        <v>UCLA</v>
      </c>
      <c r="C13" s="57" t="str">
        <f>IF(picks!C16=1,picks!$A16,picks!$B16)</f>
        <v>UCLA</v>
      </c>
      <c r="D13" s="89">
        <f>+bonus!C16+bonus!D16</f>
        <v>0</v>
      </c>
      <c r="E13" s="57" t="str">
        <f>IF(picks!E16=1,picks!$A16,picks!$B16)</f>
        <v>UCLA</v>
      </c>
      <c r="F13" s="89">
        <f>+bonus!E16+bonus!F16</f>
        <v>0</v>
      </c>
      <c r="G13" s="69" t="str">
        <f>IF(picks!G16=1,picks!$A16,picks!$B16)</f>
        <v>UCLA</v>
      </c>
      <c r="H13" s="89">
        <f>+bonus!G16+bonus!H16</f>
        <v>0</v>
      </c>
      <c r="I13" s="57" t="str">
        <f>IF(picks!I16=1,picks!$A16,picks!$B16)</f>
        <v>UCLA</v>
      </c>
      <c r="J13" s="89">
        <f>+bonus!I16+bonus!J16</f>
        <v>0</v>
      </c>
      <c r="K13" s="57" t="str">
        <f>IF(picks!K16=1,picks!$A16,picks!$B16)</f>
        <v>UCLA</v>
      </c>
      <c r="L13" s="89">
        <f>+bonus!K16+bonus!L16</f>
        <v>0</v>
      </c>
      <c r="M13" s="57" t="str">
        <f>IF(picks!M16=1,picks!$A16,picks!$B16)</f>
        <v>UCLA</v>
      </c>
      <c r="N13" s="89">
        <f>+bonus!M16+bonus!N16</f>
        <v>0</v>
      </c>
      <c r="O13" s="57" t="str">
        <f>IF(picks!O16=1,picks!$A16,picks!$B16)</f>
        <v>UCLA</v>
      </c>
      <c r="P13" s="89">
        <f>+bonus!O16+bonus!P16</f>
        <v>0</v>
      </c>
      <c r="Q13" s="57" t="str">
        <f>IF(picks!Q16=1,picks!$A16,picks!$B16)</f>
        <v>UCLA</v>
      </c>
      <c r="R13" s="89">
        <f>+bonus!Q16+bonus!R16</f>
        <v>0</v>
      </c>
      <c r="S13" s="57" t="str">
        <f>IF(picks!S16=1,picks!$A16,picks!$B16)</f>
        <v>UCLA</v>
      </c>
      <c r="T13" s="89">
        <f>+bonus!S16+bonus!T16</f>
        <v>0</v>
      </c>
      <c r="U13" s="57" t="str">
        <f>IF(picks!U16=1,picks!$A16,picks!$B16)</f>
        <v>UCLA</v>
      </c>
      <c r="V13" s="89">
        <f>+bonus!U16+bonus!V16</f>
        <v>0</v>
      </c>
      <c r="W13" s="57" t="str">
        <f>IF(picks!W16=1,picks!$A16,picks!$B16)</f>
        <v>UCLA</v>
      </c>
      <c r="X13" s="89">
        <f>+bonus!W16+bonus!X16</f>
        <v>0</v>
      </c>
      <c r="Y13" s="57" t="str">
        <f>IF(picks!Y16=1,picks!$A16,picks!$B16)</f>
        <v>UCLA</v>
      </c>
      <c r="Z13" s="89">
        <f>+bonus!Y16+bonus!Z16</f>
        <v>0</v>
      </c>
      <c r="AA13" s="57" t="str">
        <f>IF(picks!AA16=1,picks!$A16,picks!$B16)</f>
        <v>UCLA</v>
      </c>
      <c r="AB13" s="89">
        <f>+bonus!AA16+bonus!AB16</f>
        <v>0</v>
      </c>
      <c r="AC13" s="92">
        <f t="shared" si="0"/>
        <v>0</v>
      </c>
      <c r="AD13" s="69"/>
      <c r="AE13" s="57"/>
      <c r="AF13" s="69"/>
      <c r="AG13" s="57"/>
      <c r="AH13" s="69"/>
      <c r="AI13" s="57"/>
      <c r="AJ13" s="69"/>
      <c r="AK13" s="2"/>
    </row>
    <row r="14" spans="1:37">
      <c r="A14" s="21" t="str">
        <f>+points!B17</f>
        <v>Georgia Tech</v>
      </c>
      <c r="B14" s="65" t="str">
        <f>+points!C17</f>
        <v>LSU</v>
      </c>
      <c r="C14" s="57" t="str">
        <f>IF(picks!C17=1,picks!$A17,picks!$B17)</f>
        <v>LSU</v>
      </c>
      <c r="D14" s="89">
        <f>+bonus!C17+bonus!D17</f>
        <v>0</v>
      </c>
      <c r="E14" s="57" t="str">
        <f>IF(picks!E17=1,picks!$A17,picks!$B17)</f>
        <v>LSU</v>
      </c>
      <c r="F14" s="89">
        <f>+bonus!E17+bonus!F17</f>
        <v>0</v>
      </c>
      <c r="G14" s="69" t="str">
        <f>IF(picks!G17=1,picks!$A17,picks!$B17)</f>
        <v>LSU</v>
      </c>
      <c r="H14" s="89">
        <f>+bonus!G17+bonus!H17</f>
        <v>0</v>
      </c>
      <c r="I14" s="57" t="str">
        <f>IF(picks!I17=1,picks!$A17,picks!$B17)</f>
        <v>LSU</v>
      </c>
      <c r="J14" s="89">
        <f>+bonus!I17+bonus!J17</f>
        <v>0</v>
      </c>
      <c r="K14" s="57" t="str">
        <f>IF(picks!K17=1,picks!$A17,picks!$B17)</f>
        <v>LSU</v>
      </c>
      <c r="L14" s="89">
        <f>+bonus!K17+bonus!L17</f>
        <v>0</v>
      </c>
      <c r="M14" s="57" t="str">
        <f>IF(picks!M17=1,picks!$A17,picks!$B17)</f>
        <v>LSU</v>
      </c>
      <c r="N14" s="89">
        <f>+bonus!M17+bonus!N17</f>
        <v>0</v>
      </c>
      <c r="O14" s="57" t="str">
        <f>IF(picks!O17=1,picks!$A17,picks!$B17)</f>
        <v>LSU</v>
      </c>
      <c r="P14" s="89">
        <f>+bonus!O17+bonus!P17</f>
        <v>0</v>
      </c>
      <c r="Q14" s="57" t="str">
        <f>IF(picks!Q17=1,picks!$A17,picks!$B17)</f>
        <v>LSU</v>
      </c>
      <c r="R14" s="89">
        <f>+bonus!Q17+bonus!R17</f>
        <v>0</v>
      </c>
      <c r="S14" s="57" t="str">
        <f>IF(picks!S17=1,picks!$A17,picks!$B17)</f>
        <v>LSU</v>
      </c>
      <c r="T14" s="89">
        <f>+bonus!S17+bonus!T17</f>
        <v>0</v>
      </c>
      <c r="U14" s="57" t="str">
        <f>IF(picks!U17=1,picks!$A17,picks!$B17)</f>
        <v>LSU</v>
      </c>
      <c r="V14" s="89">
        <f>+bonus!U17+bonus!V17</f>
        <v>0</v>
      </c>
      <c r="W14" s="57" t="str">
        <f>IF(picks!W17=1,picks!$A17,picks!$B17)</f>
        <v>LSU</v>
      </c>
      <c r="X14" s="89">
        <f>+bonus!W17+bonus!X17</f>
        <v>0</v>
      </c>
      <c r="Y14" s="57" t="str">
        <f>IF(picks!Y17=1,picks!$A17,picks!$B17)</f>
        <v>LSU</v>
      </c>
      <c r="Z14" s="89">
        <f>+bonus!Y17+bonus!Z17</f>
        <v>0</v>
      </c>
      <c r="AA14" s="57" t="str">
        <f>IF(picks!AA17=1,picks!$A17,picks!$B17)</f>
        <v>LSU</v>
      </c>
      <c r="AB14" s="89">
        <f>+bonus!AA17+bonus!AB17</f>
        <v>0</v>
      </c>
      <c r="AC14" s="92">
        <f t="shared" si="0"/>
        <v>0</v>
      </c>
      <c r="AD14" s="69"/>
      <c r="AE14" s="57"/>
      <c r="AF14" s="69"/>
      <c r="AG14" s="57"/>
      <c r="AH14" s="69"/>
      <c r="AI14" s="57"/>
      <c r="AJ14" s="69"/>
      <c r="AK14" s="2"/>
    </row>
    <row r="15" spans="1:37">
      <c r="A15" s="21" t="str">
        <f>+points!B18</f>
        <v>Texas</v>
      </c>
      <c r="B15" s="65" t="str">
        <f>+points!C18</f>
        <v>Oregon</v>
      </c>
      <c r="C15" s="57" t="str">
        <f>IF(picks!C18=1,picks!$A18,picks!$B18)</f>
        <v>Oregon</v>
      </c>
      <c r="D15" s="89">
        <f>+bonus!C18+bonus!D18</f>
        <v>0</v>
      </c>
      <c r="E15" s="57" t="str">
        <f>IF(picks!E18=1,picks!$A18,picks!$B18)</f>
        <v>Oregon</v>
      </c>
      <c r="F15" s="89">
        <f>+bonus!E18+bonus!F18</f>
        <v>0</v>
      </c>
      <c r="G15" s="69" t="str">
        <f>IF(picks!G18=1,picks!$A18,picks!$B18)</f>
        <v>Oregon</v>
      </c>
      <c r="H15" s="89">
        <f>+bonus!G18+bonus!H18</f>
        <v>0</v>
      </c>
      <c r="I15" s="57" t="str">
        <f>IF(picks!I18=1,picks!$A18,picks!$B18)</f>
        <v>Oregon</v>
      </c>
      <c r="J15" s="89">
        <f>+bonus!I18+bonus!J18</f>
        <v>0</v>
      </c>
      <c r="K15" s="57" t="str">
        <f>IF(picks!K18=1,picks!$A18,picks!$B18)</f>
        <v>Oregon</v>
      </c>
      <c r="L15" s="89">
        <f>+bonus!K18+bonus!L18</f>
        <v>0</v>
      </c>
      <c r="M15" s="57" t="str">
        <f>IF(picks!M18=1,picks!$A18,picks!$B18)</f>
        <v>Oregon</v>
      </c>
      <c r="N15" s="89">
        <f>+bonus!M18+bonus!N18</f>
        <v>0</v>
      </c>
      <c r="O15" s="57" t="str">
        <f>IF(picks!O18=1,picks!$A18,picks!$B18)</f>
        <v>Oregon</v>
      </c>
      <c r="P15" s="89">
        <f>+bonus!O18+bonus!P18</f>
        <v>0</v>
      </c>
      <c r="Q15" s="57" t="str">
        <f>IF(picks!Q18=1,picks!$A18,picks!$B18)</f>
        <v>Oregon</v>
      </c>
      <c r="R15" s="89">
        <f>+bonus!Q18+bonus!R18</f>
        <v>0</v>
      </c>
      <c r="S15" s="57" t="str">
        <f>IF(picks!S18=1,picks!$A18,picks!$B18)</f>
        <v>Oregon</v>
      </c>
      <c r="T15" s="89">
        <f>+bonus!S18+bonus!T18</f>
        <v>0</v>
      </c>
      <c r="U15" s="57" t="str">
        <f>IF(picks!U18=1,picks!$A18,picks!$B18)</f>
        <v>Oregon</v>
      </c>
      <c r="V15" s="89">
        <f>+bonus!U18+bonus!V18</f>
        <v>0</v>
      </c>
      <c r="W15" s="57" t="str">
        <f>IF(picks!W18=1,picks!$A18,picks!$B18)</f>
        <v>Oregon</v>
      </c>
      <c r="X15" s="89">
        <f>+bonus!W18+bonus!X18</f>
        <v>0</v>
      </c>
      <c r="Y15" s="57" t="str">
        <f>IF(picks!Y18=1,picks!$A18,picks!$B18)</f>
        <v>Oregon</v>
      </c>
      <c r="Z15" s="89">
        <f>+bonus!Y18+bonus!Z18</f>
        <v>0</v>
      </c>
      <c r="AA15" s="57" t="str">
        <f>IF(picks!AA18=1,picks!$A18,picks!$B18)</f>
        <v>Oregon</v>
      </c>
      <c r="AB15" s="89">
        <f>+bonus!AA18+bonus!AB18</f>
        <v>0</v>
      </c>
      <c r="AC15" s="92">
        <f t="shared" si="0"/>
        <v>0</v>
      </c>
      <c r="AD15" s="69"/>
      <c r="AE15" s="57"/>
      <c r="AF15" s="69"/>
      <c r="AG15" s="57"/>
      <c r="AH15" s="69"/>
      <c r="AI15" s="57"/>
      <c r="AJ15" s="69"/>
      <c r="AK15" s="2"/>
    </row>
    <row r="16" spans="1:37">
      <c r="A16" s="21" t="str">
        <f>+points!B19</f>
        <v>Nebraska</v>
      </c>
      <c r="B16" s="65" t="str">
        <f>+points!C19</f>
        <v>Northwestern</v>
      </c>
      <c r="C16" s="57" t="str">
        <f>IF(picks!C19=1,picks!$A19,picks!$B19)</f>
        <v>Northwestern</v>
      </c>
      <c r="D16" s="89">
        <f>+bonus!C19+bonus!D19</f>
        <v>0</v>
      </c>
      <c r="E16" s="57" t="str">
        <f>IF(picks!E19=1,picks!$A19,picks!$B19)</f>
        <v>Northwestern</v>
      </c>
      <c r="F16" s="89">
        <f>+bonus!E19+bonus!F19</f>
        <v>0</v>
      </c>
      <c r="G16" s="69" t="str">
        <f>IF(picks!G19=1,picks!$A19,picks!$B19)</f>
        <v>Northwestern</v>
      </c>
      <c r="H16" s="89">
        <f>+bonus!G19+bonus!H19</f>
        <v>0</v>
      </c>
      <c r="I16" s="57" t="str">
        <f>IF(picks!I19=1,picks!$A19,picks!$B19)</f>
        <v>Northwestern</v>
      </c>
      <c r="J16" s="89">
        <f>+bonus!I19+bonus!J19</f>
        <v>0</v>
      </c>
      <c r="K16" s="57" t="str">
        <f>IF(picks!K19=1,picks!$A19,picks!$B19)</f>
        <v>Northwestern</v>
      </c>
      <c r="L16" s="89">
        <f>+bonus!K19+bonus!L19</f>
        <v>0</v>
      </c>
      <c r="M16" s="57" t="str">
        <f>IF(picks!M19=1,picks!$A19,picks!$B19)</f>
        <v>Northwestern</v>
      </c>
      <c r="N16" s="89">
        <f>+bonus!M19+bonus!N19</f>
        <v>0</v>
      </c>
      <c r="O16" s="57" t="str">
        <f>IF(picks!O19=1,picks!$A19,picks!$B19)</f>
        <v>Northwestern</v>
      </c>
      <c r="P16" s="89">
        <f>+bonus!O19+bonus!P19</f>
        <v>0</v>
      </c>
      <c r="Q16" s="57" t="str">
        <f>IF(picks!Q19=1,picks!$A19,picks!$B19)</f>
        <v>Northwestern</v>
      </c>
      <c r="R16" s="89">
        <f>+bonus!Q19+bonus!R19</f>
        <v>0</v>
      </c>
      <c r="S16" s="57" t="str">
        <f>IF(picks!S19=1,picks!$A19,picks!$B19)</f>
        <v>Northwestern</v>
      </c>
      <c r="T16" s="89">
        <f>+bonus!S19+bonus!T19</f>
        <v>0</v>
      </c>
      <c r="U16" s="57" t="str">
        <f>IF(picks!U19=1,picks!$A19,picks!$B19)</f>
        <v>Northwestern</v>
      </c>
      <c r="V16" s="89">
        <f>+bonus!U19+bonus!V19</f>
        <v>0</v>
      </c>
      <c r="W16" s="57" t="str">
        <f>IF(picks!W19=1,picks!$A19,picks!$B19)</f>
        <v>Northwestern</v>
      </c>
      <c r="X16" s="89">
        <f>+bonus!W19+bonus!X19</f>
        <v>0</v>
      </c>
      <c r="Y16" s="57" t="str">
        <f>IF(picks!Y19=1,picks!$A19,picks!$B19)</f>
        <v>Northwestern</v>
      </c>
      <c r="Z16" s="89">
        <f>+bonus!Y19+bonus!Z19</f>
        <v>0</v>
      </c>
      <c r="AA16" s="57" t="str">
        <f>IF(picks!AA19=1,picks!$A19,picks!$B19)</f>
        <v>Northwestern</v>
      </c>
      <c r="AB16" s="89">
        <f>+bonus!AA19+bonus!AB19</f>
        <v>0</v>
      </c>
      <c r="AC16" s="92">
        <f t="shared" si="0"/>
        <v>0</v>
      </c>
      <c r="AD16" s="69"/>
      <c r="AE16" s="57"/>
      <c r="AF16" s="69"/>
      <c r="AG16" s="57"/>
      <c r="AH16" s="69"/>
      <c r="AI16" s="57"/>
      <c r="AJ16" s="69"/>
      <c r="AK16" s="2"/>
    </row>
    <row r="17" spans="1:65">
      <c r="A17" s="21" t="str">
        <f>+points!B20</f>
        <v>Air Force</v>
      </c>
      <c r="B17" s="65" t="str">
        <f>+points!C20</f>
        <v>Fresno St.</v>
      </c>
      <c r="C17" s="57" t="str">
        <f>IF(picks!C20=1,picks!$A20,picks!$B20)</f>
        <v>Fresno St.</v>
      </c>
      <c r="D17" s="89">
        <f>+bonus!C20+bonus!D20</f>
        <v>0</v>
      </c>
      <c r="E17" s="57" t="str">
        <f>IF(picks!E20=1,picks!$A20,picks!$B20)</f>
        <v>Fresno St.</v>
      </c>
      <c r="F17" s="89">
        <f>+bonus!E20+bonus!F20</f>
        <v>0</v>
      </c>
      <c r="G17" s="69" t="str">
        <f>IF(picks!G20=1,picks!$A20,picks!$B20)</f>
        <v>Fresno St.</v>
      </c>
      <c r="H17" s="89">
        <f>+bonus!G20+bonus!H20</f>
        <v>0</v>
      </c>
      <c r="I17" s="57" t="str">
        <f>IF(picks!I20=1,picks!$A20,picks!$B20)</f>
        <v>Fresno St.</v>
      </c>
      <c r="J17" s="89">
        <f>+bonus!I20+bonus!J20</f>
        <v>0</v>
      </c>
      <c r="K17" s="57" t="str">
        <f>IF(picks!K20=1,picks!$A20,picks!$B20)</f>
        <v>Fresno St.</v>
      </c>
      <c r="L17" s="89">
        <f>+bonus!K20+bonus!L20</f>
        <v>0</v>
      </c>
      <c r="M17" s="57" t="str">
        <f>IF(picks!M20=1,picks!$A20,picks!$B20)</f>
        <v>Fresno St.</v>
      </c>
      <c r="N17" s="89">
        <f>+bonus!M20+bonus!N20</f>
        <v>0</v>
      </c>
      <c r="O17" s="57" t="str">
        <f>IF(picks!O20=1,picks!$A20,picks!$B20)</f>
        <v>Fresno St.</v>
      </c>
      <c r="P17" s="89">
        <f>+bonus!O20+bonus!P20</f>
        <v>0</v>
      </c>
      <c r="Q17" s="57" t="str">
        <f>IF(picks!Q20=1,picks!$A20,picks!$B20)</f>
        <v>Fresno St.</v>
      </c>
      <c r="R17" s="89">
        <f>+bonus!Q20+bonus!R20</f>
        <v>0</v>
      </c>
      <c r="S17" s="57" t="str">
        <f>IF(picks!S20=1,picks!$A20,picks!$B20)</f>
        <v>Fresno St.</v>
      </c>
      <c r="T17" s="89">
        <f>+bonus!S20+bonus!T20</f>
        <v>0</v>
      </c>
      <c r="U17" s="57" t="str">
        <f>IF(picks!U20=1,picks!$A20,picks!$B20)</f>
        <v>Fresno St.</v>
      </c>
      <c r="V17" s="89">
        <f>+bonus!U20+bonus!V20</f>
        <v>0</v>
      </c>
      <c r="W17" s="57" t="str">
        <f>IF(picks!W20=1,picks!$A20,picks!$B20)</f>
        <v>Fresno St.</v>
      </c>
      <c r="X17" s="89">
        <f>+bonus!W20+bonus!X20</f>
        <v>0</v>
      </c>
      <c r="Y17" s="57" t="str">
        <f>IF(picks!Y20=1,picks!$A20,picks!$B20)</f>
        <v>Fresno St.</v>
      </c>
      <c r="Z17" s="89">
        <f>+bonus!Y20+bonus!Z20</f>
        <v>0</v>
      </c>
      <c r="AA17" s="57" t="str">
        <f>IF(picks!AA20=1,picks!$A20,picks!$B20)</f>
        <v>Fresno St.</v>
      </c>
      <c r="AB17" s="89">
        <f>+bonus!AA20+bonus!AB20</f>
        <v>0</v>
      </c>
      <c r="AC17" s="92">
        <f t="shared" si="0"/>
        <v>0</v>
      </c>
      <c r="AD17" s="69"/>
      <c r="AE17" s="57"/>
      <c r="AF17" s="69"/>
      <c r="AG17" s="57"/>
      <c r="AH17" s="69"/>
      <c r="AI17" s="57"/>
      <c r="AJ17" s="69"/>
      <c r="AK17" s="2"/>
    </row>
    <row r="18" spans="1:65">
      <c r="A18" s="21" t="str">
        <f>+points!B21</f>
        <v>Mississippi St.</v>
      </c>
      <c r="B18" s="65" t="str">
        <f>+points!C21</f>
        <v>Texas A&amp;M</v>
      </c>
      <c r="C18" s="57" t="str">
        <f>IF(picks!C21=1,picks!$A21,picks!$B21)</f>
        <v>Texas A&amp;M</v>
      </c>
      <c r="D18" s="89">
        <f>+bonus!C21+bonus!D21</f>
        <v>0</v>
      </c>
      <c r="E18" s="57" t="str">
        <f>IF(picks!E21=1,picks!$A21,picks!$B21)</f>
        <v>Texas A&amp;M</v>
      </c>
      <c r="F18" s="89">
        <f>+bonus!E21+bonus!F21</f>
        <v>0</v>
      </c>
      <c r="G18" s="69" t="str">
        <f>IF(picks!G21=1,picks!$A21,picks!$B21)</f>
        <v>Texas A&amp;M</v>
      </c>
      <c r="H18" s="89">
        <f>+bonus!G21+bonus!H21</f>
        <v>0</v>
      </c>
      <c r="I18" s="57" t="str">
        <f>IF(picks!I21=1,picks!$A21,picks!$B21)</f>
        <v>Texas A&amp;M</v>
      </c>
      <c r="J18" s="89">
        <f>+bonus!I21+bonus!J21</f>
        <v>0</v>
      </c>
      <c r="K18" s="57" t="str">
        <f>IF(picks!K21=1,picks!$A21,picks!$B21)</f>
        <v>Texas A&amp;M</v>
      </c>
      <c r="L18" s="89">
        <f>+bonus!K21+bonus!L21</f>
        <v>0</v>
      </c>
      <c r="M18" s="57" t="str">
        <f>IF(picks!M21=1,picks!$A21,picks!$B21)</f>
        <v>Texas A&amp;M</v>
      </c>
      <c r="N18" s="89">
        <f>+bonus!M21+bonus!N21</f>
        <v>0</v>
      </c>
      <c r="O18" s="57" t="str">
        <f>IF(picks!O21=1,picks!$A21,picks!$B21)</f>
        <v>Texas A&amp;M</v>
      </c>
      <c r="P18" s="89">
        <f>+bonus!O21+bonus!P21</f>
        <v>0</v>
      </c>
      <c r="Q18" s="57" t="str">
        <f>IF(picks!Q21=1,picks!$A21,picks!$B21)</f>
        <v>Texas A&amp;M</v>
      </c>
      <c r="R18" s="89">
        <f>+bonus!Q21+bonus!R21</f>
        <v>0</v>
      </c>
      <c r="S18" s="57" t="str">
        <f>IF(picks!S21=1,picks!$A21,picks!$B21)</f>
        <v>Texas A&amp;M</v>
      </c>
      <c r="T18" s="89">
        <f>+bonus!S21+bonus!T21</f>
        <v>0</v>
      </c>
      <c r="U18" s="57" t="str">
        <f>IF(picks!U21=1,picks!$A21,picks!$B21)</f>
        <v>Texas A&amp;M</v>
      </c>
      <c r="V18" s="89">
        <f>+bonus!U21+bonus!V21</f>
        <v>0</v>
      </c>
      <c r="W18" s="57" t="str">
        <f>IF(picks!W21=1,picks!$A21,picks!$B21)</f>
        <v>Texas A&amp;M</v>
      </c>
      <c r="X18" s="89">
        <f>+bonus!W21+bonus!X21</f>
        <v>0</v>
      </c>
      <c r="Y18" s="57" t="str">
        <f>IF(picks!Y21=1,picks!$A21,picks!$B21)</f>
        <v>Texas A&amp;M</v>
      </c>
      <c r="Z18" s="89">
        <f>+bonus!Y21+bonus!Z21</f>
        <v>0</v>
      </c>
      <c r="AA18" s="57" t="str">
        <f>IF(picks!AA21=1,picks!$A21,picks!$B21)</f>
        <v>Texas A&amp;M</v>
      </c>
      <c r="AB18" s="89">
        <f>+bonus!AA21+bonus!AB21</f>
        <v>0</v>
      </c>
      <c r="AC18" s="92">
        <f t="shared" si="0"/>
        <v>0</v>
      </c>
      <c r="AD18" s="69"/>
      <c r="AE18" s="57"/>
      <c r="AF18" s="69"/>
      <c r="AG18" s="57"/>
      <c r="AH18" s="69"/>
      <c r="AI18" s="57"/>
      <c r="AJ18" s="69"/>
      <c r="AK18" s="2"/>
    </row>
    <row r="19" spans="1:65">
      <c r="A19" s="21" t="str">
        <f>+points!B22</f>
        <v>Kansas St.</v>
      </c>
      <c r="B19" s="65" t="str">
        <f>+points!C22</f>
        <v>Tennessee</v>
      </c>
      <c r="C19" s="57" t="str">
        <f>IF(picks!C22=1,picks!$A22,picks!$B22)</f>
        <v>Tennessee</v>
      </c>
      <c r="D19" s="89">
        <f>+bonus!C22+bonus!D22</f>
        <v>0</v>
      </c>
      <c r="E19" s="57" t="str">
        <f>IF(picks!E22=1,picks!$A22,picks!$B22)</f>
        <v>Tennessee</v>
      </c>
      <c r="F19" s="89">
        <f>+bonus!E22+bonus!F22</f>
        <v>0</v>
      </c>
      <c r="G19" s="69" t="str">
        <f>IF(picks!G22=1,picks!$A22,picks!$B22)</f>
        <v>Tennessee</v>
      </c>
      <c r="H19" s="89">
        <f>+bonus!G22+bonus!H22</f>
        <v>0</v>
      </c>
      <c r="I19" s="57" t="str">
        <f>IF(picks!I22=1,picks!$A22,picks!$B22)</f>
        <v>Tennessee</v>
      </c>
      <c r="J19" s="89">
        <f>+bonus!I22+bonus!J22</f>
        <v>0</v>
      </c>
      <c r="K19" s="57" t="str">
        <f>IF(picks!K22=1,picks!$A22,picks!$B22)</f>
        <v>Tennessee</v>
      </c>
      <c r="L19" s="89">
        <f>+bonus!K22+bonus!L22</f>
        <v>0</v>
      </c>
      <c r="M19" s="57" t="str">
        <f>IF(picks!M22=1,picks!$A22,picks!$B22)</f>
        <v>Tennessee</v>
      </c>
      <c r="N19" s="89">
        <f>+bonus!M22+bonus!N22</f>
        <v>0</v>
      </c>
      <c r="O19" s="57" t="str">
        <f>IF(picks!O22=1,picks!$A22,picks!$B22)</f>
        <v>Tennessee</v>
      </c>
      <c r="P19" s="89">
        <f>+bonus!O22+bonus!P22</f>
        <v>0</v>
      </c>
      <c r="Q19" s="57" t="str">
        <f>IF(picks!Q22=1,picks!$A22,picks!$B22)</f>
        <v>Tennessee</v>
      </c>
      <c r="R19" s="89">
        <f>+bonus!Q22+bonus!R22</f>
        <v>0</v>
      </c>
      <c r="S19" s="57" t="str">
        <f>IF(picks!S22=1,picks!$A22,picks!$B22)</f>
        <v>Tennessee</v>
      </c>
      <c r="T19" s="89">
        <f>+bonus!S22+bonus!T22</f>
        <v>0</v>
      </c>
      <c r="U19" s="57" t="str">
        <f>IF(picks!U22=1,picks!$A22,picks!$B22)</f>
        <v>Tennessee</v>
      </c>
      <c r="V19" s="89">
        <f>+bonus!U22+bonus!V22</f>
        <v>0</v>
      </c>
      <c r="W19" s="57" t="str">
        <f>IF(picks!W22=1,picks!$A22,picks!$B22)</f>
        <v>Tennessee</v>
      </c>
      <c r="X19" s="89">
        <f>+bonus!W22+bonus!X22</f>
        <v>0</v>
      </c>
      <c r="Y19" s="57" t="str">
        <f>IF(picks!Y22=1,picks!$A22,picks!$B22)</f>
        <v>Tennessee</v>
      </c>
      <c r="Z19" s="89">
        <f>+bonus!Y22+bonus!Z22</f>
        <v>0</v>
      </c>
      <c r="AA19" s="57" t="str">
        <f>IF(picks!AA22=1,picks!$A22,picks!$B22)</f>
        <v>Tennessee</v>
      </c>
      <c r="AB19" s="89">
        <f>+bonus!AA22+bonus!AB22</f>
        <v>0</v>
      </c>
      <c r="AC19" s="92">
        <f t="shared" si="0"/>
        <v>0</v>
      </c>
      <c r="AD19" s="69"/>
      <c r="AE19" s="57"/>
      <c r="AF19" s="69"/>
      <c r="AG19" s="57"/>
      <c r="AH19" s="69"/>
      <c r="AI19" s="57"/>
      <c r="AJ19" s="69"/>
      <c r="AK19" s="2"/>
    </row>
    <row r="20" spans="1:65">
      <c r="A20" s="21" t="str">
        <f>+points!B23</f>
        <v>Ohio St.</v>
      </c>
      <c r="B20" s="65" t="str">
        <f>+points!C23</f>
        <v>South Carolina</v>
      </c>
      <c r="C20" s="57" t="str">
        <f>IF(picks!C23=1,picks!$A23,picks!$B23)</f>
        <v>South Carolina</v>
      </c>
      <c r="D20" s="89">
        <f>+bonus!C23+bonus!D23</f>
        <v>0</v>
      </c>
      <c r="E20" s="57" t="str">
        <f>IF(picks!E23=1,picks!$A23,picks!$B23)</f>
        <v>South Carolina</v>
      </c>
      <c r="F20" s="89">
        <f>+bonus!E23+bonus!F23</f>
        <v>0</v>
      </c>
      <c r="G20" s="69" t="str">
        <f>IF(picks!G23=1,picks!$A23,picks!$B23)</f>
        <v>South Carolina</v>
      </c>
      <c r="H20" s="89">
        <f>+bonus!G23+bonus!H23</f>
        <v>0</v>
      </c>
      <c r="I20" s="57" t="str">
        <f>IF(picks!I23=1,picks!$A23,picks!$B23)</f>
        <v>South Carolina</v>
      </c>
      <c r="J20" s="89">
        <f>+bonus!I23+bonus!J23</f>
        <v>0</v>
      </c>
      <c r="K20" s="57" t="str">
        <f>IF(picks!K23=1,picks!$A23,picks!$B23)</f>
        <v>South Carolina</v>
      </c>
      <c r="L20" s="89">
        <f>+bonus!K23+bonus!L23</f>
        <v>0</v>
      </c>
      <c r="M20" s="57" t="str">
        <f>IF(picks!M23=1,picks!$A23,picks!$B23)</f>
        <v>South Carolina</v>
      </c>
      <c r="N20" s="89">
        <f>+bonus!M23+bonus!N23</f>
        <v>0</v>
      </c>
      <c r="O20" s="57" t="str">
        <f>IF(picks!O23=1,picks!$A23,picks!$B23)</f>
        <v>South Carolina</v>
      </c>
      <c r="P20" s="89">
        <f>+bonus!O23+bonus!P23</f>
        <v>0</v>
      </c>
      <c r="Q20" s="57" t="str">
        <f>IF(picks!Q23=1,picks!$A23,picks!$B23)</f>
        <v>South Carolina</v>
      </c>
      <c r="R20" s="89">
        <f>+bonus!Q23+bonus!R23</f>
        <v>0</v>
      </c>
      <c r="S20" s="57" t="str">
        <f>IF(picks!S23=1,picks!$A23,picks!$B23)</f>
        <v>South Carolina</v>
      </c>
      <c r="T20" s="89">
        <f>+bonus!S23+bonus!T23</f>
        <v>0</v>
      </c>
      <c r="U20" s="57" t="str">
        <f>IF(picks!U23=1,picks!$A23,picks!$B23)</f>
        <v>South Carolina</v>
      </c>
      <c r="V20" s="89">
        <f>+bonus!U23+bonus!V23</f>
        <v>0</v>
      </c>
      <c r="W20" s="57" t="str">
        <f>IF(picks!W23=1,picks!$A23,picks!$B23)</f>
        <v>South Carolina</v>
      </c>
      <c r="X20" s="89">
        <f>+bonus!W23+bonus!X23</f>
        <v>0</v>
      </c>
      <c r="Y20" s="57" t="str">
        <f>IF(picks!Y23=1,picks!$A23,picks!$B23)</f>
        <v>South Carolina</v>
      </c>
      <c r="Z20" s="89">
        <f>+bonus!Y23+bonus!Z23</f>
        <v>0</v>
      </c>
      <c r="AA20" s="57" t="str">
        <f>IF(picks!AA23=1,picks!$A23,picks!$B23)</f>
        <v>South Carolina</v>
      </c>
      <c r="AB20" s="89">
        <f>+bonus!AA23+bonus!AB23</f>
        <v>0</v>
      </c>
      <c r="AC20" s="92">
        <f t="shared" si="0"/>
        <v>0</v>
      </c>
      <c r="AD20" s="69"/>
      <c r="AE20" s="57"/>
      <c r="AF20" s="69"/>
      <c r="AG20" s="57"/>
      <c r="AH20" s="69"/>
      <c r="AI20" s="57"/>
      <c r="AJ20" s="69"/>
      <c r="AK20" s="2"/>
    </row>
    <row r="21" spans="1:65">
      <c r="A21" s="21" t="str">
        <f>+points!B24</f>
        <v>Virginia Tech</v>
      </c>
      <c r="B21" s="65" t="str">
        <f>+points!C24</f>
        <v>Clemson</v>
      </c>
      <c r="C21" s="57" t="str">
        <f>IF(picks!C24=1,picks!$A24,picks!$B24)</f>
        <v>Clemson</v>
      </c>
      <c r="D21" s="89">
        <f>+bonus!C24+bonus!D24</f>
        <v>0</v>
      </c>
      <c r="E21" s="57" t="str">
        <f>IF(picks!E24=1,picks!$A24,picks!$B24)</f>
        <v>Clemson</v>
      </c>
      <c r="F21" s="89">
        <f>+bonus!E24+bonus!F24</f>
        <v>0</v>
      </c>
      <c r="G21" s="69" t="str">
        <f>IF(picks!G24=1,picks!$A24,picks!$B24)</f>
        <v>Clemson</v>
      </c>
      <c r="H21" s="89">
        <f>+bonus!G24+bonus!H24</f>
        <v>0</v>
      </c>
      <c r="I21" s="57" t="str">
        <f>IF(picks!I24=1,picks!$A24,picks!$B24)</f>
        <v>Clemson</v>
      </c>
      <c r="J21" s="89">
        <f>+bonus!I24+bonus!J24</f>
        <v>0</v>
      </c>
      <c r="K21" s="57" t="str">
        <f>IF(picks!K24=1,picks!$A24,picks!$B24)</f>
        <v>Clemson</v>
      </c>
      <c r="L21" s="89">
        <f>+bonus!K24+bonus!L24</f>
        <v>0</v>
      </c>
      <c r="M21" s="57" t="str">
        <f>IF(picks!M24=1,picks!$A24,picks!$B24)</f>
        <v>Clemson</v>
      </c>
      <c r="N21" s="89">
        <f>+bonus!M24+bonus!N24</f>
        <v>0</v>
      </c>
      <c r="O21" s="57" t="str">
        <f>IF(picks!O24=1,picks!$A24,picks!$B24)</f>
        <v>Clemson</v>
      </c>
      <c r="P21" s="89">
        <f>+bonus!O24+bonus!P24</f>
        <v>0</v>
      </c>
      <c r="Q21" s="57" t="str">
        <f>IF(picks!Q24=1,picks!$A24,picks!$B24)</f>
        <v>Clemson</v>
      </c>
      <c r="R21" s="89">
        <f>+bonus!Q24+bonus!R24</f>
        <v>0</v>
      </c>
      <c r="S21" s="57" t="str">
        <f>IF(picks!S24=1,picks!$A24,picks!$B24)</f>
        <v>Clemson</v>
      </c>
      <c r="T21" s="89">
        <f>+bonus!S24+bonus!T24</f>
        <v>0</v>
      </c>
      <c r="U21" s="57" t="str">
        <f>IF(picks!U24=1,picks!$A24,picks!$B24)</f>
        <v>Clemson</v>
      </c>
      <c r="V21" s="89">
        <f>+bonus!U24+bonus!V24</f>
        <v>0</v>
      </c>
      <c r="W21" s="57" t="str">
        <f>IF(picks!W24=1,picks!$A24,picks!$B24)</f>
        <v>Clemson</v>
      </c>
      <c r="X21" s="89">
        <f>+bonus!W24+bonus!X24</f>
        <v>0</v>
      </c>
      <c r="Y21" s="57" t="str">
        <f>IF(picks!Y24=1,picks!$A24,picks!$B24)</f>
        <v>Clemson</v>
      </c>
      <c r="Z21" s="89">
        <f>+bonus!Y24+bonus!Z24</f>
        <v>0</v>
      </c>
      <c r="AA21" s="57" t="str">
        <f>IF(picks!AA24=1,picks!$A24,picks!$B24)</f>
        <v>Clemson</v>
      </c>
      <c r="AB21" s="89">
        <f>+bonus!AA24+bonus!AB24</f>
        <v>0</v>
      </c>
      <c r="AC21" s="92">
        <f t="shared" si="0"/>
        <v>0</v>
      </c>
      <c r="AD21" s="69"/>
      <c r="AE21" s="57"/>
      <c r="AF21" s="69"/>
      <c r="AG21" s="57"/>
      <c r="AH21" s="69"/>
      <c r="AI21" s="57"/>
      <c r="AJ21" s="69"/>
      <c r="AK21" s="46"/>
    </row>
    <row r="22" spans="1:65">
      <c r="A22" s="21" t="str">
        <f>+points!B25</f>
        <v>Michigan</v>
      </c>
      <c r="B22" s="65" t="str">
        <f>+points!C25</f>
        <v>Auburn</v>
      </c>
      <c r="C22" s="57" t="str">
        <f>IF(picks!C25=1,picks!$A25,picks!$B25)</f>
        <v>Auburn</v>
      </c>
      <c r="D22" s="89">
        <f>+bonus!C25+bonus!D25</f>
        <v>0</v>
      </c>
      <c r="E22" s="57" t="str">
        <f>IF(picks!E25=1,picks!$A25,picks!$B25)</f>
        <v>Auburn</v>
      </c>
      <c r="F22" s="89">
        <f>+bonus!E25+bonus!F25</f>
        <v>0</v>
      </c>
      <c r="G22" s="69" t="str">
        <f>IF(picks!G25=1,picks!$A25,picks!$B25)</f>
        <v>Auburn</v>
      </c>
      <c r="H22" s="89">
        <f>+bonus!G25+bonus!H25</f>
        <v>0</v>
      </c>
      <c r="I22" s="57" t="str">
        <f>IF(picks!I25=1,picks!$A25,picks!$B25)</f>
        <v>Auburn</v>
      </c>
      <c r="J22" s="89">
        <f>+bonus!I25+bonus!J25</f>
        <v>0</v>
      </c>
      <c r="K22" s="57" t="str">
        <f>IF(picks!K25=1,picks!$A25,picks!$B25)</f>
        <v>Auburn</v>
      </c>
      <c r="L22" s="89">
        <f>+bonus!K25+bonus!L25</f>
        <v>0</v>
      </c>
      <c r="M22" s="57" t="str">
        <f>IF(picks!M25=1,picks!$A25,picks!$B25)</f>
        <v>Auburn</v>
      </c>
      <c r="N22" s="89">
        <f>+bonus!M25+bonus!N25</f>
        <v>0</v>
      </c>
      <c r="O22" s="57" t="str">
        <f>IF(picks!O25=1,picks!$A25,picks!$B25)</f>
        <v>Auburn</v>
      </c>
      <c r="P22" s="89">
        <f>+bonus!O25+bonus!P25</f>
        <v>0</v>
      </c>
      <c r="Q22" s="57" t="str">
        <f>IF(picks!Q25=1,picks!$A25,picks!$B25)</f>
        <v>Auburn</v>
      </c>
      <c r="R22" s="89">
        <f>+bonus!Q25+bonus!R25</f>
        <v>0</v>
      </c>
      <c r="S22" s="57" t="str">
        <f>IF(picks!S25=1,picks!$A25,picks!$B25)</f>
        <v>Auburn</v>
      </c>
      <c r="T22" s="89">
        <f>+bonus!S25+bonus!T25</f>
        <v>0</v>
      </c>
      <c r="U22" s="57" t="str">
        <f>IF(picks!U25=1,picks!$A25,picks!$B25)</f>
        <v>Auburn</v>
      </c>
      <c r="V22" s="89">
        <f>+bonus!U25+bonus!V25</f>
        <v>0</v>
      </c>
      <c r="W22" s="57" t="str">
        <f>IF(picks!W25=1,picks!$A25,picks!$B25)</f>
        <v>Auburn</v>
      </c>
      <c r="X22" s="89">
        <f>+bonus!W25+bonus!X25</f>
        <v>0</v>
      </c>
      <c r="Y22" s="57" t="str">
        <f>IF(picks!Y25=1,picks!$A25,picks!$B25)</f>
        <v>Auburn</v>
      </c>
      <c r="Z22" s="89">
        <f>+bonus!Y25+bonus!Z25</f>
        <v>0</v>
      </c>
      <c r="AA22" s="57" t="str">
        <f>IF(picks!AA25=1,picks!$A25,picks!$B25)</f>
        <v>Auburn</v>
      </c>
      <c r="AB22" s="89">
        <f>+bonus!AA25+bonus!AB25</f>
        <v>0</v>
      </c>
      <c r="AC22" s="92">
        <f t="shared" si="0"/>
        <v>0</v>
      </c>
      <c r="AD22" s="69"/>
      <c r="AE22" s="57"/>
      <c r="AF22" s="69"/>
      <c r="AG22" s="57"/>
      <c r="AH22" s="69"/>
      <c r="AI22" s="57"/>
      <c r="AJ22" s="69"/>
      <c r="AK22" s="46"/>
    </row>
    <row r="23" spans="1:65">
      <c r="A23" s="21" t="str">
        <f>+points!B26</f>
        <v>Washington</v>
      </c>
      <c r="B23" s="65" t="str">
        <f>+points!C26</f>
        <v>Purdue</v>
      </c>
      <c r="C23" s="57" t="str">
        <f>IF(picks!C26=1,picks!$A26,picks!$B26)</f>
        <v>Purdue</v>
      </c>
      <c r="D23" s="89">
        <f>+bonus!C26+bonus!D26</f>
        <v>0</v>
      </c>
      <c r="E23" s="57" t="str">
        <f>IF(picks!E26=1,picks!$A26,picks!$B26)</f>
        <v>Purdue</v>
      </c>
      <c r="F23" s="89">
        <f>+bonus!E26+bonus!F26</f>
        <v>0</v>
      </c>
      <c r="G23" s="69" t="str">
        <f>IF(picks!G26=1,picks!$A26,picks!$B26)</f>
        <v>Purdue</v>
      </c>
      <c r="H23" s="89">
        <f>+bonus!G26+bonus!H26</f>
        <v>0</v>
      </c>
      <c r="I23" s="57" t="str">
        <f>IF(picks!I26=1,picks!$A26,picks!$B26)</f>
        <v>Purdue</v>
      </c>
      <c r="J23" s="89">
        <f>+bonus!I26+bonus!J26</f>
        <v>0</v>
      </c>
      <c r="K23" s="57" t="str">
        <f>IF(picks!K26=1,picks!$A26,picks!$B26)</f>
        <v>Purdue</v>
      </c>
      <c r="L23" s="89">
        <f>+bonus!K26+bonus!L26</f>
        <v>0</v>
      </c>
      <c r="M23" s="57" t="str">
        <f>IF(picks!M26=1,picks!$A26,picks!$B26)</f>
        <v>Purdue</v>
      </c>
      <c r="N23" s="89">
        <f>+bonus!M26+bonus!N26</f>
        <v>0</v>
      </c>
      <c r="O23" s="57" t="str">
        <f>IF(picks!O26=1,picks!$A26,picks!$B26)</f>
        <v>Purdue</v>
      </c>
      <c r="P23" s="89">
        <f>+bonus!O26+bonus!P26</f>
        <v>0</v>
      </c>
      <c r="Q23" s="57" t="str">
        <f>IF(picks!Q26=1,picks!$A26,picks!$B26)</f>
        <v>Purdue</v>
      </c>
      <c r="R23" s="89">
        <f>+bonus!Q26+bonus!R26</f>
        <v>0</v>
      </c>
      <c r="S23" s="57" t="str">
        <f>IF(picks!S26=1,picks!$A26,picks!$B26)</f>
        <v>Purdue</v>
      </c>
      <c r="T23" s="89">
        <f>+bonus!S26+bonus!T26</f>
        <v>0</v>
      </c>
      <c r="U23" s="57" t="str">
        <f>IF(picks!U26=1,picks!$A26,picks!$B26)</f>
        <v>Purdue</v>
      </c>
      <c r="V23" s="89">
        <f>+bonus!U26+bonus!V26</f>
        <v>0</v>
      </c>
      <c r="W23" s="57" t="str">
        <f>IF(picks!W26=1,picks!$A26,picks!$B26)</f>
        <v>Purdue</v>
      </c>
      <c r="X23" s="89">
        <f>+bonus!W26+bonus!X26</f>
        <v>0</v>
      </c>
      <c r="Y23" s="57" t="str">
        <f>IF(picks!Y26=1,picks!$A26,picks!$B26)</f>
        <v>Purdue</v>
      </c>
      <c r="Z23" s="89">
        <f>+bonus!Y26+bonus!Z26</f>
        <v>0</v>
      </c>
      <c r="AA23" s="57" t="str">
        <f>IF(picks!AA26=1,picks!$A26,picks!$B26)</f>
        <v>Purdue</v>
      </c>
      <c r="AB23" s="89">
        <f>+bonus!AA26+bonus!AB26</f>
        <v>0</v>
      </c>
      <c r="AC23" s="92">
        <f t="shared" si="0"/>
        <v>0</v>
      </c>
      <c r="AD23" s="69"/>
      <c r="AE23" s="57"/>
      <c r="AF23" s="69"/>
      <c r="AG23" s="57"/>
      <c r="AH23" s="69"/>
      <c r="AI23" s="57"/>
      <c r="AJ23" s="69"/>
      <c r="AK23" s="46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</row>
    <row r="24" spans="1:65">
      <c r="A24" s="21" t="str">
        <f>+points!B27</f>
        <v>Oregon St.</v>
      </c>
      <c r="B24" s="65" t="str">
        <f>+points!C27</f>
        <v>Notre Dame</v>
      </c>
      <c r="C24" s="57" t="str">
        <f>IF(picks!C27=1,picks!$A27,picks!$B27)</f>
        <v>Notre Dame</v>
      </c>
      <c r="D24" s="89">
        <f>+bonus!C27+bonus!D27</f>
        <v>0</v>
      </c>
      <c r="E24" s="69" t="str">
        <f>IF(picks!E27=1,picks!$A27,picks!$B27)</f>
        <v>Notre Dame</v>
      </c>
      <c r="F24" s="89">
        <f>+bonus!E27+bonus!F27</f>
        <v>0</v>
      </c>
      <c r="G24" s="69" t="str">
        <f>IF(picks!G27=1,picks!$A27,picks!$B27)</f>
        <v>Notre Dame</v>
      </c>
      <c r="H24" s="89">
        <f>+bonus!G27+bonus!H27</f>
        <v>0</v>
      </c>
      <c r="I24" s="69" t="str">
        <f>IF(picks!I27=1,picks!$A27,picks!$B27)</f>
        <v>Notre Dame</v>
      </c>
      <c r="J24" s="89">
        <f>+bonus!I27+bonus!J27</f>
        <v>0</v>
      </c>
      <c r="K24" s="69" t="str">
        <f>IF(picks!K27=1,picks!$A27,picks!$B27)</f>
        <v>Notre Dame</v>
      </c>
      <c r="L24" s="89">
        <f>+bonus!K27+bonus!L27</f>
        <v>0</v>
      </c>
      <c r="M24" s="69" t="str">
        <f>IF(picks!M27=1,picks!$A27,picks!$B27)</f>
        <v>Notre Dame</v>
      </c>
      <c r="N24" s="89">
        <f>+bonus!M27+bonus!N27</f>
        <v>0</v>
      </c>
      <c r="O24" s="69" t="str">
        <f>IF(picks!O27=1,picks!$A27,picks!$B27)</f>
        <v>Notre Dame</v>
      </c>
      <c r="P24" s="89">
        <f>+bonus!O27+bonus!P27</f>
        <v>0</v>
      </c>
      <c r="Q24" s="69" t="str">
        <f>IF(picks!Q27=1,picks!$A27,picks!$B27)</f>
        <v>Notre Dame</v>
      </c>
      <c r="R24" s="89">
        <f>+bonus!Q27+bonus!R27</f>
        <v>0</v>
      </c>
      <c r="S24" s="69" t="str">
        <f>IF(picks!S27=1,picks!$A27,picks!$B27)</f>
        <v>Notre Dame</v>
      </c>
      <c r="T24" s="89">
        <f>+bonus!S27+bonus!T27</f>
        <v>0</v>
      </c>
      <c r="U24" s="69" t="str">
        <f>IF(picks!U27=1,picks!$A27,picks!$B27)</f>
        <v>Notre Dame</v>
      </c>
      <c r="V24" s="89">
        <f>+bonus!U27+bonus!V27</f>
        <v>0</v>
      </c>
      <c r="W24" s="69" t="str">
        <f>IF(picks!W27=1,picks!$A27,picks!$B27)</f>
        <v>Notre Dame</v>
      </c>
      <c r="X24" s="89">
        <f>+bonus!W27+bonus!X27</f>
        <v>0</v>
      </c>
      <c r="Y24" s="69" t="str">
        <f>IF(picks!Y27=1,picks!$A27,picks!$B27)</f>
        <v>Notre Dame</v>
      </c>
      <c r="Z24" s="89">
        <f>+bonus!Y27+bonus!Z27</f>
        <v>0</v>
      </c>
      <c r="AA24" s="69" t="str">
        <f>IF(picks!AA27=1,picks!$A27,picks!$B27)</f>
        <v>Notre Dame</v>
      </c>
      <c r="AB24" s="89">
        <f>+bonus!AA27+bonus!AB27</f>
        <v>0</v>
      </c>
      <c r="AC24" s="116">
        <f t="shared" si="0"/>
        <v>0</v>
      </c>
      <c r="AD24" s="69"/>
      <c r="AE24" s="69"/>
      <c r="AF24" s="69"/>
      <c r="AG24" s="69"/>
      <c r="AH24" s="69"/>
      <c r="AI24" s="69"/>
      <c r="AJ24" s="69"/>
      <c r="AK24" s="46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</row>
    <row r="25" spans="1:65">
      <c r="A25" s="21" t="str">
        <f>+points!B28</f>
        <v>Miami, Fl</v>
      </c>
      <c r="B25" s="65" t="str">
        <f>+points!C28</f>
        <v>Florida</v>
      </c>
      <c r="C25" s="57" t="str">
        <f>IF(picks!C28=1,picks!$A28,picks!$B28)</f>
        <v>Florida</v>
      </c>
      <c r="D25" s="89">
        <f>+bonus!C28+bonus!D28</f>
        <v>0</v>
      </c>
      <c r="E25" s="69" t="str">
        <f>IF(picks!E28=1,picks!$A28,picks!$B28)</f>
        <v>Florida</v>
      </c>
      <c r="F25" s="89">
        <f>+bonus!E28+bonus!F28</f>
        <v>0</v>
      </c>
      <c r="G25" s="69" t="str">
        <f>IF(picks!G28=1,picks!$A28,picks!$B28)</f>
        <v>Florida</v>
      </c>
      <c r="H25" s="89">
        <f>+bonus!G28+bonus!H28</f>
        <v>0</v>
      </c>
      <c r="I25" s="69" t="str">
        <f>IF(picks!I28=1,picks!$A28,picks!$B28)</f>
        <v>Florida</v>
      </c>
      <c r="J25" s="89">
        <f>+bonus!I28+bonus!J28</f>
        <v>0</v>
      </c>
      <c r="K25" s="69" t="str">
        <f>IF(picks!K28=1,picks!$A28,picks!$B28)</f>
        <v>Florida</v>
      </c>
      <c r="L25" s="89">
        <f>+bonus!K28+bonus!L28</f>
        <v>0</v>
      </c>
      <c r="M25" s="69" t="str">
        <f>IF(picks!M28=1,picks!$A28,picks!$B28)</f>
        <v>Florida</v>
      </c>
      <c r="N25" s="89">
        <f>+bonus!M28+bonus!N28</f>
        <v>0</v>
      </c>
      <c r="O25" s="69" t="str">
        <f>IF(picks!O28=1,picks!$A28,picks!$B28)</f>
        <v>Florida</v>
      </c>
      <c r="P25" s="89">
        <f>+bonus!O28+bonus!P28</f>
        <v>0</v>
      </c>
      <c r="Q25" s="69" t="str">
        <f>IF(picks!Q28=1,picks!$A28,picks!$B28)</f>
        <v>Florida</v>
      </c>
      <c r="R25" s="89">
        <f>+bonus!Q28+bonus!R28</f>
        <v>0</v>
      </c>
      <c r="S25" s="69" t="str">
        <f>IF(picks!S28=1,picks!$A28,picks!$B28)</f>
        <v>Florida</v>
      </c>
      <c r="T25" s="89">
        <f>+bonus!S28+bonus!T28</f>
        <v>0</v>
      </c>
      <c r="U25" s="69" t="str">
        <f>IF(picks!U28=1,picks!$A28,picks!$B28)</f>
        <v>Florida</v>
      </c>
      <c r="V25" s="89">
        <f>+bonus!U28+bonus!V28</f>
        <v>0</v>
      </c>
      <c r="W25" s="69" t="str">
        <f>IF(picks!W28=1,picks!$A28,picks!$B28)</f>
        <v>Florida</v>
      </c>
      <c r="X25" s="89">
        <f>+bonus!W28+bonus!X28</f>
        <v>0</v>
      </c>
      <c r="Y25" s="69" t="str">
        <f>IF(picks!Y28=1,picks!$A28,picks!$B28)</f>
        <v>Florida</v>
      </c>
      <c r="Z25" s="89">
        <f>+bonus!Y28+bonus!Z28</f>
        <v>0</v>
      </c>
      <c r="AA25" s="69" t="str">
        <f>IF(picks!AA28=1,picks!$A28,picks!$B28)</f>
        <v>Florida</v>
      </c>
      <c r="AB25" s="89">
        <f>+bonus!AA28+bonus!AB28</f>
        <v>0</v>
      </c>
      <c r="AC25" s="116">
        <f>+D25+F25+H25+J25+L25+N25+P25+R25+T25+V25+X25+Z25</f>
        <v>0</v>
      </c>
      <c r="AD25" s="69"/>
      <c r="AE25" s="69"/>
      <c r="AF25" s="69"/>
      <c r="AG25" s="69"/>
      <c r="AH25" s="69"/>
      <c r="AI25" s="69"/>
      <c r="AJ25" s="69"/>
      <c r="AK25" s="46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</row>
    <row r="26" spans="1:65" ht="14.25" thickBot="1">
      <c r="A26" s="66" t="str">
        <f>+points!B29</f>
        <v>Florida St.</v>
      </c>
      <c r="B26" s="67" t="str">
        <f>+points!C29</f>
        <v>Oklahoma</v>
      </c>
      <c r="C26" s="59" t="str">
        <f>IF(picks!C29=1,picks!$A29,picks!$B29)</f>
        <v>Oklahoma</v>
      </c>
      <c r="D26" s="90">
        <f>+bonus!C29+bonus!D29</f>
        <v>0</v>
      </c>
      <c r="E26" s="64" t="str">
        <f>IF(picks!E29=1,picks!$A29,picks!$B29)</f>
        <v>Oklahoma</v>
      </c>
      <c r="F26" s="90">
        <f>+bonus!E29+bonus!F29</f>
        <v>0</v>
      </c>
      <c r="G26" s="64" t="str">
        <f>IF(picks!G29=1,picks!$A29,picks!$B29)</f>
        <v>Oklahoma</v>
      </c>
      <c r="H26" s="90">
        <f>+bonus!G29+bonus!H29</f>
        <v>0</v>
      </c>
      <c r="I26" s="64" t="str">
        <f>IF(picks!I29=1,picks!$A29,picks!$B29)</f>
        <v>Oklahoma</v>
      </c>
      <c r="J26" s="90">
        <f>+bonus!I29+bonus!J29</f>
        <v>0</v>
      </c>
      <c r="K26" s="64" t="str">
        <f>IF(picks!K29=1,picks!$A29,picks!$B29)</f>
        <v>Oklahoma</v>
      </c>
      <c r="L26" s="90">
        <f>+bonus!K29+bonus!L29</f>
        <v>0</v>
      </c>
      <c r="M26" s="64" t="str">
        <f>IF(picks!M29=1,picks!$A29,picks!$B29)</f>
        <v>Oklahoma</v>
      </c>
      <c r="N26" s="90">
        <f>+bonus!M29+bonus!N29</f>
        <v>0</v>
      </c>
      <c r="O26" s="64" t="str">
        <f>IF(picks!O29=1,picks!$A29,picks!$B29)</f>
        <v>Oklahoma</v>
      </c>
      <c r="P26" s="90">
        <f>+bonus!O29+bonus!P29</f>
        <v>0</v>
      </c>
      <c r="Q26" s="64" t="str">
        <f>IF(picks!Q29=1,picks!$A29,picks!$B29)</f>
        <v>Oklahoma</v>
      </c>
      <c r="R26" s="90">
        <f>+bonus!Q29+bonus!R29</f>
        <v>0</v>
      </c>
      <c r="S26" s="64" t="str">
        <f>IF(picks!S29=1,picks!$A29,picks!$B29)</f>
        <v>Oklahoma</v>
      </c>
      <c r="T26" s="90">
        <f>+bonus!S29+bonus!T29</f>
        <v>0</v>
      </c>
      <c r="U26" s="64" t="str">
        <f>IF(picks!U29=1,picks!$A29,picks!$B29)</f>
        <v>Oklahoma</v>
      </c>
      <c r="V26" s="90">
        <f>+bonus!U29+bonus!V29</f>
        <v>0</v>
      </c>
      <c r="W26" s="64" t="str">
        <f>IF(picks!W29=1,picks!$A29,picks!$B29)</f>
        <v>Oklahoma</v>
      </c>
      <c r="X26" s="90">
        <f>+bonus!W29+bonus!X29</f>
        <v>0</v>
      </c>
      <c r="Y26" s="64" t="str">
        <f>IF(picks!Y29=1,picks!$A29,picks!$B29)</f>
        <v>Oklahoma</v>
      </c>
      <c r="Z26" s="90">
        <f>+bonus!Y29+bonus!Z29</f>
        <v>0</v>
      </c>
      <c r="AA26" s="64" t="str">
        <f>IF(picks!AA29=1,picks!$A29,picks!$B29)</f>
        <v>Oklahoma</v>
      </c>
      <c r="AB26" s="90">
        <f>+bonus!AA29+bonus!AB29</f>
        <v>0</v>
      </c>
      <c r="AC26" s="93">
        <f>+D26+F26+H26+J26+L26+N26+P26+R26+T26+V26+X26+Z26</f>
        <v>0</v>
      </c>
      <c r="AD26" s="64"/>
      <c r="AE26" s="64"/>
      <c r="AF26" s="64"/>
      <c r="AG26" s="64"/>
      <c r="AH26" s="64"/>
      <c r="AI26" s="64"/>
      <c r="AJ26" s="64"/>
      <c r="AK26" s="46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</row>
    <row r="27" spans="1:6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Games</vt:lpstr>
      <vt:lpstr>summary</vt:lpstr>
      <vt:lpstr>points</vt:lpstr>
      <vt:lpstr>possible</vt:lpstr>
      <vt:lpstr>bonus</vt:lpstr>
      <vt:lpstr>picks</vt:lpstr>
      <vt:lpstr>pick-summary</vt:lpstr>
      <vt:lpstr>Games!Print_Area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2000-12-08T01:29:08Z</cp:lastPrinted>
  <dcterms:created xsi:type="dcterms:W3CDTF">1997-12-15T15:05:59Z</dcterms:created>
  <dcterms:modified xsi:type="dcterms:W3CDTF">2014-09-05T09:58:49Z</dcterms:modified>
</cp:coreProperties>
</file>