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G5" i="1"/>
  <c r="I5" i="1" s="1"/>
  <c r="I9" i="1" s="1"/>
  <c r="C7" i="1"/>
  <c r="G7" i="1"/>
  <c r="I7" i="1"/>
  <c r="B9" i="1"/>
  <c r="B15" i="1"/>
  <c r="B16" i="1"/>
  <c r="C9" i="1" l="1"/>
  <c r="E7" i="1" s="1"/>
  <c r="E5" i="1" l="1"/>
  <c r="E9" i="1" s="1"/>
</calcChain>
</file>

<file path=xl/sharedStrings.xml><?xml version="1.0" encoding="utf-8"?>
<sst xmlns="http://schemas.openxmlformats.org/spreadsheetml/2006/main" count="11" uniqueCount="10">
  <si>
    <t>Massachusetts</t>
  </si>
  <si>
    <t>Rhode Island</t>
  </si>
  <si>
    <t>Allocation</t>
  </si>
  <si>
    <t>Totals</t>
  </si>
  <si>
    <t>Total GSA Revenue - Year 2000</t>
  </si>
  <si>
    <t>Total GSA Revenue - July 2001</t>
  </si>
  <si>
    <t xml:space="preserve">   Ft. Hamilton/Long Island, NY - (-211262x12 mths)</t>
  </si>
  <si>
    <t xml:space="preserve">  Total GSA revenue for 2000</t>
  </si>
  <si>
    <t xml:space="preserve">  Total revenue for 2000</t>
  </si>
  <si>
    <t>** July GSA invoices were used to determine the allocation in order to apportion year 2000 by state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</si>
</sst>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22"/>
      <name val="Arial"/>
      <family val="2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0" fontId="0" fillId="0" borderId="0" xfId="0" applyNumberFormat="1" applyAlignment="1">
      <alignment horizontal="center"/>
    </xf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left"/>
    </xf>
    <xf numFmtId="40" fontId="0" fillId="0" borderId="10" xfId="0" applyNumberForma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22" sqref="E22"/>
    </sheetView>
  </sheetViews>
  <sheetFormatPr defaultRowHeight="12.75" x14ac:dyDescent="0.2"/>
  <cols>
    <col min="1" max="1" width="13.7109375" bestFit="1" customWidth="1"/>
    <col min="2" max="2" width="22.140625" style="27" bestFit="1" customWidth="1"/>
    <col min="3" max="3" width="10.7109375" style="27" hidden="1" customWidth="1"/>
    <col min="4" max="4" width="3.140625" style="27" customWidth="1"/>
    <col min="5" max="5" width="9.140625" style="27"/>
    <col min="6" max="6" width="2.42578125" style="27" customWidth="1"/>
    <col min="7" max="7" width="27.28515625" style="27" bestFit="1" customWidth="1"/>
    <col min="8" max="8" width="3.140625" style="27" customWidth="1"/>
    <col min="9" max="9" width="9.140625" style="27"/>
    <col min="10" max="10" width="3.5703125" customWidth="1"/>
  </cols>
  <sheetData>
    <row r="1" spans="1:11" x14ac:dyDescent="0.2">
      <c r="A1" s="1"/>
      <c r="B1" s="15"/>
      <c r="C1" s="15"/>
      <c r="D1" s="16"/>
      <c r="E1" s="15"/>
      <c r="F1" s="15"/>
      <c r="G1" s="15"/>
      <c r="H1" s="15"/>
      <c r="I1" s="15"/>
      <c r="J1" s="2"/>
      <c r="K1" s="3"/>
    </row>
    <row r="2" spans="1:11" x14ac:dyDescent="0.2">
      <c r="A2" s="12"/>
      <c r="B2" s="17" t="s">
        <v>5</v>
      </c>
      <c r="C2" s="17"/>
      <c r="D2" s="18"/>
      <c r="E2" s="17" t="s">
        <v>2</v>
      </c>
      <c r="F2" s="19"/>
      <c r="G2" s="17" t="s">
        <v>4</v>
      </c>
      <c r="H2" s="19"/>
      <c r="I2" s="17" t="s">
        <v>2</v>
      </c>
      <c r="J2" s="13"/>
      <c r="K2" s="14"/>
    </row>
    <row r="3" spans="1:11" x14ac:dyDescent="0.2">
      <c r="A3" s="4"/>
      <c r="B3" s="20"/>
      <c r="C3" s="20"/>
      <c r="D3" s="21"/>
      <c r="E3" s="20"/>
      <c r="F3" s="22"/>
      <c r="G3" s="20"/>
      <c r="H3" s="22"/>
      <c r="I3" s="20"/>
      <c r="J3" s="5"/>
      <c r="K3" s="6"/>
    </row>
    <row r="4" spans="1:11" x14ac:dyDescent="0.2">
      <c r="A4" s="4"/>
      <c r="B4" s="20"/>
      <c r="C4" s="20"/>
      <c r="D4" s="21"/>
      <c r="E4" s="20"/>
      <c r="F4" s="22"/>
      <c r="G4" s="20"/>
      <c r="H4" s="22"/>
      <c r="I4" s="20"/>
      <c r="J4" s="5"/>
      <c r="K4" s="6"/>
    </row>
    <row r="5" spans="1:11" x14ac:dyDescent="0.2">
      <c r="A5" s="7" t="s">
        <v>0</v>
      </c>
      <c r="B5" s="23">
        <v>-334861.40000000002</v>
      </c>
      <c r="C5" s="24">
        <f>332.58+1145.05+104.33+201.22+3858.45+502.54+260.81+3056.62+4688.77+30110.17+95662.68+123.83+53.23+6125.3+455.95+98.69+84.73+122.04+119.14+84.42+21.46+1538.08+15.79+1241.86+71.07+5.53+7708.85+54.49+109.19+1084.91+11.27+4607.01+19629.81+3354.59+77.83+137.9+9.61+1726.68+20623.56+281.24+14.16+19.58+67.25+150.2+177.6+46.77+110.94+129.51+79.31+166.85+119.77+93.55+133.61+16.96+83.02+48.68+67.77+70.46+65.04+93.97+96.98+84.64+122.07+78.81+26.29+55.62+97.57+146.68+211.44+54.01+259.53+51351.85+132.78+99.57+117.34+134.83+34.17+64.56+128.8+9249.67+22708.93+7.33+3429.78+140.75+80.38+125.43+136.52+118.1+84.51+152.73+165.46+113.87+16.17-1.38+247.62+1035.7+213.21+1924.82+158.02+143.66+129.05+18.76+815.53+53.44+12839.13+16200.39</f>
        <v>334861.40000000002</v>
      </c>
      <c r="D5" s="25"/>
      <c r="E5" s="26">
        <f>C5/C9</f>
        <v>0.77714689878582388</v>
      </c>
      <c r="F5" s="22"/>
      <c r="G5" s="24">
        <f>G9*0.78</f>
        <v>-12685769.623800002</v>
      </c>
      <c r="H5" s="22"/>
      <c r="I5" s="26">
        <f>G5/G9</f>
        <v>0.78000000000000014</v>
      </c>
      <c r="J5" s="5"/>
      <c r="K5" s="6"/>
    </row>
    <row r="6" spans="1:11" x14ac:dyDescent="0.2">
      <c r="A6" s="4"/>
      <c r="B6" s="23"/>
      <c r="C6" s="24"/>
      <c r="D6" s="25"/>
      <c r="E6" s="26"/>
      <c r="F6" s="22"/>
      <c r="G6" s="24"/>
      <c r="H6" s="22"/>
      <c r="I6" s="26"/>
      <c r="J6" s="5"/>
      <c r="K6" s="6"/>
    </row>
    <row r="7" spans="1:11" x14ac:dyDescent="0.2">
      <c r="A7" s="8" t="s">
        <v>1</v>
      </c>
      <c r="B7" s="23">
        <v>-96024.19</v>
      </c>
      <c r="C7" s="24">
        <f>3022.74+183.29+5.97+912.61+168.48+2.65+44.64+483.57+2687.49+11782.08+33.91+76696.76</f>
        <v>96024.189999999988</v>
      </c>
      <c r="D7" s="25"/>
      <c r="E7" s="26">
        <f>C7/C9</f>
        <v>0.22285310121417609</v>
      </c>
      <c r="F7" s="22"/>
      <c r="G7" s="24">
        <f>G9*0.22</f>
        <v>-3578037.5862000003</v>
      </c>
      <c r="H7" s="22"/>
      <c r="I7" s="26">
        <f>G7/G9</f>
        <v>0.22</v>
      </c>
      <c r="J7" s="5"/>
      <c r="K7" s="6"/>
    </row>
    <row r="8" spans="1:11" x14ac:dyDescent="0.2">
      <c r="A8" s="4"/>
      <c r="B8" s="23"/>
      <c r="C8" s="24"/>
      <c r="D8" s="25"/>
      <c r="E8" s="20"/>
      <c r="F8" s="22"/>
      <c r="G8" s="24"/>
      <c r="H8" s="22"/>
      <c r="I8" s="26"/>
      <c r="J8" s="5"/>
      <c r="K8" s="6"/>
    </row>
    <row r="9" spans="1:11" x14ac:dyDescent="0.2">
      <c r="A9" s="4" t="s">
        <v>3</v>
      </c>
      <c r="B9" s="23">
        <f>SUM(B5:B7)</f>
        <v>-430885.59</v>
      </c>
      <c r="C9" s="24">
        <f>C5+C7</f>
        <v>430885.59</v>
      </c>
      <c r="D9" s="25"/>
      <c r="E9" s="26">
        <f>SUM(E5:E7)</f>
        <v>1</v>
      </c>
      <c r="F9" s="22"/>
      <c r="G9" s="24">
        <v>-16263807.210000001</v>
      </c>
      <c r="H9" s="22"/>
      <c r="I9" s="26">
        <f>SUM(I5:I7)</f>
        <v>1.0000000000000002</v>
      </c>
      <c r="J9" s="5"/>
      <c r="K9" s="6"/>
    </row>
    <row r="10" spans="1:11" x14ac:dyDescent="0.2">
      <c r="A10" s="4"/>
      <c r="C10" s="20"/>
      <c r="D10" s="22"/>
      <c r="E10" s="20"/>
      <c r="F10" s="22"/>
      <c r="G10" s="20"/>
      <c r="H10" s="22"/>
      <c r="I10" s="20"/>
      <c r="J10" s="5"/>
      <c r="K10" s="6"/>
    </row>
    <row r="11" spans="1:11" ht="13.5" thickBot="1" x14ac:dyDescent="0.25">
      <c r="A11" s="9"/>
      <c r="B11" s="28"/>
      <c r="C11" s="28"/>
      <c r="D11" s="29"/>
      <c r="E11" s="28"/>
      <c r="F11" s="29"/>
      <c r="G11" s="28"/>
      <c r="H11" s="29"/>
      <c r="I11" s="28"/>
      <c r="J11" s="10"/>
      <c r="K11" s="11"/>
    </row>
    <row r="14" spans="1:11" x14ac:dyDescent="0.2">
      <c r="B14" s="23">
        <v>-18798962.609999999</v>
      </c>
      <c r="D14" t="s">
        <v>8</v>
      </c>
    </row>
    <row r="15" spans="1:11" x14ac:dyDescent="0.2">
      <c r="B15" s="31">
        <f>-211262.95*12</f>
        <v>-2535155.4000000004</v>
      </c>
      <c r="C15" s="23"/>
      <c r="D15" s="30" t="s">
        <v>6</v>
      </c>
    </row>
    <row r="16" spans="1:11" x14ac:dyDescent="0.2">
      <c r="B16" s="23">
        <f>SUM(B14-B15)</f>
        <v>-16263807.209999999</v>
      </c>
      <c r="C16" s="23"/>
      <c r="D16" t="s">
        <v>7</v>
      </c>
    </row>
    <row r="17" spans="1:3" x14ac:dyDescent="0.2">
      <c r="C17" s="23"/>
    </row>
    <row r="18" spans="1:3" x14ac:dyDescent="0.2">
      <c r="C18" s="23"/>
    </row>
    <row r="19" spans="1:3" x14ac:dyDescent="0.2">
      <c r="C19" s="23"/>
    </row>
    <row r="20" spans="1:3" x14ac:dyDescent="0.2">
      <c r="A20" s="32" t="s">
        <v>9</v>
      </c>
      <c r="C20" s="23"/>
    </row>
    <row r="21" spans="1:3" x14ac:dyDescent="0.2">
      <c r="A21" s="32"/>
    </row>
  </sheetData>
  <pageMargins left="0.75" right="0.75" top="1" bottom="1" header="0.5" footer="0.5"/>
  <pageSetup orientation="landscape" verticalDpi="0" r:id="rId1"/>
  <headerFooter alignWithMargins="0">
    <oddHeader>&amp;C&amp;"Arial,Bold"&amp;14GSA ALLOCATION FOR 34F - YEAR 2000</oddHeader>
    <oddFooter>&amp;RA. Green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agreen4</dc:creator>
  <cp:lastModifiedBy>Felienne</cp:lastModifiedBy>
  <cp:lastPrinted>2001-08-20T20:43:39Z</cp:lastPrinted>
  <dcterms:created xsi:type="dcterms:W3CDTF">2001-08-20T14:29:53Z</dcterms:created>
  <dcterms:modified xsi:type="dcterms:W3CDTF">2014-09-04T07:34:33Z</dcterms:modified>
</cp:coreProperties>
</file>