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70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E8.XLS!$A$1:$O$51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E8.XLS!$A$1:$O$51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2" i="8"/>
  <c r="S7" i="8" s="1"/>
  <c r="S35" i="8" s="1"/>
  <c r="A3" i="8"/>
  <c r="A7" i="8"/>
  <c r="A8" i="8"/>
  <c r="G15" i="8"/>
  <c r="K15" i="8"/>
  <c r="K31" i="8" s="1"/>
  <c r="O15" i="8"/>
  <c r="S15" i="8" s="1"/>
  <c r="G16" i="8"/>
  <c r="K16" i="8"/>
  <c r="O16" i="8" s="1"/>
  <c r="S16" i="8" s="1"/>
  <c r="G17" i="8"/>
  <c r="K17" i="8"/>
  <c r="O17" i="8"/>
  <c r="S17" i="8" s="1"/>
  <c r="G18" i="8"/>
  <c r="K18" i="8"/>
  <c r="O18" i="8" s="1"/>
  <c r="S18" i="8" s="1"/>
  <c r="G19" i="8"/>
  <c r="K19" i="8"/>
  <c r="O19" i="8"/>
  <c r="S19" i="8" s="1"/>
  <c r="G20" i="8"/>
  <c r="K20" i="8"/>
  <c r="O20" i="8" s="1"/>
  <c r="S20" i="8" s="1"/>
  <c r="G21" i="8"/>
  <c r="K21" i="8"/>
  <c r="O21" i="8"/>
  <c r="S21" i="8" s="1"/>
  <c r="G22" i="8"/>
  <c r="K22" i="8"/>
  <c r="O22" i="8" s="1"/>
  <c r="S22" i="8" s="1"/>
  <c r="G23" i="8"/>
  <c r="K23" i="8"/>
  <c r="O23" i="8"/>
  <c r="S23" i="8" s="1"/>
  <c r="G24" i="8"/>
  <c r="K24" i="8"/>
  <c r="O24" i="8" s="1"/>
  <c r="S24" i="8" s="1"/>
  <c r="G25" i="8"/>
  <c r="K25" i="8"/>
  <c r="O25" i="8"/>
  <c r="S25" i="8" s="1"/>
  <c r="G26" i="8"/>
  <c r="K26" i="8"/>
  <c r="O26" i="8" s="1"/>
  <c r="S26" i="8" s="1"/>
  <c r="G27" i="8"/>
  <c r="K27" i="8"/>
  <c r="O27" i="8"/>
  <c r="S27" i="8" s="1"/>
  <c r="G28" i="8"/>
  <c r="K28" i="8"/>
  <c r="O28" i="8" s="1"/>
  <c r="S28" i="8" s="1"/>
  <c r="C31" i="8"/>
  <c r="E31" i="8"/>
  <c r="G31" i="8"/>
  <c r="I31" i="8"/>
  <c r="M31" i="8"/>
  <c r="Q31" i="8"/>
  <c r="S36" i="8"/>
  <c r="A2" i="9"/>
  <c r="AC7" i="9" s="1"/>
  <c r="A3" i="9"/>
  <c r="A7" i="9"/>
  <c r="A8" i="9"/>
  <c r="O16" i="9"/>
  <c r="O20" i="9" s="1"/>
  <c r="Y16" i="9"/>
  <c r="AC16" i="9"/>
  <c r="AC20" i="9" s="1"/>
  <c r="O18" i="9"/>
  <c r="Y18" i="9" s="1"/>
  <c r="AC18" i="9" s="1"/>
  <c r="K20" i="9"/>
  <c r="Q20" i="9"/>
  <c r="S20" i="9"/>
  <c r="S46" i="9" s="1"/>
  <c r="U20" i="9"/>
  <c r="O26" i="9"/>
  <c r="AA26" i="9" s="1"/>
  <c r="AC26" i="9" s="1"/>
  <c r="O27" i="9"/>
  <c r="AA27" i="9"/>
  <c r="AC27" i="9"/>
  <c r="O28" i="9"/>
  <c r="AA28" i="9" s="1"/>
  <c r="AC28" i="9" s="1"/>
  <c r="O29" i="9"/>
  <c r="AA29" i="9"/>
  <c r="AC29" i="9"/>
  <c r="O30" i="9"/>
  <c r="AA30" i="9"/>
  <c r="AC30" i="9" s="1"/>
  <c r="O31" i="9"/>
  <c r="AA31" i="9"/>
  <c r="AC31" i="9" s="1"/>
  <c r="O32" i="9"/>
  <c r="AA32" i="9"/>
  <c r="AC32" i="9"/>
  <c r="O33" i="9"/>
  <c r="AA33" i="9" s="1"/>
  <c r="AC33" i="9" s="1"/>
  <c r="O34" i="9"/>
  <c r="AA34" i="9" s="1"/>
  <c r="AC34" i="9" s="1"/>
  <c r="O35" i="9"/>
  <c r="AA35" i="9"/>
  <c r="AC35" i="9"/>
  <c r="M36" i="9"/>
  <c r="O36" i="9" s="1"/>
  <c r="Q36" i="9"/>
  <c r="S36" i="9"/>
  <c r="U36" i="9"/>
  <c r="U43" i="9" s="1"/>
  <c r="U46" i="9" s="1"/>
  <c r="O38" i="9"/>
  <c r="AA38" i="9" s="1"/>
  <c r="AC38" i="9" s="1"/>
  <c r="O40" i="9"/>
  <c r="AA40" i="9" s="1"/>
  <c r="AC40" i="9" s="1"/>
  <c r="M43" i="9"/>
  <c r="M46" i="9" s="1"/>
  <c r="Q43" i="9"/>
  <c r="Q46" i="9" s="1"/>
  <c r="S43" i="9"/>
  <c r="K46" i="9"/>
  <c r="AC50" i="9"/>
  <c r="A2" i="10"/>
  <c r="O6" i="10" s="1"/>
  <c r="A3" i="10"/>
  <c r="A7" i="10"/>
  <c r="A8" i="10"/>
  <c r="M21" i="10"/>
  <c r="M22" i="10"/>
  <c r="M40" i="10" s="1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A2" i="20"/>
  <c r="A3" i="2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5" i="20" s="1"/>
  <c r="M31" i="20"/>
  <c r="M32" i="20"/>
  <c r="M33" i="20"/>
  <c r="C35" i="20"/>
  <c r="E35" i="20"/>
  <c r="G35" i="20"/>
  <c r="I35" i="20"/>
  <c r="M38" i="20"/>
  <c r="A2" i="24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 s="1"/>
  <c r="W62" i="24"/>
  <c r="G63" i="24"/>
  <c r="A2" i="12"/>
  <c r="A3" i="12"/>
  <c r="A7" i="12"/>
  <c r="A8" i="12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2" i="2"/>
  <c r="A3" i="2"/>
  <c r="A7" i="2"/>
  <c r="S7" i="2"/>
  <c r="S36" i="2" s="1"/>
  <c r="A8" i="2"/>
  <c r="G15" i="2"/>
  <c r="K15" i="2"/>
  <c r="O15" i="2" s="1"/>
  <c r="G16" i="2"/>
  <c r="G34" i="2" s="1"/>
  <c r="K16" i="2"/>
  <c r="K34" i="2" s="1"/>
  <c r="O16" i="2"/>
  <c r="S16" i="2"/>
  <c r="G17" i="2"/>
  <c r="K17" i="2"/>
  <c r="O17" i="2" s="1"/>
  <c r="S17" i="2" s="1"/>
  <c r="G18" i="2"/>
  <c r="K18" i="2"/>
  <c r="O18" i="2"/>
  <c r="S18" i="2"/>
  <c r="G19" i="2"/>
  <c r="K19" i="2"/>
  <c r="O19" i="2" s="1"/>
  <c r="S19" i="2" s="1"/>
  <c r="G20" i="2"/>
  <c r="K20" i="2"/>
  <c r="O20" i="2"/>
  <c r="S20" i="2"/>
  <c r="G21" i="2"/>
  <c r="K21" i="2"/>
  <c r="O21" i="2" s="1"/>
  <c r="S21" i="2" s="1"/>
  <c r="G22" i="2"/>
  <c r="K22" i="2"/>
  <c r="O22" i="2"/>
  <c r="S22" i="2"/>
  <c r="G23" i="2"/>
  <c r="K23" i="2"/>
  <c r="O23" i="2" s="1"/>
  <c r="S23" i="2" s="1"/>
  <c r="G24" i="2"/>
  <c r="K24" i="2"/>
  <c r="O24" i="2"/>
  <c r="S24" i="2"/>
  <c r="G25" i="2"/>
  <c r="K25" i="2"/>
  <c r="O25" i="2" s="1"/>
  <c r="S25" i="2" s="1"/>
  <c r="G26" i="2"/>
  <c r="K26" i="2"/>
  <c r="O26" i="2"/>
  <c r="S26" i="2"/>
  <c r="G27" i="2"/>
  <c r="K27" i="2"/>
  <c r="O27" i="2" s="1"/>
  <c r="S27" i="2" s="1"/>
  <c r="G28" i="2"/>
  <c r="K28" i="2"/>
  <c r="O28" i="2"/>
  <c r="S28" i="2"/>
  <c r="G29" i="2"/>
  <c r="K29" i="2"/>
  <c r="O29" i="2" s="1"/>
  <c r="S29" i="2" s="1"/>
  <c r="G30" i="2"/>
  <c r="K30" i="2"/>
  <c r="O30" i="2"/>
  <c r="S30" i="2"/>
  <c r="G31" i="2"/>
  <c r="K31" i="2"/>
  <c r="O31" i="2" s="1"/>
  <c r="S31" i="2" s="1"/>
  <c r="G32" i="2"/>
  <c r="K32" i="2"/>
  <c r="O32" i="2"/>
  <c r="S32" i="2"/>
  <c r="C34" i="2"/>
  <c r="E34" i="2"/>
  <c r="I34" i="2"/>
  <c r="M34" i="2"/>
  <c r="Q34" i="2"/>
  <c r="S37" i="2"/>
  <c r="A2" i="13"/>
  <c r="A3" i="13"/>
  <c r="A8" i="13"/>
  <c r="K8" i="13"/>
  <c r="A9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2" i="23"/>
  <c r="AA7" i="23" s="1"/>
  <c r="A3" i="23"/>
  <c r="A7" i="23"/>
  <c r="A8" i="23"/>
  <c r="I20" i="23"/>
  <c r="AC20" i="23"/>
  <c r="I21" i="23"/>
  <c r="I38" i="23" s="1"/>
  <c r="AC21" i="23"/>
  <c r="AC38" i="23" s="1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2" i="22"/>
  <c r="U7" i="22" s="1"/>
  <c r="U43" i="22" s="1"/>
  <c r="A3" i="22"/>
  <c r="A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S38" i="22" s="1"/>
  <c r="I38" i="22"/>
  <c r="K38" i="22"/>
  <c r="M38" i="22"/>
  <c r="O38" i="22"/>
  <c r="U44" i="22"/>
  <c r="S7" i="25"/>
  <c r="S14" i="25"/>
  <c r="S23" i="25" s="1"/>
  <c r="S15" i="25"/>
  <c r="S16" i="25"/>
  <c r="S17" i="25"/>
  <c r="S18" i="25"/>
  <c r="S19" i="25"/>
  <c r="S20" i="25"/>
  <c r="S21" i="25"/>
  <c r="S22" i="25"/>
  <c r="E23" i="25"/>
  <c r="G23" i="25"/>
  <c r="G37" i="25" s="1"/>
  <c r="I23" i="25"/>
  <c r="K23" i="25"/>
  <c r="K37" i="25" s="1"/>
  <c r="M23" i="25"/>
  <c r="M37" i="25" s="1"/>
  <c r="O23" i="25"/>
  <c r="S30" i="25"/>
  <c r="S31" i="25"/>
  <c r="S32" i="25"/>
  <c r="S33" i="25" s="1"/>
  <c r="E33" i="25"/>
  <c r="G33" i="25"/>
  <c r="I33" i="25"/>
  <c r="K33" i="25"/>
  <c r="M33" i="25"/>
  <c r="O33" i="25"/>
  <c r="O37" i="25" s="1"/>
  <c r="E37" i="25"/>
  <c r="I37" i="25"/>
  <c r="S39" i="25"/>
  <c r="S40" i="25"/>
  <c r="S41" i="25"/>
  <c r="S42" i="25"/>
  <c r="S48" i="25"/>
  <c r="A2" i="16"/>
  <c r="A3" i="16"/>
  <c r="A7" i="16"/>
  <c r="A8" i="16"/>
  <c r="E8" i="16"/>
  <c r="E35" i="16"/>
  <c r="E44" i="16"/>
  <c r="E68" i="16"/>
  <c r="E80" i="16"/>
  <c r="A2" i="4"/>
  <c r="A3" i="4"/>
  <c r="A7" i="4"/>
  <c r="U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2" i="19"/>
  <c r="A3" i="19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2" i="21"/>
  <c r="Q7" i="21" s="1"/>
  <c r="Q65" i="21" s="1"/>
  <c r="A3" i="21"/>
  <c r="A7" i="21"/>
  <c r="A8" i="21"/>
  <c r="Q14" i="21"/>
  <c r="Q15" i="21"/>
  <c r="Q16" i="21"/>
  <c r="Q17" i="21"/>
  <c r="Q18" i="21"/>
  <c r="C19" i="21"/>
  <c r="C23" i="21" s="1"/>
  <c r="E19" i="21"/>
  <c r="G19" i="21"/>
  <c r="Q19" i="21" s="1"/>
  <c r="Q23" i="21" s="1"/>
  <c r="I19" i="21"/>
  <c r="K19" i="21"/>
  <c r="M19" i="21"/>
  <c r="M23" i="21" s="1"/>
  <c r="O19" i="21"/>
  <c r="O23" i="21" s="1"/>
  <c r="Q20" i="21"/>
  <c r="E23" i="21"/>
  <c r="G23" i="21"/>
  <c r="I23" i="21"/>
  <c r="K23" i="21"/>
  <c r="E46" i="21"/>
  <c r="M62" i="21"/>
  <c r="O62" i="21"/>
  <c r="Q62" i="21"/>
  <c r="A2" i="7"/>
  <c r="M7" i="7" s="1"/>
  <c r="A3" i="7"/>
  <c r="A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8" i="7" s="1"/>
  <c r="M36" i="7"/>
  <c r="M37" i="7"/>
  <c r="M38" i="7"/>
  <c r="M39" i="7"/>
  <c r="M40" i="7"/>
  <c r="M41" i="7"/>
  <c r="M42" i="7"/>
  <c r="M43" i="7"/>
  <c r="M44" i="7"/>
  <c r="M45" i="7"/>
  <c r="M46" i="7"/>
  <c r="C48" i="7"/>
  <c r="E48" i="7"/>
  <c r="G48" i="7"/>
  <c r="I48" i="7"/>
  <c r="M50" i="7"/>
  <c r="A3" i="17"/>
  <c r="D7" i="17"/>
  <c r="D53" i="17"/>
  <c r="S30" i="1" l="1"/>
  <c r="S39" i="1" s="1"/>
  <c r="O39" i="1"/>
  <c r="O34" i="2"/>
  <c r="S15" i="2"/>
  <c r="S34" i="2" s="1"/>
  <c r="Y20" i="9"/>
  <c r="Y46" i="9" s="1"/>
  <c r="AC36" i="9"/>
  <c r="AC43" i="9" s="1"/>
  <c r="AC46" i="9" s="1"/>
  <c r="S37" i="25"/>
  <c r="K25" i="1"/>
  <c r="O19" i="1"/>
  <c r="O43" i="9"/>
  <c r="O46" i="9" s="1"/>
  <c r="AA36" i="9"/>
  <c r="AA43" i="9" s="1"/>
  <c r="AA46" i="9" s="1"/>
  <c r="S31" i="8"/>
  <c r="O31" i="8"/>
  <c r="O43" i="10"/>
  <c r="K39" i="1"/>
  <c r="O25" i="1" l="1"/>
  <c r="S19" i="1"/>
  <c r="S25" i="1" s="1"/>
</calcChain>
</file>

<file path=xl/sharedStrings.xml><?xml version="1.0" encoding="utf-8"?>
<sst xmlns="http://schemas.openxmlformats.org/spreadsheetml/2006/main" count="1024" uniqueCount="505">
  <si>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</si>
  <si>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</si>
  <si>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</si>
  <si>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</si>
  <si>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</si>
  <si>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</si>
  <si>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</si>
  <si>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</si>
  <si>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</si>
  <si>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</si>
  <si>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</si>
  <si>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</si>
  <si>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</si>
  <si>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</si>
  <si>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</si>
  <si>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</si>
  <si>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</si>
  <si>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</si>
  <si>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</si>
  <si>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</si>
  <si>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</si>
  <si>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</si>
  <si>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</si>
  <si>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</si>
  <si>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</si>
  <si>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</si>
  <si>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</si>
  <si>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</si>
  <si>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</si>
  <si>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</si>
  <si>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</si>
  <si>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</si>
  <si>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</si>
  <si>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</si>
  <si>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</si>
  <si>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</si>
  <si>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</si>
  <si>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</si>
  <si>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</si>
  <si>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</si>
  <si>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</si>
  <si>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</si>
  <si>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</si>
  <si>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</si>
  <si>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</si>
  <si>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</si>
  <si>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</si>
  <si>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</si>
  <si>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</si>
  <si>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</si>
  <si>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</si>
  <si>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</si>
  <si>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</si>
  <si>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</si>
  <si>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</si>
  <si>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</si>
  <si>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</si>
  <si>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</si>
  <si>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</si>
  <si>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</si>
  <si>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</si>
  <si>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</si>
  <si>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</si>
  <si>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</si>
  <si>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</si>
  <si>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</si>
  <si>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</si>
  <si>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</si>
  <si>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</si>
  <si>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</si>
  <si>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</si>
  <si>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</si>
  <si>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</si>
  <si>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</si>
  <si>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</si>
  <si>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</si>
  <si>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</si>
  <si>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</si>
  <si>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</si>
  <si>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</si>
  <si>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</si>
  <si>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</si>
  <si>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</si>
  <si>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</si>
  <si>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</si>
  <si>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</si>
  <si>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</si>
  <si>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</si>
  <si>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</si>
  <si>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</si>
  <si>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</si>
  <si>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</si>
  <si>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</si>
  <si>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</si>
  <si>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</si>
  <si>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</si>
  <si>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</si>
  <si>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</si>
  <si>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</si>
  <si>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</si>
  <si>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</si>
  <si>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</si>
  <si>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</si>
  <si>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</si>
  <si>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</si>
  <si>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</si>
  <si>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</si>
  <si>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</si>
  <si>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</si>
  <si>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</si>
  <si>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</si>
  <si>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</si>
  <si>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</si>
  <si>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</si>
  <si>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</si>
  <si>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</si>
  <si>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</si>
  <si>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</si>
  <si>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</si>
  <si>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</si>
  <si>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</si>
  <si>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</si>
  <si>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</si>
  <si>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</si>
  <si>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</si>
  <si>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</si>
  <si>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</si>
  <si>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</si>
  <si>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</si>
  <si>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</si>
  <si>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</si>
  <si>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</si>
  <si>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</si>
  <si>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</si>
  <si>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</si>
  <si>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</si>
  <si>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</si>
  <si>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</si>
  <si>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</si>
  <si>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</si>
  <si>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</si>
  <si>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</si>
  <si>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</si>
  <si>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</si>
  <si>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</si>
  <si>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</si>
  <si>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</si>
  <si>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</si>
  <si>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</si>
  <si>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</si>
  <si>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</si>
  <si>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</si>
  <si>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</si>
  <si>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</si>
  <si>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</si>
  <si>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</si>
  <si>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</si>
  <si>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</si>
  <si>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</si>
  <si>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</si>
  <si>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</si>
  <si>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</si>
  <si>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</si>
  <si>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</si>
  <si>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</si>
  <si>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</si>
  <si>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</si>
  <si>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</si>
  <si>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</si>
  <si>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</si>
  <si>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</si>
  <si>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</si>
  <si>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</si>
  <si>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</si>
  <si>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</si>
  <si>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</si>
  <si>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</si>
  <si>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</si>
  <si>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</si>
  <si>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</si>
  <si>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</si>
  <si>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</si>
  <si>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</si>
  <si>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</si>
  <si>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</si>
  <si>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</si>
  <si>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</si>
  <si>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</si>
  <si>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</si>
  <si>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</si>
  <si>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</si>
  <si>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</si>
  <si>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</si>
  <si>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</si>
  <si>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</si>
  <si>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</si>
  <si>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</si>
  <si>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</si>
  <si>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</si>
  <si>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</si>
  <si>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</si>
  <si>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</si>
  <si>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</si>
  <si>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</si>
  <si>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</si>
  <si>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</si>
  <si>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</si>
  <si>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</si>
  <si>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</si>
  <si>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</si>
  <si>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</si>
  <si>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</si>
  <si>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</si>
  <si>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</si>
  <si>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</si>
  <si>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</si>
  <si>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</si>
  <si>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</si>
  <si>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</si>
  <si>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</si>
  <si>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</si>
  <si>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</si>
  <si>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</si>
  <si>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</si>
  <si>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</si>
  <si>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</si>
  <si>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</si>
  <si>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</si>
  <si>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</si>
  <si>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</si>
  <si>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</si>
  <si>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</si>
  <si>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</si>
  <si>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</si>
  <si>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</si>
  <si>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</si>
  <si>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</si>
  <si>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</si>
  <si>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</si>
  <si>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</si>
  <si>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</si>
  <si>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</si>
  <si>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</si>
  <si>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</si>
  <si>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</si>
  <si>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</si>
  <si>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</si>
  <si>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</si>
  <si>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</si>
  <si>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</si>
  <si>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</si>
  <si>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</si>
  <si>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</si>
  <si>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</si>
  <si>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</si>
  <si>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</si>
  <si>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</si>
  <si>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</si>
  <si>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</si>
  <si>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</si>
  <si>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</si>
  <si>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</si>
  <si>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</si>
  <si>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</si>
  <si>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</si>
  <si>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</si>
  <si>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</si>
  <si>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</si>
  <si>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</si>
  <si>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</si>
  <si>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</si>
  <si>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</si>
  <si>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</si>
  <si>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</si>
  <si>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</si>
  <si>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</si>
  <si>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</si>
  <si>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</si>
  <si>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</si>
  <si>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</si>
  <si>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</si>
  <si>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</si>
  <si>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</si>
  <si>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</si>
  <si>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</si>
  <si>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</si>
  <si>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</si>
  <si>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</si>
  <si>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</si>
  <si>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</si>
  <si>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</si>
  <si>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</si>
  <si>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</si>
  <si>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</si>
  <si>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</si>
  <si>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</si>
  <si>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</si>
  <si>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</si>
  <si>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</si>
  <si>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</si>
  <si>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</si>
  <si>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</si>
  <si>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</si>
  <si>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</si>
  <si>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</si>
  <si>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</si>
  <si>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</si>
  <si>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</si>
  <si>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</si>
  <si>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</si>
  <si>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</si>
  <si>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</si>
  <si>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</si>
  <si>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</si>
  <si>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</si>
  <si>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</si>
  <si>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</si>
  <si>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</si>
  <si>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</si>
  <si>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</si>
  <si>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</si>
  <si>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</si>
  <si>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</si>
  <si>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</si>
  <si>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</si>
  <si>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</si>
  <si>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</si>
  <si>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</si>
  <si>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</si>
  <si>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</si>
  <si>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</si>
  <si>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</si>
  <si>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</si>
  <si>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</si>
  <si>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</si>
  <si>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</si>
  <si>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</si>
  <si>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</si>
  <si>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</si>
  <si>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</si>
  <si>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</si>
  <si>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</si>
  <si>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</si>
  <si>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</si>
  <si>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</si>
  <si>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</si>
  <si>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</si>
  <si>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</si>
  <si>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</si>
  <si>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</si>
  <si>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</si>
  <si>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</si>
  <si>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</si>
  <si>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</si>
  <si>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</si>
  <si>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</si>
  <si>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</si>
  <si>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</si>
  <si>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</si>
  <si>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</si>
  <si>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</si>
  <si>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</si>
  <si>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</si>
  <si>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</si>
  <si>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</si>
  <si>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</si>
  <si>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</si>
  <si>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</si>
  <si>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</si>
  <si>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</si>
  <si>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</si>
  <si>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</si>
  <si>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</si>
  <si>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</si>
  <si>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</si>
  <si>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</si>
  <si>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</si>
  <si>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</si>
  <si>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</si>
  <si>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</si>
  <si>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</si>
  <si>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</si>
  <si>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</si>
  <si>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</si>
  <si>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</si>
  <si>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</si>
  <si>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</si>
  <si>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</si>
  <si>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</si>
  <si>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</si>
  <si>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</si>
  <si>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</si>
  <si>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</si>
  <si>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</si>
  <si>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</si>
  <si>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</si>
  <si>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</si>
  <si>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</si>
  <si>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</si>
  <si>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</si>
  <si>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</si>
  <si>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</si>
  <si>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</si>
  <si>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</si>
  <si>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</si>
  <si>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</si>
  <si>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</si>
  <si>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</si>
  <si>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</si>
  <si>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</si>
  <si>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</si>
  <si>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</si>
  <si>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</si>
  <si>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</si>
  <si>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</si>
  <si>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</si>
  <si>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</si>
  <si>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</si>
  <si>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</si>
  <si>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</si>
  <si>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</si>
  <si>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</si>
  <si>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</si>
  <si>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</si>
  <si>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</si>
  <si>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</si>
  <si>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</si>
  <si>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</si>
  <si>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</si>
  <si>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</si>
  <si>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</si>
  <si>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</si>
  <si>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PREPARED BY: Karen Ballesteros</t>
  </si>
  <si>
    <t>EXTENSION:  925-543-3738</t>
  </si>
  <si>
    <t>Salary adjustment to be re-classed in the third quarter</t>
  </si>
  <si>
    <t>FOR THE 6 MONTHS ENDED 6-30-2001</t>
  </si>
  <si>
    <t>FOR THE 6 MONTHS ENDED 06-30-2001</t>
  </si>
  <si>
    <t>FOR THE 6 MONTHS ENDED 6-30-01</t>
  </si>
  <si>
    <t>For the period ending: 06/30/2001</t>
  </si>
  <si>
    <t>Karen Ballesteros</t>
  </si>
  <si>
    <t>E-31</t>
  </si>
  <si>
    <t>Reconciliation of Stockholder's Equity and Investment in Subs</t>
  </si>
  <si>
    <t>COMPANY NAME  Firstpoint Connectivity</t>
  </si>
  <si>
    <t>COMPANY # 1580</t>
  </si>
  <si>
    <t>OH Accumulations/Benefits</t>
  </si>
  <si>
    <t>From company 0985</t>
  </si>
  <si>
    <t>COMPANY NAME  : FIRSTPOINT CONNECTIVITY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</si>
  <si>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</si>
  <si>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</si>
  <si>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</si>
  <si>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</si>
  <si>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</si>
  <si>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</si>
  <si>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</si>
  <si>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</si>
  <si>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</si>
  <si>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</si>
  <si>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</si>
  <si>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</si>
  <si>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</si>
  <si>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</si>
  <si>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</si>
  <si>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</si>
  <si>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</si>
  <si>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</si>
  <si>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</si>
  <si>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</si>
  <si>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</si>
  <si>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</si>
  <si>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</si>
  <si>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</si>
  <si>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</si>
  <si>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</si>
  <si>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</si>
  <si>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</si>
  <si>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</si>
  <si>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</si>
  <si>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</si>
  <si>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</si>
  <si>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</si>
  <si>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</si>
  <si>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</si>
  <si>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</si>
  <si>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</si>
  <si>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</si>
  <si>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</si>
  <si>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</si>
  <si>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</si>
  <si>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</si>
  <si>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</si>
  <si>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</si>
  <si>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</si>
  <si>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</si>
  <si>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</si>
  <si>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</si>
  <si>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</si>
  <si>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</si>
  <si>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</si>
  <si>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</si>
  <si>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</si>
  <si>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</si>
  <si>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</si>
  <si>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</si>
  <si>
    <t>Salary adjustment to be reclassed in Q3</t>
  </si>
  <si>
    <t>Unbilled Revenue - Work in Progress (offset to Accounts Receivable)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</si>
</sst>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4" fillId="0" borderId="0" xfId="13" quotePrefix="1" applyNumberFormat="1" applyFont="1" applyAlignment="1" applyProtection="1">
      <alignment horizontal="left"/>
    </xf>
    <xf numFmtId="37" fontId="3" fillId="0" borderId="0" xfId="6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5" sqref="A15"/>
    </sheetView>
  </sheetViews>
  <sheetFormatPr defaultColWidth="18.625" defaultRowHeight="12.75" x14ac:dyDescent="0.2"/>
  <cols>
    <col min="1" max="1" width="58.625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563" t="s">
        <v>443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563" t="s">
        <v>442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1580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433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9"/>
      <c r="B9" s="113"/>
      <c r="C9" s="311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">
      <c r="A10" s="306"/>
      <c r="B10" s="115"/>
      <c r="C10" s="116" t="s">
        <v>2</v>
      </c>
      <c r="D10" s="115"/>
      <c r="E10" s="116" t="s">
        <v>3</v>
      </c>
      <c r="F10" s="115"/>
      <c r="G10" s="307" t="s">
        <v>418</v>
      </c>
      <c r="H10" s="115"/>
      <c r="I10" s="116" t="s">
        <v>3</v>
      </c>
      <c r="J10" s="115"/>
      <c r="K10" s="307" t="s">
        <v>419</v>
      </c>
      <c r="L10" s="115"/>
      <c r="M10" s="116" t="s">
        <v>3</v>
      </c>
      <c r="N10" s="115"/>
      <c r="O10" s="307" t="s">
        <v>420</v>
      </c>
      <c r="P10" s="115"/>
      <c r="Q10" s="116" t="s">
        <v>3</v>
      </c>
      <c r="R10" s="115"/>
      <c r="S10" s="308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234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10</v>
      </c>
      <c r="B30" s="109"/>
      <c r="C30" s="122">
        <v>0</v>
      </c>
      <c r="D30" s="108"/>
      <c r="E30" s="123">
        <v>0</v>
      </c>
      <c r="F30" s="108"/>
      <c r="G30" s="122">
        <f t="shared" ref="G30:G37" si="0">SUM(C30:E30)</f>
        <v>0</v>
      </c>
      <c r="H30" s="108"/>
      <c r="I30" s="123">
        <v>0</v>
      </c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 t="s">
        <v>10</v>
      </c>
      <c r="B31" s="109"/>
      <c r="C31" s="122"/>
      <c r="D31" s="108"/>
      <c r="E31" s="123"/>
      <c r="F31" s="108"/>
      <c r="G31" s="122">
        <f t="shared" si="0"/>
        <v>0</v>
      </c>
      <c r="H31" s="108"/>
      <c r="I31" s="123">
        <v>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3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1580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" transitionEvaluation="1">
    <pageSetUpPr fitToPage="1"/>
  </sheetPr>
  <dimension ref="A1:U47"/>
  <sheetViews>
    <sheetView showGridLines="0" topLeftCell="A6" zoomScale="75" workbookViewId="0">
      <selection activeCell="A15" sqref="A15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4" customFormat="1" ht="10.5" customHeight="1" x14ac:dyDescent="0.1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">
      <c r="A2" s="3" t="str">
        <f>'E1.XLS '!A2</f>
        <v>COMPANY # 1580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">
      <c r="A3" s="3" t="str">
        <f>'E1.XLS '!A3</f>
        <v>COMPANY NAME  Firstpoint Connectivity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15">
      <c r="A4" s="286" t="s">
        <v>76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">
      <c r="A5" s="112" t="s">
        <v>435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15">
      <c r="D6" s="283"/>
      <c r="F6" s="283"/>
      <c r="H6" s="283"/>
      <c r="J6" s="283"/>
      <c r="L6" s="283"/>
      <c r="N6" s="283"/>
      <c r="O6" s="289" t="str">
        <f>A2</f>
        <v>COMPANY # 1580</v>
      </c>
    </row>
    <row r="7" spans="1:15" s="284" customFormat="1" ht="10.5" customHeight="1" x14ac:dyDescent="0.2">
      <c r="A7" s="3" t="str">
        <f>'E1.XLS '!A7</f>
        <v>PREPARED BY: Karen Ballesteros</v>
      </c>
      <c r="D7" s="283"/>
      <c r="F7" s="283"/>
      <c r="H7" s="283"/>
      <c r="J7" s="283"/>
      <c r="L7" s="283"/>
      <c r="N7" s="283"/>
      <c r="O7" s="281" t="s">
        <v>77</v>
      </c>
    </row>
    <row r="8" spans="1:15" s="284" customFormat="1" ht="10.5" customHeight="1" x14ac:dyDescent="0.2">
      <c r="A8" s="1" t="str">
        <f>'E1.XLS '!A8</f>
        <v>EXTENSION:  925-543-3738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2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3.5" thickTop="1" x14ac:dyDescent="0.2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236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15">
      <c r="A14" s="281" t="s">
        <v>379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15">
      <c r="A15" s="285" t="s">
        <v>78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15">
      <c r="A16" s="285" t="s">
        <v>79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15">
      <c r="D17" s="283"/>
      <c r="F17" s="283"/>
      <c r="H17" s="283"/>
      <c r="J17" s="283"/>
      <c r="L17" s="283"/>
      <c r="N17" s="283"/>
    </row>
    <row r="18" spans="1:21" s="284" customFormat="1" ht="10.5" customHeight="1" x14ac:dyDescent="0.1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15">
      <c r="A19" s="281" t="s">
        <v>240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1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">
      <c r="A21" s="287" t="s">
        <v>10</v>
      </c>
      <c r="B21" s="283"/>
      <c r="C21" s="291">
        <v>0</v>
      </c>
      <c r="D21" s="293"/>
      <c r="E21" s="291"/>
      <c r="F21" s="66"/>
      <c r="G21" s="291" t="s">
        <v>10</v>
      </c>
      <c r="H21" s="293"/>
      <c r="I21" s="291"/>
      <c r="J21" s="293"/>
      <c r="K21" s="291"/>
      <c r="L21" s="293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1" t="s">
        <v>10</v>
      </c>
      <c r="B22" s="292"/>
      <c r="C22" s="291"/>
      <c r="D22" s="293"/>
      <c r="E22" s="291"/>
      <c r="F22" s="66"/>
      <c r="G22" s="291" t="s">
        <v>10</v>
      </c>
      <c r="H22" s="293"/>
      <c r="I22" s="291"/>
      <c r="J22" s="293"/>
      <c r="K22" s="560"/>
      <c r="L22" s="293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560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560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560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1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25">
      <c r="A40" s="289" t="s">
        <v>80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">
      <c r="A41" s="258" t="s">
        <v>37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15">
      <c r="A42" s="317" t="s">
        <v>31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15">
      <c r="A43" s="317"/>
      <c r="D43" s="283"/>
      <c r="F43" s="283"/>
      <c r="H43" s="283"/>
      <c r="J43" s="283"/>
      <c r="L43" s="283"/>
      <c r="N43" s="283"/>
      <c r="O43" s="289" t="str">
        <f>A2</f>
        <v>COMPANY # 1580</v>
      </c>
    </row>
    <row r="44" spans="1:21" s="284" customFormat="1" ht="9" customHeight="1" x14ac:dyDescent="0.15">
      <c r="A44" s="317"/>
      <c r="D44" s="283"/>
      <c r="F44" s="283"/>
      <c r="H44" s="283"/>
      <c r="J44" s="283"/>
      <c r="L44" s="283"/>
      <c r="N44" s="283"/>
      <c r="O44" s="281" t="s">
        <v>77</v>
      </c>
    </row>
    <row r="45" spans="1:21" s="284" customFormat="1" ht="9" customHeight="1" x14ac:dyDescent="0.15">
      <c r="D45" s="283"/>
      <c r="F45" s="283"/>
      <c r="H45" s="283"/>
      <c r="J45" s="283"/>
      <c r="L45" s="283"/>
      <c r="N45" s="283"/>
    </row>
    <row r="46" spans="1:21" ht="6.95" customHeight="1" x14ac:dyDescent="0.1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5" customHeight="1" x14ac:dyDescent="0.1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tr">
        <f>'E1.XLS '!A2</f>
        <v>COMPANY # 1580</v>
      </c>
      <c r="C2" s="4"/>
    </row>
    <row r="3" spans="1:13" ht="15" customHeight="1" x14ac:dyDescent="0.2">
      <c r="A3" s="3" t="str">
        <f>'E1.XLS '!A3</f>
        <v>COMPANY NAME  Firstpoint Connectivity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416</v>
      </c>
    </row>
    <row r="6" spans="1:13" ht="15" customHeight="1" x14ac:dyDescent="0.2"/>
    <row r="7" spans="1:13" ht="15" customHeight="1" x14ac:dyDescent="0.2">
      <c r="A7" s="3" t="str">
        <f>'E1.XLS '!A7</f>
        <v>PREPARED BY: Karen Ballesteros</v>
      </c>
      <c r="M7" s="20" t="str">
        <f>A2</f>
        <v>COMPANY # 1580</v>
      </c>
    </row>
    <row r="8" spans="1:13" ht="15" customHeight="1" thickBot="1" x14ac:dyDescent="0.25">
      <c r="A8" s="1" t="str">
        <f>'E1.XLS '!A8</f>
        <v>EXTENSION:  925-543-3738</v>
      </c>
      <c r="M8" s="6" t="s">
        <v>250</v>
      </c>
    </row>
    <row r="9" spans="1:13" ht="15" customHeight="1" thickTop="1" x14ac:dyDescent="0.2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">
      <c r="A10" s="298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0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253</v>
      </c>
      <c r="D12" s="15"/>
      <c r="E12" s="16" t="s">
        <v>7</v>
      </c>
      <c r="F12" s="15"/>
      <c r="G12" s="392" t="s">
        <v>254</v>
      </c>
      <c r="H12" s="15"/>
      <c r="I12" s="16" t="s">
        <v>53</v>
      </c>
      <c r="J12" s="15"/>
      <c r="K12" s="392" t="s">
        <v>246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1580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tr">
        <f>'E1.XLS '!A2</f>
        <v>COMPANY # 1580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tr">
        <f>'E1.XLS '!A3</f>
        <v>COMPANY NAME  Firstpoint Connectivity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Karen Ballesteros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" t="str">
        <f>'E1.XLS '!A8</f>
        <v>EXTENSION:  925-543-3738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1580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44</v>
      </c>
      <c r="F14" s="534" t="s">
        <v>89</v>
      </c>
      <c r="G14" s="533" t="s">
        <v>45</v>
      </c>
      <c r="H14" s="535" t="s">
        <v>89</v>
      </c>
      <c r="I14" s="533" t="s">
        <v>326</v>
      </c>
      <c r="J14" s="178"/>
      <c r="K14" s="178"/>
      <c r="L14" s="535" t="s">
        <v>89</v>
      </c>
      <c r="M14" s="536" t="s">
        <v>327</v>
      </c>
      <c r="N14" s="534" t="s">
        <v>89</v>
      </c>
      <c r="O14" s="533" t="s">
        <v>328</v>
      </c>
      <c r="P14" s="535" t="s">
        <v>89</v>
      </c>
      <c r="Q14" s="180" t="s">
        <v>329</v>
      </c>
      <c r="R14" s="537" t="s">
        <v>89</v>
      </c>
      <c r="S14" s="538" t="s">
        <v>330</v>
      </c>
      <c r="T14" s="175"/>
      <c r="U14" s="175"/>
      <c r="V14" s="535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539" t="s">
        <v>332</v>
      </c>
      <c r="H16" s="183"/>
      <c r="I16" s="540" t="s">
        <v>333</v>
      </c>
      <c r="J16" s="540"/>
      <c r="K16" s="540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541" t="s">
        <v>89</v>
      </c>
      <c r="G17" s="191" t="s">
        <v>334</v>
      </c>
      <c r="H17" s="542" t="s">
        <v>89</v>
      </c>
      <c r="I17" s="191" t="s">
        <v>53</v>
      </c>
      <c r="J17" s="189"/>
      <c r="K17" s="554" t="s">
        <v>335</v>
      </c>
      <c r="L17" s="542" t="s">
        <v>89</v>
      </c>
      <c r="M17" s="191" t="s">
        <v>336</v>
      </c>
      <c r="N17" s="543" t="s">
        <v>89</v>
      </c>
      <c r="O17" s="191" t="s">
        <v>58</v>
      </c>
      <c r="P17" s="543" t="s">
        <v>89</v>
      </c>
      <c r="Q17" s="191" t="s">
        <v>91</v>
      </c>
      <c r="R17" s="541" t="s">
        <v>89</v>
      </c>
      <c r="S17" s="191" t="s">
        <v>92</v>
      </c>
      <c r="T17" s="189"/>
      <c r="U17" s="191" t="s">
        <v>337</v>
      </c>
      <c r="V17" s="543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340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43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51" t="s">
        <v>357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9"/>
      <c r="Q51" s="165" t="s">
        <v>356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1580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50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tr">
        <f>'E1.XLS '!A2</f>
        <v>COMPANY # 1580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tr">
        <f>'E1.XLS '!A3</f>
        <v>COMPANY NAME  Firstpoint Connectivity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Karen Ballesteros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" t="str">
        <f>'E1.XLS '!A8</f>
        <v>EXTENSION:  925-543-3738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1580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2" t="s">
        <v>417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 t="s">
        <v>428</v>
      </c>
    </row>
    <row r="16" spans="1:15" ht="13.5" thickTop="1" x14ac:dyDescent="0.2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373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342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374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343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375</v>
      </c>
      <c r="B29" s="216"/>
      <c r="F29" s="233"/>
      <c r="H29" s="233"/>
      <c r="J29" s="233"/>
      <c r="L29" s="233"/>
    </row>
    <row r="30" spans="1:15" x14ac:dyDescent="0.2">
      <c r="A30" s="108" t="s">
        <v>234</v>
      </c>
      <c r="B30" s="216"/>
      <c r="F30" s="233"/>
      <c r="H30" s="233"/>
      <c r="J30" s="233"/>
      <c r="L30" s="233"/>
    </row>
    <row r="31" spans="1:15" x14ac:dyDescent="0.2">
      <c r="A31" s="108" t="s">
        <v>378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343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376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1580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7" sqref="A17"/>
    </sheetView>
  </sheetViews>
  <sheetFormatPr defaultColWidth="15.625" defaultRowHeight="12.75" x14ac:dyDescent="0.2"/>
  <cols>
    <col min="1" max="1" width="44.25" style="241" customWidth="1"/>
    <col min="2" max="2" width="1.625" style="241" customWidth="1"/>
    <col min="3" max="3" width="15.625" style="241"/>
    <col min="4" max="4" width="1.625" style="241" customWidth="1"/>
    <col min="5" max="5" width="13" style="241" customWidth="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tr">
        <f>'E1.XLS '!A2</f>
        <v>COMPANY # 1580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tr">
        <f>'E1.XLS '!A3</f>
        <v>COMPANY NAME  Firstpoint Connectivity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435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242" t="str">
        <f>'E1.XLS '!A7</f>
        <v>PREPARED BY: Karen Ballesteros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1580</v>
      </c>
    </row>
    <row r="9" spans="1:11" x14ac:dyDescent="0.2">
      <c r="A9" s="239" t="str">
        <f>'E1.XLS '!A8</f>
        <v>EXTENSION:  925-543-3738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114</v>
      </c>
    </row>
    <row r="10" spans="1:11" x14ac:dyDescent="0.2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5" t="s">
        <v>4</v>
      </c>
      <c r="B11" s="246"/>
      <c r="C11" s="247" t="s">
        <v>115</v>
      </c>
      <c r="D11" s="246"/>
      <c r="E11" s="247" t="s">
        <v>116</v>
      </c>
      <c r="F11" s="246"/>
      <c r="G11" s="247" t="s">
        <v>117</v>
      </c>
      <c r="H11" s="246"/>
      <c r="I11" s="247" t="s">
        <v>118</v>
      </c>
      <c r="J11" s="246"/>
      <c r="K11" s="248" t="s">
        <v>119</v>
      </c>
    </row>
    <row r="12" spans="1:11" x14ac:dyDescent="0.2">
      <c r="A12" s="243" t="s">
        <v>120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">
      <c r="A13" s="108" t="s">
        <v>234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">
      <c r="A14" s="108" t="s">
        <v>378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x14ac:dyDescent="0.2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x14ac:dyDescent="0.2">
      <c r="A16" s="254" t="s">
        <v>503</v>
      </c>
      <c r="B16" s="252"/>
      <c r="C16" s="254">
        <v>229871.12</v>
      </c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229871.12</v>
      </c>
    </row>
    <row r="17" spans="1:11" x14ac:dyDescent="0.2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x14ac:dyDescent="0.2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x14ac:dyDescent="0.2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x14ac:dyDescent="0.2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4" t="s">
        <v>121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">
      <c r="A40" s="256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6" t="s">
        <v>123</v>
      </c>
      <c r="B41" s="240"/>
      <c r="C41" s="257">
        <f>SUM(C15:C38)</f>
        <v>229871.12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229871.12</v>
      </c>
    </row>
    <row r="42" spans="1:11" ht="13.5" thickTop="1" x14ac:dyDescent="0.2">
      <c r="A42" s="42" t="s">
        <v>348</v>
      </c>
    </row>
    <row r="43" spans="1:11" x14ac:dyDescent="0.2">
      <c r="A43" s="320" t="s">
        <v>347</v>
      </c>
    </row>
    <row r="45" spans="1:11" x14ac:dyDescent="0.2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5" t="s">
        <v>4</v>
      </c>
      <c r="B46" s="246"/>
      <c r="C46" s="247" t="s">
        <v>115</v>
      </c>
      <c r="D46" s="246"/>
      <c r="E46" s="247" t="s">
        <v>116</v>
      </c>
      <c r="F46" s="246"/>
      <c r="G46" s="247" t="s">
        <v>117</v>
      </c>
      <c r="H46" s="246"/>
      <c r="I46" s="247" t="s">
        <v>118</v>
      </c>
      <c r="J46" s="246"/>
      <c r="K46" s="248" t="s">
        <v>119</v>
      </c>
    </row>
    <row r="47" spans="1:11" x14ac:dyDescent="0.2">
      <c r="A47" s="243" t="s">
        <v>124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">
      <c r="A48" s="108" t="s">
        <v>234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">
      <c r="A49" s="108" t="s">
        <v>378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x14ac:dyDescent="0.2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x14ac:dyDescent="0.2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x14ac:dyDescent="0.2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6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6" t="s">
        <v>126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0" t="s">
        <v>349</v>
      </c>
    </row>
    <row r="71" spans="1:11" ht="13.5" customHeight="1" x14ac:dyDescent="0.2">
      <c r="A71" s="42"/>
    </row>
    <row r="72" spans="1:11" x14ac:dyDescent="0.2">
      <c r="K72" s="256" t="str">
        <f>A2</f>
        <v>COMPANY # 1580</v>
      </c>
    </row>
    <row r="73" spans="1:11" x14ac:dyDescent="0.2">
      <c r="K73" s="243" t="s">
        <v>114</v>
      </c>
    </row>
  </sheetData>
  <printOptions gridLinesSet="0"/>
  <pageMargins left="0" right="0" top="1" bottom="0" header="0.5" footer="0.5"/>
  <pageSetup scale="7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75" defaultRowHeight="20.100000000000001" customHeight="1" x14ac:dyDescent="0.25"/>
  <cols>
    <col min="1" max="1" width="52" style="326" customWidth="1"/>
    <col min="2" max="2" width="2.5" style="326" customWidth="1"/>
    <col min="3" max="3" width="8.25" style="326" customWidth="1"/>
    <col min="4" max="4" width="1.625" style="326" customWidth="1"/>
    <col min="5" max="5" width="12.625" style="326" customWidth="1"/>
    <col min="6" max="6" width="1.625" style="326" customWidth="1"/>
    <col min="7" max="7" width="13.75" style="326" customWidth="1"/>
    <col min="8" max="8" width="1.625" style="326" customWidth="1"/>
    <col min="9" max="9" width="12.625" style="326" customWidth="1"/>
    <col min="10" max="10" width="1.625" style="326" customWidth="1"/>
    <col min="11" max="11" width="12.625" style="326" customWidth="1"/>
    <col min="12" max="12" width="1.625" style="326" customWidth="1"/>
    <col min="13" max="13" width="12.625" style="326" customWidth="1"/>
    <col min="14" max="14" width="1.625" style="326" customWidth="1"/>
    <col min="15" max="15" width="12.625" style="326" customWidth="1"/>
    <col min="16" max="16" width="1.625" style="326" customWidth="1"/>
    <col min="17" max="17" width="12.625" style="326" customWidth="1"/>
    <col min="18" max="18" width="1.625" style="326" customWidth="1"/>
    <col min="19" max="19" width="12.625" style="326" customWidth="1"/>
    <col min="20" max="20" width="1.625" style="326" customWidth="1"/>
    <col min="21" max="21" width="12.625" style="326" customWidth="1"/>
    <col min="22" max="22" width="1.625" style="326" customWidth="1"/>
    <col min="23" max="23" width="12.625" style="326" customWidth="1"/>
    <col min="24" max="24" width="1.625" style="326" customWidth="1"/>
    <col min="25" max="25" width="12.625" style="326" customWidth="1"/>
    <col min="26" max="26" width="1.625" style="326" customWidth="1"/>
    <col min="27" max="27" width="18.25" style="326" customWidth="1"/>
    <col min="28" max="28" width="1.625" style="326" customWidth="1"/>
    <col min="29" max="29" width="15.875" style="326" customWidth="1"/>
    <col min="30" max="30" width="0.875" style="326" customWidth="1"/>
    <col min="31" max="31" width="13.625" style="326" bestFit="1" customWidth="1"/>
    <col min="32" max="16384" width="10.875" style="326"/>
  </cols>
  <sheetData>
    <row r="1" spans="1:31" ht="20.100000000000001" customHeight="1" x14ac:dyDescent="0.25">
      <c r="A1" s="324" t="s">
        <v>127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25">
      <c r="A2" s="3" t="str">
        <f>'E1.XLS '!A2</f>
        <v>COMPANY # 1580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25">
      <c r="A3" s="3" t="str">
        <f>'E1.XLS '!A3</f>
        <v>COMPANY NAME  Firstpoint Connectivity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25">
      <c r="A4" s="324" t="s">
        <v>128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25">
      <c r="A5" s="112" t="s">
        <v>416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25">
      <c r="E6" s="330"/>
    </row>
    <row r="7" spans="1:31" ht="20.100000000000001" customHeight="1" x14ac:dyDescent="0.25">
      <c r="A7" s="3" t="str">
        <f>'E1.XLS '!A7</f>
        <v>PREPARED BY: Karen Ballesteros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1580</v>
      </c>
      <c r="AB7" s="333"/>
    </row>
    <row r="8" spans="1:31" ht="20.100000000000001" customHeight="1" x14ac:dyDescent="0.25">
      <c r="A8" s="1" t="str">
        <f>'E1.XLS '!A8</f>
        <v>EXTENSION:  925-543-3738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129</v>
      </c>
      <c r="AB8" s="333"/>
    </row>
    <row r="10" spans="1:31" s="360" customFormat="1" ht="20.100000000000001" customHeight="1" x14ac:dyDescent="0.35">
      <c r="A10" s="368" t="s">
        <v>130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131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132</v>
      </c>
      <c r="B15" s="454"/>
      <c r="C15" s="455"/>
      <c r="D15" s="456"/>
      <c r="E15" s="457" t="s">
        <v>133</v>
      </c>
      <c r="F15" s="458"/>
      <c r="G15" s="459"/>
      <c r="H15" s="459"/>
      <c r="I15" s="460"/>
      <c r="J15" s="458"/>
      <c r="K15" s="461" t="s">
        <v>134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296</v>
      </c>
    </row>
    <row r="16" spans="1:31" s="360" customFormat="1" ht="20.100000000000001" customHeight="1" x14ac:dyDescent="0.35">
      <c r="A16" s="464" t="s">
        <v>135</v>
      </c>
      <c r="B16" s="465"/>
      <c r="C16" s="466" t="s">
        <v>136</v>
      </c>
      <c r="D16" s="467"/>
      <c r="E16" s="468" t="s">
        <v>137</v>
      </c>
      <c r="F16" s="469"/>
      <c r="G16" s="470" t="s">
        <v>138</v>
      </c>
      <c r="H16" s="469"/>
      <c r="I16" s="470" t="s">
        <v>139</v>
      </c>
      <c r="J16" s="471"/>
      <c r="K16" s="472" t="s">
        <v>140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141</v>
      </c>
      <c r="V16" s="473"/>
      <c r="W16" s="473"/>
      <c r="X16" s="473"/>
      <c r="Y16" s="474"/>
      <c r="Z16" s="474"/>
      <c r="AA16" s="475" t="s">
        <v>142</v>
      </c>
      <c r="AB16" s="476"/>
      <c r="AC16" s="477" t="s">
        <v>43</v>
      </c>
      <c r="AE16" s="478" t="s">
        <v>297</v>
      </c>
    </row>
    <row r="17" spans="1:31" s="360" customFormat="1" ht="20.100000000000001" customHeight="1" thickBot="1" x14ac:dyDescent="0.4">
      <c r="A17" s="479" t="s">
        <v>143</v>
      </c>
      <c r="B17" s="480"/>
      <c r="C17" s="481" t="s">
        <v>144</v>
      </c>
      <c r="D17" s="482"/>
      <c r="E17" s="483" t="s">
        <v>145</v>
      </c>
      <c r="F17" s="484"/>
      <c r="G17" s="485" t="s">
        <v>146</v>
      </c>
      <c r="H17" s="484"/>
      <c r="I17" s="485" t="s">
        <v>147</v>
      </c>
      <c r="J17" s="484"/>
      <c r="K17" s="486" t="s">
        <v>149</v>
      </c>
      <c r="L17" s="487"/>
      <c r="M17" s="486" t="s">
        <v>150</v>
      </c>
      <c r="N17" s="487"/>
      <c r="O17" s="486" t="s">
        <v>367</v>
      </c>
      <c r="P17" s="487"/>
      <c r="Q17" s="486" t="s">
        <v>387</v>
      </c>
      <c r="R17" s="487"/>
      <c r="S17" s="486" t="s">
        <v>423</v>
      </c>
      <c r="T17" s="487"/>
      <c r="U17" s="486" t="s">
        <v>424</v>
      </c>
      <c r="V17" s="487"/>
      <c r="W17" s="486" t="s">
        <v>425</v>
      </c>
      <c r="X17" s="487"/>
      <c r="Y17" s="486" t="s">
        <v>426</v>
      </c>
      <c r="Z17" s="488"/>
      <c r="AA17" s="489" t="s">
        <v>427</v>
      </c>
      <c r="AB17" s="490"/>
      <c r="AC17" s="491" t="s">
        <v>151</v>
      </c>
      <c r="AE17" s="492" t="s">
        <v>325</v>
      </c>
    </row>
    <row r="18" spans="1:31" ht="20.100000000000001" customHeight="1" x14ac:dyDescent="0.25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152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153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43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5"/>
      <c r="D39" s="325"/>
      <c r="E39" s="325"/>
      <c r="F39" s="325"/>
      <c r="G39" s="325"/>
      <c r="H39" s="325"/>
      <c r="I39" s="325"/>
      <c r="J39" s="325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1580</v>
      </c>
    </row>
    <row r="43" spans="1:31" ht="24.95" customHeight="1" x14ac:dyDescent="0.25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129</v>
      </c>
    </row>
    <row r="44" spans="1:31" ht="24.95" customHeight="1" x14ac:dyDescent="0.25">
      <c r="AB44" s="333"/>
      <c r="AC44" s="357"/>
    </row>
    <row r="45" spans="1:31" ht="24.95" customHeight="1" x14ac:dyDescent="0.25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5" customHeight="1" x14ac:dyDescent="0.25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tr">
        <f>'E1.XLS '!A2</f>
        <v>COMPANY # 1580</v>
      </c>
      <c r="B2" s="27"/>
      <c r="C2" s="24"/>
      <c r="D2" s="24"/>
      <c r="E2" s="24"/>
    </row>
    <row r="3" spans="1:5" x14ac:dyDescent="0.2">
      <c r="A3" s="3" t="str">
        <f>'E1.XLS '!A3</f>
        <v>COMPANY NAME  Firstpoint Connectivity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416</v>
      </c>
      <c r="B5" s="29"/>
      <c r="C5" s="24"/>
      <c r="D5" s="24"/>
      <c r="E5" s="24"/>
    </row>
    <row r="7" spans="1:5" x14ac:dyDescent="0.2">
      <c r="A7" s="3" t="str">
        <f>'E1.XLS '!A7</f>
        <v>PREPARED BY: Karen Ballesteros</v>
      </c>
      <c r="B7" s="29"/>
      <c r="C7" s="24"/>
      <c r="D7" s="24"/>
      <c r="E7" s="24"/>
    </row>
    <row r="8" spans="1:5" x14ac:dyDescent="0.2">
      <c r="A8" s="1" t="str">
        <f>'E1.XLS '!A8</f>
        <v>EXTENSION:  925-543-3738</v>
      </c>
      <c r="B8" s="23"/>
      <c r="C8" s="24"/>
      <c r="D8" s="24"/>
      <c r="E8" s="258" t="str">
        <f>A2</f>
        <v>COMPANY # 1580</v>
      </c>
    </row>
    <row r="9" spans="1:5" x14ac:dyDescent="0.2">
      <c r="A9" s="24"/>
      <c r="B9" s="24"/>
      <c r="C9" s="24"/>
      <c r="D9" s="24"/>
      <c r="E9" s="258" t="s">
        <v>222</v>
      </c>
    </row>
    <row r="11" spans="1:5" x14ac:dyDescent="0.2">
      <c r="A11" s="259" t="s">
        <v>155</v>
      </c>
      <c r="B11" s="259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9" t="s">
        <v>161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388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162</v>
      </c>
      <c r="B18" s="371"/>
      <c r="C18" s="24"/>
      <c r="D18" s="24"/>
      <c r="E18" s="24"/>
    </row>
    <row r="19" spans="1:5" ht="14.1" customHeight="1" x14ac:dyDescent="0.25">
      <c r="A19" s="371" t="s">
        <v>163</v>
      </c>
      <c r="B19" s="371"/>
    </row>
    <row r="20" spans="1:5" ht="14.1" customHeight="1" x14ac:dyDescent="0.25">
      <c r="A20" s="371" t="s">
        <v>351</v>
      </c>
      <c r="B20" s="371"/>
    </row>
    <row r="21" spans="1:5" ht="14.1" customHeight="1" x14ac:dyDescent="0.25">
      <c r="A21" s="371" t="s">
        <v>352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353</v>
      </c>
      <c r="B23" s="371"/>
    </row>
    <row r="24" spans="1:5" ht="8.1" customHeight="1" x14ac:dyDescent="0.2"/>
    <row r="25" spans="1:5" ht="15.75" x14ac:dyDescent="0.25">
      <c r="A25" s="372" t="s">
        <v>156</v>
      </c>
      <c r="B25" s="372"/>
    </row>
    <row r="26" spans="1:5" ht="15.75" x14ac:dyDescent="0.25">
      <c r="A26" s="372" t="s">
        <v>164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0" t="s">
        <v>166</v>
      </c>
      <c r="B29" s="33"/>
      <c r="C29" s="24"/>
      <c r="D29" s="24"/>
      <c r="E29" s="260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8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4" t="s">
        <v>12</v>
      </c>
      <c r="B53" s="31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0" t="s">
        <v>157</v>
      </c>
      <c r="B56" s="33"/>
      <c r="C56" s="24"/>
      <c r="D56" s="24"/>
      <c r="E56" s="260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8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4" t="s">
        <v>348</v>
      </c>
      <c r="B73" s="314"/>
      <c r="C73" s="24"/>
      <c r="D73" s="24"/>
      <c r="E73" s="24"/>
    </row>
    <row r="74" spans="1:5" x14ac:dyDescent="0.2">
      <c r="A74" s="314"/>
      <c r="B74" s="314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8" t="str">
        <f>A2</f>
        <v>COMPANY # 1580</v>
      </c>
    </row>
    <row r="81" spans="1:5" x14ac:dyDescent="0.2">
      <c r="A81" s="24"/>
      <c r="B81" s="24"/>
      <c r="C81" s="24"/>
      <c r="D81" s="24"/>
      <c r="E81" s="258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opLeftCell="N7" workbookViewId="0">
      <selection activeCell="S27" sqref="S27"/>
    </sheetView>
  </sheetViews>
  <sheetFormatPr defaultColWidth="23" defaultRowHeight="12.75" x14ac:dyDescent="0.2"/>
  <cols>
    <col min="1" max="1" width="32.25" style="569" customWidth="1"/>
    <col min="2" max="2" width="2.625" style="569" customWidth="1"/>
    <col min="3" max="3" width="13.5" style="569" customWidth="1"/>
    <col min="4" max="4" width="1.625" style="569" customWidth="1"/>
    <col min="5" max="5" width="15.625" style="569" customWidth="1"/>
    <col min="6" max="6" width="1.625" style="569" customWidth="1"/>
    <col min="7" max="7" width="15.625" style="569" customWidth="1"/>
    <col min="8" max="8" width="1.625" style="569" customWidth="1"/>
    <col min="9" max="9" width="15.625" style="569" customWidth="1"/>
    <col min="10" max="10" width="1.625" style="569" customWidth="1"/>
    <col min="11" max="11" width="15.625" style="569" customWidth="1"/>
    <col min="12" max="12" width="1.625" style="569" customWidth="1"/>
    <col min="13" max="13" width="15.625" style="569" customWidth="1"/>
    <col min="14" max="14" width="1.625" style="569" customWidth="1"/>
    <col min="15" max="15" width="15.625" style="569" customWidth="1"/>
    <col min="16" max="16" width="2" style="569" customWidth="1"/>
    <col min="17" max="17" width="25.75" style="569" customWidth="1"/>
    <col min="18" max="18" width="1.625" style="569" customWidth="1"/>
    <col min="19" max="19" width="15.625" style="569" customWidth="1"/>
    <col min="20" max="16384" width="23" style="569"/>
  </cols>
  <sheetData>
    <row r="1" spans="1:21" x14ac:dyDescent="0.2">
      <c r="A1" s="567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</row>
    <row r="2" spans="1:21" x14ac:dyDescent="0.2">
      <c r="A2" s="564" t="s">
        <v>443</v>
      </c>
      <c r="B2" s="568"/>
      <c r="C2" s="568"/>
      <c r="D2" s="568"/>
      <c r="E2" s="570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</row>
    <row r="3" spans="1:21" x14ac:dyDescent="0.2">
      <c r="A3" s="564" t="s">
        <v>446</v>
      </c>
      <c r="B3" s="568"/>
      <c r="C3" s="568"/>
      <c r="D3" s="568"/>
      <c r="E3" s="570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</row>
    <row r="4" spans="1:21" x14ac:dyDescent="0.2">
      <c r="A4" s="567" t="s">
        <v>447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</row>
    <row r="5" spans="1:21" x14ac:dyDescent="0.2">
      <c r="A5" s="564" t="s">
        <v>435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  <c r="Q5" s="568"/>
      <c r="R5" s="568"/>
      <c r="S5" s="568"/>
    </row>
    <row r="7" spans="1:21" x14ac:dyDescent="0.2">
      <c r="A7" s="564" t="s">
        <v>432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8"/>
      <c r="P7" s="568"/>
      <c r="Q7" s="568"/>
      <c r="R7" s="568"/>
      <c r="S7" s="571" t="str">
        <f>+A2</f>
        <v>COMPANY # 1580</v>
      </c>
    </row>
    <row r="8" spans="1:21" ht="13.5" thickBot="1" x14ac:dyDescent="0.25">
      <c r="A8" s="564" t="s">
        <v>448</v>
      </c>
      <c r="B8" s="568"/>
      <c r="C8" s="568"/>
      <c r="D8" s="568"/>
      <c r="E8" s="568"/>
      <c r="F8" s="572"/>
      <c r="G8" s="572"/>
      <c r="H8" s="572"/>
      <c r="I8" s="572"/>
      <c r="J8" s="572"/>
      <c r="K8" s="572"/>
      <c r="L8" s="568"/>
      <c r="M8" s="568"/>
      <c r="N8" s="572"/>
      <c r="O8" s="572"/>
      <c r="P8" s="568"/>
      <c r="Q8" s="568"/>
      <c r="R8" s="568"/>
      <c r="S8" s="573" t="s">
        <v>440</v>
      </c>
    </row>
    <row r="9" spans="1:21" ht="13.5" thickTop="1" x14ac:dyDescent="0.2">
      <c r="A9" s="574"/>
      <c r="B9" s="575"/>
      <c r="C9" s="575"/>
      <c r="D9" s="576"/>
      <c r="E9" s="577" t="s">
        <v>449</v>
      </c>
      <c r="F9" s="578"/>
      <c r="G9" s="579"/>
      <c r="H9" s="578"/>
      <c r="I9" s="579" t="s">
        <v>450</v>
      </c>
      <c r="J9" s="579"/>
      <c r="K9" s="617" t="s">
        <v>451</v>
      </c>
      <c r="L9" s="617"/>
      <c r="M9" s="617"/>
      <c r="N9" s="579"/>
      <c r="O9" s="617" t="s">
        <v>452</v>
      </c>
      <c r="P9" s="617"/>
      <c r="Q9" s="617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453</v>
      </c>
      <c r="F10" s="578"/>
      <c r="G10" s="586" t="s">
        <v>454</v>
      </c>
      <c r="H10" s="578"/>
      <c r="I10" s="585" t="s">
        <v>455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453</v>
      </c>
      <c r="U10" s="585"/>
    </row>
    <row r="11" spans="1:21" ht="13.5" thickBot="1" x14ac:dyDescent="0.25">
      <c r="A11" s="589"/>
      <c r="B11" s="590"/>
      <c r="C11" s="591" t="s">
        <v>456</v>
      </c>
      <c r="D11" s="572"/>
      <c r="E11" s="592" t="s">
        <v>457</v>
      </c>
      <c r="F11" s="572"/>
      <c r="G11" s="592" t="s">
        <v>458</v>
      </c>
      <c r="H11" s="572"/>
      <c r="I11" s="592" t="s">
        <v>459</v>
      </c>
      <c r="J11" s="572"/>
      <c r="K11" s="592" t="s">
        <v>460</v>
      </c>
      <c r="L11" s="572"/>
      <c r="M11" s="592" t="s">
        <v>461</v>
      </c>
      <c r="N11" s="572"/>
      <c r="O11" s="592" t="s">
        <v>92</v>
      </c>
      <c r="P11" s="572"/>
      <c r="Q11" s="592" t="s">
        <v>462</v>
      </c>
      <c r="R11" s="592"/>
      <c r="S11" s="593" t="s">
        <v>463</v>
      </c>
      <c r="U11" s="585"/>
    </row>
    <row r="12" spans="1:21" ht="12.75" customHeight="1" thickTop="1" x14ac:dyDescent="0.2">
      <c r="A12" s="568"/>
      <c r="B12" s="594"/>
      <c r="C12" s="570"/>
      <c r="D12" s="595"/>
      <c r="E12" s="568"/>
      <c r="F12" s="595"/>
      <c r="G12" s="568"/>
      <c r="H12" s="595"/>
      <c r="I12" s="568"/>
      <c r="J12" s="595"/>
      <c r="K12" s="568"/>
      <c r="L12" s="595"/>
      <c r="M12" s="568"/>
      <c r="N12" s="595"/>
      <c r="O12" s="568"/>
      <c r="P12" s="595"/>
      <c r="Q12" s="595"/>
      <c r="R12" s="595"/>
      <c r="S12" s="568"/>
      <c r="U12" s="581"/>
    </row>
    <row r="13" spans="1:21" ht="23.25" customHeight="1" x14ac:dyDescent="0.2">
      <c r="A13" s="596" t="s">
        <v>464</v>
      </c>
      <c r="B13" s="597"/>
      <c r="C13" s="320" t="s">
        <v>347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465</v>
      </c>
      <c r="B14" s="597"/>
      <c r="C14" s="600" t="s">
        <v>466</v>
      </c>
      <c r="D14" s="597"/>
      <c r="E14" s="596">
        <v>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2">
      <c r="A15" s="596" t="s">
        <v>467</v>
      </c>
      <c r="B15" s="597"/>
      <c r="C15" s="600" t="s">
        <v>468</v>
      </c>
      <c r="D15" s="597"/>
      <c r="E15" s="596">
        <v>0</v>
      </c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469</v>
      </c>
      <c r="B16" s="597"/>
      <c r="C16" s="600" t="s">
        <v>470</v>
      </c>
      <c r="D16" s="597"/>
      <c r="E16" s="596">
        <v>0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0</v>
      </c>
      <c r="U16" s="581"/>
    </row>
    <row r="17" spans="1:21" ht="23.25" customHeight="1" x14ac:dyDescent="0.2">
      <c r="A17" s="596" t="s">
        <v>471</v>
      </c>
      <c r="B17" s="597"/>
      <c r="C17" s="600" t="s">
        <v>472</v>
      </c>
      <c r="D17" s="597"/>
      <c r="E17" s="596">
        <v>0</v>
      </c>
      <c r="F17" s="597"/>
      <c r="G17" s="596"/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0</v>
      </c>
      <c r="U17" s="581"/>
    </row>
    <row r="18" spans="1:21" ht="23.25" customHeight="1" x14ac:dyDescent="0.2">
      <c r="A18" s="596" t="s">
        <v>473</v>
      </c>
      <c r="B18" s="597"/>
      <c r="C18" s="600" t="s">
        <v>474</v>
      </c>
      <c r="D18" s="597"/>
      <c r="E18" s="596">
        <v>0</v>
      </c>
      <c r="F18" s="597"/>
      <c r="G18" s="596"/>
      <c r="H18" s="597"/>
      <c r="I18" s="596">
        <v>261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261</v>
      </c>
    </row>
    <row r="19" spans="1:21" ht="23.25" customHeight="1" x14ac:dyDescent="0.2">
      <c r="A19" s="596" t="s">
        <v>475</v>
      </c>
      <c r="B19" s="597"/>
      <c r="C19" s="600" t="s">
        <v>476</v>
      </c>
      <c r="D19" s="597"/>
      <c r="E19" s="596">
        <v>0</v>
      </c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2">
      <c r="A20" s="596" t="s">
        <v>477</v>
      </c>
      <c r="B20" s="597"/>
      <c r="C20" s="600" t="s">
        <v>478</v>
      </c>
      <c r="D20" s="597"/>
      <c r="E20" s="596">
        <v>0</v>
      </c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2">
      <c r="A21" s="596" t="s">
        <v>479</v>
      </c>
      <c r="B21" s="597"/>
      <c r="C21" s="600" t="s">
        <v>480</v>
      </c>
      <c r="D21" s="597"/>
      <c r="E21" s="596">
        <v>0</v>
      </c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2">
      <c r="A22" s="596" t="s">
        <v>481</v>
      </c>
      <c r="B22" s="597"/>
      <c r="C22" s="600" t="s">
        <v>482</v>
      </c>
      <c r="D22" s="597"/>
      <c r="E22" s="596">
        <v>0</v>
      </c>
      <c r="F22" s="597"/>
      <c r="G22" s="596"/>
      <c r="H22" s="597"/>
      <c r="I22" s="596">
        <v>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1</v>
      </c>
    </row>
    <row r="23" spans="1:21" ht="23.25" customHeight="1" thickBot="1" x14ac:dyDescent="0.25">
      <c r="A23" s="596" t="s">
        <v>483</v>
      </c>
      <c r="B23" s="597"/>
      <c r="C23" s="596" t="s">
        <v>484</v>
      </c>
      <c r="D23" s="597"/>
      <c r="E23" s="603">
        <f>SUM(E14:E22)</f>
        <v>0</v>
      </c>
      <c r="F23" s="597"/>
      <c r="G23" s="603">
        <f>SUM(G14:G22)</f>
        <v>0</v>
      </c>
      <c r="H23" s="597"/>
      <c r="I23" s="603">
        <f>SUM(I14:I22)</f>
        <v>262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262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485</v>
      </c>
      <c r="B25" s="597"/>
      <c r="C25" s="596" t="s">
        <v>486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8" t="s">
        <v>487</v>
      </c>
      <c r="B28" s="594"/>
      <c r="C28" s="605" t="s">
        <v>488</v>
      </c>
      <c r="D28" s="595"/>
      <c r="E28" s="568"/>
      <c r="F28" s="595"/>
      <c r="G28" s="568"/>
      <c r="H28" s="595"/>
      <c r="I28" s="568"/>
      <c r="J28" s="595"/>
      <c r="K28" s="568"/>
      <c r="L28" s="595"/>
      <c r="M28" s="568"/>
      <c r="N28" s="595"/>
      <c r="O28" s="568"/>
      <c r="P28" s="595"/>
      <c r="Q28" s="595"/>
      <c r="R28" s="595"/>
      <c r="S28" s="568"/>
      <c r="U28" s="581"/>
    </row>
    <row r="29" spans="1:21" s="581" customFormat="1" ht="23.25" customHeight="1" x14ac:dyDescent="0.2">
      <c r="A29" s="606" t="s">
        <v>489</v>
      </c>
      <c r="B29" s="598"/>
      <c r="C29" s="599"/>
      <c r="D29" s="598"/>
      <c r="E29" s="607" t="s">
        <v>349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490</v>
      </c>
      <c r="B30" s="597"/>
      <c r="C30" s="600" t="s">
        <v>491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492</v>
      </c>
      <c r="B31" s="597"/>
      <c r="C31" s="600" t="s">
        <v>493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494</v>
      </c>
      <c r="B32" s="597"/>
      <c r="C32" s="600" t="s">
        <v>495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496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497</v>
      </c>
      <c r="B35" s="597"/>
      <c r="C35" s="600" t="s">
        <v>498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499</v>
      </c>
      <c r="B37" s="597"/>
      <c r="C37" s="599"/>
      <c r="D37" s="597"/>
      <c r="E37" s="596">
        <f>+E23+E33</f>
        <v>0</v>
      </c>
      <c r="F37" s="597"/>
      <c r="G37" s="596">
        <f>+G23+G33</f>
        <v>0</v>
      </c>
      <c r="H37" s="597"/>
      <c r="I37" s="596">
        <f>+I23+I33</f>
        <v>262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262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500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 t="s">
        <v>501</v>
      </c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8"/>
      <c r="B43" s="568"/>
      <c r="C43" s="570"/>
      <c r="D43" s="568"/>
      <c r="E43" s="601"/>
      <c r="F43" s="595"/>
      <c r="G43" s="601"/>
      <c r="H43" s="595"/>
      <c r="I43" s="601"/>
      <c r="J43" s="595"/>
      <c r="K43" s="568"/>
      <c r="L43" s="595"/>
      <c r="M43" s="568"/>
      <c r="N43" s="595"/>
      <c r="O43" s="568"/>
      <c r="P43" s="595"/>
      <c r="Q43" s="568"/>
      <c r="R43" s="601"/>
      <c r="S43" s="601"/>
    </row>
    <row r="44" spans="1:19" x14ac:dyDescent="0.2">
      <c r="A44" s="568"/>
      <c r="B44" s="568"/>
      <c r="C44" s="570"/>
      <c r="D44" s="568"/>
      <c r="E44" s="571"/>
      <c r="F44" s="595"/>
      <c r="G44" s="571"/>
      <c r="H44" s="595"/>
      <c r="I44" s="571"/>
      <c r="J44" s="595"/>
      <c r="K44" s="568"/>
      <c r="L44" s="595"/>
      <c r="M44" s="568"/>
      <c r="N44" s="595"/>
      <c r="O44" s="568"/>
      <c r="P44" s="595"/>
      <c r="Q44" s="568"/>
      <c r="R44" s="601"/>
      <c r="S44" s="571"/>
    </row>
    <row r="45" spans="1:19" ht="13.5" thickBot="1" x14ac:dyDescent="0.25">
      <c r="A45" s="571"/>
      <c r="B45" s="568"/>
      <c r="C45" s="570"/>
      <c r="D45" s="568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8"/>
      <c r="C46" s="570"/>
      <c r="D46" s="568"/>
      <c r="E46" s="568"/>
      <c r="F46" s="595"/>
      <c r="G46" s="568"/>
      <c r="H46" s="595"/>
      <c r="I46" s="568"/>
      <c r="J46" s="595"/>
      <c r="K46" s="568"/>
      <c r="L46" s="595"/>
      <c r="M46" s="568"/>
      <c r="N46" s="595"/>
      <c r="O46" s="568"/>
      <c r="P46" s="595"/>
      <c r="Q46" s="568"/>
      <c r="R46" s="601"/>
      <c r="S46" s="568"/>
    </row>
    <row r="47" spans="1:19" x14ac:dyDescent="0.2">
      <c r="A47" s="568"/>
      <c r="B47" s="568"/>
      <c r="C47" s="570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8"/>
      <c r="Q47" s="568"/>
      <c r="R47" s="601"/>
      <c r="S47" s="568"/>
    </row>
    <row r="48" spans="1:19" x14ac:dyDescent="0.2">
      <c r="A48" s="573" t="s">
        <v>502</v>
      </c>
      <c r="B48" s="568"/>
      <c r="C48" s="570"/>
      <c r="D48" s="573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8"/>
      <c r="P48" s="568"/>
      <c r="Q48" s="568"/>
      <c r="R48" s="601"/>
      <c r="S48" s="571" t="str">
        <f>+A2</f>
        <v>COMPANY # 1580</v>
      </c>
    </row>
    <row r="49" spans="1:19" x14ac:dyDescent="0.2">
      <c r="A49" s="611"/>
      <c r="B49" s="568"/>
      <c r="C49" s="570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601"/>
      <c r="S49" s="573" t="s">
        <v>440</v>
      </c>
    </row>
    <row r="50" spans="1:19" x14ac:dyDescent="0.2">
      <c r="A50" s="573"/>
      <c r="B50" s="568"/>
      <c r="C50" s="570"/>
      <c r="D50" s="573"/>
      <c r="E50" s="568"/>
      <c r="F50" s="568"/>
      <c r="G50" s="612"/>
      <c r="H50" s="568"/>
      <c r="I50" s="612"/>
      <c r="J50" s="568"/>
      <c r="K50" s="568"/>
      <c r="L50" s="568"/>
      <c r="M50" s="568"/>
      <c r="N50" s="568"/>
      <c r="O50" s="568"/>
      <c r="P50" s="568"/>
      <c r="Q50" s="568"/>
      <c r="R50" s="601"/>
      <c r="S50" s="568"/>
    </row>
    <row r="51" spans="1:19" x14ac:dyDescent="0.2">
      <c r="A51" s="568"/>
      <c r="B51" s="568"/>
      <c r="C51" s="570"/>
      <c r="D51" s="568"/>
      <c r="E51" s="568"/>
      <c r="F51" s="568"/>
      <c r="G51" s="612"/>
      <c r="H51" s="568"/>
      <c r="I51" s="612"/>
      <c r="J51" s="568"/>
      <c r="K51" s="568"/>
      <c r="L51" s="568"/>
      <c r="M51" s="568"/>
      <c r="N51" s="568"/>
      <c r="O51" s="568"/>
      <c r="P51" s="568"/>
      <c r="Q51" s="568"/>
      <c r="R51" s="601"/>
      <c r="S51" s="568"/>
    </row>
    <row r="52" spans="1:19" x14ac:dyDescent="0.2">
      <c r="A52" s="568"/>
      <c r="B52" s="568"/>
      <c r="C52" s="570"/>
      <c r="D52" s="568"/>
      <c r="E52" s="568"/>
      <c r="F52" s="568"/>
      <c r="G52" s="612"/>
      <c r="H52" s="568"/>
      <c r="I52" s="612"/>
      <c r="J52" s="568"/>
      <c r="K52" s="568"/>
      <c r="L52" s="568"/>
      <c r="M52" s="568"/>
      <c r="N52" s="568"/>
      <c r="O52" s="568"/>
      <c r="P52" s="568"/>
      <c r="Q52" s="568"/>
      <c r="R52" s="601"/>
      <c r="S52" s="568"/>
    </row>
    <row r="53" spans="1:19" x14ac:dyDescent="0.2">
      <c r="A53" s="568"/>
      <c r="B53" s="568"/>
      <c r="C53" s="570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601"/>
      <c r="S53" s="568"/>
    </row>
    <row r="54" spans="1:19" x14ac:dyDescent="0.2">
      <c r="A54" s="568"/>
      <c r="B54" s="568"/>
      <c r="C54" s="570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601"/>
      <c r="S54" s="568"/>
    </row>
    <row r="55" spans="1:19" x14ac:dyDescent="0.2">
      <c r="A55" s="568"/>
      <c r="B55" s="568"/>
      <c r="C55" s="570"/>
      <c r="D55" s="568"/>
      <c r="E55" s="568"/>
      <c r="F55" s="568"/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601"/>
      <c r="S55" s="568"/>
    </row>
    <row r="56" spans="1:19" x14ac:dyDescent="0.2">
      <c r="A56" s="568"/>
      <c r="B56" s="568"/>
      <c r="C56" s="570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68"/>
      <c r="Q56" s="568"/>
      <c r="R56" s="601"/>
      <c r="S56" s="568"/>
    </row>
    <row r="57" spans="1:19" x14ac:dyDescent="0.2">
      <c r="A57" s="568"/>
      <c r="B57" s="568"/>
      <c r="C57" s="570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8"/>
      <c r="P57" s="568"/>
      <c r="Q57" s="568"/>
      <c r="R57" s="601"/>
      <c r="S57" s="568"/>
    </row>
    <row r="58" spans="1:19" x14ac:dyDescent="0.2">
      <c r="A58" s="568"/>
      <c r="B58" s="568"/>
      <c r="C58" s="570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68"/>
      <c r="Q58" s="568"/>
      <c r="R58" s="601"/>
      <c r="S58" s="568"/>
    </row>
    <row r="59" spans="1:19" x14ac:dyDescent="0.2">
      <c r="A59" s="568"/>
      <c r="B59" s="568"/>
      <c r="C59" s="570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8"/>
      <c r="P59" s="568"/>
      <c r="Q59" s="568"/>
      <c r="R59" s="601"/>
      <c r="S59" s="568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15" sqref="A15"/>
    </sheetView>
  </sheetViews>
  <sheetFormatPr defaultColWidth="20.625" defaultRowHeight="12.75" x14ac:dyDescent="0.2"/>
  <cols>
    <col min="1" max="1" width="7.625" style="262" customWidth="1"/>
    <col min="2" max="2" width="21" style="262" customWidth="1"/>
    <col min="3" max="3" width="51" style="262" customWidth="1"/>
    <col min="4" max="4" width="18.625" style="262" customWidth="1"/>
    <col min="5" max="9" width="20.625" style="262"/>
    <col min="10" max="10" width="7.625" style="262" customWidth="1"/>
    <col min="11" max="16384" width="20.625" style="262"/>
  </cols>
  <sheetData>
    <row r="1" spans="1:4" x14ac:dyDescent="0.2">
      <c r="A1" s="261" t="s">
        <v>0</v>
      </c>
      <c r="B1" s="261"/>
    </row>
    <row r="2" spans="1:4" x14ac:dyDescent="0.2">
      <c r="A2" s="564" t="s">
        <v>443</v>
      </c>
      <c r="B2" s="263"/>
      <c r="C2" s="264" t="s">
        <v>184</v>
      </c>
      <c r="D2" s="383" t="s">
        <v>439</v>
      </c>
    </row>
    <row r="3" spans="1:4" x14ac:dyDescent="0.2">
      <c r="A3" s="3" t="str">
        <f>'E1.XLS '!A3</f>
        <v>COMPANY NAME  Firstpoint Connectivity</v>
      </c>
      <c r="B3" s="263"/>
      <c r="C3" s="264"/>
      <c r="D3" s="389"/>
    </row>
    <row r="4" spans="1:4" x14ac:dyDescent="0.2">
      <c r="A4" s="261" t="s">
        <v>185</v>
      </c>
      <c r="B4" s="261"/>
    </row>
    <row r="5" spans="1:4" x14ac:dyDescent="0.2">
      <c r="A5" s="263" t="s">
        <v>438</v>
      </c>
      <c r="B5" s="263"/>
      <c r="C5" s="264" t="s">
        <v>186</v>
      </c>
      <c r="D5" s="384" t="s">
        <v>431</v>
      </c>
    </row>
    <row r="6" spans="1:4" x14ac:dyDescent="0.2">
      <c r="A6" s="263"/>
      <c r="B6" s="263"/>
      <c r="D6"/>
    </row>
    <row r="7" spans="1:4" x14ac:dyDescent="0.2">
      <c r="A7" s="262" t="s">
        <v>187</v>
      </c>
      <c r="B7" s="263"/>
      <c r="D7" s="321" t="str">
        <f>A2</f>
        <v>COMPANY # 1580</v>
      </c>
    </row>
    <row r="8" spans="1:4" x14ac:dyDescent="0.2">
      <c r="A8" s="266"/>
      <c r="B8" s="263"/>
      <c r="D8" s="265"/>
    </row>
    <row r="9" spans="1:4" x14ac:dyDescent="0.2">
      <c r="A9" s="267" t="s">
        <v>188</v>
      </c>
      <c r="B9" s="268" t="s">
        <v>189</v>
      </c>
      <c r="C9" s="269" t="s">
        <v>190</v>
      </c>
      <c r="D9" s="270" t="s">
        <v>191</v>
      </c>
    </row>
    <row r="10" spans="1:4" x14ac:dyDescent="0.2">
      <c r="C10" s="271"/>
      <c r="D10" s="271"/>
    </row>
    <row r="11" spans="1:4" x14ac:dyDescent="0.2">
      <c r="A11" s="261" t="s">
        <v>192</v>
      </c>
      <c r="B11" s="272" t="s">
        <v>193</v>
      </c>
      <c r="C11" s="261" t="s">
        <v>194</v>
      </c>
      <c r="D11" s="273" t="s">
        <v>430</v>
      </c>
    </row>
    <row r="12" spans="1:4" ht="6.75" customHeight="1" x14ac:dyDescent="0.2">
      <c r="C12" s="271"/>
      <c r="D12" s="271"/>
    </row>
    <row r="13" spans="1:4" x14ac:dyDescent="0.2">
      <c r="A13" s="261" t="s">
        <v>195</v>
      </c>
      <c r="B13" s="272" t="s">
        <v>196</v>
      </c>
      <c r="C13" s="261" t="s">
        <v>197</v>
      </c>
      <c r="D13" s="273" t="s">
        <v>430</v>
      </c>
    </row>
    <row r="14" spans="1:4" ht="7.5" customHeight="1" x14ac:dyDescent="0.2"/>
    <row r="15" spans="1:4" x14ac:dyDescent="0.2">
      <c r="A15" s="261" t="s">
        <v>198</v>
      </c>
      <c r="B15" s="262" t="s">
        <v>199</v>
      </c>
      <c r="C15" s="261" t="s">
        <v>200</v>
      </c>
    </row>
    <row r="16" spans="1:4" x14ac:dyDescent="0.2">
      <c r="A16"/>
      <c r="B16" s="261" t="s">
        <v>201</v>
      </c>
      <c r="C16" s="261" t="s">
        <v>389</v>
      </c>
      <c r="D16" s="273" t="s">
        <v>430</v>
      </c>
    </row>
    <row r="17" spans="1:4" ht="7.5" customHeight="1" x14ac:dyDescent="0.2">
      <c r="D17"/>
    </row>
    <row r="18" spans="1:4" x14ac:dyDescent="0.2">
      <c r="A18" s="261" t="s">
        <v>341</v>
      </c>
      <c r="B18" s="261" t="s">
        <v>361</v>
      </c>
      <c r="C18" s="261" t="s">
        <v>390</v>
      </c>
      <c r="D18" s="273" t="s">
        <v>430</v>
      </c>
    </row>
    <row r="19" spans="1:4" ht="7.5" customHeight="1" x14ac:dyDescent="0.2"/>
    <row r="20" spans="1:4" x14ac:dyDescent="0.2">
      <c r="A20" s="261" t="s">
        <v>241</v>
      </c>
      <c r="B20" s="261">
        <v>344</v>
      </c>
      <c r="C20" s="261" t="s">
        <v>256</v>
      </c>
      <c r="D20" s="273" t="s">
        <v>430</v>
      </c>
    </row>
    <row r="21" spans="1:4" ht="7.5" customHeight="1" x14ac:dyDescent="0.2"/>
    <row r="22" spans="1:4" x14ac:dyDescent="0.2">
      <c r="A22" s="261" t="s">
        <v>202</v>
      </c>
      <c r="B22" s="261" t="s">
        <v>50</v>
      </c>
      <c r="C22" s="261" t="s">
        <v>203</v>
      </c>
      <c r="D22" s="273" t="s">
        <v>429</v>
      </c>
    </row>
    <row r="23" spans="1:4" x14ac:dyDescent="0.2">
      <c r="A23" s="261"/>
      <c r="B23" s="261" t="s">
        <v>287</v>
      </c>
      <c r="C23" s="261" t="s">
        <v>204</v>
      </c>
      <c r="D23" s="274"/>
    </row>
    <row r="24" spans="1:4" ht="7.5" customHeight="1" x14ac:dyDescent="0.2"/>
    <row r="25" spans="1:4" x14ac:dyDescent="0.2">
      <c r="A25" s="261" t="s">
        <v>205</v>
      </c>
      <c r="B25" s="272" t="s">
        <v>257</v>
      </c>
      <c r="C25" s="261" t="s">
        <v>206</v>
      </c>
      <c r="D25" s="273" t="s">
        <v>429</v>
      </c>
    </row>
    <row r="26" spans="1:4" ht="7.5" customHeight="1" x14ac:dyDescent="0.2"/>
    <row r="27" spans="1:4" x14ac:dyDescent="0.2">
      <c r="A27" s="261" t="s">
        <v>207</v>
      </c>
      <c r="B27" s="272" t="s">
        <v>208</v>
      </c>
      <c r="C27" s="261" t="s">
        <v>391</v>
      </c>
      <c r="D27" s="273" t="s">
        <v>430</v>
      </c>
    </row>
    <row r="28" spans="1:4" ht="7.5" customHeight="1" x14ac:dyDescent="0.2"/>
    <row r="29" spans="1:4" x14ac:dyDescent="0.2">
      <c r="A29" s="261" t="s">
        <v>209</v>
      </c>
      <c r="B29" s="261" t="s">
        <v>360</v>
      </c>
      <c r="C29" s="261" t="s">
        <v>259</v>
      </c>
      <c r="D29" s="273" t="s">
        <v>430</v>
      </c>
    </row>
    <row r="30" spans="1:4" x14ac:dyDescent="0.2">
      <c r="A30" s="261"/>
      <c r="B30" s="261" t="s">
        <v>258</v>
      </c>
      <c r="C30" s="261"/>
      <c r="D30" s="274"/>
    </row>
    <row r="31" spans="1:4" ht="7.5" customHeight="1" x14ac:dyDescent="0.2"/>
    <row r="32" spans="1:4" x14ac:dyDescent="0.2">
      <c r="A32" s="261" t="s">
        <v>210</v>
      </c>
      <c r="B32" s="272" t="s">
        <v>211</v>
      </c>
      <c r="C32" s="261" t="s">
        <v>212</v>
      </c>
      <c r="D32" s="273" t="s">
        <v>430</v>
      </c>
    </row>
    <row r="33" spans="1:33" ht="7.5" customHeight="1" x14ac:dyDescent="0.2"/>
    <row r="34" spans="1:33" x14ac:dyDescent="0.2">
      <c r="A34" s="261" t="s">
        <v>250</v>
      </c>
      <c r="B34" s="272">
        <v>855</v>
      </c>
      <c r="C34" s="261" t="s">
        <v>260</v>
      </c>
      <c r="D34" s="273" t="s">
        <v>430</v>
      </c>
    </row>
    <row r="35" spans="1:33" ht="7.5" customHeight="1" x14ac:dyDescent="0.2"/>
    <row r="36" spans="1:33" x14ac:dyDescent="0.2">
      <c r="A36" s="261" t="s">
        <v>213</v>
      </c>
      <c r="B36" s="272" t="s">
        <v>214</v>
      </c>
      <c r="C36" s="261" t="s">
        <v>392</v>
      </c>
      <c r="D36" s="273" t="s">
        <v>430</v>
      </c>
    </row>
    <row r="37" spans="1:33" ht="7.5" customHeight="1" x14ac:dyDescent="0.2"/>
    <row r="38" spans="1:33" x14ac:dyDescent="0.2">
      <c r="A38" s="261" t="s">
        <v>215</v>
      </c>
      <c r="B38" s="272" t="s">
        <v>216</v>
      </c>
      <c r="C38" s="261" t="s">
        <v>217</v>
      </c>
      <c r="D38" s="273" t="s">
        <v>429</v>
      </c>
    </row>
    <row r="39" spans="1:33" ht="7.5" customHeight="1" x14ac:dyDescent="0.2"/>
    <row r="40" spans="1:33" x14ac:dyDescent="0.2">
      <c r="A40" s="261" t="s">
        <v>129</v>
      </c>
      <c r="B40" s="261"/>
      <c r="C40" s="261" t="s">
        <v>218</v>
      </c>
      <c r="D40" s="273" t="s">
        <v>430</v>
      </c>
    </row>
    <row r="41" spans="1:33" ht="6.75" customHeight="1" x14ac:dyDescent="0.2">
      <c r="A41" s="261"/>
      <c r="B41" s="261"/>
      <c r="C41" s="261"/>
      <c r="D41" s="274"/>
    </row>
    <row r="42" spans="1:33" x14ac:dyDescent="0.2">
      <c r="A42" s="261" t="s">
        <v>440</v>
      </c>
      <c r="B42" s="261"/>
      <c r="C42" s="261" t="s">
        <v>441</v>
      </c>
      <c r="D42" s="273" t="s">
        <v>429</v>
      </c>
    </row>
    <row r="43" spans="1:33" ht="6.75" customHeight="1" x14ac:dyDescent="0.2">
      <c r="A43" s="261"/>
      <c r="B43" s="261"/>
      <c r="C43" s="261"/>
      <c r="D43" s="274"/>
    </row>
    <row r="44" spans="1:33" x14ac:dyDescent="0.2">
      <c r="A44" s="261" t="s">
        <v>222</v>
      </c>
      <c r="B44" s="261" t="s">
        <v>199</v>
      </c>
      <c r="C44" s="261" t="s">
        <v>223</v>
      </c>
      <c r="D44" s="273" t="s">
        <v>430</v>
      </c>
      <c r="AG44"/>
    </row>
    <row r="45" spans="1:33" x14ac:dyDescent="0.2">
      <c r="B45" s="261" t="s">
        <v>201</v>
      </c>
      <c r="C45" s="262" t="s">
        <v>10</v>
      </c>
    </row>
    <row r="47" spans="1:33" x14ac:dyDescent="0.2">
      <c r="A47" s="275"/>
      <c r="B47" s="276"/>
      <c r="C47" s="269" t="s">
        <v>219</v>
      </c>
      <c r="D47" s="277"/>
    </row>
    <row r="48" spans="1:33" x14ac:dyDescent="0.2">
      <c r="C48" s="271"/>
    </row>
    <row r="49" spans="1:4" x14ac:dyDescent="0.2">
      <c r="A49" s="261" t="s">
        <v>220</v>
      </c>
      <c r="B49" s="272" t="s">
        <v>362</v>
      </c>
      <c r="C49" s="261" t="s">
        <v>221</v>
      </c>
      <c r="D49" s="273" t="s">
        <v>430</v>
      </c>
    </row>
    <row r="50" spans="1:4" ht="7.5" customHeight="1" x14ac:dyDescent="0.2"/>
    <row r="51" spans="1:4" x14ac:dyDescent="0.2">
      <c r="A51" s="261"/>
      <c r="B51" s="261"/>
      <c r="C51" s="261"/>
      <c r="D51" s="274"/>
    </row>
    <row r="52" spans="1:4" x14ac:dyDescent="0.2">
      <c r="A52" s="261"/>
      <c r="B52" s="261"/>
      <c r="D52" s="274"/>
    </row>
    <row r="53" spans="1:4" x14ac:dyDescent="0.2">
      <c r="A53" s="261"/>
      <c r="B53" s="272"/>
      <c r="C53" s="261"/>
      <c r="D53" s="322" t="str">
        <f>A2</f>
        <v>COMPANY # 1580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tr">
        <f>'E1.XLS '!A2</f>
        <v>COMPANY # 1580</v>
      </c>
      <c r="C2" s="4"/>
    </row>
    <row r="3" spans="1:19" ht="15" customHeight="1" x14ac:dyDescent="0.2">
      <c r="A3" s="3" t="str">
        <f>'E1.XLS '!A3</f>
        <v>COMPANY NAME  Firstpoint Connectivity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416</v>
      </c>
    </row>
    <row r="6" spans="1:19" ht="15" customHeight="1" x14ac:dyDescent="0.2"/>
    <row r="7" spans="1:19" ht="15" customHeight="1" x14ac:dyDescent="0.2">
      <c r="A7" s="3" t="str">
        <f>'E1.XLS '!A7</f>
        <v>PREPARED BY: Karen Ballesteros</v>
      </c>
      <c r="S7" s="20" t="str">
        <f>A2</f>
        <v>COMPANY # 1580</v>
      </c>
    </row>
    <row r="8" spans="1:19" ht="15" customHeight="1" thickBot="1" x14ac:dyDescent="0.25">
      <c r="A8" s="1" t="str">
        <f>'E1.XLS '!A8</f>
        <v>EXTENSION:  925-543-3738</v>
      </c>
      <c r="S8" s="6" t="s">
        <v>16</v>
      </c>
    </row>
    <row r="9" spans="1:19" ht="15" customHeight="1" thickTop="1" x14ac:dyDescent="0.2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1580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3" t="str">
        <f>'E1.XLS '!A2</f>
        <v>COMPANY # 1580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3" t="str">
        <f>'E1.XLS '!A3</f>
        <v>COMPANY NAME  Firstpoint Connectivity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Karen Ballesteros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1580</v>
      </c>
    </row>
    <row r="8" spans="1:21" ht="13.5" thickBot="1" x14ac:dyDescent="0.25">
      <c r="A8" s="1" t="str">
        <f>'E1.XLS '!A8</f>
        <v>EXTENSION:  925-543-3738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5"/>
      <c r="B9" s="426"/>
      <c r="C9" s="427" t="s">
        <v>21</v>
      </c>
      <c r="D9" s="428"/>
      <c r="E9" s="429" t="s">
        <v>22</v>
      </c>
      <c r="F9" s="428"/>
      <c r="G9" s="429" t="s">
        <v>288</v>
      </c>
      <c r="H9" s="430"/>
      <c r="I9" s="431" t="s">
        <v>289</v>
      </c>
      <c r="J9" s="432"/>
      <c r="K9" s="432"/>
      <c r="L9" s="432"/>
      <c r="M9" s="433"/>
      <c r="N9" s="32"/>
      <c r="O9" s="431" t="s">
        <v>290</v>
      </c>
      <c r="P9" s="434"/>
      <c r="Q9" s="435"/>
      <c r="R9" s="32"/>
      <c r="S9" s="429" t="s">
        <v>24</v>
      </c>
      <c r="T9" s="32"/>
      <c r="U9" s="436"/>
    </row>
    <row r="10" spans="1:21" x14ac:dyDescent="0.2">
      <c r="A10" s="437" t="s">
        <v>229</v>
      </c>
      <c r="B10" s="426"/>
      <c r="C10" s="438" t="s">
        <v>291</v>
      </c>
      <c r="D10" s="428"/>
      <c r="E10" s="439" t="s">
        <v>385</v>
      </c>
      <c r="F10" s="428"/>
      <c r="G10" s="440" t="s">
        <v>292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421</v>
      </c>
      <c r="T10" s="32"/>
      <c r="U10" s="444"/>
    </row>
    <row r="11" spans="1:21" ht="13.5" thickBot="1" x14ac:dyDescent="0.25">
      <c r="A11" s="445" t="s">
        <v>231</v>
      </c>
      <c r="B11" s="426"/>
      <c r="C11" s="446" t="s">
        <v>293</v>
      </c>
      <c r="D11" s="428"/>
      <c r="E11" s="447" t="s">
        <v>294</v>
      </c>
      <c r="F11" s="428"/>
      <c r="G11" s="447" t="s">
        <v>295</v>
      </c>
      <c r="H11" s="32"/>
      <c r="I11" s="447" t="s">
        <v>232</v>
      </c>
      <c r="J11" s="448"/>
      <c r="K11" s="449" t="s">
        <v>230</v>
      </c>
      <c r="L11" s="448"/>
      <c r="M11" s="447" t="s">
        <v>23</v>
      </c>
      <c r="N11" s="32"/>
      <c r="O11" s="447" t="s">
        <v>53</v>
      </c>
      <c r="P11" s="450"/>
      <c r="Q11" s="451" t="s">
        <v>4</v>
      </c>
      <c r="R11" s="33"/>
      <c r="S11" s="447" t="s">
        <v>294</v>
      </c>
      <c r="T11" s="32"/>
      <c r="U11" s="447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2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2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2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2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2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2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2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2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2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2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2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2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2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2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2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2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2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2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2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2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2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5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1580</v>
      </c>
    </row>
    <row r="44" spans="1:21" x14ac:dyDescent="0.2">
      <c r="A44" s="24"/>
      <c r="B44" s="24"/>
      <c r="C44" s="37"/>
      <c r="D44" s="24"/>
      <c r="E44" s="24"/>
      <c r="F44" s="24"/>
      <c r="G44" s="315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5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tr">
        <f>'E1.XLS '!A2</f>
        <v>COMPANY # 1580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Firstpoint Connectivity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Karen Ballesteros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1580</v>
      </c>
    </row>
    <row r="8" spans="1:21" x14ac:dyDescent="0.2">
      <c r="A8" s="1" t="str">
        <f>'E1.XLS '!A8</f>
        <v>EXTENSION:  925-543-3738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4" t="s">
        <v>417</v>
      </c>
      <c r="D10" s="55"/>
      <c r="E10" s="613" t="s">
        <v>399</v>
      </c>
      <c r="F10" s="613"/>
      <c r="G10" s="613"/>
      <c r="H10" s="613"/>
      <c r="I10" s="613"/>
      <c r="J10" s="55"/>
      <c r="K10" s="613" t="s">
        <v>402</v>
      </c>
      <c r="L10" s="614"/>
      <c r="M10" s="614"/>
      <c r="N10" s="55"/>
      <c r="O10" s="613" t="s">
        <v>225</v>
      </c>
      <c r="P10" s="614"/>
      <c r="Q10" s="614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6"/>
      <c r="K11" s="60" t="s">
        <v>403</v>
      </c>
      <c r="L11" s="59"/>
      <c r="M11" s="60" t="s">
        <v>408</v>
      </c>
      <c r="N11" s="59"/>
      <c r="O11" s="60" t="s">
        <v>226</v>
      </c>
      <c r="P11" s="388"/>
      <c r="Q11" s="60" t="s">
        <v>235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25">
      <c r="A28" s="385" t="s">
        <v>237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">
      <c r="A29" s="258" t="s">
        <v>37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25">
      <c r="A37" s="385" t="s">
        <v>364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">
      <c r="A38" s="258" t="s">
        <v>37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397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8" t="s">
        <v>37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1580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tr">
        <f>'E1.XLS '!A2</f>
        <v>COMPANY # 1580</v>
      </c>
      <c r="C2" s="4"/>
    </row>
    <row r="3" spans="1:15" ht="15" customHeight="1" x14ac:dyDescent="0.2">
      <c r="A3" s="3" t="str">
        <f>'E1.XLS '!A3</f>
        <v>COMPANY NAME  Firstpoint Connectivity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">
        <v>416</v>
      </c>
    </row>
    <row r="6" spans="1:15" ht="15" customHeight="1" x14ac:dyDescent="0.2"/>
    <row r="7" spans="1:15" ht="15" customHeight="1" x14ac:dyDescent="0.2">
      <c r="A7" s="3" t="str">
        <f>'E1.XLS '!A7</f>
        <v>PREPARED BY: Karen Ballesteros</v>
      </c>
      <c r="O7" s="20" t="str">
        <f>A2</f>
        <v>COMPANY # 1580</v>
      </c>
    </row>
    <row r="8" spans="1:15" ht="15" customHeight="1" thickBot="1" x14ac:dyDescent="0.25">
      <c r="A8" s="1" t="str">
        <f>'E1.XLS '!A8</f>
        <v>EXTENSION:  925-543-3738</v>
      </c>
      <c r="O8" s="6" t="s">
        <v>241</v>
      </c>
    </row>
    <row r="9" spans="1:15" ht="15" customHeight="1" thickTop="1" x14ac:dyDescent="0.2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2" t="s">
        <v>35</v>
      </c>
      <c r="H12" s="15"/>
      <c r="I12" s="16" t="s">
        <v>245</v>
      </c>
      <c r="J12" s="15"/>
      <c r="K12" s="16" t="s">
        <v>53</v>
      </c>
      <c r="L12" s="15"/>
      <c r="M12" s="392" t="s">
        <v>246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248</v>
      </c>
      <c r="B36" s="320" t="s">
        <v>349</v>
      </c>
    </row>
    <row r="37" spans="1:16" ht="15.75" customHeight="1" x14ac:dyDescent="0.2">
      <c r="A37" s="22" t="s">
        <v>249</v>
      </c>
      <c r="B37" s="320" t="s">
        <v>347</v>
      </c>
      <c r="O37" s="20" t="str">
        <f>O7</f>
        <v>COMPANY # 1580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/>
  </sheetViews>
  <sheetFormatPr defaultColWidth="20.625" defaultRowHeight="12.75" x14ac:dyDescent="0.2"/>
  <cols>
    <col min="1" max="1" width="33.12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59.75" style="76" bestFit="1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3" t="str">
        <f>'E1.XLS '!A2</f>
        <v>COMPANY # 1580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3" t="str">
        <f>'E1.XLS '!A3</f>
        <v>COMPANY NAME  Firstpoint Connectivity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5" t="s">
        <v>436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'E1.XLS '!A7</f>
        <v>PREPARED BY: Karen Ballesteros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1580</v>
      </c>
      <c r="R7" s="100"/>
    </row>
    <row r="8" spans="1:18" ht="13.5" thickBot="1" x14ac:dyDescent="0.25">
      <c r="A8" s="1" t="str">
        <f>'E1.XLS '!A8</f>
        <v>EXTENSION:  925-543-3738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5" t="s">
        <v>417</v>
      </c>
      <c r="D9" s="81"/>
      <c r="E9" s="80"/>
      <c r="F9" s="81"/>
      <c r="G9" s="80"/>
      <c r="H9" s="81"/>
      <c r="I9" s="615" t="s">
        <v>261</v>
      </c>
      <c r="J9" s="615"/>
      <c r="K9" s="615"/>
      <c r="L9" s="615"/>
      <c r="M9" s="615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8" t="s">
        <v>267</v>
      </c>
      <c r="J12" s="92"/>
      <c r="K12" s="398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 t="s">
        <v>10</v>
      </c>
      <c r="G18" s="96"/>
      <c r="I18" s="96"/>
      <c r="K18" s="96"/>
      <c r="M18" s="96"/>
      <c r="N18" s="399"/>
      <c r="O18" s="96">
        <v>300773</v>
      </c>
      <c r="Q18" s="95">
        <f t="shared" si="0"/>
        <v>300773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300773</v>
      </c>
      <c r="Q19" s="95">
        <f t="shared" si="0"/>
        <v>300773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0" t="s">
        <v>18</v>
      </c>
      <c r="E23" s="90">
        <f>SUM(E19:E21)</f>
        <v>0</v>
      </c>
      <c r="F23" s="400" t="s">
        <v>26</v>
      </c>
      <c r="G23" s="90">
        <f>SUM(G19:G21)</f>
        <v>0</v>
      </c>
      <c r="H23" s="400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300773</v>
      </c>
      <c r="Q23" s="90">
        <f>SUM(Q19:Q21)</f>
        <v>300773</v>
      </c>
      <c r="R23" s="401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7" t="s">
        <v>365</v>
      </c>
      <c r="R27" s="297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16" t="s">
        <v>359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276</v>
      </c>
      <c r="N30" s="81"/>
      <c r="O30" s="409" t="s">
        <v>277</v>
      </c>
      <c r="P30" s="409"/>
      <c r="Q30" s="410" t="s">
        <v>278</v>
      </c>
      <c r="R30" s="74"/>
    </row>
    <row r="31" spans="1:18" ht="13.5" thickBot="1" x14ac:dyDescent="0.25">
      <c r="A31" s="616" t="s">
        <v>274</v>
      </c>
      <c r="B31" s="616"/>
      <c r="C31" s="616"/>
      <c r="D31" s="616"/>
      <c r="E31" s="616"/>
      <c r="G31" s="403"/>
      <c r="H31" s="411" t="s">
        <v>54</v>
      </c>
      <c r="I31" s="412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275</v>
      </c>
      <c r="D33" s="405"/>
      <c r="E33" s="407" t="s">
        <v>266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10</v>
      </c>
      <c r="B36" s="75"/>
      <c r="C36" s="559"/>
      <c r="E36" s="566" t="s">
        <v>10</v>
      </c>
      <c r="H36" s="73" t="s">
        <v>55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 t="s">
        <v>10</v>
      </c>
      <c r="B37" s="75"/>
      <c r="C37" s="105"/>
      <c r="E37" s="566" t="s">
        <v>10</v>
      </c>
      <c r="H37" s="73" t="s">
        <v>56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 t="s">
        <v>10</v>
      </c>
      <c r="B38" s="75"/>
      <c r="C38" s="105"/>
      <c r="E38" s="566" t="s">
        <v>10</v>
      </c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72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284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286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57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95" t="s">
        <v>504</v>
      </c>
      <c r="J55" s="105"/>
      <c r="K55" s="105"/>
      <c r="L55" s="86"/>
      <c r="M55" s="105"/>
      <c r="N55" s="75"/>
      <c r="O55" s="105"/>
      <c r="P55" s="86"/>
      <c r="Q55" s="105">
        <v>300772.5</v>
      </c>
    </row>
    <row r="56" spans="1:18" x14ac:dyDescent="0.2">
      <c r="A56" s="420"/>
      <c r="B56" s="86"/>
      <c r="C56" s="420"/>
      <c r="D56" s="86"/>
      <c r="E56" s="417"/>
      <c r="H56" s="399"/>
      <c r="I56" s="95" t="s">
        <v>10</v>
      </c>
      <c r="J56" s="105"/>
      <c r="K56" s="105"/>
      <c r="L56" s="86"/>
      <c r="M56" s="105"/>
      <c r="N56" s="75"/>
      <c r="O56" s="105"/>
      <c r="P56" s="86"/>
      <c r="Q56" s="566" t="s">
        <v>10</v>
      </c>
    </row>
    <row r="57" spans="1:18" x14ac:dyDescent="0.2">
      <c r="A57" s="84"/>
      <c r="B57" s="86"/>
      <c r="C57" s="86"/>
      <c r="D57" s="86"/>
      <c r="E57" s="417"/>
      <c r="H57" s="419"/>
      <c r="I57" s="95" t="s">
        <v>10</v>
      </c>
      <c r="J57" s="105"/>
      <c r="K57" s="105"/>
      <c r="L57" s="86"/>
      <c r="M57" s="105"/>
      <c r="N57" s="75"/>
      <c r="O57" s="105"/>
      <c r="P57" s="86"/>
      <c r="Q57" s="566" t="s">
        <v>10</v>
      </c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300772.5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1580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39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3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>
    <pageSetUpPr fitToPage="1"/>
  </sheetPr>
  <dimension ref="A1:U51"/>
  <sheetViews>
    <sheetView showGridLines="0" topLeftCell="A8" zoomScale="75" workbookViewId="0">
      <selection activeCell="A15" sqref="A15"/>
    </sheetView>
  </sheetViews>
  <sheetFormatPr defaultColWidth="18.625" defaultRowHeight="12.75" x14ac:dyDescent="0.2"/>
  <cols>
    <col min="1" max="1" width="45.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3" t="str">
        <f>'E1.XLS '!A2</f>
        <v>COMPANY # 1580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3" t="str">
        <f>'E1.XLS '!A3</f>
        <v>COMPANY NAME  Firstpoint Connectivity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437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Karen Ballesteros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1580</v>
      </c>
      <c r="N7" s="109"/>
      <c r="O7"/>
      <c r="P7" s="109"/>
      <c r="Q7" s="109"/>
      <c r="R7" s="109"/>
      <c r="S7" s="109"/>
      <c r="T7" s="109"/>
    </row>
    <row r="8" spans="1:20" x14ac:dyDescent="0.2">
      <c r="A8" s="1" t="str">
        <f>'E1.XLS '!A8</f>
        <v>EXTENSION:  925-543-3738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369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">
      <c r="A19" s="291" t="s">
        <v>10</v>
      </c>
      <c r="B19" s="292"/>
      <c r="C19" s="291"/>
      <c r="D19" s="293"/>
      <c r="E19" s="291"/>
      <c r="F19" s="66"/>
      <c r="G19" s="291"/>
      <c r="H19" s="293"/>
      <c r="I19" s="291" t="s">
        <v>10</v>
      </c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1" t="s">
        <v>10</v>
      </c>
      <c r="B20" s="292"/>
      <c r="C20" s="291"/>
      <c r="D20" s="293"/>
      <c r="E20" s="291"/>
      <c r="F20" s="66"/>
      <c r="G20" s="291"/>
      <c r="H20" s="293"/>
      <c r="I20" s="291" t="s">
        <v>10</v>
      </c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239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 t="s">
        <v>10</v>
      </c>
      <c r="L30" s="293"/>
      <c r="M30" s="72">
        <f>SUM(M18:M29)</f>
        <v>0</v>
      </c>
      <c r="N30" s="48"/>
      <c r="O30" s="67"/>
    </row>
    <row r="31" spans="1:15" ht="14.25" customHeight="1" thickTop="1" x14ac:dyDescent="0.2">
      <c r="A31" s="258" t="s">
        <v>37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63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1" t="s">
        <v>444</v>
      </c>
      <c r="B34" s="292"/>
      <c r="C34" s="68"/>
      <c r="D34" s="293"/>
      <c r="E34" s="291" t="s">
        <v>10</v>
      </c>
      <c r="F34" s="66"/>
      <c r="G34" s="68"/>
      <c r="H34" s="293"/>
      <c r="I34" s="291">
        <v>-507336.03</v>
      </c>
      <c r="J34" s="293"/>
      <c r="K34" s="291" t="s">
        <v>445</v>
      </c>
      <c r="L34" s="293"/>
      <c r="M34" s="291">
        <f>SUM(C34:I34)</f>
        <v>-507336.03</v>
      </c>
      <c r="N34" s="48"/>
      <c r="O34" s="67"/>
    </row>
    <row r="35" spans="1:21" ht="14.25" customHeight="1" x14ac:dyDescent="0.2">
      <c r="A35" s="291" t="s">
        <v>434</v>
      </c>
      <c r="B35" s="292"/>
      <c r="C35" s="68"/>
      <c r="D35" s="293"/>
      <c r="E35" s="291"/>
      <c r="F35" s="66"/>
      <c r="G35" s="68"/>
      <c r="H35" s="293"/>
      <c r="I35" s="291">
        <v>453488.16</v>
      </c>
      <c r="J35" s="293"/>
      <c r="K35" s="291" t="s">
        <v>445</v>
      </c>
      <c r="L35" s="293"/>
      <c r="M35" s="291">
        <f t="shared" ref="M35:M46" si="1">SUM(C35:I35)</f>
        <v>453488.16</v>
      </c>
      <c r="N35" s="48"/>
      <c r="O35" s="67"/>
    </row>
    <row r="36" spans="1:21" x14ac:dyDescent="0.2">
      <c r="A36" s="291" t="s">
        <v>10</v>
      </c>
      <c r="B36" s="292"/>
      <c r="C36" s="68"/>
      <c r="D36" s="293"/>
      <c r="E36" s="291"/>
      <c r="F36" s="66"/>
      <c r="G36" s="68"/>
      <c r="H36" s="293"/>
      <c r="I36" s="291" t="s">
        <v>10</v>
      </c>
      <c r="J36" s="293"/>
      <c r="K36" s="291" t="s">
        <v>10</v>
      </c>
      <c r="L36" s="293"/>
      <c r="M36" s="291">
        <f t="shared" si="1"/>
        <v>0</v>
      </c>
      <c r="N36" s="48"/>
      <c r="O36" s="67"/>
    </row>
    <row r="37" spans="1:21" x14ac:dyDescent="0.2">
      <c r="A37" s="291" t="s">
        <v>10</v>
      </c>
      <c r="B37" s="292"/>
      <c r="C37" s="68"/>
      <c r="D37" s="293"/>
      <c r="E37" s="291"/>
      <c r="F37" s="66"/>
      <c r="G37" s="68"/>
      <c r="H37" s="293"/>
      <c r="I37" s="291" t="s">
        <v>10</v>
      </c>
      <c r="J37" s="293"/>
      <c r="K37" s="291" t="s">
        <v>10</v>
      </c>
      <c r="L37" s="293"/>
      <c r="M37" s="291">
        <f t="shared" si="1"/>
        <v>0</v>
      </c>
      <c r="N37" s="48"/>
      <c r="O37" s="67"/>
    </row>
    <row r="38" spans="1:21" x14ac:dyDescent="0.2">
      <c r="A38" s="291" t="s">
        <v>10</v>
      </c>
      <c r="B38" s="292"/>
      <c r="C38" s="68"/>
      <c r="D38" s="293"/>
      <c r="E38" s="291"/>
      <c r="F38" s="66"/>
      <c r="G38" s="68"/>
      <c r="H38" s="293"/>
      <c r="I38" s="291" t="s">
        <v>10</v>
      </c>
      <c r="J38" s="293"/>
      <c r="K38" s="291" t="s">
        <v>10</v>
      </c>
      <c r="L38" s="293"/>
      <c r="M38" s="291">
        <f t="shared" si="1"/>
        <v>0</v>
      </c>
      <c r="N38" s="48"/>
      <c r="O38" s="67"/>
    </row>
    <row r="39" spans="1:21" x14ac:dyDescent="0.2">
      <c r="A39" s="291" t="s">
        <v>10</v>
      </c>
      <c r="B39" s="292"/>
      <c r="C39" s="68"/>
      <c r="D39" s="293"/>
      <c r="E39" s="291"/>
      <c r="F39" s="66"/>
      <c r="G39" s="68"/>
      <c r="H39" s="293"/>
      <c r="I39" s="291" t="s">
        <v>10</v>
      </c>
      <c r="J39" s="293"/>
      <c r="K39" s="291" t="s">
        <v>10</v>
      </c>
      <c r="L39" s="293"/>
      <c r="M39" s="291">
        <f t="shared" si="1"/>
        <v>0</v>
      </c>
      <c r="N39" s="48"/>
      <c r="O39" s="67"/>
    </row>
    <row r="40" spans="1:21" x14ac:dyDescent="0.2">
      <c r="A40" s="291" t="s">
        <v>10</v>
      </c>
      <c r="B40" s="292"/>
      <c r="C40" s="68"/>
      <c r="D40" s="293"/>
      <c r="E40" s="291"/>
      <c r="F40" s="66"/>
      <c r="G40" s="68"/>
      <c r="H40" s="293"/>
      <c r="I40" s="291" t="s">
        <v>10</v>
      </c>
      <c r="J40" s="293"/>
      <c r="K40" s="291" t="s">
        <v>10</v>
      </c>
      <c r="L40" s="293"/>
      <c r="M40" s="291">
        <f t="shared" si="1"/>
        <v>0</v>
      </c>
      <c r="N40" s="48"/>
      <c r="O40" s="67"/>
    </row>
    <row r="41" spans="1:21" s="125" customFormat="1" x14ac:dyDescent="0.2">
      <c r="A41" s="291" t="s">
        <v>10</v>
      </c>
      <c r="B41" s="292"/>
      <c r="C41" s="68"/>
      <c r="D41" s="293"/>
      <c r="E41" s="291"/>
      <c r="F41" s="66"/>
      <c r="G41" s="68"/>
      <c r="H41" s="293"/>
      <c r="I41" s="291" t="s">
        <v>10</v>
      </c>
      <c r="J41" s="293"/>
      <c r="K41" s="291" t="s">
        <v>10</v>
      </c>
      <c r="L41" s="293"/>
      <c r="M41" s="291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1" t="s">
        <v>10</v>
      </c>
      <c r="B42" s="292"/>
      <c r="C42" s="68"/>
      <c r="D42" s="293"/>
      <c r="E42" s="291"/>
      <c r="F42" s="66"/>
      <c r="G42" s="68"/>
      <c r="H42" s="293"/>
      <c r="I42" s="291" t="s">
        <v>10</v>
      </c>
      <c r="J42" s="293"/>
      <c r="K42" s="291" t="s">
        <v>10</v>
      </c>
      <c r="L42" s="293"/>
      <c r="M42" s="291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1" t="s">
        <v>10</v>
      </c>
      <c r="B43" s="292"/>
      <c r="C43" s="68"/>
      <c r="D43" s="293"/>
      <c r="E43" s="291"/>
      <c r="F43" s="66"/>
      <c r="G43" s="68"/>
      <c r="H43" s="293"/>
      <c r="I43" s="291" t="s">
        <v>10</v>
      </c>
      <c r="J43" s="293"/>
      <c r="K43" s="291" t="s">
        <v>10</v>
      </c>
      <c r="L43" s="293"/>
      <c r="M43" s="291">
        <f t="shared" si="1"/>
        <v>0</v>
      </c>
      <c r="N43" s="48"/>
      <c r="O43" s="67"/>
    </row>
    <row r="44" spans="1:21" s="127" customFormat="1" x14ac:dyDescent="0.2">
      <c r="A44" s="291" t="s">
        <v>10</v>
      </c>
      <c r="B44" s="292"/>
      <c r="C44" s="291"/>
      <c r="D44" s="293"/>
      <c r="E44" s="291"/>
      <c r="F44" s="66"/>
      <c r="G44" s="291"/>
      <c r="H44" s="293"/>
      <c r="I44" s="291" t="s">
        <v>10</v>
      </c>
      <c r="J44" s="293"/>
      <c r="K44" s="291" t="s">
        <v>10</v>
      </c>
      <c r="L44" s="293"/>
      <c r="M44" s="291">
        <f t="shared" si="1"/>
        <v>0</v>
      </c>
      <c r="N44" s="48"/>
      <c r="O44" s="67"/>
    </row>
    <row r="45" spans="1:21" s="127" customFormat="1" x14ac:dyDescent="0.2">
      <c r="A45" s="291" t="s">
        <v>10</v>
      </c>
      <c r="B45" s="292"/>
      <c r="C45" s="291"/>
      <c r="D45" s="293"/>
      <c r="E45" s="291"/>
      <c r="F45" s="66"/>
      <c r="G45" s="291"/>
      <c r="H45" s="293"/>
      <c r="I45" s="291" t="s">
        <v>10</v>
      </c>
      <c r="J45" s="293"/>
      <c r="K45" s="291" t="s">
        <v>10</v>
      </c>
      <c r="L45" s="293"/>
      <c r="M45" s="291">
        <f t="shared" si="1"/>
        <v>0</v>
      </c>
      <c r="N45" s="48"/>
      <c r="O45" s="67"/>
    </row>
    <row r="46" spans="1:21" s="125" customFormat="1" x14ac:dyDescent="0.2">
      <c r="A46" s="291" t="s">
        <v>10</v>
      </c>
      <c r="B46" s="292"/>
      <c r="C46" s="291"/>
      <c r="D46" s="293"/>
      <c r="E46" s="291"/>
      <c r="F46" s="66"/>
      <c r="G46" s="291"/>
      <c r="H46" s="293"/>
      <c r="I46" s="291" t="s">
        <v>10</v>
      </c>
      <c r="J46" s="293"/>
      <c r="K46" s="291" t="s">
        <v>10</v>
      </c>
      <c r="L46" s="293"/>
      <c r="M46" s="291">
        <f t="shared" si="1"/>
        <v>0</v>
      </c>
      <c r="N46" s="48"/>
      <c r="O46" s="67"/>
    </row>
    <row r="47" spans="1:21" s="125" customFormat="1" ht="15.75" customHeight="1" x14ac:dyDescent="0.2">
      <c r="A47" s="69"/>
      <c r="B47" s="48"/>
      <c r="C47" s="70"/>
      <c r="D47" s="66"/>
      <c r="E47" s="69"/>
      <c r="F47" s="66"/>
      <c r="G47" s="69"/>
      <c r="H47" s="66"/>
      <c r="I47" s="69"/>
      <c r="J47" s="66"/>
      <c r="K47" s="69"/>
      <c r="L47" s="66"/>
      <c r="M47" s="70"/>
      <c r="N47" s="48"/>
      <c r="O47" s="69"/>
    </row>
    <row r="48" spans="1:21" s="125" customFormat="1" ht="15.75" customHeight="1" thickBot="1" x14ac:dyDescent="0.25">
      <c r="A48" s="124" t="s">
        <v>64</v>
      </c>
      <c r="B48" s="48"/>
      <c r="C48" s="72">
        <f>SUM(C34:C47)</f>
        <v>0</v>
      </c>
      <c r="D48" s="379"/>
      <c r="E48" s="72">
        <f>SUM(E34:E47)</f>
        <v>0</v>
      </c>
      <c r="F48" s="379"/>
      <c r="G48" s="72">
        <f>SUM(G34:G47)</f>
        <v>0</v>
      </c>
      <c r="H48" s="379"/>
      <c r="I48" s="72">
        <f>SUM(I34:I47)</f>
        <v>-53847.870000000054</v>
      </c>
      <c r="J48" s="379"/>
      <c r="K48" s="380"/>
      <c r="L48" s="379"/>
      <c r="M48" s="72">
        <f>SUM(M34:M47)</f>
        <v>-53847.870000000054</v>
      </c>
      <c r="N48" s="48"/>
      <c r="O48" s="48"/>
    </row>
    <row r="49" spans="1:15" s="125" customFormat="1" ht="15.75" customHeight="1" thickTop="1" x14ac:dyDescent="0.2">
      <c r="A49" s="258" t="s">
        <v>37</v>
      </c>
      <c r="B49" s="48"/>
      <c r="C49" s="380"/>
      <c r="D49" s="379"/>
      <c r="E49" s="380"/>
      <c r="F49" s="379"/>
      <c r="G49" s="380"/>
      <c r="H49" s="379"/>
      <c r="I49" s="380"/>
      <c r="J49" s="379"/>
      <c r="K49" s="380"/>
      <c r="L49" s="379"/>
      <c r="M49" s="380"/>
      <c r="N49" s="48"/>
      <c r="O49" s="48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24" t="str">
        <f>A2</f>
        <v>COMPANY # 1580</v>
      </c>
      <c r="N50" s="109"/>
      <c r="O50"/>
    </row>
    <row r="51" spans="1:15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7" transitionEvaluation="1">
    <pageSetUpPr fitToPage="1"/>
  </sheetPr>
  <dimension ref="A1:T37"/>
  <sheetViews>
    <sheetView showGridLines="0" topLeftCell="C17" zoomScale="75" workbookViewId="0">
      <selection activeCell="A15" sqref="A15"/>
    </sheetView>
  </sheetViews>
  <sheetFormatPr defaultColWidth="20.625" defaultRowHeight="18" customHeight="1" x14ac:dyDescent="0.2"/>
  <cols>
    <col min="1" max="1" width="45.125" style="130" customWidth="1"/>
    <col min="2" max="2" width="3.625" style="130" customWidth="1"/>
    <col min="3" max="3" width="11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0.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.75" customHeight="1" x14ac:dyDescent="0.2">
      <c r="A2" s="3" t="str">
        <f>'E1.XLS '!A2</f>
        <v>COMPANY # 1580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3.5" customHeight="1" x14ac:dyDescent="0.2">
      <c r="A3" s="3" t="str">
        <f>'E1.XLS '!A3</f>
        <v>COMPANY NAME  Firstpoint Connectivity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435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Karen Ballesteros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1580</v>
      </c>
      <c r="T7" s="129"/>
    </row>
    <row r="8" spans="1:20" ht="15" customHeight="1" thickBot="1" x14ac:dyDescent="0.25">
      <c r="A8" s="1" t="str">
        <f>'E1.XLS '!A8</f>
        <v>EXTENSION:  925-543-3738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10</v>
      </c>
      <c r="B15" s="135"/>
      <c r="C15" s="136">
        <v>0</v>
      </c>
      <c r="D15" s="137"/>
      <c r="E15" s="134" t="s">
        <v>10</v>
      </c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 t="s">
        <v>10</v>
      </c>
      <c r="B16" s="135"/>
      <c r="C16" s="136"/>
      <c r="D16" s="137"/>
      <c r="E16" s="134"/>
      <c r="F16" s="137"/>
      <c r="G16" s="134">
        <f t="shared" si="0"/>
        <v>0</v>
      </c>
      <c r="H16" s="137"/>
      <c r="I16" s="134" t="s">
        <v>10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 t="s">
        <v>10</v>
      </c>
      <c r="B17" s="135"/>
      <c r="C17" s="136"/>
      <c r="D17" s="137"/>
      <c r="E17" s="134"/>
      <c r="F17" s="137"/>
      <c r="G17" s="134">
        <f t="shared" si="0"/>
        <v>0</v>
      </c>
      <c r="H17" s="137"/>
      <c r="I17" s="134" t="s">
        <v>10</v>
      </c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 t="s">
        <v>10</v>
      </c>
      <c r="B18" s="135"/>
      <c r="C18" s="136"/>
      <c r="D18" s="137"/>
      <c r="E18" s="134"/>
      <c r="F18" s="137"/>
      <c r="G18" s="134">
        <f t="shared" si="0"/>
        <v>0</v>
      </c>
      <c r="H18" s="137"/>
      <c r="I18" s="134" t="s">
        <v>10</v>
      </c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 t="s">
        <v>10</v>
      </c>
      <c r="B19" s="135"/>
      <c r="C19" s="136"/>
      <c r="D19" s="137"/>
      <c r="E19" s="134"/>
      <c r="F19" s="137"/>
      <c r="G19" s="134">
        <f t="shared" si="0"/>
        <v>0</v>
      </c>
      <c r="H19" s="137"/>
      <c r="I19" s="134" t="s">
        <v>10</v>
      </c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 t="s">
        <v>10</v>
      </c>
      <c r="B20" s="135"/>
      <c r="C20" s="136"/>
      <c r="D20" s="137"/>
      <c r="E20" s="134"/>
      <c r="F20" s="137"/>
      <c r="G20" s="134">
        <f t="shared" si="0"/>
        <v>0</v>
      </c>
      <c r="H20" s="137"/>
      <c r="I20" s="134" t="s">
        <v>10</v>
      </c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 t="s">
        <v>10</v>
      </c>
      <c r="B21" s="135"/>
      <c r="C21" s="136"/>
      <c r="D21" s="137"/>
      <c r="E21" s="134"/>
      <c r="F21" s="137"/>
      <c r="G21" s="134">
        <f t="shared" si="0"/>
        <v>0</v>
      </c>
      <c r="H21" s="137"/>
      <c r="I21" s="134" t="s">
        <v>10</v>
      </c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6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6" t="s">
        <v>10</v>
      </c>
    </row>
    <row r="35" spans="1:20" ht="14.25" customHeight="1" x14ac:dyDescent="0.2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1580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tr">
        <f>'E1.XLS '!A2</f>
        <v>COMPANY # 1580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tr">
        <f>'E1.XLS '!A3</f>
        <v>COMPANY NAME  Firstpoint Connectivity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Karen Ballesteros</v>
      </c>
      <c r="C7" s="143"/>
      <c r="E7" s="510"/>
      <c r="G7" s="512"/>
      <c r="I7" s="143"/>
      <c r="K7" s="143"/>
      <c r="M7" s="508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1580</v>
      </c>
    </row>
    <row r="8" spans="1:29" ht="16.5" thickBot="1" x14ac:dyDescent="0.3">
      <c r="A8" s="1" t="str">
        <f>'E1.XLS '!A8</f>
        <v>EXTENSION:  925-543-3738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312</v>
      </c>
      <c r="J9" s="516"/>
      <c r="K9" s="148" t="s">
        <v>22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306</v>
      </c>
      <c r="V9" s="148"/>
      <c r="W9" s="148"/>
      <c r="X9" s="497"/>
      <c r="Y9" s="148" t="s">
        <v>24</v>
      </c>
      <c r="Z9" s="498"/>
      <c r="AA9" s="148"/>
      <c r="AB9" s="498"/>
      <c r="AC9" s="149"/>
    </row>
    <row r="10" spans="1:29" x14ac:dyDescent="0.25">
      <c r="A10" s="150" t="s">
        <v>70</v>
      </c>
      <c r="B10" s="499"/>
      <c r="C10" s="151" t="s">
        <v>298</v>
      </c>
      <c r="D10" s="499"/>
      <c r="E10" s="518" t="s">
        <v>313</v>
      </c>
      <c r="F10" s="519"/>
      <c r="G10" s="520" t="s">
        <v>314</v>
      </c>
      <c r="H10" s="519"/>
      <c r="I10" s="151" t="s">
        <v>53</v>
      </c>
      <c r="J10" s="519"/>
      <c r="K10" s="151" t="s">
        <v>21</v>
      </c>
      <c r="L10" s="499"/>
      <c r="M10" s="151" t="s">
        <v>71</v>
      </c>
      <c r="N10" s="499"/>
      <c r="O10" s="151"/>
      <c r="P10" s="499"/>
      <c r="Q10" s="151" t="s">
        <v>35</v>
      </c>
      <c r="R10" s="499"/>
      <c r="S10" s="151" t="s">
        <v>23</v>
      </c>
      <c r="T10" s="499"/>
      <c r="U10" s="151" t="s">
        <v>53</v>
      </c>
      <c r="V10" s="499"/>
      <c r="W10" s="151" t="s">
        <v>4</v>
      </c>
      <c r="X10" s="499"/>
      <c r="Y10" s="151" t="s">
        <v>21</v>
      </c>
      <c r="Z10" s="499"/>
      <c r="AA10" s="151" t="s">
        <v>71</v>
      </c>
      <c r="AB10" s="499"/>
      <c r="AC10" s="509"/>
    </row>
    <row r="11" spans="1:29" ht="16.5" thickBot="1" x14ac:dyDescent="0.3">
      <c r="A11" s="152"/>
      <c r="B11" s="500"/>
      <c r="C11" s="153" t="s">
        <v>299</v>
      </c>
      <c r="D11" s="500"/>
      <c r="E11" s="521" t="s">
        <v>73</v>
      </c>
      <c r="F11" s="522"/>
      <c r="G11" s="523" t="s">
        <v>315</v>
      </c>
      <c r="H11" s="522"/>
      <c r="I11" s="153" t="s">
        <v>316</v>
      </c>
      <c r="J11" s="522"/>
      <c r="K11" s="153" t="s">
        <v>74</v>
      </c>
      <c r="L11" s="500"/>
      <c r="M11" s="153" t="s">
        <v>74</v>
      </c>
      <c r="N11" s="500"/>
      <c r="O11" s="153" t="s">
        <v>72</v>
      </c>
      <c r="P11" s="500"/>
      <c r="Q11" s="153" t="s">
        <v>92</v>
      </c>
      <c r="R11" s="500"/>
      <c r="S11" s="153" t="s">
        <v>92</v>
      </c>
      <c r="T11" s="500"/>
      <c r="U11" s="153" t="s">
        <v>92</v>
      </c>
      <c r="V11" s="500"/>
      <c r="W11" s="153"/>
      <c r="X11" s="500"/>
      <c r="Y11" s="153" t="s">
        <v>74</v>
      </c>
      <c r="Z11" s="500"/>
      <c r="AA11" s="153" t="s">
        <v>74</v>
      </c>
      <c r="AB11" s="500"/>
      <c r="AC11" s="154" t="s">
        <v>72</v>
      </c>
    </row>
    <row r="12" spans="1:29" ht="16.5" thickTop="1" x14ac:dyDescent="0.25">
      <c r="A12" s="108" t="s">
        <v>234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378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310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322</v>
      </c>
      <c r="C16" s="496" t="s">
        <v>300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301</v>
      </c>
      <c r="C18" s="496" t="s">
        <v>302</v>
      </c>
      <c r="E18" s="558">
        <v>36951</v>
      </c>
      <c r="G18" s="525">
        <v>8.5000000000000006E-2</v>
      </c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307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311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319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321</v>
      </c>
      <c r="E25" s="526"/>
      <c r="G25" s="155"/>
      <c r="H25" s="155"/>
      <c r="I25" s="155"/>
      <c r="AA25" s="143"/>
    </row>
    <row r="26" spans="1:29" ht="24.75" customHeight="1" x14ac:dyDescent="0.25">
      <c r="A26" s="156"/>
      <c r="C26" s="496"/>
      <c r="E26" s="558"/>
      <c r="G26" s="525">
        <v>8.5000000000000006E-2</v>
      </c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320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323</v>
      </c>
      <c r="C38" s="496" t="s">
        <v>303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304</v>
      </c>
      <c r="C40" s="496" t="s">
        <v>305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308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355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75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324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1580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317</v>
      </c>
      <c r="G72" s="512"/>
      <c r="I72" s="145"/>
    </row>
    <row r="73" spans="5:10" x14ac:dyDescent="0.25">
      <c r="E73" s="510"/>
      <c r="G73" s="512"/>
      <c r="H73" s="30" t="s">
        <v>318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2001-07-19T16:06:00Z</cp:lastPrinted>
  <dcterms:created xsi:type="dcterms:W3CDTF">1998-03-02T21:51:31Z</dcterms:created>
  <dcterms:modified xsi:type="dcterms:W3CDTF">2014-09-05T09:59:27Z</dcterms:modified>
</cp:coreProperties>
</file>