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/>
  <c r="K25" i="1" s="1"/>
  <c r="O19" i="1"/>
  <c r="S19" i="1" s="1"/>
  <c r="G20" i="1"/>
  <c r="K20" i="1"/>
  <c r="O20" i="1"/>
  <c r="S20" i="1" s="1"/>
  <c r="G21" i="1"/>
  <c r="K21" i="1"/>
  <c r="O21" i="1"/>
  <c r="S21" i="1" s="1"/>
  <c r="G22" i="1"/>
  <c r="K22" i="1"/>
  <c r="O22" i="1"/>
  <c r="S22" i="1" s="1"/>
  <c r="G23" i="1"/>
  <c r="K23" i="1"/>
  <c r="O23" i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A7" i="8"/>
  <c r="S7" i="8"/>
  <c r="S35" i="8" s="1"/>
  <c r="A8" i="8"/>
  <c r="G15" i="8"/>
  <c r="K15" i="8" s="1"/>
  <c r="G16" i="8"/>
  <c r="K16" i="8" s="1"/>
  <c r="O16" i="8" s="1"/>
  <c r="S16" i="8" s="1"/>
  <c r="G17" i="8"/>
  <c r="K17" i="8" s="1"/>
  <c r="O17" i="8" s="1"/>
  <c r="S17" i="8" s="1"/>
  <c r="G18" i="8"/>
  <c r="K18" i="8" s="1"/>
  <c r="O18" i="8" s="1"/>
  <c r="S18" i="8" s="1"/>
  <c r="G19" i="8"/>
  <c r="K19" i="8" s="1"/>
  <c r="O19" i="8" s="1"/>
  <c r="S19" i="8" s="1"/>
  <c r="G20" i="8"/>
  <c r="K20" i="8" s="1"/>
  <c r="O20" i="8" s="1"/>
  <c r="S20" i="8" s="1"/>
  <c r="G21" i="8"/>
  <c r="K21" i="8" s="1"/>
  <c r="O21" i="8" s="1"/>
  <c r="S21" i="8" s="1"/>
  <c r="G22" i="8"/>
  <c r="K22" i="8" s="1"/>
  <c r="O22" i="8" s="1"/>
  <c r="S22" i="8" s="1"/>
  <c r="G23" i="8"/>
  <c r="K23" i="8" s="1"/>
  <c r="O23" i="8" s="1"/>
  <c r="S23" i="8" s="1"/>
  <c r="G24" i="8"/>
  <c r="K24" i="8" s="1"/>
  <c r="O24" i="8" s="1"/>
  <c r="S24" i="8" s="1"/>
  <c r="G25" i="8"/>
  <c r="K25" i="8" s="1"/>
  <c r="O25" i="8" s="1"/>
  <c r="S25" i="8" s="1"/>
  <c r="G26" i="8"/>
  <c r="K26" i="8" s="1"/>
  <c r="O26" i="8" s="1"/>
  <c r="S26" i="8" s="1"/>
  <c r="G27" i="8"/>
  <c r="K27" i="8" s="1"/>
  <c r="O27" i="8" s="1"/>
  <c r="S27" i="8" s="1"/>
  <c r="G28" i="8"/>
  <c r="K28" i="8" s="1"/>
  <c r="O28" i="8" s="1"/>
  <c r="S28" i="8" s="1"/>
  <c r="C31" i="8"/>
  <c r="E31" i="8"/>
  <c r="I31" i="8"/>
  <c r="M31" i="8"/>
  <c r="Q31" i="8"/>
  <c r="S36" i="8"/>
  <c r="A7" i="9"/>
  <c r="AC7" i="9"/>
  <c r="A8" i="9"/>
  <c r="O16" i="9"/>
  <c r="Y16" i="9"/>
  <c r="Y20" i="9" s="1"/>
  <c r="Y46" i="9" s="1"/>
  <c r="AC16" i="9"/>
  <c r="AC20" i="9" s="1"/>
  <c r="O18" i="9"/>
  <c r="Y18" i="9"/>
  <c r="AC18" i="9"/>
  <c r="K20" i="9"/>
  <c r="K46" i="9" s="1"/>
  <c r="O20" i="9"/>
  <c r="Q20" i="9"/>
  <c r="S20" i="9"/>
  <c r="U20" i="9"/>
  <c r="U46" i="9" s="1"/>
  <c r="O26" i="9"/>
  <c r="AA26" i="9"/>
  <c r="AC26" i="9" s="1"/>
  <c r="O27" i="9"/>
  <c r="AA27" i="9"/>
  <c r="AC27" i="9"/>
  <c r="O28" i="9"/>
  <c r="AA28" i="9"/>
  <c r="AC28" i="9"/>
  <c r="O29" i="9"/>
  <c r="AA29" i="9" s="1"/>
  <c r="AC29" i="9" s="1"/>
  <c r="O30" i="9"/>
  <c r="AA30" i="9"/>
  <c r="AC30" i="9" s="1"/>
  <c r="O31" i="9"/>
  <c r="AA31" i="9"/>
  <c r="AC31" i="9"/>
  <c r="O32" i="9"/>
  <c r="AA32" i="9" s="1"/>
  <c r="AC32" i="9" s="1"/>
  <c r="O33" i="9"/>
  <c r="AA33" i="9" s="1"/>
  <c r="AC33" i="9" s="1"/>
  <c r="O34" i="9"/>
  <c r="AA34" i="9"/>
  <c r="AC34" i="9" s="1"/>
  <c r="O35" i="9"/>
  <c r="AA35" i="9"/>
  <c r="AC35" i="9"/>
  <c r="M36" i="9"/>
  <c r="O36" i="9"/>
  <c r="AA36" i="9" s="1"/>
  <c r="Q36" i="9"/>
  <c r="S36" i="9"/>
  <c r="S43" i="9" s="1"/>
  <c r="S46" i="9" s="1"/>
  <c r="U36" i="9"/>
  <c r="O38" i="9"/>
  <c r="O43" i="9" s="1"/>
  <c r="O46" i="9" s="1"/>
  <c r="O40" i="9"/>
  <c r="AA40" i="9"/>
  <c r="AC40" i="9" s="1"/>
  <c r="M43" i="9"/>
  <c r="Q43" i="9"/>
  <c r="Q46" i="9" s="1"/>
  <c r="U43" i="9"/>
  <c r="M46" i="9"/>
  <c r="AC50" i="9"/>
  <c r="O6" i="10"/>
  <c r="A7" i="10"/>
  <c r="A8" i="10"/>
  <c r="M21" i="10"/>
  <c r="M22" i="10"/>
  <c r="M23" i="10"/>
  <c r="M40" i="10" s="1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62" i="12" s="1"/>
  <c r="M51" i="12"/>
  <c r="M53" i="12"/>
  <c r="M55" i="12"/>
  <c r="M57" i="12"/>
  <c r="M59" i="12"/>
  <c r="C62" i="12"/>
  <c r="E62" i="12"/>
  <c r="G62" i="12"/>
  <c r="I62" i="12"/>
  <c r="K62" i="12"/>
  <c r="O64" i="12"/>
  <c r="A7" i="2"/>
  <c r="S7" i="2"/>
  <c r="A8" i="2"/>
  <c r="G15" i="2"/>
  <c r="G34" i="2" s="1"/>
  <c r="K15" i="2"/>
  <c r="O15" i="2" s="1"/>
  <c r="G16" i="2"/>
  <c r="K16" i="2"/>
  <c r="O16" i="2" s="1"/>
  <c r="S16" i="2" s="1"/>
  <c r="G17" i="2"/>
  <c r="K17" i="2"/>
  <c r="O17" i="2" s="1"/>
  <c r="S17" i="2" s="1"/>
  <c r="G18" i="2"/>
  <c r="K18" i="2"/>
  <c r="O18" i="2" s="1"/>
  <c r="S18" i="2" s="1"/>
  <c r="G19" i="2"/>
  <c r="K19" i="2"/>
  <c r="O19" i="2" s="1"/>
  <c r="S19" i="2" s="1"/>
  <c r="G20" i="2"/>
  <c r="K20" i="2"/>
  <c r="O20" i="2" s="1"/>
  <c r="S20" i="2" s="1"/>
  <c r="G21" i="2"/>
  <c r="K21" i="2"/>
  <c r="O21" i="2" s="1"/>
  <c r="S21" i="2" s="1"/>
  <c r="G22" i="2"/>
  <c r="K22" i="2"/>
  <c r="O22" i="2" s="1"/>
  <c r="S22" i="2" s="1"/>
  <c r="G23" i="2"/>
  <c r="K23" i="2"/>
  <c r="O23" i="2" s="1"/>
  <c r="S23" i="2" s="1"/>
  <c r="G24" i="2"/>
  <c r="K24" i="2"/>
  <c r="O24" i="2" s="1"/>
  <c r="S24" i="2" s="1"/>
  <c r="G25" i="2"/>
  <c r="K25" i="2"/>
  <c r="O25" i="2" s="1"/>
  <c r="S25" i="2" s="1"/>
  <c r="G26" i="2"/>
  <c r="K26" i="2"/>
  <c r="O26" i="2" s="1"/>
  <c r="S26" i="2" s="1"/>
  <c r="G27" i="2"/>
  <c r="K27" i="2"/>
  <c r="O27" i="2" s="1"/>
  <c r="S27" i="2" s="1"/>
  <c r="G28" i="2"/>
  <c r="K28" i="2"/>
  <c r="O28" i="2" s="1"/>
  <c r="S28" i="2" s="1"/>
  <c r="G29" i="2"/>
  <c r="K29" i="2"/>
  <c r="O29" i="2" s="1"/>
  <c r="S29" i="2" s="1"/>
  <c r="G30" i="2"/>
  <c r="K30" i="2"/>
  <c r="O30" i="2" s="1"/>
  <c r="S30" i="2" s="1"/>
  <c r="G31" i="2"/>
  <c r="K31" i="2"/>
  <c r="O31" i="2" s="1"/>
  <c r="S31" i="2" s="1"/>
  <c r="G32" i="2"/>
  <c r="K32" i="2"/>
  <c r="O32" i="2" s="1"/>
  <c r="S32" i="2" s="1"/>
  <c r="C34" i="2"/>
  <c r="E34" i="2"/>
  <c r="I34" i="2"/>
  <c r="M34" i="2"/>
  <c r="Q34" i="2"/>
  <c r="S36" i="2"/>
  <c r="S37" i="2"/>
  <c r="A7" i="13"/>
  <c r="A8" i="13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68" i="13" s="1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AC38" i="23" s="1"/>
  <c r="I21" i="23"/>
  <c r="AC21" i="23"/>
  <c r="I22" i="23"/>
  <c r="I38" i="23" s="1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7" i="25"/>
  <c r="S7" i="25"/>
  <c r="A8" i="25"/>
  <c r="S14" i="25"/>
  <c r="S15" i="25"/>
  <c r="S16" i="25"/>
  <c r="O17" i="25"/>
  <c r="O23" i="25" s="1"/>
  <c r="O37" i="25" s="1"/>
  <c r="S17" i="25"/>
  <c r="S23" i="25" s="1"/>
  <c r="S37" i="25" s="1"/>
  <c r="S18" i="25"/>
  <c r="S19" i="25"/>
  <c r="S20" i="25"/>
  <c r="S21" i="25"/>
  <c r="S22" i="25"/>
  <c r="E23" i="25"/>
  <c r="G23" i="25"/>
  <c r="I23" i="25"/>
  <c r="I37" i="25" s="1"/>
  <c r="K23" i="25"/>
  <c r="M23" i="25"/>
  <c r="S30" i="25"/>
  <c r="S31" i="25"/>
  <c r="S33" i="25" s="1"/>
  <c r="S32" i="25"/>
  <c r="E33" i="25"/>
  <c r="E37" i="25" s="1"/>
  <c r="G33" i="25"/>
  <c r="I33" i="25"/>
  <c r="K33" i="25"/>
  <c r="K37" i="25" s="1"/>
  <c r="M33" i="25"/>
  <c r="M37" i="25" s="1"/>
  <c r="O33" i="25"/>
  <c r="G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7" i="21"/>
  <c r="Q7" i="21"/>
  <c r="A8" i="21"/>
  <c r="Q14" i="21"/>
  <c r="Q15" i="21"/>
  <c r="Q16" i="21"/>
  <c r="Q17" i="21"/>
  <c r="Q18" i="21"/>
  <c r="C19" i="21"/>
  <c r="Q19" i="21" s="1"/>
  <c r="Q23" i="21" s="1"/>
  <c r="E19" i="21"/>
  <c r="G19" i="21"/>
  <c r="G23" i="21" s="1"/>
  <c r="I19" i="21"/>
  <c r="K19" i="21"/>
  <c r="M19" i="21"/>
  <c r="O19" i="21"/>
  <c r="O23" i="21" s="1"/>
  <c r="Q20" i="21"/>
  <c r="C23" i="21"/>
  <c r="E23" i="21"/>
  <c r="I23" i="21"/>
  <c r="K23" i="21"/>
  <c r="M23" i="21"/>
  <c r="E46" i="2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47" i="7" s="1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A43" i="9" l="1"/>
  <c r="AA46" i="9" s="1"/>
  <c r="K31" i="8"/>
  <c r="O15" i="8"/>
  <c r="S25" i="1"/>
  <c r="AC36" i="9"/>
  <c r="AC43" i="9" s="1"/>
  <c r="AC46" i="9" s="1"/>
  <c r="O34" i="2"/>
  <c r="S15" i="2"/>
  <c r="S34" i="2" s="1"/>
  <c r="S30" i="1"/>
  <c r="S39" i="1" s="1"/>
  <c r="O39" i="1"/>
  <c r="K34" i="2"/>
  <c r="G31" i="8"/>
  <c r="AA38" i="9"/>
  <c r="AC38" i="9" s="1"/>
  <c r="O25" i="1"/>
  <c r="K39" i="1"/>
  <c r="O31" i="8" l="1"/>
  <c r="S15" i="8"/>
  <c r="S31" i="8" s="1"/>
</calcChain>
</file>

<file path=xl/comments1.xml><?xml version="1.0" encoding="utf-8"?>
<comments xmlns="http://schemas.openxmlformats.org/spreadsheetml/2006/main">
  <authors>
    <author>choerger</author>
  </authors>
  <commentList>
    <comment ref="C15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Cosnet 12-00 Balance is (3,888,000)
SAP- (2,485,500)</t>
        </r>
      </text>
    </comment>
  </commentList>
</comments>
</file>

<file path=xl/sharedStrings.xml><?xml version="1.0" encoding="utf-8"?>
<sst xmlns="http://schemas.openxmlformats.org/spreadsheetml/2006/main" count="985" uniqueCount="499">
  <si>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</si>
  <si>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</si>
  <si>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</si>
  <si>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</si>
  <si>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</si>
  <si>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</si>
  <si>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</si>
  <si>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</si>
  <si>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</si>
  <si>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</si>
  <si>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</si>
  <si>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</si>
  <si>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</si>
  <si>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</si>
  <si>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</si>
  <si>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</si>
  <si>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</si>
  <si>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</si>
  <si>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</si>
  <si>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</si>
  <si>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</si>
  <si>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</si>
  <si>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</si>
  <si>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</si>
  <si>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</si>
  <si>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</si>
  <si>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</si>
  <si>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</si>
  <si>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</si>
  <si>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</si>
  <si>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</si>
  <si>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</si>
  <si>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</si>
  <si>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</si>
  <si>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</si>
  <si>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</si>
  <si>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</si>
  <si>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</si>
  <si>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</si>
  <si>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</si>
  <si>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</si>
  <si>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</si>
  <si>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</si>
  <si>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</si>
  <si>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</si>
  <si>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</si>
  <si>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</si>
  <si>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</si>
  <si>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</si>
  <si>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</si>
  <si>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</si>
  <si>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</si>
  <si>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</si>
  <si>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</si>
  <si>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</si>
  <si>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</si>
  <si>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</si>
  <si>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</si>
  <si>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</si>
  <si>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</si>
  <si>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</si>
  <si>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</si>
  <si>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</si>
  <si>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</si>
  <si>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</si>
  <si>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</si>
  <si>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</si>
  <si>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</si>
  <si>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</si>
  <si>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</si>
  <si>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</si>
  <si>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</si>
  <si>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</si>
  <si>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</si>
  <si>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</si>
  <si>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</si>
  <si>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</si>
  <si>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</si>
  <si>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</si>
  <si>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</si>
  <si>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</si>
  <si>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</si>
  <si>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</si>
  <si>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</si>
  <si>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</si>
  <si>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</si>
  <si>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</si>
  <si>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</si>
  <si>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</si>
  <si>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</si>
  <si>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</si>
  <si>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</si>
  <si>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</si>
  <si>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</si>
  <si>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</si>
  <si>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</si>
  <si>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</si>
  <si>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</si>
  <si>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</si>
  <si>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</si>
  <si>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</si>
  <si>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</si>
  <si>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</si>
  <si>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</si>
  <si>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</si>
  <si>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</si>
  <si>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</si>
  <si>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</si>
  <si>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</si>
  <si>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</si>
  <si>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</si>
  <si>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</si>
  <si>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</si>
  <si>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</si>
  <si>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</si>
  <si>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</si>
  <si>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</si>
  <si>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</si>
  <si>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</si>
  <si>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</si>
  <si>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</si>
  <si>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</si>
  <si>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</si>
  <si>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</si>
  <si>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</si>
  <si>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</si>
  <si>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</si>
  <si>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</si>
  <si>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</si>
  <si>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</si>
  <si>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</si>
  <si>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</si>
  <si>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</si>
  <si>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</si>
  <si>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</si>
  <si>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</si>
  <si>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</si>
  <si>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</si>
  <si>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</si>
  <si>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</si>
  <si>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</si>
  <si>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</si>
  <si>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</si>
  <si>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</si>
  <si>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</si>
  <si>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</si>
  <si>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</si>
  <si>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</si>
  <si>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</si>
  <si>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</si>
  <si>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</si>
  <si>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</si>
  <si>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</si>
  <si>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</si>
  <si>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</si>
  <si>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</si>
  <si>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</si>
  <si>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</si>
  <si>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</si>
  <si>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</si>
  <si>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</si>
  <si>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</si>
  <si>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</si>
  <si>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</si>
  <si>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</si>
  <si>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</si>
  <si>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</si>
  <si>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</si>
  <si>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</si>
  <si>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</si>
  <si>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</si>
  <si>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</si>
  <si>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</si>
  <si>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</si>
  <si>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</si>
  <si>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</si>
  <si>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</si>
  <si>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</si>
  <si>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</si>
  <si>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</si>
  <si>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</si>
  <si>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</si>
  <si>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</si>
  <si>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</si>
  <si>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</si>
  <si>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</si>
  <si>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</si>
  <si>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</si>
  <si>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</si>
  <si>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</si>
  <si>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</si>
  <si>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</si>
  <si>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</si>
  <si>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</si>
  <si>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</si>
  <si>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</si>
  <si>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</si>
  <si>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</si>
  <si>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</si>
  <si>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</si>
  <si>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</si>
  <si>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</si>
  <si>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</si>
  <si>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</si>
  <si>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</si>
  <si>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</si>
  <si>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</si>
  <si>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</si>
  <si>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</si>
  <si>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</si>
  <si>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</si>
  <si>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</si>
  <si>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</si>
  <si>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</si>
  <si>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</si>
  <si>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</si>
  <si>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</si>
  <si>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</si>
  <si>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</si>
  <si>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</si>
  <si>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</si>
  <si>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</si>
  <si>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</si>
  <si>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</si>
  <si>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</si>
  <si>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</si>
  <si>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</si>
  <si>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</si>
  <si>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</si>
  <si>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</si>
  <si>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</si>
  <si>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</si>
  <si>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</si>
  <si>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</si>
  <si>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</si>
  <si>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</si>
  <si>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</si>
  <si>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</si>
  <si>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</si>
  <si>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</si>
  <si>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</si>
  <si>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</si>
  <si>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</si>
  <si>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</si>
  <si>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</si>
  <si>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</si>
  <si>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</si>
  <si>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</si>
  <si>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</si>
  <si>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</si>
  <si>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</si>
  <si>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</si>
  <si>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</si>
  <si>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</si>
  <si>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</si>
  <si>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</si>
  <si>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</si>
  <si>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</si>
  <si>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</si>
  <si>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</si>
  <si>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</si>
  <si>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</si>
  <si>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</si>
  <si>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</si>
  <si>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</si>
  <si>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</si>
  <si>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</si>
  <si>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</si>
  <si>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</si>
  <si>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</si>
  <si>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</si>
  <si>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</si>
  <si>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</si>
  <si>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</si>
  <si>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</si>
  <si>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</si>
  <si>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</si>
  <si>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</si>
  <si>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</si>
  <si>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</si>
  <si>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</si>
  <si>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</si>
  <si>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</si>
  <si>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</si>
  <si>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</si>
  <si>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</si>
  <si>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</si>
  <si>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</si>
  <si>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</si>
  <si>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</si>
  <si>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</si>
  <si>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</si>
  <si>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</si>
  <si>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</si>
  <si>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</si>
  <si>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</si>
  <si>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</si>
  <si>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</si>
  <si>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</si>
  <si>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</si>
  <si>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</si>
  <si>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</si>
  <si>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</si>
  <si>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</si>
  <si>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</si>
  <si>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</si>
  <si>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</si>
  <si>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</si>
  <si>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</si>
  <si>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</si>
  <si>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</si>
  <si>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</si>
  <si>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</si>
  <si>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</si>
  <si>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</si>
  <si>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</si>
  <si>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</si>
  <si>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</si>
  <si>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</si>
  <si>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</si>
  <si>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</si>
  <si>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</si>
  <si>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</si>
  <si>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</si>
  <si>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</si>
  <si>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</si>
  <si>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</si>
  <si>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</si>
  <si>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</si>
  <si>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</si>
  <si>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</si>
  <si>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</si>
  <si>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</si>
  <si>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</si>
  <si>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</si>
  <si>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</si>
  <si>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</si>
  <si>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</si>
  <si>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</si>
  <si>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</si>
  <si>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</si>
  <si>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</si>
  <si>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</si>
  <si>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</si>
  <si>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</si>
  <si>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</si>
  <si>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</si>
  <si>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</si>
  <si>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</si>
  <si>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</si>
  <si>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</si>
  <si>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</si>
  <si>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</si>
  <si>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</si>
  <si>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</si>
  <si>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</si>
  <si>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</si>
  <si>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</si>
  <si>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</si>
  <si>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</si>
  <si>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</si>
  <si>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</si>
  <si>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</si>
  <si>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</si>
  <si>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</si>
  <si>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</si>
  <si>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</si>
  <si>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</si>
  <si>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</si>
  <si>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</si>
  <si>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</si>
  <si>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</si>
  <si>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</si>
  <si>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</si>
  <si>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</si>
  <si>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</si>
  <si>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</si>
  <si>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</si>
  <si>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</si>
  <si>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</si>
  <si>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</si>
  <si>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</si>
  <si>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</si>
  <si>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</si>
  <si>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</si>
  <si>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</si>
  <si>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</si>
  <si>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</si>
  <si>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</si>
  <si>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</si>
  <si>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</si>
  <si>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</si>
  <si>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</si>
  <si>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</si>
  <si>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</si>
  <si>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</si>
  <si>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</si>
  <si>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</si>
  <si>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</si>
  <si>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</si>
  <si>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</si>
  <si>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</si>
  <si>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</si>
  <si>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</si>
  <si>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</si>
  <si>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</si>
  <si>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</si>
  <si>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</si>
  <si>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</si>
  <si>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</si>
  <si>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</si>
  <si>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</si>
  <si>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</si>
  <si>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</si>
  <si>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</si>
  <si>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</si>
  <si>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</si>
  <si>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</si>
  <si>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</si>
  <si>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</si>
  <si>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</si>
  <si>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</si>
  <si>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</si>
  <si>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</si>
  <si>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</si>
  <si>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</si>
  <si>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</si>
  <si>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FOR THE 3 MONTHS ENDED 03-31-2001</t>
  </si>
  <si>
    <t>COMPANY # 031P</t>
  </si>
  <si>
    <t>COMPANY NAME    Limbach Holdings, Inc.</t>
  </si>
  <si>
    <t>Accrued Job reserves</t>
  </si>
  <si>
    <t>N/A</t>
  </si>
  <si>
    <t>COMPLETED</t>
  </si>
  <si>
    <t>Felecia Fitzgerald</t>
  </si>
  <si>
    <t>Remap from intercompany (0051 to 0053)</t>
  </si>
  <si>
    <t>FOR THE 6 MONTHS ENDED 6-30-2001</t>
  </si>
  <si>
    <t>For the period ending: 06/30/2001</t>
  </si>
  <si>
    <t>COMPANY #  31P</t>
  </si>
  <si>
    <t>COMPANY NAME  Limbach Holdings, Inc</t>
  </si>
  <si>
    <t>RECONCILIATION OF STOCKHOLDERS' EQUITY AND INVESTMENT IN SUBS</t>
  </si>
  <si>
    <t>PREPARED BY: Sonya City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</si>
  <si>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</si>
  <si>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</si>
  <si>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</si>
  <si>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</si>
  <si>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</si>
  <si>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</si>
  <si>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</si>
  <si>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</si>
  <si>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</si>
  <si>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</si>
  <si>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</si>
  <si>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</si>
  <si>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</si>
  <si>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</si>
  <si>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</si>
  <si>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</si>
  <si>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</si>
  <si>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</si>
  <si>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</si>
  <si>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</si>
  <si>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</si>
  <si>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</si>
  <si>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</si>
  <si>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</si>
  <si>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</si>
  <si>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</si>
  <si>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</si>
  <si>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</si>
  <si>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</si>
  <si>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</si>
  <si>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</si>
  <si>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</si>
  <si>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</si>
  <si>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</si>
  <si>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</si>
  <si>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</si>
  <si>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</si>
  <si>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</si>
  <si>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</si>
  <si>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</si>
  <si>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</si>
  <si>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</si>
  <si>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</si>
  <si>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</si>
  <si>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</si>
  <si>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</si>
  <si>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</si>
  <si>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</si>
  <si>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</si>
  <si>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</si>
  <si>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</si>
  <si>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</si>
  <si>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</si>
  <si>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</si>
  <si>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</si>
  <si>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Worker's comp (remapped to acct 620)</t>
  </si>
  <si>
    <t>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</si>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</sst>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7" xfId="13" quotePrefix="1" applyNumberFormat="1" applyFont="1" applyBorder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41" fontId="2" fillId="0" borderId="0" xfId="0" quotePrefix="1" applyNumberFormat="1" applyFont="1" applyAlignment="1" applyProtection="1">
      <alignment horizontal="lef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57" t="s">
        <v>435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440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031P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498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559" t="s">
        <v>434</v>
      </c>
      <c r="B19" s="109"/>
      <c r="C19" s="122">
        <v>0</v>
      </c>
      <c r="D19" s="108"/>
      <c r="E19" s="122">
        <v>370683</v>
      </c>
      <c r="F19" s="108"/>
      <c r="G19" s="122">
        <f>SUM(C19:E19)</f>
        <v>370683</v>
      </c>
      <c r="H19" s="108"/>
      <c r="I19" s="122"/>
      <c r="J19" s="108"/>
      <c r="K19" s="122">
        <f>SUM(G19:I19)</f>
        <v>370683</v>
      </c>
      <c r="L19" s="108"/>
      <c r="M19" s="122"/>
      <c r="N19" s="108"/>
      <c r="O19" s="122">
        <f>SUM(K19:M19)</f>
        <v>370683</v>
      </c>
      <c r="P19" s="108"/>
      <c r="Q19" s="122"/>
      <c r="R19" s="108"/>
      <c r="S19" s="122">
        <f>SUM(O19:Q19)</f>
        <v>370683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370683</v>
      </c>
      <c r="G25" s="119">
        <f>SUM(G19:G23)</f>
        <v>370683</v>
      </c>
      <c r="I25" s="119">
        <f>SUM(I19:I23)</f>
        <v>0</v>
      </c>
      <c r="K25" s="119">
        <f>SUM(K19:K23)</f>
        <v>370683</v>
      </c>
      <c r="M25" s="119">
        <f>SUM(M19:M23)</f>
        <v>0</v>
      </c>
      <c r="O25" s="119">
        <f>SUM(O19:O23)</f>
        <v>370683</v>
      </c>
      <c r="Q25" s="119">
        <f>SUM(Q19:Q23)</f>
        <v>0</v>
      </c>
      <c r="S25" s="119">
        <f>SUM(S19:S23)</f>
        <v>370683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>
        <v>0</v>
      </c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031P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428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429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031P</v>
      </c>
    </row>
    <row r="7" spans="1:15" s="283" customFormat="1" ht="10.5" customHeight="1" x14ac:dyDescent="0.2">
      <c r="A7" s="112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">
      <c r="A8" s="112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9" t="s">
        <v>225</v>
      </c>
      <c r="J10" s="610"/>
      <c r="K10" s="610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80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031P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8" sqref="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112" t="str">
        <f>'E1.XLS '!A7</f>
        <v>PREPARED BY: Sonya City</v>
      </c>
      <c r="M7" s="20" t="str">
        <f>A2</f>
        <v>COMPANY # 031P</v>
      </c>
    </row>
    <row r="8" spans="1:13" ht="15" customHeight="1" thickBot="1" x14ac:dyDescent="0.25">
      <c r="A8" s="112" t="str">
        <f>'E1.XLS '!A8</f>
        <v>EXTENSION: 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53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031P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8" sqref="A8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428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429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12" t="str">
        <f>'E1.XLS '!A8</f>
        <v>EXTENSION:  3 9690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031P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325</v>
      </c>
      <c r="J14" s="178"/>
      <c r="K14" s="178"/>
      <c r="L14" s="534" t="s">
        <v>89</v>
      </c>
      <c r="M14" s="535" t="s">
        <v>326</v>
      </c>
      <c r="N14" s="533" t="s">
        <v>89</v>
      </c>
      <c r="O14" s="532" t="s">
        <v>327</v>
      </c>
      <c r="P14" s="534" t="s">
        <v>89</v>
      </c>
      <c r="Q14" s="180" t="s">
        <v>328</v>
      </c>
      <c r="R14" s="536" t="s">
        <v>89</v>
      </c>
      <c r="S14" s="537" t="s">
        <v>329</v>
      </c>
      <c r="T14" s="175"/>
      <c r="U14" s="175"/>
      <c r="V14" s="534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85</v>
      </c>
      <c r="R16" s="183"/>
      <c r="S16" s="186" t="s">
        <v>53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0" t="s">
        <v>89</v>
      </c>
      <c r="G17" s="191" t="s">
        <v>333</v>
      </c>
      <c r="H17" s="541" t="s">
        <v>89</v>
      </c>
      <c r="I17" s="191" t="s">
        <v>53</v>
      </c>
      <c r="J17" s="189"/>
      <c r="K17" s="553" t="s">
        <v>334</v>
      </c>
      <c r="L17" s="541" t="s">
        <v>89</v>
      </c>
      <c r="M17" s="191" t="s">
        <v>335</v>
      </c>
      <c r="N17" s="542" t="s">
        <v>89</v>
      </c>
      <c r="O17" s="191" t="s">
        <v>58</v>
      </c>
      <c r="P17" s="542" t="s">
        <v>89</v>
      </c>
      <c r="Q17" s="191" t="s">
        <v>91</v>
      </c>
      <c r="R17" s="540" t="s">
        <v>89</v>
      </c>
      <c r="S17" s="191" t="s">
        <v>92</v>
      </c>
      <c r="T17" s="189"/>
      <c r="U17" s="191" t="s">
        <v>336</v>
      </c>
      <c r="V17" s="542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031P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49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428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429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12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031P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031P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/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428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557" t="s">
        <v>435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112" t="str">
        <f>'E1.XLS '!A7</f>
        <v>PREPARED BY: Sonya City</v>
      </c>
    </row>
    <row r="8" spans="1:11" x14ac:dyDescent="0.2">
      <c r="A8" s="112" t="str">
        <f>'E1.XLS '!A8</f>
        <v>EXTENSION: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031P</v>
      </c>
    </row>
    <row r="9" spans="1:1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234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234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031P</v>
      </c>
    </row>
    <row r="73" spans="1:11" x14ac:dyDescent="0.2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8" sqref="A8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428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429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031P</v>
      </c>
      <c r="AB7" s="332"/>
    </row>
    <row r="8" spans="1:31" ht="20.100000000000001" customHeight="1" x14ac:dyDescent="0.25">
      <c r="A8" s="112" t="str">
        <f>'E1.XLS '!A8</f>
        <v>EXTENSION: 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129</v>
      </c>
      <c r="AB8" s="332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296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151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152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031P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129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8" sqref="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112" t="str">
        <f>'E1.XLS '!A7</f>
        <v>PREPARED BY: Sonya City</v>
      </c>
      <c r="B7" s="29"/>
      <c r="C7" s="24"/>
      <c r="D7" s="24"/>
      <c r="E7" s="24"/>
    </row>
    <row r="8" spans="1:5" x14ac:dyDescent="0.2">
      <c r="A8" s="112" t="str">
        <f>'E1.XLS '!A8</f>
        <v>EXTENSION:  3 9690</v>
      </c>
      <c r="B8" s="23"/>
      <c r="C8" s="24"/>
      <c r="D8" s="24"/>
      <c r="E8" s="257" t="str">
        <f>A2</f>
        <v>COMPANY # 031P</v>
      </c>
    </row>
    <row r="9" spans="1:5" x14ac:dyDescent="0.2">
      <c r="A9" s="24"/>
      <c r="B9" s="24"/>
      <c r="C9" s="24"/>
      <c r="D9" s="24"/>
      <c r="E9" s="257" t="s">
        <v>222</v>
      </c>
    </row>
    <row r="11" spans="1:5" x14ac:dyDescent="0.2">
      <c r="A11" s="258" t="s">
        <v>155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161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162</v>
      </c>
      <c r="B18" s="370"/>
      <c r="C18" s="24"/>
      <c r="D18" s="24"/>
      <c r="E18" s="24"/>
    </row>
    <row r="19" spans="1:5" ht="14.1" customHeight="1" x14ac:dyDescent="0.25">
      <c r="A19" s="370" t="s">
        <v>163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156</v>
      </c>
      <c r="B25" s="371"/>
    </row>
    <row r="26" spans="1:5" ht="15.75" x14ac:dyDescent="0.25">
      <c r="A26" s="371" t="s">
        <v>164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9" t="s">
        <v>166</v>
      </c>
      <c r="B29" s="33"/>
      <c r="C29" s="24"/>
      <c r="D29" s="24"/>
      <c r="E29" s="259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157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031P</v>
      </c>
    </row>
    <row r="81" spans="1:5" x14ac:dyDescent="0.2">
      <c r="A81" s="24"/>
      <c r="B81" s="24"/>
      <c r="C81" s="24"/>
      <c r="D81" s="24"/>
      <c r="E81" s="257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T24" sqref="T24"/>
    </sheetView>
  </sheetViews>
  <sheetFormatPr defaultColWidth="23" defaultRowHeight="12.75" x14ac:dyDescent="0.2"/>
  <cols>
    <col min="1" max="1" width="31.875" style="563" customWidth="1"/>
    <col min="2" max="2" width="2.625" style="563" customWidth="1"/>
    <col min="3" max="3" width="13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4" style="563" customWidth="1"/>
    <col min="12" max="12" width="1.625" style="563" customWidth="1"/>
    <col min="13" max="13" width="14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2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561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564" t="s">
        <v>437</v>
      </c>
      <c r="B2" s="562"/>
      <c r="C2" s="562"/>
      <c r="D2" s="562"/>
      <c r="E2" s="565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564" t="s">
        <v>438</v>
      </c>
      <c r="B3" s="562"/>
      <c r="C3" s="562"/>
      <c r="D3" s="562"/>
      <c r="E3" s="565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608" t="s">
        <v>439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557" t="s">
        <v>435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564" t="str">
        <f>'E1.XLS '!A7</f>
        <v>PREPARED BY: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6" t="str">
        <f>+A2</f>
        <v>COMPANY #  31P</v>
      </c>
    </row>
    <row r="8" spans="1:21" ht="13.5" thickBot="1" x14ac:dyDescent="0.25">
      <c r="A8" s="564" t="str">
        <f>'E1.XLS '!A8</f>
        <v>EXTENSION:  3 9690</v>
      </c>
      <c r="B8" s="562"/>
      <c r="C8" s="562"/>
      <c r="D8" s="562"/>
      <c r="E8" s="562"/>
      <c r="F8" s="567"/>
      <c r="G8" s="567"/>
      <c r="H8" s="567"/>
      <c r="I8" s="567"/>
      <c r="J8" s="567"/>
      <c r="K8" s="567"/>
      <c r="L8" s="562"/>
      <c r="M8" s="562"/>
      <c r="N8" s="567"/>
      <c r="O8" s="567"/>
      <c r="P8" s="562"/>
      <c r="Q8" s="562"/>
      <c r="R8" s="562"/>
      <c r="S8" s="568" t="s">
        <v>441</v>
      </c>
    </row>
    <row r="9" spans="1:21" ht="13.5" thickTop="1" x14ac:dyDescent="0.2">
      <c r="A9" s="569"/>
      <c r="B9" s="570"/>
      <c r="C9" s="570"/>
      <c r="D9" s="571"/>
      <c r="E9" s="572" t="s">
        <v>442</v>
      </c>
      <c r="F9" s="573"/>
      <c r="G9" s="574"/>
      <c r="H9" s="573"/>
      <c r="I9" s="574" t="s">
        <v>443</v>
      </c>
      <c r="J9" s="574"/>
      <c r="K9" s="613" t="s">
        <v>444</v>
      </c>
      <c r="L9" s="613"/>
      <c r="M9" s="613"/>
      <c r="N9" s="574"/>
      <c r="O9" s="613" t="s">
        <v>445</v>
      </c>
      <c r="P9" s="613"/>
      <c r="Q9" s="613"/>
      <c r="R9" s="571"/>
      <c r="S9" s="575"/>
      <c r="U9" s="576"/>
    </row>
    <row r="10" spans="1:21" x14ac:dyDescent="0.2">
      <c r="A10" s="577"/>
      <c r="B10" s="578"/>
      <c r="C10" s="579"/>
      <c r="D10" s="573"/>
      <c r="E10" s="580" t="s">
        <v>446</v>
      </c>
      <c r="F10" s="573"/>
      <c r="G10" s="581" t="s">
        <v>447</v>
      </c>
      <c r="H10" s="573"/>
      <c r="I10" s="580" t="s">
        <v>448</v>
      </c>
      <c r="J10" s="573"/>
      <c r="K10" s="582"/>
      <c r="L10" s="573"/>
      <c r="M10" s="580"/>
      <c r="N10" s="573"/>
      <c r="O10" s="580" t="s">
        <v>10</v>
      </c>
      <c r="P10" s="573"/>
      <c r="Q10" s="580"/>
      <c r="R10" s="580"/>
      <c r="S10" s="583" t="s">
        <v>446</v>
      </c>
      <c r="U10" s="580"/>
    </row>
    <row r="11" spans="1:21" ht="13.5" thickBot="1" x14ac:dyDescent="0.25">
      <c r="A11" s="584"/>
      <c r="B11" s="585"/>
      <c r="C11" s="586" t="s">
        <v>449</v>
      </c>
      <c r="D11" s="567"/>
      <c r="E11" s="587" t="s">
        <v>450</v>
      </c>
      <c r="F11" s="567"/>
      <c r="G11" s="587" t="s">
        <v>451</v>
      </c>
      <c r="H11" s="567"/>
      <c r="I11" s="587" t="s">
        <v>452</v>
      </c>
      <c r="J11" s="567"/>
      <c r="K11" s="587" t="s">
        <v>453</v>
      </c>
      <c r="L11" s="567"/>
      <c r="M11" s="587" t="s">
        <v>454</v>
      </c>
      <c r="N11" s="567"/>
      <c r="O11" s="587" t="s">
        <v>92</v>
      </c>
      <c r="P11" s="567"/>
      <c r="Q11" s="587" t="s">
        <v>455</v>
      </c>
      <c r="R11" s="587"/>
      <c r="S11" s="588" t="s">
        <v>456</v>
      </c>
      <c r="U11" s="580"/>
    </row>
    <row r="12" spans="1:21" ht="12.75" customHeight="1" thickTop="1" x14ac:dyDescent="0.2">
      <c r="A12" s="562"/>
      <c r="B12" s="589"/>
      <c r="C12" s="565"/>
      <c r="D12" s="590"/>
      <c r="E12" s="562"/>
      <c r="F12" s="590"/>
      <c r="G12" s="562"/>
      <c r="H12" s="590"/>
      <c r="I12" s="562"/>
      <c r="J12" s="590"/>
      <c r="K12" s="562"/>
      <c r="L12" s="590"/>
      <c r="M12" s="562"/>
      <c r="N12" s="590"/>
      <c r="O12" s="562"/>
      <c r="P12" s="590"/>
      <c r="Q12" s="590"/>
      <c r="R12" s="590"/>
      <c r="S12" s="562"/>
      <c r="U12" s="576"/>
    </row>
    <row r="13" spans="1:21" ht="23.25" customHeight="1" x14ac:dyDescent="0.2">
      <c r="A13" s="591" t="s">
        <v>457</v>
      </c>
      <c r="B13" s="592"/>
      <c r="C13" s="319" t="s">
        <v>346</v>
      </c>
      <c r="D13" s="593"/>
      <c r="E13" s="594"/>
      <c r="F13" s="593"/>
      <c r="G13" s="594"/>
      <c r="H13" s="593"/>
      <c r="I13" s="594"/>
      <c r="J13" s="593"/>
      <c r="K13" s="594"/>
      <c r="L13" s="593"/>
      <c r="M13" s="594"/>
      <c r="N13" s="593"/>
      <c r="O13" s="594"/>
      <c r="P13" s="593"/>
      <c r="Q13" s="594"/>
      <c r="R13" s="582"/>
      <c r="S13" s="573"/>
      <c r="U13" s="576"/>
    </row>
    <row r="14" spans="1:21" ht="23.25" customHeight="1" x14ac:dyDescent="0.2">
      <c r="A14" s="591" t="s">
        <v>458</v>
      </c>
      <c r="B14" s="592"/>
      <c r="C14" s="595" t="s">
        <v>459</v>
      </c>
      <c r="D14" s="592"/>
      <c r="E14" s="591">
        <v>-10000</v>
      </c>
      <c r="F14" s="592"/>
      <c r="G14" s="591"/>
      <c r="H14" s="592"/>
      <c r="I14" s="591"/>
      <c r="J14" s="592"/>
      <c r="K14" s="591"/>
      <c r="L14" s="592"/>
      <c r="M14" s="591"/>
      <c r="N14" s="592"/>
      <c r="O14" s="591"/>
      <c r="P14" s="592"/>
      <c r="Q14" s="591"/>
      <c r="R14" s="596"/>
      <c r="S14" s="597">
        <f t="shared" ref="S14:S22" si="0">SUM(E14:Q14)</f>
        <v>-10000</v>
      </c>
      <c r="U14" s="576"/>
    </row>
    <row r="15" spans="1:21" ht="23.25" customHeight="1" x14ac:dyDescent="0.2">
      <c r="A15" s="591" t="s">
        <v>460</v>
      </c>
      <c r="B15" s="592"/>
      <c r="C15" s="595" t="s">
        <v>461</v>
      </c>
      <c r="D15" s="592"/>
      <c r="E15" s="591"/>
      <c r="F15" s="592"/>
      <c r="G15" s="591"/>
      <c r="H15" s="592"/>
      <c r="I15" s="591"/>
      <c r="J15" s="592"/>
      <c r="K15" s="591"/>
      <c r="L15" s="592"/>
      <c r="M15" s="591"/>
      <c r="N15" s="592"/>
      <c r="O15" s="591"/>
      <c r="P15" s="592"/>
      <c r="Q15" s="591"/>
      <c r="R15" s="596"/>
      <c r="S15" s="597">
        <f t="shared" si="0"/>
        <v>0</v>
      </c>
      <c r="U15" s="576"/>
    </row>
    <row r="16" spans="1:21" ht="23.25" customHeight="1" x14ac:dyDescent="0.2">
      <c r="A16" s="591" t="s">
        <v>462</v>
      </c>
      <c r="B16" s="592"/>
      <c r="C16" s="595" t="s">
        <v>463</v>
      </c>
      <c r="D16" s="592"/>
      <c r="E16" s="591">
        <v>-65447558</v>
      </c>
      <c r="F16" s="592"/>
      <c r="G16" s="591"/>
      <c r="H16" s="592"/>
      <c r="I16" s="591"/>
      <c r="J16" s="592"/>
      <c r="K16" s="591"/>
      <c r="L16" s="592"/>
      <c r="M16" s="591"/>
      <c r="N16" s="592"/>
      <c r="O16" s="591"/>
      <c r="P16" s="592"/>
      <c r="Q16" s="591"/>
      <c r="R16" s="596"/>
      <c r="S16" s="597">
        <f t="shared" si="0"/>
        <v>-65447558</v>
      </c>
      <c r="U16" s="576"/>
    </row>
    <row r="17" spans="1:21" ht="23.25" customHeight="1" x14ac:dyDescent="0.2">
      <c r="A17" s="591" t="s">
        <v>464</v>
      </c>
      <c r="B17" s="592"/>
      <c r="C17" s="595" t="s">
        <v>465</v>
      </c>
      <c r="D17" s="592"/>
      <c r="E17" s="591">
        <v>-14516694</v>
      </c>
      <c r="F17" s="592"/>
      <c r="G17" s="591">
        <v>-346622</v>
      </c>
      <c r="H17" s="592"/>
      <c r="I17" s="591"/>
      <c r="J17" s="592"/>
      <c r="K17" s="591"/>
      <c r="L17" s="592"/>
      <c r="M17" s="591"/>
      <c r="N17" s="592"/>
      <c r="O17" s="591">
        <f>-15073333+346622</f>
        <v>-14726711</v>
      </c>
      <c r="P17" s="592"/>
      <c r="Q17" s="591" t="s">
        <v>466</v>
      </c>
      <c r="R17" s="596"/>
      <c r="S17" s="597">
        <f t="shared" si="0"/>
        <v>-29590027</v>
      </c>
      <c r="U17" s="576"/>
    </row>
    <row r="18" spans="1:21" ht="23.25" customHeight="1" x14ac:dyDescent="0.2">
      <c r="A18" s="591" t="s">
        <v>467</v>
      </c>
      <c r="B18" s="592"/>
      <c r="C18" s="595" t="s">
        <v>468</v>
      </c>
      <c r="D18" s="592"/>
      <c r="E18" s="591">
        <v>-346622</v>
      </c>
      <c r="F18" s="592"/>
      <c r="G18" s="591"/>
      <c r="H18" s="592"/>
      <c r="I18" s="591">
        <v>294734</v>
      </c>
      <c r="J18" s="592"/>
      <c r="K18" s="591"/>
      <c r="L18" s="592"/>
      <c r="M18" s="591"/>
      <c r="N18" s="592"/>
      <c r="O18" s="591"/>
      <c r="P18" s="592"/>
      <c r="Q18" s="591"/>
      <c r="R18" s="596"/>
      <c r="S18" s="597">
        <f t="shared" si="0"/>
        <v>-51888</v>
      </c>
    </row>
    <row r="19" spans="1:21" ht="23.25" customHeight="1" x14ac:dyDescent="0.2">
      <c r="A19" s="591" t="s">
        <v>469</v>
      </c>
      <c r="B19" s="592"/>
      <c r="C19" s="595" t="s">
        <v>470</v>
      </c>
      <c r="D19" s="592"/>
      <c r="E19" s="591"/>
      <c r="F19" s="592"/>
      <c r="G19" s="591"/>
      <c r="H19" s="592"/>
      <c r="I19" s="591"/>
      <c r="J19" s="592"/>
      <c r="K19" s="591"/>
      <c r="L19" s="592"/>
      <c r="M19" s="591"/>
      <c r="N19" s="592"/>
      <c r="O19" s="591"/>
      <c r="P19" s="592"/>
      <c r="Q19" s="591"/>
      <c r="R19" s="596"/>
      <c r="S19" s="597">
        <f>SUM(E19:Q19)</f>
        <v>0</v>
      </c>
    </row>
    <row r="20" spans="1:21" ht="23.25" customHeight="1" x14ac:dyDescent="0.2">
      <c r="A20" s="591" t="s">
        <v>471</v>
      </c>
      <c r="B20" s="592"/>
      <c r="C20" s="595" t="s">
        <v>472</v>
      </c>
      <c r="D20" s="592"/>
      <c r="E20" s="591"/>
      <c r="F20" s="592"/>
      <c r="G20" s="591"/>
      <c r="H20" s="592"/>
      <c r="I20" s="591"/>
      <c r="J20" s="592"/>
      <c r="K20" s="591"/>
      <c r="L20" s="592"/>
      <c r="M20" s="591"/>
      <c r="N20" s="592"/>
      <c r="O20" s="591"/>
      <c r="P20" s="592"/>
      <c r="Q20" s="591"/>
      <c r="R20" s="596"/>
      <c r="S20" s="597">
        <f>SUM(E20:Q20)</f>
        <v>0</v>
      </c>
    </row>
    <row r="21" spans="1:21" ht="23.25" customHeight="1" x14ac:dyDescent="0.2">
      <c r="A21" s="591" t="s">
        <v>473</v>
      </c>
      <c r="B21" s="592"/>
      <c r="C21" s="595" t="s">
        <v>474</v>
      </c>
      <c r="D21" s="592"/>
      <c r="E21" s="591"/>
      <c r="F21" s="592"/>
      <c r="G21" s="591"/>
      <c r="H21" s="592"/>
      <c r="I21" s="591"/>
      <c r="J21" s="592"/>
      <c r="K21" s="591"/>
      <c r="L21" s="592"/>
      <c r="M21" s="591"/>
      <c r="N21" s="592"/>
      <c r="O21" s="591"/>
      <c r="P21" s="592"/>
      <c r="Q21" s="591"/>
      <c r="R21" s="596"/>
      <c r="S21" s="597">
        <f>SUM(E21:Q21)</f>
        <v>0</v>
      </c>
    </row>
    <row r="22" spans="1:21" ht="23.25" customHeight="1" x14ac:dyDescent="0.2">
      <c r="A22" s="591" t="s">
        <v>475</v>
      </c>
      <c r="B22" s="592"/>
      <c r="C22" s="595" t="s">
        <v>476</v>
      </c>
      <c r="D22" s="592"/>
      <c r="E22" s="591"/>
      <c r="F22" s="592"/>
      <c r="G22" s="591"/>
      <c r="H22" s="592"/>
      <c r="I22" s="591">
        <v>1</v>
      </c>
      <c r="J22" s="592"/>
      <c r="K22" s="591"/>
      <c r="L22" s="592"/>
      <c r="M22" s="591"/>
      <c r="N22" s="592"/>
      <c r="O22" s="591"/>
      <c r="P22" s="592"/>
      <c r="Q22" s="591"/>
      <c r="R22" s="596"/>
      <c r="S22" s="597">
        <f t="shared" si="0"/>
        <v>1</v>
      </c>
    </row>
    <row r="23" spans="1:21" ht="23.25" customHeight="1" thickBot="1" x14ac:dyDescent="0.25">
      <c r="A23" s="591" t="s">
        <v>477</v>
      </c>
      <c r="B23" s="592"/>
      <c r="C23" s="591" t="s">
        <v>478</v>
      </c>
      <c r="D23" s="592"/>
      <c r="E23" s="598">
        <f>SUM(E14:E22)</f>
        <v>-80320874</v>
      </c>
      <c r="F23" s="592"/>
      <c r="G23" s="598">
        <f>SUM(G14:G22)</f>
        <v>-346622</v>
      </c>
      <c r="H23" s="592"/>
      <c r="I23" s="598">
        <f>SUM(I14:I22)</f>
        <v>294735</v>
      </c>
      <c r="J23" s="592"/>
      <c r="K23" s="598">
        <f>SUM(K14:K22)</f>
        <v>0</v>
      </c>
      <c r="L23" s="592"/>
      <c r="M23" s="598">
        <f>SUM(M14:M22)</f>
        <v>0</v>
      </c>
      <c r="N23" s="592"/>
      <c r="O23" s="598">
        <f>SUM(O14:O22)</f>
        <v>-14726711</v>
      </c>
      <c r="P23" s="592"/>
      <c r="Q23" s="594"/>
      <c r="R23" s="596"/>
      <c r="S23" s="598">
        <f>SUM(S14:S22)</f>
        <v>-95099472</v>
      </c>
    </row>
    <row r="24" spans="1:21" s="576" customFormat="1" ht="12.75" customHeight="1" thickTop="1" x14ac:dyDescent="0.2">
      <c r="A24" s="594"/>
      <c r="B24" s="593"/>
      <c r="C24" s="594"/>
      <c r="D24" s="593"/>
      <c r="E24" s="594"/>
      <c r="F24" s="593"/>
      <c r="G24" s="594"/>
      <c r="H24" s="593"/>
      <c r="I24" s="594"/>
      <c r="J24" s="593"/>
      <c r="K24" s="594"/>
      <c r="L24" s="593"/>
      <c r="M24" s="594"/>
      <c r="N24" s="593"/>
      <c r="O24" s="594"/>
      <c r="P24" s="593"/>
      <c r="Q24" s="594"/>
      <c r="R24" s="582"/>
      <c r="S24" s="594"/>
    </row>
    <row r="25" spans="1:21" ht="23.25" customHeight="1" thickBot="1" x14ac:dyDescent="0.25">
      <c r="A25" s="594" t="s">
        <v>479</v>
      </c>
      <c r="B25" s="592"/>
      <c r="C25" s="591" t="s">
        <v>480</v>
      </c>
      <c r="D25" s="592"/>
      <c r="E25" s="599"/>
      <c r="F25" s="592"/>
      <c r="G25" s="594"/>
      <c r="H25" s="592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67"/>
    </row>
    <row r="26" spans="1:21" ht="23.25" customHeight="1" thickTop="1" x14ac:dyDescent="0.2">
      <c r="A26" s="594"/>
      <c r="B26" s="592"/>
      <c r="C26" s="594"/>
      <c r="D26" s="592"/>
      <c r="E26" s="594"/>
      <c r="F26" s="592"/>
      <c r="G26" s="594"/>
      <c r="H26" s="592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73"/>
    </row>
    <row r="27" spans="1:21" s="576" customFormat="1" ht="12.75" customHeight="1" x14ac:dyDescent="0.2">
      <c r="A27" s="594"/>
      <c r="B27" s="593"/>
      <c r="C27" s="594"/>
      <c r="D27" s="593"/>
      <c r="E27" s="594"/>
      <c r="F27" s="593"/>
      <c r="G27" s="594"/>
      <c r="H27" s="593"/>
      <c r="I27" s="594"/>
      <c r="J27" s="593"/>
      <c r="K27" s="594"/>
      <c r="L27" s="593"/>
      <c r="M27" s="594"/>
      <c r="N27" s="593"/>
      <c r="O27" s="594"/>
      <c r="P27" s="593"/>
      <c r="Q27" s="594"/>
      <c r="R27" s="582"/>
      <c r="S27" s="594"/>
    </row>
    <row r="28" spans="1:21" ht="12.75" customHeight="1" x14ac:dyDescent="0.2">
      <c r="A28" s="562" t="s">
        <v>481</v>
      </c>
      <c r="B28" s="589"/>
      <c r="C28" s="600"/>
      <c r="D28" s="590"/>
      <c r="E28" s="562"/>
      <c r="F28" s="590"/>
      <c r="G28" s="562"/>
      <c r="H28" s="590"/>
      <c r="I28" s="562"/>
      <c r="J28" s="590"/>
      <c r="K28" s="562"/>
      <c r="L28" s="590"/>
      <c r="M28" s="562"/>
      <c r="N28" s="590"/>
      <c r="O28" s="562"/>
      <c r="P28" s="590"/>
      <c r="Q28" s="590"/>
      <c r="R28" s="590"/>
      <c r="S28" s="562"/>
      <c r="U28" s="576"/>
    </row>
    <row r="29" spans="1:21" s="576" customFormat="1" ht="23.25" customHeight="1" x14ac:dyDescent="0.2">
      <c r="A29" s="601" t="s">
        <v>482</v>
      </c>
      <c r="B29" s="593"/>
      <c r="C29" s="594"/>
      <c r="D29" s="593"/>
      <c r="E29" s="602" t="s">
        <v>348</v>
      </c>
      <c r="F29" s="593"/>
      <c r="G29" s="594"/>
      <c r="H29" s="593"/>
      <c r="I29" s="594"/>
      <c r="J29" s="593"/>
      <c r="K29" s="594"/>
      <c r="L29" s="593"/>
      <c r="M29" s="594"/>
      <c r="N29" s="593"/>
      <c r="O29" s="594"/>
      <c r="P29" s="593"/>
      <c r="Q29" s="594"/>
      <c r="R29" s="582"/>
      <c r="S29" s="573"/>
    </row>
    <row r="30" spans="1:21" ht="23.25" customHeight="1" x14ac:dyDescent="0.2">
      <c r="A30" s="591" t="s">
        <v>483</v>
      </c>
      <c r="B30" s="592"/>
      <c r="C30" s="595" t="s">
        <v>484</v>
      </c>
      <c r="D30" s="592"/>
      <c r="E30" s="591"/>
      <c r="F30" s="592"/>
      <c r="G30" s="591"/>
      <c r="H30" s="592"/>
      <c r="I30" s="591"/>
      <c r="J30" s="592"/>
      <c r="K30" s="591"/>
      <c r="L30" s="592"/>
      <c r="M30" s="591"/>
      <c r="N30" s="592"/>
      <c r="O30" s="591"/>
      <c r="P30" s="592"/>
      <c r="Q30" s="591"/>
      <c r="R30" s="596"/>
      <c r="S30" s="597">
        <f>SUM(E30:Q30)</f>
        <v>0</v>
      </c>
    </row>
    <row r="31" spans="1:21" ht="23.25" customHeight="1" x14ac:dyDescent="0.2">
      <c r="A31" s="591" t="s">
        <v>485</v>
      </c>
      <c r="B31" s="592"/>
      <c r="C31" s="595" t="s">
        <v>486</v>
      </c>
      <c r="D31" s="592"/>
      <c r="E31" s="591"/>
      <c r="F31" s="592"/>
      <c r="G31" s="591"/>
      <c r="H31" s="592"/>
      <c r="I31" s="591"/>
      <c r="J31" s="592"/>
      <c r="K31" s="591"/>
      <c r="L31" s="592"/>
      <c r="M31" s="591"/>
      <c r="N31" s="592"/>
      <c r="O31" s="591"/>
      <c r="P31" s="592"/>
      <c r="Q31" s="591"/>
      <c r="R31" s="596"/>
      <c r="S31" s="597">
        <f>SUM(E31:Q31)</f>
        <v>0</v>
      </c>
    </row>
    <row r="32" spans="1:21" ht="23.25" customHeight="1" x14ac:dyDescent="0.2">
      <c r="A32" s="591" t="s">
        <v>487</v>
      </c>
      <c r="B32" s="592"/>
      <c r="C32" s="595" t="s">
        <v>488</v>
      </c>
      <c r="D32" s="592"/>
      <c r="E32" s="591"/>
      <c r="F32" s="592"/>
      <c r="G32" s="591"/>
      <c r="H32" s="592"/>
      <c r="I32" s="591"/>
      <c r="J32" s="592"/>
      <c r="K32" s="591"/>
      <c r="L32" s="592"/>
      <c r="M32" s="591"/>
      <c r="N32" s="592"/>
      <c r="O32" s="591"/>
      <c r="P32" s="592"/>
      <c r="Q32" s="591"/>
      <c r="R32" s="596"/>
      <c r="S32" s="597">
        <f>SUM(E32:Q32)</f>
        <v>0</v>
      </c>
    </row>
    <row r="33" spans="1:19" s="576" customFormat="1" ht="23.25" customHeight="1" thickBot="1" x14ac:dyDescent="0.25">
      <c r="A33" s="603" t="s">
        <v>489</v>
      </c>
      <c r="B33" s="593"/>
      <c r="C33" s="594"/>
      <c r="D33" s="593"/>
      <c r="E33" s="598">
        <f>SUM(E30:E32)</f>
        <v>0</v>
      </c>
      <c r="F33" s="593"/>
      <c r="G33" s="598">
        <f>SUM(G30:G32)</f>
        <v>0</v>
      </c>
      <c r="H33" s="593"/>
      <c r="I33" s="598">
        <f>SUM(I30:I32)</f>
        <v>0</v>
      </c>
      <c r="J33" s="593"/>
      <c r="K33" s="598">
        <f>SUM(K30:K32)</f>
        <v>0</v>
      </c>
      <c r="L33" s="593"/>
      <c r="M33" s="598">
        <f>SUM(M30:M32)</f>
        <v>0</v>
      </c>
      <c r="N33" s="593"/>
      <c r="O33" s="598">
        <f>SUM(O30:O32)</f>
        <v>0</v>
      </c>
      <c r="P33" s="593"/>
      <c r="Q33" s="594"/>
      <c r="R33" s="582"/>
      <c r="S33" s="598">
        <f>SUM(S30:S32)</f>
        <v>0</v>
      </c>
    </row>
    <row r="34" spans="1:19" s="576" customFormat="1" ht="12.75" customHeight="1" thickTop="1" x14ac:dyDescent="0.2">
      <c r="A34" s="594"/>
      <c r="B34" s="593"/>
      <c r="C34" s="594"/>
      <c r="D34" s="593"/>
      <c r="E34" s="594"/>
      <c r="F34" s="593"/>
      <c r="G34" s="594"/>
      <c r="H34" s="593"/>
      <c r="I34" s="594"/>
      <c r="J34" s="593"/>
      <c r="K34" s="594"/>
      <c r="L34" s="593"/>
      <c r="M34" s="594"/>
      <c r="N34" s="593"/>
      <c r="O34" s="594"/>
      <c r="P34" s="593"/>
      <c r="Q34" s="594"/>
      <c r="R34" s="582"/>
      <c r="S34" s="594"/>
    </row>
    <row r="35" spans="1:19" ht="23.25" customHeight="1" thickBot="1" x14ac:dyDescent="0.25">
      <c r="A35" s="591" t="s">
        <v>490</v>
      </c>
      <c r="B35" s="592"/>
      <c r="C35" s="595" t="s">
        <v>491</v>
      </c>
      <c r="D35" s="592"/>
      <c r="E35" s="599"/>
      <c r="F35" s="592"/>
      <c r="G35" s="594"/>
      <c r="H35" s="593"/>
      <c r="I35" s="594"/>
      <c r="J35" s="593"/>
      <c r="K35" s="594"/>
      <c r="L35" s="593"/>
      <c r="M35" s="594"/>
      <c r="N35" s="593"/>
      <c r="O35" s="594"/>
      <c r="P35" s="593"/>
      <c r="Q35" s="594"/>
      <c r="R35" s="596"/>
      <c r="S35" s="567"/>
    </row>
    <row r="36" spans="1:19" s="576" customFormat="1" ht="12.75" customHeight="1" thickTop="1" x14ac:dyDescent="0.2">
      <c r="A36" s="594"/>
      <c r="B36" s="593"/>
      <c r="C36" s="594"/>
      <c r="D36" s="593"/>
      <c r="E36" s="594"/>
      <c r="F36" s="593"/>
      <c r="G36" s="594"/>
      <c r="H36" s="593"/>
      <c r="I36" s="594"/>
      <c r="J36" s="593"/>
      <c r="K36" s="594"/>
      <c r="L36" s="593"/>
      <c r="M36" s="594"/>
      <c r="N36" s="593"/>
      <c r="O36" s="594"/>
      <c r="P36" s="593"/>
      <c r="Q36" s="594"/>
      <c r="R36" s="582"/>
      <c r="S36" s="594"/>
    </row>
    <row r="37" spans="1:19" ht="23.25" customHeight="1" x14ac:dyDescent="0.2">
      <c r="A37" s="594" t="s">
        <v>492</v>
      </c>
      <c r="B37" s="592"/>
      <c r="C37" s="594"/>
      <c r="D37" s="592"/>
      <c r="E37" s="591">
        <f>+E23+E33</f>
        <v>-80320874</v>
      </c>
      <c r="F37" s="592"/>
      <c r="G37" s="591">
        <f>+G23+G33</f>
        <v>-346622</v>
      </c>
      <c r="H37" s="592"/>
      <c r="I37" s="591">
        <f>+I23+I33</f>
        <v>294735</v>
      </c>
      <c r="J37" s="592"/>
      <c r="K37" s="591">
        <f>+K23+K33</f>
        <v>0</v>
      </c>
      <c r="L37" s="592"/>
      <c r="M37" s="591">
        <f>+M23+M33</f>
        <v>0</v>
      </c>
      <c r="N37" s="592"/>
      <c r="O37" s="591">
        <f>+O23+O33</f>
        <v>-14726711</v>
      </c>
      <c r="P37" s="592"/>
      <c r="Q37" s="594"/>
      <c r="R37" s="596"/>
      <c r="S37" s="591">
        <f>+S23+S33</f>
        <v>-95099472</v>
      </c>
    </row>
    <row r="38" spans="1:19" s="576" customFormat="1" ht="13.5" customHeight="1" x14ac:dyDescent="0.2">
      <c r="A38" s="594"/>
      <c r="B38" s="593"/>
      <c r="C38" s="594"/>
      <c r="D38" s="593"/>
      <c r="E38" s="594"/>
      <c r="F38" s="593"/>
      <c r="G38" s="594"/>
      <c r="H38" s="593"/>
      <c r="I38" s="594"/>
      <c r="J38" s="593"/>
      <c r="K38" s="594"/>
      <c r="L38" s="593"/>
      <c r="M38" s="594"/>
      <c r="N38" s="593"/>
      <c r="O38" s="594"/>
      <c r="P38" s="593"/>
      <c r="Q38" s="594"/>
      <c r="R38" s="582"/>
      <c r="S38" s="594"/>
    </row>
    <row r="39" spans="1:19" ht="23.25" customHeight="1" x14ac:dyDescent="0.2">
      <c r="A39" s="591" t="s">
        <v>493</v>
      </c>
      <c r="B39" s="592"/>
      <c r="C39" s="591"/>
      <c r="D39" s="592"/>
      <c r="E39" s="591"/>
      <c r="F39" s="592"/>
      <c r="G39" s="591"/>
      <c r="H39" s="592"/>
      <c r="I39" s="591"/>
      <c r="J39" s="592"/>
      <c r="K39" s="591"/>
      <c r="L39" s="592"/>
      <c r="M39" s="591"/>
      <c r="N39" s="592"/>
      <c r="O39" s="591"/>
      <c r="P39" s="592"/>
      <c r="Q39" s="591"/>
      <c r="R39" s="596"/>
      <c r="S39" s="597">
        <f>SUM(E39:Q39)</f>
        <v>0</v>
      </c>
    </row>
    <row r="40" spans="1:19" ht="23.25" customHeight="1" x14ac:dyDescent="0.2">
      <c r="A40" s="591"/>
      <c r="B40" s="592"/>
      <c r="C40" s="591"/>
      <c r="D40" s="592"/>
      <c r="E40" s="591"/>
      <c r="F40" s="592"/>
      <c r="G40" s="591"/>
      <c r="H40" s="592"/>
      <c r="I40" s="591"/>
      <c r="J40" s="592"/>
      <c r="K40" s="591"/>
      <c r="L40" s="592"/>
      <c r="M40" s="591"/>
      <c r="N40" s="592"/>
      <c r="O40" s="591"/>
      <c r="P40" s="592"/>
      <c r="Q40" s="591"/>
      <c r="R40" s="596"/>
      <c r="S40" s="597">
        <f>SUM(E40:Q40)</f>
        <v>0</v>
      </c>
    </row>
    <row r="41" spans="1:19" ht="23.25" customHeight="1" x14ac:dyDescent="0.2">
      <c r="A41" s="591"/>
      <c r="B41" s="592"/>
      <c r="C41" s="591"/>
      <c r="D41" s="592"/>
      <c r="E41" s="591"/>
      <c r="F41" s="592"/>
      <c r="G41" s="591"/>
      <c r="H41" s="592"/>
      <c r="I41" s="591"/>
      <c r="J41" s="592"/>
      <c r="K41" s="591"/>
      <c r="L41" s="592"/>
      <c r="M41" s="591"/>
      <c r="N41" s="592"/>
      <c r="O41" s="591"/>
      <c r="P41" s="592"/>
      <c r="Q41" s="591"/>
      <c r="R41" s="596"/>
      <c r="S41" s="597">
        <f>SUM(E41:Q41)</f>
        <v>0</v>
      </c>
    </row>
    <row r="42" spans="1:19" ht="23.25" customHeight="1" x14ac:dyDescent="0.2">
      <c r="A42" s="591"/>
      <c r="B42" s="592"/>
      <c r="C42" s="591"/>
      <c r="D42" s="592"/>
      <c r="E42" s="591"/>
      <c r="F42" s="592"/>
      <c r="G42" s="591"/>
      <c r="H42" s="592"/>
      <c r="I42" s="591"/>
      <c r="J42" s="592"/>
      <c r="K42" s="591"/>
      <c r="L42" s="592"/>
      <c r="M42" s="591"/>
      <c r="N42" s="592"/>
      <c r="O42" s="591"/>
      <c r="P42" s="592"/>
      <c r="Q42" s="591"/>
      <c r="R42" s="596"/>
      <c r="S42" s="597">
        <f>SUM(E42:Q42)</f>
        <v>0</v>
      </c>
    </row>
    <row r="43" spans="1:19" x14ac:dyDescent="0.2">
      <c r="A43" s="562"/>
      <c r="B43" s="562"/>
      <c r="C43" s="565"/>
      <c r="D43" s="562"/>
      <c r="E43" s="596"/>
      <c r="F43" s="590"/>
      <c r="G43" s="596"/>
      <c r="H43" s="590"/>
      <c r="I43" s="596"/>
      <c r="J43" s="590"/>
      <c r="K43" s="562"/>
      <c r="L43" s="590"/>
      <c r="M43" s="562"/>
      <c r="N43" s="590"/>
      <c r="O43" s="562"/>
      <c r="P43" s="590"/>
      <c r="Q43" s="562"/>
      <c r="R43" s="596"/>
      <c r="S43" s="596"/>
    </row>
    <row r="44" spans="1:19" x14ac:dyDescent="0.2">
      <c r="A44" s="562"/>
      <c r="B44" s="562"/>
      <c r="C44" s="565"/>
      <c r="D44" s="562"/>
      <c r="E44" s="566"/>
      <c r="F44" s="590"/>
      <c r="G44" s="566"/>
      <c r="H44" s="590"/>
      <c r="I44" s="566"/>
      <c r="J44" s="590"/>
      <c r="K44" s="562"/>
      <c r="L44" s="590"/>
      <c r="M44" s="562"/>
      <c r="N44" s="590"/>
      <c r="O44" s="562"/>
      <c r="P44" s="590"/>
      <c r="Q44" s="562"/>
      <c r="R44" s="596"/>
      <c r="S44" s="566"/>
    </row>
    <row r="45" spans="1:19" ht="13.5" thickBot="1" x14ac:dyDescent="0.25">
      <c r="A45" s="566"/>
      <c r="B45" s="562"/>
      <c r="C45" s="565"/>
      <c r="D45" s="562"/>
      <c r="E45" s="567"/>
      <c r="F45" s="604"/>
      <c r="G45" s="567"/>
      <c r="H45" s="604"/>
      <c r="I45" s="567"/>
      <c r="J45" s="604"/>
      <c r="K45" s="567"/>
      <c r="L45" s="604"/>
      <c r="M45" s="567"/>
      <c r="N45" s="604"/>
      <c r="O45" s="567"/>
      <c r="P45" s="604"/>
      <c r="Q45" s="567"/>
      <c r="R45" s="596"/>
      <c r="S45" s="567"/>
    </row>
    <row r="46" spans="1:19" ht="13.5" thickTop="1" x14ac:dyDescent="0.2">
      <c r="A46" s="605"/>
      <c r="B46" s="562"/>
      <c r="C46" s="565"/>
      <c r="D46" s="562"/>
      <c r="E46" s="562"/>
      <c r="F46" s="590"/>
      <c r="G46" s="562"/>
      <c r="H46" s="590"/>
      <c r="I46" s="562"/>
      <c r="J46" s="590"/>
      <c r="K46" s="562"/>
      <c r="L46" s="590"/>
      <c r="M46" s="562"/>
      <c r="N46" s="590"/>
      <c r="O46" s="562"/>
      <c r="P46" s="590"/>
      <c r="Q46" s="562"/>
      <c r="R46" s="596"/>
      <c r="S46" s="562"/>
    </row>
    <row r="47" spans="1:19" x14ac:dyDescent="0.2">
      <c r="A47" s="562"/>
      <c r="B47" s="562"/>
      <c r="C47" s="565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6"/>
      <c r="S47" s="562"/>
    </row>
    <row r="48" spans="1:19" x14ac:dyDescent="0.2">
      <c r="A48" s="568" t="s">
        <v>494</v>
      </c>
      <c r="B48" s="562"/>
      <c r="C48" s="565"/>
      <c r="D48" s="568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6"/>
      <c r="S48" s="566" t="str">
        <f>+A2</f>
        <v>COMPANY #  31P</v>
      </c>
    </row>
    <row r="49" spans="1:19" x14ac:dyDescent="0.2">
      <c r="A49" s="606"/>
      <c r="B49" s="562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6"/>
      <c r="S49" s="568" t="s">
        <v>441</v>
      </c>
    </row>
    <row r="50" spans="1:19" x14ac:dyDescent="0.2">
      <c r="A50" s="568"/>
      <c r="B50" s="562"/>
      <c r="C50" s="565"/>
      <c r="D50" s="568"/>
      <c r="E50" s="562"/>
      <c r="F50" s="562"/>
      <c r="G50" s="607"/>
      <c r="H50" s="562"/>
      <c r="I50" s="607"/>
      <c r="J50" s="562"/>
      <c r="K50" s="562"/>
      <c r="L50" s="562"/>
      <c r="M50" s="562"/>
      <c r="N50" s="562"/>
      <c r="O50" s="562"/>
      <c r="P50" s="562"/>
      <c r="Q50" s="562"/>
      <c r="R50" s="596"/>
      <c r="S50" s="562"/>
    </row>
    <row r="51" spans="1:19" x14ac:dyDescent="0.2">
      <c r="A51" s="562"/>
      <c r="B51" s="562"/>
      <c r="C51" s="565"/>
      <c r="D51" s="562"/>
      <c r="E51" s="562"/>
      <c r="F51" s="562"/>
      <c r="G51" s="607"/>
      <c r="H51" s="562"/>
      <c r="I51" s="607"/>
      <c r="J51" s="562"/>
      <c r="K51" s="562"/>
      <c r="L51" s="562"/>
      <c r="M51" s="562"/>
      <c r="N51" s="562"/>
      <c r="O51" s="562"/>
      <c r="P51" s="562"/>
      <c r="Q51" s="562"/>
      <c r="R51" s="596"/>
      <c r="S51" s="562"/>
    </row>
    <row r="52" spans="1:19" x14ac:dyDescent="0.2">
      <c r="A52" s="562"/>
      <c r="B52" s="562"/>
      <c r="C52" s="565"/>
      <c r="D52" s="562"/>
      <c r="E52" s="562"/>
      <c r="F52" s="562"/>
      <c r="G52" s="607"/>
      <c r="H52" s="562"/>
      <c r="I52" s="607"/>
      <c r="J52" s="562"/>
      <c r="K52" s="562"/>
      <c r="L52" s="562"/>
      <c r="M52" s="562"/>
      <c r="N52" s="562"/>
      <c r="O52" s="562"/>
      <c r="P52" s="562"/>
      <c r="Q52" s="562"/>
      <c r="R52" s="596"/>
      <c r="S52" s="562"/>
    </row>
    <row r="53" spans="1:19" x14ac:dyDescent="0.2">
      <c r="A53" s="562"/>
      <c r="B53" s="562"/>
      <c r="C53" s="565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6"/>
      <c r="S53" s="562"/>
    </row>
    <row r="54" spans="1:19" x14ac:dyDescent="0.2">
      <c r="A54" s="562"/>
      <c r="B54" s="562"/>
      <c r="C54" s="565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6"/>
      <c r="S54" s="562"/>
    </row>
    <row r="55" spans="1:19" x14ac:dyDescent="0.2">
      <c r="A55" s="562"/>
      <c r="B55" s="562"/>
      <c r="C55" s="565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6"/>
      <c r="S55" s="562"/>
    </row>
    <row r="56" spans="1:19" x14ac:dyDescent="0.2">
      <c r="A56" s="562"/>
      <c r="B56" s="562"/>
      <c r="C56" s="565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6"/>
      <c r="S56" s="562"/>
    </row>
    <row r="57" spans="1:19" x14ac:dyDescent="0.2">
      <c r="A57" s="562"/>
      <c r="B57" s="562"/>
      <c r="C57" s="565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6"/>
      <c r="S57" s="562"/>
    </row>
    <row r="58" spans="1:19" x14ac:dyDescent="0.2">
      <c r="A58" s="562"/>
      <c r="B58" s="562"/>
      <c r="C58" s="565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6"/>
      <c r="S58" s="562"/>
    </row>
    <row r="59" spans="1:19" x14ac:dyDescent="0.2">
      <c r="A59" s="562"/>
      <c r="B59" s="562"/>
      <c r="C59" s="565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6"/>
      <c r="S59" s="562"/>
    </row>
    <row r="60" spans="1:19" x14ac:dyDescent="0.2">
      <c r="R60" s="596"/>
    </row>
    <row r="61" spans="1:19" x14ac:dyDescent="0.2">
      <c r="R61" s="596"/>
    </row>
    <row r="62" spans="1:19" x14ac:dyDescent="0.2">
      <c r="R62" s="596"/>
    </row>
    <row r="63" spans="1:19" x14ac:dyDescent="0.2">
      <c r="R63" s="596"/>
    </row>
    <row r="64" spans="1:19" x14ac:dyDescent="0.2">
      <c r="R64" s="596"/>
    </row>
    <row r="65" spans="18:18" x14ac:dyDescent="0.2">
      <c r="R65" s="596"/>
    </row>
    <row r="66" spans="18:18" x14ac:dyDescent="0.2">
      <c r="R66" s="596"/>
    </row>
    <row r="67" spans="18:18" x14ac:dyDescent="0.2">
      <c r="R67" s="596"/>
    </row>
  </sheetData>
  <mergeCells count="2">
    <mergeCell ref="K9:M9"/>
    <mergeCell ref="O9:Q9"/>
  </mergeCells>
  <pageMargins left="0.2" right="0.22" top="0.19" bottom="0.26" header="0.17" footer="0.18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11" sqref="D11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428</v>
      </c>
      <c r="B2" s="262"/>
      <c r="C2" s="263" t="s">
        <v>184</v>
      </c>
      <c r="D2" s="382" t="s">
        <v>497</v>
      </c>
    </row>
    <row r="3" spans="1:4" x14ac:dyDescent="0.2">
      <c r="A3" s="3" t="s">
        <v>429</v>
      </c>
      <c r="B3" s="262"/>
      <c r="C3" s="263"/>
      <c r="D3" s="388"/>
    </row>
    <row r="4" spans="1:4" x14ac:dyDescent="0.2">
      <c r="A4" s="260" t="s">
        <v>185</v>
      </c>
      <c r="B4" s="260"/>
    </row>
    <row r="5" spans="1:4" x14ac:dyDescent="0.2">
      <c r="A5" s="560" t="s">
        <v>436</v>
      </c>
      <c r="B5" s="262"/>
      <c r="C5" s="263" t="s">
        <v>186</v>
      </c>
      <c r="D5" s="383" t="s">
        <v>433</v>
      </c>
    </row>
    <row r="6" spans="1:4" x14ac:dyDescent="0.2">
      <c r="A6" s="262"/>
      <c r="B6" s="262"/>
      <c r="D6"/>
    </row>
    <row r="7" spans="1:4" x14ac:dyDescent="0.2">
      <c r="A7" s="261" t="s">
        <v>187</v>
      </c>
      <c r="B7" s="262"/>
      <c r="D7" s="320" t="str">
        <f>A2</f>
        <v>COMPANY # 031P</v>
      </c>
    </row>
    <row r="8" spans="1:4" x14ac:dyDescent="0.2">
      <c r="A8" s="265"/>
      <c r="B8" s="262"/>
      <c r="D8" s="264"/>
    </row>
    <row r="9" spans="1:4" x14ac:dyDescent="0.2">
      <c r="A9" s="266" t="s">
        <v>188</v>
      </c>
      <c r="B9" s="267" t="s">
        <v>189</v>
      </c>
      <c r="C9" s="268" t="s">
        <v>190</v>
      </c>
      <c r="D9" s="269" t="s">
        <v>191</v>
      </c>
    </row>
    <row r="10" spans="1:4" x14ac:dyDescent="0.2">
      <c r="C10" s="270"/>
      <c r="D10" s="270"/>
    </row>
    <row r="11" spans="1:4" x14ac:dyDescent="0.2">
      <c r="A11" s="260" t="s">
        <v>192</v>
      </c>
      <c r="B11" s="271" t="s">
        <v>193</v>
      </c>
      <c r="C11" s="260" t="s">
        <v>194</v>
      </c>
      <c r="D11" s="272" t="s">
        <v>432</v>
      </c>
    </row>
    <row r="12" spans="1:4" ht="6.75" customHeight="1" x14ac:dyDescent="0.2">
      <c r="C12" s="270"/>
      <c r="D12" s="270"/>
    </row>
    <row r="13" spans="1:4" x14ac:dyDescent="0.2">
      <c r="A13" s="260" t="s">
        <v>195</v>
      </c>
      <c r="B13" s="271" t="s">
        <v>196</v>
      </c>
      <c r="C13" s="260" t="s">
        <v>197</v>
      </c>
      <c r="D13" s="272" t="s">
        <v>431</v>
      </c>
    </row>
    <row r="14" spans="1:4" ht="7.5" customHeight="1" x14ac:dyDescent="0.2"/>
    <row r="15" spans="1:4" x14ac:dyDescent="0.2">
      <c r="A15" s="260" t="s">
        <v>198</v>
      </c>
      <c r="B15" s="261" t="s">
        <v>199</v>
      </c>
      <c r="C15" s="260" t="s">
        <v>200</v>
      </c>
    </row>
    <row r="16" spans="1:4" x14ac:dyDescent="0.2">
      <c r="A16"/>
      <c r="B16" s="260" t="s">
        <v>201</v>
      </c>
      <c r="C16" s="260" t="s">
        <v>388</v>
      </c>
      <c r="D16" s="272" t="s">
        <v>431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431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431</v>
      </c>
    </row>
    <row r="21" spans="1:4" ht="7.5" customHeight="1" x14ac:dyDescent="0.2"/>
    <row r="22" spans="1:4" x14ac:dyDescent="0.2">
      <c r="A22" s="260" t="s">
        <v>202</v>
      </c>
      <c r="B22" s="260" t="s">
        <v>50</v>
      </c>
      <c r="C22" s="260" t="s">
        <v>203</v>
      </c>
      <c r="D22" s="272" t="s">
        <v>431</v>
      </c>
    </row>
    <row r="23" spans="1:4" x14ac:dyDescent="0.2">
      <c r="A23" s="260"/>
      <c r="B23" s="260" t="s">
        <v>286</v>
      </c>
      <c r="C23" s="260" t="s">
        <v>204</v>
      </c>
      <c r="D23" s="273"/>
    </row>
    <row r="24" spans="1:4" ht="7.5" customHeight="1" x14ac:dyDescent="0.2"/>
    <row r="25" spans="1:4" x14ac:dyDescent="0.2">
      <c r="A25" s="260" t="s">
        <v>205</v>
      </c>
      <c r="B25" s="271" t="s">
        <v>256</v>
      </c>
      <c r="C25" s="260" t="s">
        <v>206</v>
      </c>
      <c r="D25" s="272" t="s">
        <v>431</v>
      </c>
    </row>
    <row r="26" spans="1:4" ht="7.5" customHeight="1" x14ac:dyDescent="0.2"/>
    <row r="27" spans="1:4" x14ac:dyDescent="0.2">
      <c r="A27" s="260" t="s">
        <v>207</v>
      </c>
      <c r="B27" s="271" t="s">
        <v>208</v>
      </c>
      <c r="C27" s="260" t="s">
        <v>390</v>
      </c>
      <c r="D27" s="272" t="s">
        <v>432</v>
      </c>
    </row>
    <row r="28" spans="1:4" ht="7.5" customHeight="1" x14ac:dyDescent="0.2"/>
    <row r="29" spans="1:4" x14ac:dyDescent="0.2">
      <c r="A29" s="260" t="s">
        <v>209</v>
      </c>
      <c r="B29" s="260" t="s">
        <v>359</v>
      </c>
      <c r="C29" s="260" t="s">
        <v>258</v>
      </c>
      <c r="D29" s="272" t="s">
        <v>431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210</v>
      </c>
      <c r="B32" s="271" t="s">
        <v>211</v>
      </c>
      <c r="C32" s="260" t="s">
        <v>212</v>
      </c>
      <c r="D32" s="272" t="s">
        <v>431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431</v>
      </c>
    </row>
    <row r="35" spans="1:33" ht="7.5" customHeight="1" x14ac:dyDescent="0.2"/>
    <row r="36" spans="1:33" x14ac:dyDescent="0.2">
      <c r="A36" s="260" t="s">
        <v>213</v>
      </c>
      <c r="B36" s="271" t="s">
        <v>214</v>
      </c>
      <c r="C36" s="260" t="s">
        <v>391</v>
      </c>
      <c r="D36" s="272" t="s">
        <v>431</v>
      </c>
    </row>
    <row r="37" spans="1:33" ht="7.5" customHeight="1" x14ac:dyDescent="0.2"/>
    <row r="38" spans="1:33" x14ac:dyDescent="0.2">
      <c r="A38" s="260" t="s">
        <v>215</v>
      </c>
      <c r="B38" s="271" t="s">
        <v>216</v>
      </c>
      <c r="C38" s="260" t="s">
        <v>217</v>
      </c>
      <c r="D38" s="272" t="s">
        <v>431</v>
      </c>
    </row>
    <row r="39" spans="1:33" ht="7.5" customHeight="1" x14ac:dyDescent="0.2"/>
    <row r="40" spans="1:33" x14ac:dyDescent="0.2">
      <c r="A40" s="260" t="s">
        <v>129</v>
      </c>
      <c r="B40" s="260"/>
      <c r="C40" s="260" t="s">
        <v>218</v>
      </c>
      <c r="D40" s="272" t="s">
        <v>431</v>
      </c>
    </row>
    <row r="41" spans="1:33" ht="6.75" customHeight="1" x14ac:dyDescent="0.2">
      <c r="A41" s="260"/>
      <c r="B41" s="260"/>
      <c r="C41" s="260"/>
      <c r="D41" s="273"/>
    </row>
    <row r="42" spans="1:33" ht="12.75" customHeight="1" x14ac:dyDescent="0.2">
      <c r="A42" s="271" t="s">
        <v>441</v>
      </c>
      <c r="B42" s="271"/>
      <c r="C42" s="260" t="s">
        <v>495</v>
      </c>
      <c r="D42" s="272" t="s">
        <v>432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222</v>
      </c>
      <c r="B44" s="260" t="s">
        <v>199</v>
      </c>
      <c r="C44" s="260" t="s">
        <v>223</v>
      </c>
      <c r="D44" s="272" t="s">
        <v>431</v>
      </c>
      <c r="AG44"/>
    </row>
    <row r="45" spans="1:33" x14ac:dyDescent="0.2">
      <c r="B45" s="260" t="s">
        <v>201</v>
      </c>
      <c r="C45" s="261" t="s">
        <v>10</v>
      </c>
    </row>
    <row r="47" spans="1:33" x14ac:dyDescent="0.2">
      <c r="A47" s="274"/>
      <c r="B47" s="275"/>
      <c r="C47" s="268" t="s">
        <v>219</v>
      </c>
      <c r="D47" s="276"/>
    </row>
    <row r="48" spans="1:33" x14ac:dyDescent="0.2">
      <c r="C48" s="270"/>
    </row>
    <row r="49" spans="1:4" x14ac:dyDescent="0.2">
      <c r="A49" s="260" t="s">
        <v>220</v>
      </c>
      <c r="B49" s="271" t="s">
        <v>361</v>
      </c>
      <c r="C49" s="260" t="s">
        <v>221</v>
      </c>
      <c r="D49" s="272" t="s">
        <v>431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031P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: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415</v>
      </c>
    </row>
    <row r="6" spans="1:19" ht="15" customHeight="1" x14ac:dyDescent="0.2"/>
    <row r="7" spans="1:19" ht="15" customHeight="1" x14ac:dyDescent="0.2">
      <c r="A7" s="112" t="str">
        <f>'E1.XLS '!A7</f>
        <v>PREPARED BY: Sonya City</v>
      </c>
      <c r="S7" s="20" t="str">
        <f>A2</f>
        <v>COMPANY # 031P</v>
      </c>
    </row>
    <row r="8" spans="1:19" ht="15" customHeight="1" thickBot="1" x14ac:dyDescent="0.25">
      <c r="A8" s="112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031P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:A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031P</v>
      </c>
    </row>
    <row r="8" spans="1:21" ht="13.5" thickBot="1" x14ac:dyDescent="0.25">
      <c r="A8" s="112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4"/>
      <c r="B9" s="425"/>
      <c r="C9" s="426" t="s">
        <v>21</v>
      </c>
      <c r="D9" s="427"/>
      <c r="E9" s="428" t="s">
        <v>22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24</v>
      </c>
      <c r="T9" s="32"/>
      <c r="U9" s="435"/>
    </row>
    <row r="10" spans="1:21" x14ac:dyDescent="0.2">
      <c r="A10" s="436" t="s">
        <v>229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231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293</v>
      </c>
      <c r="T11" s="32"/>
      <c r="U11" s="446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031P</v>
      </c>
    </row>
    <row r="44" spans="1:21" x14ac:dyDescent="0.2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031P</v>
      </c>
    </row>
    <row r="8" spans="1:21" x14ac:dyDescent="0.2">
      <c r="A8" s="112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9" t="s">
        <v>398</v>
      </c>
      <c r="F10" s="609"/>
      <c r="G10" s="609"/>
      <c r="H10" s="609"/>
      <c r="I10" s="609"/>
      <c r="J10" s="55"/>
      <c r="K10" s="609" t="s">
        <v>401</v>
      </c>
      <c r="L10" s="610"/>
      <c r="M10" s="610"/>
      <c r="N10" s="55"/>
      <c r="O10" s="609" t="s">
        <v>225</v>
      </c>
      <c r="P10" s="610"/>
      <c r="Q10" s="610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226</v>
      </c>
      <c r="P11" s="387"/>
      <c r="Q11" s="60" t="s">
        <v>235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031P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112" t="str">
        <f>'E1.XLS '!A7</f>
        <v>PREPARED BY: Sonya City</v>
      </c>
      <c r="O7" s="20" t="str">
        <f>A2</f>
        <v>COMPANY # 031P</v>
      </c>
    </row>
    <row r="8" spans="1:15" ht="15" customHeight="1" thickBot="1" x14ac:dyDescent="0.25">
      <c r="A8" s="112" t="str">
        <f>'E1.XLS '!A8</f>
        <v>EXTENSION: 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35</v>
      </c>
      <c r="H12" s="15"/>
      <c r="I12" s="16" t="s">
        <v>244</v>
      </c>
      <c r="J12" s="15"/>
      <c r="K12" s="16" t="s">
        <v>53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031P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428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429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427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031P</v>
      </c>
      <c r="R7" s="100"/>
    </row>
    <row r="8" spans="1:18" ht="13.5" thickBot="1" x14ac:dyDescent="0.25">
      <c r="A8" s="112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11" t="s">
        <v>260</v>
      </c>
      <c r="J9" s="611"/>
      <c r="K9" s="611"/>
      <c r="L9" s="611"/>
      <c r="M9" s="611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271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0</v>
      </c>
      <c r="D23" s="399" t="s">
        <v>18</v>
      </c>
      <c r="E23" s="90">
        <f>SUM(E19:E21)</f>
        <v>0</v>
      </c>
      <c r="F23" s="399" t="s">
        <v>26</v>
      </c>
      <c r="G23" s="90">
        <f>SUM(G19:G21)</f>
        <v>0</v>
      </c>
      <c r="H23" s="399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3.5" thickBot="1" x14ac:dyDescent="0.25">
      <c r="A31" s="612" t="s">
        <v>273</v>
      </c>
      <c r="B31" s="612"/>
      <c r="C31" s="612"/>
      <c r="D31" s="612"/>
      <c r="E31" s="612"/>
      <c r="G31" s="402"/>
      <c r="H31" s="410" t="s">
        <v>54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55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72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57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031P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39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L41" transitionEvaluation="1">
    <pageSetUpPr fitToPage="1"/>
  </sheetPr>
  <dimension ref="A1:U50"/>
  <sheetViews>
    <sheetView showGridLines="0" topLeftCell="L41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031P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9" t="s">
        <v>225</v>
      </c>
      <c r="J10" s="610"/>
      <c r="K10" s="610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031P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7" transitionEvaluation="1">
    <pageSetUpPr fitToPage="1"/>
  </sheetPr>
  <dimension ref="A1:T37"/>
  <sheetViews>
    <sheetView showGridLines="0" topLeftCell="A7" zoomScale="65" workbookViewId="0">
      <selection activeCell="A11" sqref="A11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428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429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57" t="s">
        <v>435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031P</v>
      </c>
      <c r="T7" s="129"/>
    </row>
    <row r="8" spans="1:20" ht="15" customHeight="1" thickBot="1" x14ac:dyDescent="0.25">
      <c r="A8" s="112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430</v>
      </c>
      <c r="B15" s="135"/>
      <c r="C15" s="136">
        <v>-3888000</v>
      </c>
      <c r="D15" s="137"/>
      <c r="E15" s="134">
        <v>0</v>
      </c>
      <c r="F15" s="137"/>
      <c r="G15" s="134">
        <f t="shared" ref="G15:G28" si="0">SUM(C15:E15)</f>
        <v>-3888000</v>
      </c>
      <c r="H15" s="137"/>
      <c r="I15" s="134">
        <v>0</v>
      </c>
      <c r="J15" s="137"/>
      <c r="K15" s="134">
        <f t="shared" ref="K15:K28" si="1">SUM(G15:I15)</f>
        <v>-3888000</v>
      </c>
      <c r="L15" s="137"/>
      <c r="M15" s="134"/>
      <c r="N15" s="137"/>
      <c r="O15" s="134">
        <f t="shared" ref="O15:O28" si="2">SUM(K15:M15)</f>
        <v>-3888000</v>
      </c>
      <c r="P15" s="137"/>
      <c r="Q15" s="134"/>
      <c r="R15" s="137"/>
      <c r="S15" s="134">
        <f t="shared" ref="S15:S28" si="3">SUM(O15:Q15)</f>
        <v>-3888000</v>
      </c>
      <c r="T15" s="129"/>
    </row>
    <row r="16" spans="1:20" ht="24.95" customHeight="1" x14ac:dyDescent="0.2">
      <c r="A16" s="134" t="s">
        <v>496</v>
      </c>
      <c r="B16" s="135"/>
      <c r="C16" s="136">
        <v>1402500</v>
      </c>
      <c r="D16" s="137"/>
      <c r="E16" s="134">
        <v>-1402500</v>
      </c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-2485500</v>
      </c>
      <c r="D31" s="129"/>
      <c r="E31" s="141">
        <f>SUM(E15:E28)</f>
        <v>-1402500</v>
      </c>
      <c r="F31" s="129"/>
      <c r="G31" s="141">
        <f>SUM(G15:G28)</f>
        <v>-3888000</v>
      </c>
      <c r="H31" s="129"/>
      <c r="I31" s="141">
        <f>SUM(I15:I28)</f>
        <v>0</v>
      </c>
      <c r="J31" s="129"/>
      <c r="K31" s="141">
        <f>SUM(K15:K28)</f>
        <v>-3888000</v>
      </c>
      <c r="L31" s="129"/>
      <c r="M31" s="141">
        <f>SUM(M15:M28)</f>
        <v>0</v>
      </c>
      <c r="N31" s="129"/>
      <c r="O31" s="141">
        <f>SUM(O15:O28)</f>
        <v>-3888000</v>
      </c>
      <c r="P31" s="129"/>
      <c r="Q31" s="141">
        <f>SUM(Q15:Q28)</f>
        <v>0</v>
      </c>
      <c r="R31" s="129"/>
      <c r="S31" s="141">
        <f>SUM(S15:S28)</f>
        <v>-3888000</v>
      </c>
      <c r="T31" s="139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031P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428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429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Sonya City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031P</v>
      </c>
    </row>
    <row r="8" spans="1:29" ht="16.5" thickBot="1" x14ac:dyDescent="0.3">
      <c r="A8" s="112" t="str">
        <f>'E1.XLS '!A8</f>
        <v>EXTENSION: 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22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24</v>
      </c>
      <c r="Z9" s="497"/>
      <c r="AA9" s="148"/>
      <c r="AB9" s="497"/>
      <c r="AC9" s="149"/>
    </row>
    <row r="10" spans="1:29" x14ac:dyDescent="0.25">
      <c r="A10" s="150" t="s">
        <v>70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53</v>
      </c>
      <c r="J10" s="518"/>
      <c r="K10" s="151" t="s">
        <v>21</v>
      </c>
      <c r="L10" s="498"/>
      <c r="M10" s="151" t="s">
        <v>71</v>
      </c>
      <c r="N10" s="498"/>
      <c r="O10" s="151"/>
      <c r="P10" s="498"/>
      <c r="Q10" s="151" t="s">
        <v>35</v>
      </c>
      <c r="R10" s="498"/>
      <c r="S10" s="151" t="s">
        <v>23</v>
      </c>
      <c r="T10" s="498"/>
      <c r="U10" s="151" t="s">
        <v>53</v>
      </c>
      <c r="V10" s="498"/>
      <c r="W10" s="151" t="s">
        <v>4</v>
      </c>
      <c r="X10" s="498"/>
      <c r="Y10" s="151" t="s">
        <v>21</v>
      </c>
      <c r="Z10" s="498"/>
      <c r="AA10" s="151" t="s">
        <v>71</v>
      </c>
      <c r="AB10" s="498"/>
      <c r="AC10" s="508"/>
    </row>
    <row r="11" spans="1:29" ht="16.5" thickBot="1" x14ac:dyDescent="0.3">
      <c r="A11" s="152"/>
      <c r="B11" s="499"/>
      <c r="C11" s="153" t="s">
        <v>298</v>
      </c>
      <c r="D11" s="499"/>
      <c r="E11" s="520" t="s">
        <v>73</v>
      </c>
      <c r="F11" s="521"/>
      <c r="G11" s="522" t="s">
        <v>314</v>
      </c>
      <c r="H11" s="521"/>
      <c r="I11" s="153" t="s">
        <v>315</v>
      </c>
      <c r="J11" s="521"/>
      <c r="K11" s="153" t="s">
        <v>74</v>
      </c>
      <c r="L11" s="499"/>
      <c r="M11" s="153" t="s">
        <v>74</v>
      </c>
      <c r="N11" s="499"/>
      <c r="O11" s="153" t="s">
        <v>72</v>
      </c>
      <c r="P11" s="499"/>
      <c r="Q11" s="153" t="s">
        <v>92</v>
      </c>
      <c r="R11" s="499"/>
      <c r="S11" s="153" t="s">
        <v>92</v>
      </c>
      <c r="T11" s="499"/>
      <c r="U11" s="153" t="s">
        <v>92</v>
      </c>
      <c r="V11" s="499"/>
      <c r="W11" s="153"/>
      <c r="X11" s="499"/>
      <c r="Y11" s="153" t="s">
        <v>74</v>
      </c>
      <c r="Z11" s="499"/>
      <c r="AA11" s="153" t="s">
        <v>74</v>
      </c>
      <c r="AB11" s="499"/>
      <c r="AC11" s="154" t="s">
        <v>72</v>
      </c>
    </row>
    <row r="12" spans="1:29" ht="16.5" thickTop="1" x14ac:dyDescent="0.25">
      <c r="A12" s="108" t="s">
        <v>234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310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75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031P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316</v>
      </c>
      <c r="G72" s="511"/>
      <c r="I72" s="145"/>
    </row>
    <row r="73" spans="5:10" x14ac:dyDescent="0.25">
      <c r="E73" s="509"/>
      <c r="G73" s="511"/>
      <c r="H73" s="30" t="s">
        <v>317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2001-07-18T19:53:02Z</cp:lastPrinted>
  <dcterms:created xsi:type="dcterms:W3CDTF">1998-03-02T21:51:31Z</dcterms:created>
  <dcterms:modified xsi:type="dcterms:W3CDTF">2014-09-05T09:59:29Z</dcterms:modified>
</cp:coreProperties>
</file>