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707" activeTab="17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E12.XLS!$A$1:$AC$55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K25" i="1" s="1"/>
  <c r="O19" i="1"/>
  <c r="S19" i="1" s="1"/>
  <c r="G20" i="1"/>
  <c r="K20" i="1"/>
  <c r="O20" i="1"/>
  <c r="S20" i="1" s="1"/>
  <c r="G21" i="1"/>
  <c r="K21" i="1"/>
  <c r="O21" i="1"/>
  <c r="S21" i="1" s="1"/>
  <c r="G22" i="1"/>
  <c r="K22" i="1"/>
  <c r="O22" i="1"/>
  <c r="S22" i="1" s="1"/>
  <c r="G23" i="1"/>
  <c r="K23" i="1"/>
  <c r="O23" i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/>
  <c r="O31" i="1" s="1"/>
  <c r="S31" i="1" s="1"/>
  <c r="G32" i="1"/>
  <c r="K32" i="1"/>
  <c r="O32" i="1" s="1"/>
  <c r="S32" i="1" s="1"/>
  <c r="G33" i="1"/>
  <c r="K33" i="1"/>
  <c r="O33" i="1" s="1"/>
  <c r="S33" i="1" s="1"/>
  <c r="G34" i="1"/>
  <c r="K34" i="1"/>
  <c r="O34" i="1" s="1"/>
  <c r="S34" i="1" s="1"/>
  <c r="G35" i="1"/>
  <c r="K35" i="1"/>
  <c r="O35" i="1" s="1"/>
  <c r="S35" i="1" s="1"/>
  <c r="G36" i="1"/>
  <c r="K36" i="1"/>
  <c r="O36" i="1" s="1"/>
  <c r="S36" i="1" s="1"/>
  <c r="G37" i="1"/>
  <c r="K37" i="1"/>
  <c r="O37" i="1" s="1"/>
  <c r="S37" i="1" s="1"/>
  <c r="C39" i="1"/>
  <c r="E39" i="1"/>
  <c r="I39" i="1"/>
  <c r="M39" i="1"/>
  <c r="Q39" i="1"/>
  <c r="Q45" i="1"/>
  <c r="A5" i="8"/>
  <c r="A7" i="8"/>
  <c r="S7" i="8"/>
  <c r="A8" i="8"/>
  <c r="G15" i="8"/>
  <c r="K15" i="8"/>
  <c r="O15" i="8"/>
  <c r="S15" i="8"/>
  <c r="G16" i="8"/>
  <c r="K16" i="8" s="1"/>
  <c r="O16" i="8" s="1"/>
  <c r="S16" i="8" s="1"/>
  <c r="G17" i="8"/>
  <c r="K17" i="8"/>
  <c r="O17" i="8"/>
  <c r="S17" i="8"/>
  <c r="G18" i="8"/>
  <c r="K18" i="8" s="1"/>
  <c r="O18" i="8" s="1"/>
  <c r="S18" i="8" s="1"/>
  <c r="G19" i="8"/>
  <c r="K19" i="8"/>
  <c r="O19" i="8"/>
  <c r="S19" i="8"/>
  <c r="G20" i="8"/>
  <c r="K20" i="8" s="1"/>
  <c r="O20" i="8" s="1"/>
  <c r="S20" i="8" s="1"/>
  <c r="G21" i="8"/>
  <c r="K21" i="8"/>
  <c r="O21" i="8"/>
  <c r="S21" i="8"/>
  <c r="G22" i="8"/>
  <c r="K22" i="8" s="1"/>
  <c r="O22" i="8" s="1"/>
  <c r="S22" i="8" s="1"/>
  <c r="G23" i="8"/>
  <c r="K23" i="8"/>
  <c r="O23" i="8"/>
  <c r="S23" i="8"/>
  <c r="G24" i="8"/>
  <c r="K24" i="8" s="1"/>
  <c r="O24" i="8" s="1"/>
  <c r="S24" i="8" s="1"/>
  <c r="G25" i="8"/>
  <c r="K25" i="8"/>
  <c r="O25" i="8"/>
  <c r="S25" i="8"/>
  <c r="G26" i="8"/>
  <c r="K26" i="8" s="1"/>
  <c r="O26" i="8" s="1"/>
  <c r="S26" i="8" s="1"/>
  <c r="G27" i="8"/>
  <c r="K27" i="8"/>
  <c r="O27" i="8"/>
  <c r="S27" i="8"/>
  <c r="G28" i="8"/>
  <c r="K28" i="8" s="1"/>
  <c r="O28" i="8" s="1"/>
  <c r="S28" i="8" s="1"/>
  <c r="C31" i="8"/>
  <c r="E31" i="8"/>
  <c r="G31" i="8"/>
  <c r="I31" i="8"/>
  <c r="M31" i="8"/>
  <c r="Q31" i="8"/>
  <c r="S35" i="8"/>
  <c r="S36" i="8"/>
  <c r="A5" i="9"/>
  <c r="A7" i="9"/>
  <c r="AC7" i="9"/>
  <c r="A8" i="9"/>
  <c r="O16" i="9"/>
  <c r="O20" i="9" s="1"/>
  <c r="O18" i="9"/>
  <c r="Y18" i="9"/>
  <c r="AC18" i="9" s="1"/>
  <c r="K20" i="9"/>
  <c r="Q20" i="9"/>
  <c r="S20" i="9"/>
  <c r="U20" i="9"/>
  <c r="O26" i="9"/>
  <c r="AA26" i="9" s="1"/>
  <c r="AC26" i="9" s="1"/>
  <c r="O27" i="9"/>
  <c r="AA27" i="9" s="1"/>
  <c r="AC27" i="9" s="1"/>
  <c r="O28" i="9"/>
  <c r="AA28" i="9"/>
  <c r="AC28" i="9" s="1"/>
  <c r="O29" i="9"/>
  <c r="AA29" i="9"/>
  <c r="AC29" i="9"/>
  <c r="O30" i="9"/>
  <c r="AA30" i="9"/>
  <c r="AC30" i="9"/>
  <c r="O31" i="9"/>
  <c r="AA31" i="9" s="1"/>
  <c r="AC31" i="9" s="1"/>
  <c r="O32" i="9"/>
  <c r="AA32" i="9"/>
  <c r="AC32" i="9" s="1"/>
  <c r="O33" i="9"/>
  <c r="AA33" i="9"/>
  <c r="AC33" i="9"/>
  <c r="O34" i="9"/>
  <c r="AA34" i="9" s="1"/>
  <c r="AC34" i="9" s="1"/>
  <c r="O35" i="9"/>
  <c r="AA35" i="9" s="1"/>
  <c r="AC35" i="9" s="1"/>
  <c r="M36" i="9"/>
  <c r="M43" i="9" s="1"/>
  <c r="M46" i="9" s="1"/>
  <c r="O36" i="9"/>
  <c r="AA36" i="9" s="1"/>
  <c r="AA43" i="9" s="1"/>
  <c r="AA46" i="9" s="1"/>
  <c r="Q36" i="9"/>
  <c r="S36" i="9"/>
  <c r="U36" i="9"/>
  <c r="O38" i="9"/>
  <c r="AA38" i="9"/>
  <c r="AC38" i="9"/>
  <c r="O40" i="9"/>
  <c r="AA40" i="9" s="1"/>
  <c r="AC40" i="9" s="1"/>
  <c r="Q43" i="9"/>
  <c r="S43" i="9"/>
  <c r="S46" i="9" s="1"/>
  <c r="U43" i="9"/>
  <c r="U46" i="9" s="1"/>
  <c r="K46" i="9"/>
  <c r="Q46" i="9"/>
  <c r="AC50" i="9"/>
  <c r="A5" i="10"/>
  <c r="O6" i="10"/>
  <c r="A7" i="10"/>
  <c r="A8" i="10"/>
  <c r="M21" i="10"/>
  <c r="M22" i="10"/>
  <c r="M23" i="10"/>
  <c r="M24" i="10"/>
  <c r="M25" i="10"/>
  <c r="M26" i="10"/>
  <c r="M27" i="10"/>
  <c r="M28" i="10"/>
  <c r="M40" i="10" s="1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7" i="20"/>
  <c r="M7" i="20"/>
  <c r="A8" i="20"/>
  <c r="M15" i="20"/>
  <c r="M35" i="20" s="1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W47" i="24" s="1"/>
  <c r="W49" i="24" s="1"/>
  <c r="M47" i="24"/>
  <c r="O47" i="24"/>
  <c r="Q47" i="24"/>
  <c r="S47" i="24"/>
  <c r="W62" i="24"/>
  <c r="G63" i="24"/>
  <c r="A7" i="12"/>
  <c r="A8" i="12"/>
  <c r="O8" i="12"/>
  <c r="M15" i="12"/>
  <c r="M20" i="12"/>
  <c r="M25" i="12"/>
  <c r="M33" i="12"/>
  <c r="M35" i="12"/>
  <c r="M39" i="12" s="1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O64" i="12"/>
  <c r="A5" i="2"/>
  <c r="A7" i="2"/>
  <c r="S7" i="2"/>
  <c r="A8" i="2"/>
  <c r="G16" i="2"/>
  <c r="G34" i="2" s="1"/>
  <c r="K16" i="2"/>
  <c r="O16" i="2" s="1"/>
  <c r="G17" i="2"/>
  <c r="K17" i="2"/>
  <c r="O17" i="2" s="1"/>
  <c r="S17" i="2" s="1"/>
  <c r="G18" i="2"/>
  <c r="K18" i="2"/>
  <c r="O18" i="2" s="1"/>
  <c r="S18" i="2" s="1"/>
  <c r="G19" i="2"/>
  <c r="K19" i="2"/>
  <c r="O19" i="2" s="1"/>
  <c r="S19" i="2" s="1"/>
  <c r="G20" i="2"/>
  <c r="K20" i="2"/>
  <c r="O20" i="2" s="1"/>
  <c r="S20" i="2" s="1"/>
  <c r="G21" i="2"/>
  <c r="K21" i="2"/>
  <c r="O21" i="2" s="1"/>
  <c r="S21" i="2" s="1"/>
  <c r="G22" i="2"/>
  <c r="K22" i="2"/>
  <c r="O22" i="2" s="1"/>
  <c r="S22" i="2" s="1"/>
  <c r="G23" i="2"/>
  <c r="K23" i="2"/>
  <c r="O23" i="2" s="1"/>
  <c r="S23" i="2" s="1"/>
  <c r="G24" i="2"/>
  <c r="K24" i="2"/>
  <c r="O24" i="2" s="1"/>
  <c r="S24" i="2" s="1"/>
  <c r="G25" i="2"/>
  <c r="K25" i="2"/>
  <c r="O25" i="2" s="1"/>
  <c r="S25" i="2" s="1"/>
  <c r="G26" i="2"/>
  <c r="K26" i="2"/>
  <c r="O26" i="2" s="1"/>
  <c r="S26" i="2" s="1"/>
  <c r="G27" i="2"/>
  <c r="K27" i="2"/>
  <c r="O27" i="2" s="1"/>
  <c r="S27" i="2" s="1"/>
  <c r="G28" i="2"/>
  <c r="K28" i="2"/>
  <c r="O28" i="2" s="1"/>
  <c r="S28" i="2" s="1"/>
  <c r="G29" i="2"/>
  <c r="K29" i="2"/>
  <c r="O29" i="2" s="1"/>
  <c r="S29" i="2" s="1"/>
  <c r="G30" i="2"/>
  <c r="K30" i="2"/>
  <c r="O30" i="2" s="1"/>
  <c r="S30" i="2" s="1"/>
  <c r="G31" i="2"/>
  <c r="K31" i="2"/>
  <c r="O31" i="2" s="1"/>
  <c r="S31" i="2" s="1"/>
  <c r="G32" i="2"/>
  <c r="K32" i="2"/>
  <c r="O32" i="2" s="1"/>
  <c r="S32" i="2" s="1"/>
  <c r="C34" i="2"/>
  <c r="E34" i="2"/>
  <c r="I34" i="2"/>
  <c r="M34" i="2"/>
  <c r="Q34" i="2"/>
  <c r="S36" i="2"/>
  <c r="S37" i="2"/>
  <c r="A8" i="13"/>
  <c r="K8" i="13"/>
  <c r="A9" i="13"/>
  <c r="K16" i="13"/>
  <c r="K18" i="13"/>
  <c r="K20" i="13"/>
  <c r="K22" i="13"/>
  <c r="K41" i="13" s="1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55" i="13"/>
  <c r="K57" i="13"/>
  <c r="K59" i="13"/>
  <c r="K61" i="13"/>
  <c r="K68" i="13" s="1"/>
  <c r="K63" i="13"/>
  <c r="K65" i="13"/>
  <c r="C68" i="13"/>
  <c r="E68" i="13"/>
  <c r="G68" i="13"/>
  <c r="I68" i="13"/>
  <c r="K72" i="13"/>
  <c r="A7" i="23"/>
  <c r="AA7" i="23"/>
  <c r="A8" i="23"/>
  <c r="I20" i="23"/>
  <c r="AC20" i="23"/>
  <c r="AC38" i="23" s="1"/>
  <c r="I21" i="23"/>
  <c r="AC21" i="23"/>
  <c r="I22" i="23"/>
  <c r="I38" i="23" s="1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A7" i="22"/>
  <c r="U7" i="22"/>
  <c r="U43" i="22" s="1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4" i="22"/>
  <c r="A5" i="25"/>
  <c r="A7" i="25"/>
  <c r="S7" i="25"/>
  <c r="A8" i="25"/>
  <c r="S14" i="25"/>
  <c r="S15" i="25"/>
  <c r="S23" i="25" s="1"/>
  <c r="S37" i="25" s="1"/>
  <c r="S16" i="25"/>
  <c r="S17" i="25"/>
  <c r="S18" i="25"/>
  <c r="S19" i="25"/>
  <c r="S20" i="25"/>
  <c r="S21" i="25"/>
  <c r="S22" i="25"/>
  <c r="E23" i="25"/>
  <c r="G23" i="25"/>
  <c r="I23" i="25"/>
  <c r="I37" i="25" s="1"/>
  <c r="K23" i="25"/>
  <c r="K37" i="25" s="1"/>
  <c r="M23" i="25"/>
  <c r="O23" i="25"/>
  <c r="S30" i="25"/>
  <c r="S31" i="25"/>
  <c r="S32" i="25"/>
  <c r="S33" i="25" s="1"/>
  <c r="E33" i="25"/>
  <c r="E37" i="25" s="1"/>
  <c r="G33" i="25"/>
  <c r="I33" i="25"/>
  <c r="K33" i="25"/>
  <c r="M33" i="25"/>
  <c r="M37" i="25" s="1"/>
  <c r="O33" i="25"/>
  <c r="G37" i="25"/>
  <c r="O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8" i="4" s="1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A7" i="19"/>
  <c r="O7" i="19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5" i="21"/>
  <c r="A7" i="21"/>
  <c r="Q7" i="21"/>
  <c r="Q65" i="21" s="1"/>
  <c r="A8" i="21"/>
  <c r="Q14" i="21"/>
  <c r="Q15" i="21"/>
  <c r="Q16" i="21"/>
  <c r="Q17" i="21"/>
  <c r="Q18" i="21"/>
  <c r="C19" i="21"/>
  <c r="Q19" i="21" s="1"/>
  <c r="Q23" i="21" s="1"/>
  <c r="E19" i="21"/>
  <c r="G19" i="21"/>
  <c r="I19" i="21"/>
  <c r="K19" i="21"/>
  <c r="K23" i="21" s="1"/>
  <c r="M19" i="21"/>
  <c r="M23" i="21" s="1"/>
  <c r="O19" i="21"/>
  <c r="M20" i="21"/>
  <c r="Q20" i="21"/>
  <c r="E23" i="21"/>
  <c r="G23" i="21"/>
  <c r="I23" i="21"/>
  <c r="O23" i="21"/>
  <c r="E46" i="21"/>
  <c r="M62" i="21"/>
  <c r="O62" i="21"/>
  <c r="Q62" i="21"/>
  <c r="A5" i="7"/>
  <c r="A7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I34" i="7"/>
  <c r="M34" i="7"/>
  <c r="M47" i="7" s="1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AC36" i="9" l="1"/>
  <c r="AC43" i="9" s="1"/>
  <c r="O34" i="2"/>
  <c r="S16" i="2"/>
  <c r="S34" i="2" s="1"/>
  <c r="S31" i="8"/>
  <c r="S25" i="1"/>
  <c r="O31" i="8"/>
  <c r="S30" i="1"/>
  <c r="S39" i="1" s="1"/>
  <c r="O39" i="1"/>
  <c r="K31" i="8"/>
  <c r="K34" i="2"/>
  <c r="C23" i="21"/>
  <c r="O43" i="9"/>
  <c r="O46" i="9" s="1"/>
  <c r="Y16" i="9"/>
  <c r="K39" i="1"/>
  <c r="O25" i="1"/>
  <c r="Y20" i="9" l="1"/>
  <c r="Y46" i="9" s="1"/>
  <c r="AC16" i="9"/>
  <c r="AC20" i="9" s="1"/>
  <c r="AC46" i="9" s="1"/>
</calcChain>
</file>

<file path=xl/sharedStrings.xml><?xml version="1.0" encoding="utf-8"?>
<sst xmlns="http://schemas.openxmlformats.org/spreadsheetml/2006/main" count="993" uniqueCount="510">
  <si>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</si>
  <si>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</si>
  <si>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</si>
  <si>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</si>
  <si>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</si>
  <si>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</si>
  <si>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</si>
  <si>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</si>
  <si>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</si>
  <si>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</si>
  <si>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</si>
  <si>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</si>
  <si>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</si>
  <si>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</si>
  <si>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</si>
  <si>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</si>
  <si>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</si>
  <si>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</si>
  <si>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</si>
  <si>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</si>
  <si>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</si>
  <si>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</si>
  <si>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</si>
  <si>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</si>
  <si>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</si>
  <si>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</si>
  <si>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</si>
  <si>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</si>
  <si>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</si>
  <si>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</si>
  <si>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</si>
  <si>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</si>
  <si>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</si>
  <si>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</si>
  <si>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</si>
  <si>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</si>
  <si>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</si>
  <si>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</si>
  <si>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</si>
  <si>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</si>
  <si>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</si>
  <si>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</si>
  <si>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</si>
  <si>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</si>
  <si>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</si>
  <si>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</si>
  <si>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</si>
  <si>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</si>
  <si>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</si>
  <si>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</si>
  <si>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</si>
  <si>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</si>
  <si>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</si>
  <si>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</si>
  <si>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</si>
  <si>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</si>
  <si>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</si>
  <si>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</si>
  <si>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</si>
  <si>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</si>
  <si>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</si>
  <si>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</si>
  <si>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</si>
  <si>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</si>
  <si>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</si>
  <si>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</si>
  <si>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</si>
  <si>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</si>
  <si>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</si>
  <si>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</si>
  <si>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</si>
  <si>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</si>
  <si>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</si>
  <si>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</si>
  <si>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</si>
  <si>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</si>
  <si>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</si>
  <si>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</si>
  <si>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</si>
  <si>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</si>
  <si>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</si>
  <si>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</si>
  <si>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</si>
  <si>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</si>
  <si>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</si>
  <si>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</si>
  <si>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</si>
  <si>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</si>
  <si>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</si>
  <si>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</si>
  <si>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</si>
  <si>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</si>
  <si>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</si>
  <si>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</si>
  <si>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</si>
  <si>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</si>
  <si>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</si>
  <si>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</si>
  <si>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</si>
  <si>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</si>
  <si>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</si>
  <si>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</si>
  <si>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</si>
  <si>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</si>
  <si>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</si>
  <si>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</si>
  <si>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</si>
  <si>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</si>
  <si>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</si>
  <si>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</si>
  <si>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</si>
  <si>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</si>
  <si>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</si>
  <si>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</si>
  <si>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</si>
  <si>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</si>
  <si>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</si>
  <si>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</si>
  <si>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</si>
  <si>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</si>
  <si>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</si>
  <si>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</si>
  <si>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</si>
  <si>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</si>
  <si>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</si>
  <si>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</si>
  <si>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</si>
  <si>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</si>
  <si>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</si>
  <si>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</si>
  <si>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</si>
  <si>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</si>
  <si>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</si>
  <si>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</si>
  <si>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</si>
  <si>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</si>
  <si>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</si>
  <si>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</si>
  <si>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</si>
  <si>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</si>
  <si>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</si>
  <si>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</si>
  <si>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</si>
  <si>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</si>
  <si>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</si>
  <si>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</si>
  <si>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</si>
  <si>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</si>
  <si>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</si>
  <si>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</si>
  <si>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</si>
  <si>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</si>
  <si>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</si>
  <si>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</si>
  <si>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</si>
  <si>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</si>
  <si>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</si>
  <si>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</si>
  <si>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</si>
  <si>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</si>
  <si>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</si>
  <si>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</si>
  <si>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</si>
  <si>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</si>
  <si>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</si>
  <si>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</si>
  <si>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</si>
  <si>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</si>
  <si>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</si>
  <si>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</si>
  <si>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</si>
  <si>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</si>
  <si>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</si>
  <si>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</si>
  <si>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</si>
  <si>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</si>
  <si>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</si>
  <si>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</si>
  <si>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</si>
  <si>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</si>
  <si>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</si>
  <si>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</si>
  <si>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</si>
  <si>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</si>
  <si>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</si>
  <si>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</si>
  <si>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</si>
  <si>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</si>
  <si>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</si>
  <si>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</si>
  <si>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</si>
  <si>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</si>
  <si>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</si>
  <si>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</si>
  <si>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</si>
  <si>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</si>
  <si>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</si>
  <si>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</si>
  <si>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</si>
  <si>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</si>
  <si>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</si>
  <si>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</si>
  <si>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</si>
  <si>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</si>
  <si>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</si>
  <si>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</si>
  <si>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</si>
  <si>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</si>
  <si>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</si>
  <si>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</si>
  <si>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</si>
  <si>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</si>
  <si>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</si>
  <si>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</si>
  <si>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</si>
  <si>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</si>
  <si>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</si>
  <si>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</si>
  <si>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</si>
  <si>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</si>
  <si>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</si>
  <si>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</si>
  <si>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</si>
  <si>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</si>
  <si>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</si>
  <si>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</si>
  <si>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</si>
  <si>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</si>
  <si>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</si>
  <si>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</si>
  <si>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</si>
  <si>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</si>
  <si>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</si>
  <si>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</si>
  <si>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</si>
  <si>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</si>
  <si>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</si>
  <si>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</si>
  <si>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</si>
  <si>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</si>
  <si>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</si>
  <si>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</si>
  <si>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</si>
  <si>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</si>
  <si>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</si>
  <si>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</si>
  <si>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</si>
  <si>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</si>
  <si>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</si>
  <si>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</si>
  <si>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</si>
  <si>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</si>
  <si>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</si>
  <si>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</si>
  <si>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</si>
  <si>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</si>
  <si>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</si>
  <si>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</si>
  <si>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</si>
  <si>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</si>
  <si>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</si>
  <si>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</si>
  <si>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</si>
  <si>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</si>
  <si>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</si>
  <si>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</si>
  <si>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</si>
  <si>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</si>
  <si>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</si>
  <si>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</si>
  <si>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</si>
  <si>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</si>
  <si>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</si>
  <si>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</si>
  <si>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</si>
  <si>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</si>
  <si>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</si>
  <si>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</si>
  <si>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</si>
  <si>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</si>
  <si>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</si>
  <si>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</si>
  <si>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</si>
  <si>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</si>
  <si>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</si>
  <si>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</si>
  <si>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</si>
  <si>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</si>
  <si>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</si>
  <si>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</si>
  <si>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</si>
  <si>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</si>
  <si>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</si>
  <si>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</si>
  <si>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</si>
  <si>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</si>
  <si>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</si>
  <si>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</si>
  <si>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</si>
  <si>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</si>
  <si>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</si>
  <si>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</si>
  <si>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</si>
  <si>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</si>
  <si>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</si>
  <si>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</si>
  <si>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</si>
  <si>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</si>
  <si>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</si>
  <si>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</si>
  <si>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</si>
  <si>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</si>
  <si>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</si>
  <si>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</si>
  <si>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</si>
  <si>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</si>
  <si>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</si>
  <si>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</si>
  <si>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</si>
  <si>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</si>
  <si>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</si>
  <si>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</si>
  <si>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</si>
  <si>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</si>
  <si>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</si>
  <si>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</si>
  <si>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</si>
  <si>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</si>
  <si>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</si>
  <si>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</si>
  <si>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</si>
  <si>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</si>
  <si>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</si>
  <si>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</si>
  <si>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</si>
  <si>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</si>
  <si>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</si>
  <si>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</si>
  <si>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</si>
  <si>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</si>
  <si>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</si>
  <si>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</si>
  <si>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</si>
  <si>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</si>
  <si>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</si>
  <si>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</si>
  <si>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</si>
  <si>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</si>
  <si>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</si>
  <si>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</si>
  <si>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</si>
  <si>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</si>
  <si>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</si>
  <si>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</si>
  <si>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</si>
  <si>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</si>
  <si>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</si>
  <si>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</si>
  <si>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</si>
  <si>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</si>
  <si>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</si>
  <si>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</si>
  <si>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</si>
  <si>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</si>
  <si>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</si>
  <si>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</si>
  <si>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</si>
  <si>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</si>
  <si>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</si>
  <si>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</si>
  <si>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</si>
  <si>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</si>
  <si>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</si>
  <si>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</si>
  <si>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</si>
  <si>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</si>
  <si>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</si>
  <si>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</si>
  <si>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</si>
  <si>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</si>
  <si>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</si>
  <si>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</si>
  <si>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</si>
  <si>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</si>
  <si>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</si>
  <si>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</si>
  <si>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</si>
  <si>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</si>
  <si>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</si>
  <si>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</si>
  <si>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</si>
  <si>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</si>
  <si>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</si>
  <si>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</si>
  <si>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</si>
  <si>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</si>
  <si>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</si>
  <si>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</si>
  <si>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</si>
  <si>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</si>
  <si>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</si>
  <si>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</si>
  <si>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</si>
  <si>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</si>
  <si>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</si>
  <si>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</si>
  <si>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</si>
  <si>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</si>
  <si>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</si>
  <si>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</si>
  <si>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</si>
  <si>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</si>
  <si>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</si>
  <si>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</si>
  <si>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</si>
  <si>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</si>
  <si>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</si>
  <si>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</si>
  <si>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</si>
  <si>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</si>
  <si>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</si>
  <si>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</si>
  <si>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</si>
  <si>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</si>
  <si>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</si>
  <si>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</si>
  <si>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Misc Flex Activity</t>
  </si>
  <si>
    <t>Billings in excess</t>
  </si>
  <si>
    <t>Wells Fargo Bank</t>
  </si>
  <si>
    <t>misc July 2000 Activity to tie to co F/S</t>
  </si>
  <si>
    <t>Allowance for doubtful accts</t>
  </si>
  <si>
    <t>COMPANY # 0111</t>
  </si>
  <si>
    <t xml:space="preserve">COMPANY NAME  Pierce Mechanical </t>
  </si>
  <si>
    <t>1150</t>
  </si>
  <si>
    <t>reverse tax entry</t>
  </si>
  <si>
    <t>0051</t>
  </si>
  <si>
    <t>equity adjustments to tie with FV company</t>
  </si>
  <si>
    <t>0910</t>
  </si>
  <si>
    <t>0919</t>
  </si>
  <si>
    <t>0895</t>
  </si>
  <si>
    <t>completed</t>
  </si>
  <si>
    <t>N/A</t>
  </si>
  <si>
    <t>Depreciation Expense in Cost of Sales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</si>
  <si>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</si>
  <si>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</si>
  <si>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</si>
  <si>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</si>
  <si>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</si>
  <si>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</si>
  <si>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</si>
  <si>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</si>
  <si>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</si>
  <si>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</si>
  <si>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</si>
  <si>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</si>
  <si>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</si>
  <si>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</si>
  <si>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</si>
  <si>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</si>
  <si>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</si>
  <si>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</si>
  <si>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</si>
  <si>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</si>
  <si>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</si>
  <si>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</si>
  <si>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</si>
  <si>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</si>
  <si>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</si>
  <si>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</si>
  <si>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</si>
  <si>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</si>
  <si>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</si>
  <si>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</si>
  <si>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</si>
  <si>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</si>
  <si>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</si>
  <si>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</si>
  <si>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</si>
  <si>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</si>
  <si>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</si>
  <si>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</si>
  <si>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</si>
  <si>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</si>
  <si>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</si>
  <si>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</si>
  <si>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</si>
  <si>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</si>
  <si>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</si>
  <si>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</si>
  <si>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</si>
  <si>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</si>
  <si>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</si>
  <si>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</si>
  <si>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</si>
  <si>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</si>
  <si>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</si>
  <si>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</si>
  <si>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</si>
  <si>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1325</t>
  </si>
  <si>
    <t>Equity/ Invmt Sub</t>
  </si>
  <si>
    <t>Rvs double posted salaries</t>
  </si>
  <si>
    <t>Reclass I/C balance</t>
  </si>
  <si>
    <t>Wire transfer overage of funds</t>
  </si>
  <si>
    <t>Sonya City</t>
  </si>
  <si>
    <t>Felecia Fitzgerald</t>
  </si>
  <si>
    <t>PREPARED BY: Sonya City</t>
  </si>
  <si>
    <t>EXTENSION:  3 9690</t>
  </si>
  <si>
    <t>Note:  Loan was repaid timely; however accounting</t>
  </si>
  <si>
    <t>entries were not made in legacy systems.  Will be</t>
  </si>
  <si>
    <t>completed for Q3.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</si>
</sst>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General_)"/>
    <numFmt numFmtId="165" formatCode="0_)"/>
    <numFmt numFmtId="167" formatCode="mm/dd/yy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3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167" fontId="11" fillId="0" borderId="7" xfId="2" applyNumberFormat="1" applyFont="1" applyBorder="1" applyProtection="1">
      <protection locked="0"/>
    </xf>
    <xf numFmtId="37" fontId="1" fillId="0" borderId="7" xfId="11" quotePrefix="1" applyNumberFormat="1" applyFont="1" applyBorder="1"/>
    <xf numFmtId="37" fontId="3" fillId="0" borderId="7" xfId="10" quotePrefix="1" applyNumberFormat="1" applyFont="1" applyBorder="1" applyAlignme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7" xfId="10" quotePrefix="1" applyNumberFormat="1" applyFont="1" applyBorder="1" applyAlignment="1" applyProtection="1">
      <alignment horizontal="center"/>
      <protection locked="0"/>
    </xf>
    <xf numFmtId="37" fontId="35" fillId="0" borderId="44" xfId="2" applyNumberFormat="1" applyFont="1" applyBorder="1"/>
    <xf numFmtId="1" fontId="35" fillId="0" borderId="45" xfId="2" applyNumberFormat="1" applyFont="1" applyBorder="1"/>
    <xf numFmtId="37" fontId="35" fillId="0" borderId="45" xfId="2" applyNumberFormat="1" applyFont="1" applyBorder="1"/>
    <xf numFmtId="37" fontId="9" fillId="0" borderId="45" xfId="2" applyNumberFormat="1" applyFont="1" applyBorder="1" applyProtection="1"/>
    <xf numFmtId="37" fontId="9" fillId="0" borderId="45" xfId="2" applyNumberFormat="1" applyFont="1" applyBorder="1"/>
    <xf numFmtId="37" fontId="9" fillId="0" borderId="46" xfId="2" applyNumberFormat="1" applyFont="1" applyBorder="1" applyProtection="1"/>
    <xf numFmtId="37" fontId="35" fillId="0" borderId="31" xfId="2" applyNumberFormat="1" applyFont="1" applyBorder="1"/>
    <xf numFmtId="1" fontId="35" fillId="0" borderId="0" xfId="2" applyNumberFormat="1" applyFont="1" applyBorder="1"/>
    <xf numFmtId="37" fontId="35" fillId="0" borderId="0" xfId="2" applyNumberFormat="1" applyFont="1" applyBorder="1"/>
    <xf numFmtId="37" fontId="9" fillId="0" borderId="0" xfId="2" applyNumberFormat="1" applyFont="1" applyBorder="1" applyProtection="1"/>
    <xf numFmtId="37" fontId="9" fillId="0" borderId="0" xfId="2" applyNumberFormat="1" applyFont="1" applyBorder="1"/>
    <xf numFmtId="37" fontId="9" fillId="0" borderId="35" xfId="2" applyNumberFormat="1" applyFont="1" applyBorder="1" applyProtection="1"/>
    <xf numFmtId="37" fontId="35" fillId="0" borderId="33" xfId="2" applyNumberFormat="1" applyFont="1" applyBorder="1"/>
    <xf numFmtId="1" fontId="35" fillId="0" borderId="7" xfId="2" applyNumberFormat="1" applyFont="1" applyBorder="1"/>
    <xf numFmtId="37" fontId="35" fillId="0" borderId="7" xfId="2" applyNumberFormat="1" applyFont="1" applyBorder="1"/>
    <xf numFmtId="37" fontId="9" fillId="0" borderId="7" xfId="2" applyNumberFormat="1" applyFont="1" applyBorder="1"/>
    <xf numFmtId="37" fontId="9" fillId="0" borderId="34" xfId="2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431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432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443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61" t="s">
        <v>505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0111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2" t="s">
        <v>506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9"/>
      <c r="B9" s="113"/>
      <c r="C9" s="311" t="s">
        <v>415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0"/>
      <c r="T9" s="109"/>
      <c r="U9" s="109"/>
      <c r="V9" s="109"/>
      <c r="W9" s="109"/>
      <c r="X9" s="109"/>
    </row>
    <row r="10" spans="1:24" x14ac:dyDescent="0.2">
      <c r="A10" s="306"/>
      <c r="B10" s="115"/>
      <c r="C10" s="116" t="s">
        <v>2</v>
      </c>
      <c r="D10" s="115"/>
      <c r="E10" s="116" t="s">
        <v>3</v>
      </c>
      <c r="F10" s="115"/>
      <c r="G10" s="307" t="s">
        <v>416</v>
      </c>
      <c r="H10" s="115"/>
      <c r="I10" s="116" t="s">
        <v>3</v>
      </c>
      <c r="J10" s="115"/>
      <c r="K10" s="307" t="s">
        <v>417</v>
      </c>
      <c r="L10" s="115"/>
      <c r="M10" s="116" t="s">
        <v>3</v>
      </c>
      <c r="N10" s="115"/>
      <c r="O10" s="307" t="s">
        <v>418</v>
      </c>
      <c r="P10" s="115"/>
      <c r="Q10" s="116" t="s">
        <v>3</v>
      </c>
      <c r="R10" s="115"/>
      <c r="S10" s="308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3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 t="s">
        <v>426</v>
      </c>
      <c r="B30" s="109"/>
      <c r="C30" s="122">
        <v>80</v>
      </c>
      <c r="D30" s="108"/>
      <c r="E30" s="123"/>
      <c r="F30" s="108"/>
      <c r="G30" s="122">
        <f t="shared" ref="G30:G37" si="0">SUM(C30:E30)</f>
        <v>80</v>
      </c>
      <c r="H30" s="108"/>
      <c r="I30" s="123"/>
      <c r="J30" s="108"/>
      <c r="K30" s="122">
        <f t="shared" ref="K30:K37" si="1">SUM(G30:I30)</f>
        <v>80</v>
      </c>
      <c r="L30" s="108"/>
      <c r="M30" s="123"/>
      <c r="N30" s="108"/>
      <c r="O30" s="122">
        <f t="shared" ref="O30:O37" si="2">SUM(K30:M30)</f>
        <v>80</v>
      </c>
      <c r="P30" s="108"/>
      <c r="Q30" s="123"/>
      <c r="R30" s="108"/>
      <c r="S30" s="122">
        <f t="shared" ref="S30:S37" si="3">SUM(O30:Q30)</f>
        <v>80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80</v>
      </c>
      <c r="D39" s="108"/>
      <c r="E39" s="119">
        <f>SUM(E30:E38)</f>
        <v>0</v>
      </c>
      <c r="F39" s="108"/>
      <c r="G39" s="119">
        <f>SUM(G30:G38)</f>
        <v>80</v>
      </c>
      <c r="H39" s="108"/>
      <c r="I39" s="119">
        <f>SUM(I30:I38)</f>
        <v>0</v>
      </c>
      <c r="J39" s="108"/>
      <c r="K39" s="119">
        <f>SUM(K30:K38)</f>
        <v>80</v>
      </c>
      <c r="L39" s="108"/>
      <c r="M39" s="119">
        <f>SUM(M30:M38)</f>
        <v>0</v>
      </c>
      <c r="N39" s="108"/>
      <c r="O39" s="119">
        <f>SUM(O30:O38)</f>
        <v>80</v>
      </c>
      <c r="P39" s="108"/>
      <c r="Q39" s="119">
        <f>SUM(Q30:Q38)</f>
        <v>0</v>
      </c>
      <c r="R39" s="108"/>
      <c r="S39" s="119">
        <f>SUM(S30:S38)</f>
        <v>80</v>
      </c>
    </row>
    <row r="40" spans="1:19" ht="13.5" thickTop="1" x14ac:dyDescent="0.2">
      <c r="A40" s="313" t="s">
        <v>12</v>
      </c>
    </row>
    <row r="42" spans="1:19" x14ac:dyDescent="0.2">
      <c r="E42" s="110" t="s">
        <v>10</v>
      </c>
    </row>
    <row r="44" spans="1:19" x14ac:dyDescent="0.2">
      <c r="A44" s="375"/>
    </row>
    <row r="45" spans="1:19" x14ac:dyDescent="0.2">
      <c r="A45" s="22" t="s">
        <v>15</v>
      </c>
      <c r="Q45" s="124" t="str">
        <f>A2</f>
        <v>COMPANY # 0111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E11" sqref="E11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4" customFormat="1" ht="10.5" customHeight="1" x14ac:dyDescent="0.15">
      <c r="A1" s="286" t="s">
        <v>0</v>
      </c>
      <c r="D1" s="283"/>
      <c r="F1" s="283"/>
      <c r="H1" s="283"/>
      <c r="J1" s="283"/>
      <c r="L1" s="283"/>
      <c r="N1" s="283"/>
    </row>
    <row r="2" spans="1:15" s="284" customFormat="1" ht="10.5" customHeight="1" x14ac:dyDescent="0.2">
      <c r="A2" s="3" t="s">
        <v>431</v>
      </c>
      <c r="D2" s="283"/>
      <c r="F2" s="283"/>
      <c r="H2" s="283"/>
      <c r="J2" s="283"/>
      <c r="L2" s="283"/>
      <c r="N2" s="283"/>
    </row>
    <row r="3" spans="1:15" s="284" customFormat="1" ht="10.5" customHeight="1" x14ac:dyDescent="0.2">
      <c r="A3" s="3" t="s">
        <v>432</v>
      </c>
      <c r="D3" s="283"/>
      <c r="F3" s="283"/>
      <c r="H3" s="283"/>
      <c r="J3" s="283"/>
      <c r="L3" s="283"/>
      <c r="N3" s="283"/>
    </row>
    <row r="4" spans="1:15" s="284" customFormat="1" ht="10.5" customHeight="1" x14ac:dyDescent="0.15">
      <c r="A4" s="286" t="s">
        <v>75</v>
      </c>
      <c r="D4" s="283"/>
      <c r="F4" s="283"/>
      <c r="H4" s="283"/>
      <c r="J4" s="283"/>
      <c r="L4" s="283"/>
      <c r="N4" s="283"/>
    </row>
    <row r="5" spans="1:15" s="284" customFormat="1" ht="10.5" customHeight="1" x14ac:dyDescent="0.2">
      <c r="A5" s="112" t="str">
        <f>'E1.XLS '!A5</f>
        <v>FOR THE 6 MONTHS ENDED 6-30-2001</v>
      </c>
      <c r="D5" s="283"/>
      <c r="F5" s="283"/>
      <c r="H5" s="283"/>
      <c r="J5" s="283"/>
      <c r="L5" s="283"/>
      <c r="N5" s="283"/>
    </row>
    <row r="6" spans="1:15" s="284" customFormat="1" ht="10.5" customHeight="1" x14ac:dyDescent="0.15">
      <c r="D6" s="283"/>
      <c r="F6" s="283"/>
      <c r="H6" s="283"/>
      <c r="J6" s="283"/>
      <c r="L6" s="283"/>
      <c r="N6" s="283"/>
      <c r="O6" s="289" t="str">
        <f>A2</f>
        <v>COMPANY # 0111</v>
      </c>
    </row>
    <row r="7" spans="1:15" s="284" customFormat="1" ht="10.5" customHeight="1" x14ac:dyDescent="0.2">
      <c r="A7" s="3" t="str">
        <f>'E1.XLS '!A7</f>
        <v>PREPARED BY: Sonya City</v>
      </c>
      <c r="D7" s="283"/>
      <c r="F7" s="283"/>
      <c r="H7" s="283"/>
      <c r="J7" s="283"/>
      <c r="L7" s="283"/>
      <c r="N7" s="283"/>
      <c r="O7" s="281" t="s">
        <v>76</v>
      </c>
    </row>
    <row r="8" spans="1:15" s="284" customFormat="1" ht="10.5" customHeight="1" x14ac:dyDescent="0.2">
      <c r="A8" s="1" t="str">
        <f>'E1.XLS '!A8</f>
        <v>EXTENSION:  3 9690</v>
      </c>
      <c r="D8" s="283"/>
      <c r="F8" s="283"/>
      <c r="H8" s="283"/>
      <c r="J8" s="283"/>
      <c r="L8" s="283"/>
      <c r="N8" s="283"/>
      <c r="O8" s="283"/>
    </row>
    <row r="9" spans="1:15" s="284" customFormat="1" ht="12" customHeight="1" thickBot="1" x14ac:dyDescent="0.2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</row>
    <row r="10" spans="1:15" s="110" customFormat="1" ht="13.5" thickTop="1" x14ac:dyDescent="0.2">
      <c r="A10" s="54"/>
      <c r="B10" s="55"/>
      <c r="C10" s="304" t="s">
        <v>415</v>
      </c>
      <c r="D10" s="55"/>
      <c r="E10" s="55"/>
      <c r="F10" s="55"/>
      <c r="G10" s="56" t="s">
        <v>356</v>
      </c>
      <c r="H10" s="55"/>
      <c r="I10" s="627" t="s">
        <v>224</v>
      </c>
      <c r="J10" s="628"/>
      <c r="K10" s="628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6" t="s">
        <v>367</v>
      </c>
      <c r="F11" s="59"/>
      <c r="G11" s="60" t="s">
        <v>223</v>
      </c>
      <c r="H11" s="59"/>
      <c r="I11" s="60" t="s">
        <v>225</v>
      </c>
      <c r="J11" s="388"/>
      <c r="K11" s="60" t="s">
        <v>234</v>
      </c>
      <c r="L11" s="386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4" customFormat="1" ht="10.5" customHeight="1" x14ac:dyDescent="0.15">
      <c r="A14" s="281" t="s">
        <v>377</v>
      </c>
      <c r="B14" s="282"/>
      <c r="C14" s="282"/>
      <c r="D14" s="283"/>
      <c r="F14" s="283"/>
      <c r="H14" s="283"/>
      <c r="J14" s="283"/>
      <c r="L14" s="283"/>
      <c r="N14" s="283"/>
    </row>
    <row r="15" spans="1:15" s="284" customFormat="1" ht="10.5" customHeight="1" x14ac:dyDescent="0.15">
      <c r="A15" s="285" t="s">
        <v>77</v>
      </c>
      <c r="B15" s="282"/>
      <c r="C15" s="282"/>
      <c r="D15" s="283"/>
      <c r="F15" s="283"/>
      <c r="H15" s="283"/>
      <c r="J15" s="283"/>
      <c r="L15" s="283"/>
      <c r="N15" s="283"/>
    </row>
    <row r="16" spans="1:15" s="284" customFormat="1" ht="10.5" customHeight="1" x14ac:dyDescent="0.15">
      <c r="A16" s="285" t="s">
        <v>78</v>
      </c>
      <c r="B16" s="282"/>
      <c r="C16" s="282"/>
      <c r="D16" s="283"/>
      <c r="F16" s="283"/>
      <c r="H16" s="283"/>
      <c r="J16" s="283"/>
      <c r="L16" s="283"/>
      <c r="N16" s="283"/>
    </row>
    <row r="17" spans="1:21" s="284" customFormat="1" ht="10.5" customHeight="1" x14ac:dyDescent="0.15">
      <c r="D17" s="283"/>
      <c r="F17" s="283"/>
      <c r="H17" s="283"/>
      <c r="J17" s="283"/>
      <c r="L17" s="283"/>
      <c r="N17" s="283"/>
    </row>
    <row r="18" spans="1:21" s="284" customFormat="1" ht="10.5" customHeight="1" x14ac:dyDescent="0.15">
      <c r="A18" s="283"/>
      <c r="C18" s="290"/>
      <c r="D18" s="283"/>
      <c r="E18" s="290"/>
      <c r="F18" s="283"/>
      <c r="G18" s="290"/>
      <c r="H18" s="283"/>
      <c r="I18" s="290"/>
      <c r="J18" s="283"/>
      <c r="K18" s="290"/>
      <c r="L18" s="283"/>
      <c r="M18" s="290"/>
      <c r="N18" s="283"/>
      <c r="O18" s="290"/>
    </row>
    <row r="19" spans="1:21" s="284" customFormat="1" ht="10.5" customHeight="1" x14ac:dyDescent="0.15">
      <c r="A19" s="281" t="s">
        <v>238</v>
      </c>
      <c r="D19" s="283"/>
      <c r="F19" s="283"/>
      <c r="H19" s="283"/>
      <c r="J19" s="283"/>
      <c r="L19" s="283"/>
      <c r="N19" s="283"/>
    </row>
    <row r="20" spans="1:21" s="284" customFormat="1" ht="10.5" customHeight="1" x14ac:dyDescent="0.15">
      <c r="A20" s="283"/>
      <c r="D20" s="283"/>
      <c r="E20" s="288"/>
      <c r="F20" s="283"/>
      <c r="G20" s="288"/>
      <c r="H20" s="283"/>
      <c r="J20" s="283"/>
      <c r="L20" s="283"/>
      <c r="N20" s="283"/>
    </row>
    <row r="21" spans="1:21" s="284" customFormat="1" ht="21" customHeight="1" x14ac:dyDescent="0.2">
      <c r="A21" s="287" t="s">
        <v>429</v>
      </c>
      <c r="B21" s="283"/>
      <c r="C21" s="291">
        <v>-119000</v>
      </c>
      <c r="D21" s="293"/>
      <c r="E21" s="291"/>
      <c r="F21" s="66"/>
      <c r="G21" s="291"/>
      <c r="H21" s="293"/>
      <c r="I21" s="291"/>
      <c r="J21" s="293"/>
      <c r="K21" s="291"/>
      <c r="L21" s="293"/>
      <c r="M21" s="68">
        <f>SUM(C21:I21)</f>
        <v>-119000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1" t="s">
        <v>434</v>
      </c>
      <c r="B22" s="292"/>
      <c r="C22" s="291"/>
      <c r="D22" s="293"/>
      <c r="E22" s="291"/>
      <c r="F22" s="66"/>
      <c r="G22" s="291"/>
      <c r="H22" s="293"/>
      <c r="I22" s="291">
        <v>-111662</v>
      </c>
      <c r="J22" s="293"/>
      <c r="K22" s="560" t="s">
        <v>435</v>
      </c>
      <c r="L22" s="293"/>
      <c r="M22" s="68">
        <f t="shared" ref="M22:M38" si="0">SUM(C22:I22)</f>
        <v>-111662</v>
      </c>
      <c r="N22" s="48"/>
      <c r="O22" s="67"/>
    </row>
    <row r="23" spans="1:21" s="110" customFormat="1" ht="12.75" customHeight="1" x14ac:dyDescent="0.2">
      <c r="A23" s="291" t="s">
        <v>436</v>
      </c>
      <c r="B23" s="292"/>
      <c r="C23" s="291"/>
      <c r="D23" s="293"/>
      <c r="E23" s="291"/>
      <c r="F23" s="66"/>
      <c r="G23" s="291"/>
      <c r="H23" s="293"/>
      <c r="I23" s="291">
        <v>118596</v>
      </c>
      <c r="J23" s="293"/>
      <c r="K23" s="560" t="s">
        <v>439</v>
      </c>
      <c r="L23" s="293"/>
      <c r="M23" s="68">
        <f t="shared" si="0"/>
        <v>118596</v>
      </c>
      <c r="N23" s="48"/>
      <c r="O23" s="67"/>
    </row>
    <row r="24" spans="1:21" s="110" customFormat="1" ht="12.75" customHeight="1" x14ac:dyDescent="0.2">
      <c r="A24" s="291" t="s">
        <v>436</v>
      </c>
      <c r="B24" s="292"/>
      <c r="C24" s="291"/>
      <c r="D24" s="293"/>
      <c r="E24" s="291"/>
      <c r="F24" s="66"/>
      <c r="G24" s="291"/>
      <c r="H24" s="293"/>
      <c r="I24" s="291">
        <v>20383</v>
      </c>
      <c r="J24" s="293"/>
      <c r="K24" s="560" t="s">
        <v>437</v>
      </c>
      <c r="L24" s="293"/>
      <c r="M24" s="68">
        <f t="shared" si="0"/>
        <v>20383</v>
      </c>
      <c r="N24" s="48"/>
      <c r="O24" s="67"/>
    </row>
    <row r="25" spans="1:21" s="110" customFormat="1" ht="12.75" customHeight="1" x14ac:dyDescent="0.2">
      <c r="A25" s="291" t="s">
        <v>436</v>
      </c>
      <c r="B25" s="292"/>
      <c r="C25" s="291"/>
      <c r="D25" s="293"/>
      <c r="E25" s="291"/>
      <c r="F25" s="66"/>
      <c r="G25" s="291"/>
      <c r="H25" s="293"/>
      <c r="I25" s="291">
        <v>42282</v>
      </c>
      <c r="J25" s="293"/>
      <c r="K25" s="560" t="s">
        <v>438</v>
      </c>
      <c r="L25" s="293"/>
      <c r="M25" s="68">
        <f t="shared" si="0"/>
        <v>42282</v>
      </c>
      <c r="N25" s="48"/>
      <c r="O25" s="67"/>
    </row>
    <row r="26" spans="1:21" s="110" customFormat="1" ht="12.75" customHeight="1" x14ac:dyDescent="0.2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21" s="110" customFormat="1" ht="12.75" customHeight="1" x14ac:dyDescent="0.2">
      <c r="A27" s="291"/>
      <c r="B27" s="292"/>
      <c r="C27" s="291"/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21" s="110" customFormat="1" ht="12.75" customHeight="1" x14ac:dyDescent="0.2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21" s="110" customFormat="1" ht="12.75" customHeight="1" x14ac:dyDescent="0.2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291"/>
      <c r="L29" s="293"/>
      <c r="M29" s="68">
        <f t="shared" si="0"/>
        <v>0</v>
      </c>
      <c r="N29" s="48"/>
      <c r="O29" s="67"/>
    </row>
    <row r="30" spans="1:21" s="110" customFormat="1" ht="12.75" customHeight="1" x14ac:dyDescent="0.2">
      <c r="A30" s="291"/>
      <c r="B30" s="292"/>
      <c r="C30" s="291"/>
      <c r="D30" s="293"/>
      <c r="E30" s="291"/>
      <c r="F30" s="66"/>
      <c r="G30" s="291"/>
      <c r="H30" s="293"/>
      <c r="I30" s="291"/>
      <c r="J30" s="293"/>
      <c r="K30" s="291"/>
      <c r="L30" s="293"/>
      <c r="M30" s="68">
        <f t="shared" si="0"/>
        <v>0</v>
      </c>
      <c r="N30" s="48"/>
      <c r="O30" s="67"/>
    </row>
    <row r="31" spans="1:21" s="110" customFormat="1" ht="12.75" customHeight="1" x14ac:dyDescent="0.2">
      <c r="A31" s="291"/>
      <c r="B31" s="292"/>
      <c r="C31" s="291"/>
      <c r="D31" s="293"/>
      <c r="E31" s="291"/>
      <c r="F31" s="66"/>
      <c r="G31" s="291"/>
      <c r="H31" s="293"/>
      <c r="I31" s="291"/>
      <c r="J31" s="293"/>
      <c r="K31" s="291"/>
      <c r="L31" s="293"/>
      <c r="M31" s="68">
        <f t="shared" si="0"/>
        <v>0</v>
      </c>
      <c r="N31" s="48"/>
      <c r="O31" s="67"/>
    </row>
    <row r="32" spans="1:21" s="110" customFormat="1" ht="12.75" customHeight="1" x14ac:dyDescent="0.2">
      <c r="A32" s="291"/>
      <c r="B32" s="292"/>
      <c r="C32" s="291"/>
      <c r="D32" s="293"/>
      <c r="E32" s="291"/>
      <c r="F32" s="66"/>
      <c r="G32" s="291"/>
      <c r="H32" s="293"/>
      <c r="I32" s="291"/>
      <c r="J32" s="293"/>
      <c r="K32" s="291"/>
      <c r="L32" s="293"/>
      <c r="M32" s="68">
        <f t="shared" si="0"/>
        <v>0</v>
      </c>
      <c r="N32" s="48"/>
      <c r="O32" s="67"/>
    </row>
    <row r="33" spans="1:21" s="110" customFormat="1" ht="12.75" customHeight="1" x14ac:dyDescent="0.2">
      <c r="A33" s="291"/>
      <c r="B33" s="292"/>
      <c r="C33" s="291"/>
      <c r="D33" s="293"/>
      <c r="E33" s="291"/>
      <c r="F33" s="66"/>
      <c r="G33" s="291"/>
      <c r="H33" s="293"/>
      <c r="I33" s="291"/>
      <c r="J33" s="293"/>
      <c r="K33" s="291"/>
      <c r="L33" s="293"/>
      <c r="M33" s="68">
        <f t="shared" si="0"/>
        <v>0</v>
      </c>
      <c r="N33" s="48"/>
      <c r="O33" s="67"/>
    </row>
    <row r="34" spans="1:21" s="110" customFormat="1" ht="12.75" customHeight="1" x14ac:dyDescent="0.2">
      <c r="A34" s="291"/>
      <c r="B34" s="292"/>
      <c r="C34" s="291"/>
      <c r="D34" s="293"/>
      <c r="E34" s="291"/>
      <c r="F34" s="66"/>
      <c r="G34" s="291"/>
      <c r="H34" s="293"/>
      <c r="I34" s="291"/>
      <c r="J34" s="293"/>
      <c r="K34" s="291"/>
      <c r="L34" s="293"/>
      <c r="M34" s="68">
        <f t="shared" si="0"/>
        <v>0</v>
      </c>
      <c r="N34" s="48"/>
      <c r="O34" s="67"/>
    </row>
    <row r="35" spans="1:21" s="110" customFormat="1" ht="12.75" customHeight="1" x14ac:dyDescent="0.2">
      <c r="A35" s="291"/>
      <c r="B35" s="292"/>
      <c r="C35" s="291"/>
      <c r="D35" s="293"/>
      <c r="E35" s="291"/>
      <c r="F35" s="66"/>
      <c r="G35" s="291"/>
      <c r="H35" s="293"/>
      <c r="I35" s="291"/>
      <c r="J35" s="293"/>
      <c r="K35" s="291"/>
      <c r="L35" s="293"/>
      <c r="M35" s="68">
        <f t="shared" si="0"/>
        <v>0</v>
      </c>
      <c r="N35" s="48"/>
      <c r="O35" s="67"/>
    </row>
    <row r="36" spans="1:21" s="110" customFormat="1" ht="12.75" customHeight="1" x14ac:dyDescent="0.2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0"/>
        <v>0</v>
      </c>
      <c r="N36" s="48"/>
      <c r="O36" s="67"/>
    </row>
    <row r="37" spans="1:21" s="110" customFormat="1" ht="12.75" customHeight="1" x14ac:dyDescent="0.2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0"/>
        <v>0</v>
      </c>
      <c r="N37" s="48"/>
      <c r="O37" s="67"/>
    </row>
    <row r="38" spans="1:21" s="110" customFormat="1" ht="12.75" customHeight="1" x14ac:dyDescent="0.2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0"/>
        <v>0</v>
      </c>
      <c r="N38" s="48"/>
      <c r="O38" s="67"/>
    </row>
    <row r="39" spans="1:21" s="284" customFormat="1" ht="10.5" customHeight="1" x14ac:dyDescent="0.15">
      <c r="A39" s="283"/>
      <c r="D39" s="283"/>
      <c r="F39" s="283"/>
      <c r="H39" s="283"/>
      <c r="J39" s="283"/>
      <c r="L39" s="283"/>
      <c r="N39" s="283"/>
    </row>
    <row r="40" spans="1:21" s="284" customFormat="1" ht="15.75" customHeight="1" thickBot="1" x14ac:dyDescent="0.25">
      <c r="A40" s="289" t="s">
        <v>79</v>
      </c>
      <c r="C40" s="72">
        <f>SUM(C21:C39)</f>
        <v>-119000</v>
      </c>
      <c r="D40" s="379"/>
      <c r="E40" s="72">
        <f>SUM(E21:E39)</f>
        <v>0</v>
      </c>
      <c r="F40" s="379"/>
      <c r="G40" s="72">
        <f>SUM(G21:G39)</f>
        <v>0</v>
      </c>
      <c r="H40" s="379"/>
      <c r="I40" s="72">
        <f>SUM(I21:I39)</f>
        <v>69599</v>
      </c>
      <c r="J40" s="379"/>
      <c r="K40" s="380"/>
      <c r="L40" s="379"/>
      <c r="M40" s="72">
        <f>SUM(M21:M39)</f>
        <v>-49401</v>
      </c>
      <c r="N40" s="48"/>
      <c r="O40" s="48"/>
      <c r="P40" s="125"/>
      <c r="Q40" s="125"/>
      <c r="R40" s="125"/>
      <c r="S40" s="125"/>
      <c r="T40" s="125"/>
      <c r="U40" s="125"/>
    </row>
    <row r="41" spans="1:21" s="284" customFormat="1" ht="10.5" customHeight="1" thickTop="1" x14ac:dyDescent="0.2">
      <c r="A41" s="258" t="s">
        <v>36</v>
      </c>
      <c r="C41" s="290"/>
      <c r="D41" s="283"/>
      <c r="E41" s="290"/>
      <c r="F41" s="283"/>
      <c r="G41" s="290"/>
      <c r="H41" s="283"/>
      <c r="I41" s="290"/>
      <c r="J41" s="283"/>
      <c r="K41" s="290"/>
      <c r="L41" s="283"/>
      <c r="M41" s="290"/>
      <c r="N41" s="283"/>
      <c r="O41" s="290"/>
    </row>
    <row r="42" spans="1:21" s="284" customFormat="1" ht="9" customHeight="1" x14ac:dyDescent="0.15">
      <c r="A42" s="317" t="s">
        <v>30</v>
      </c>
      <c r="D42" s="283"/>
      <c r="F42" s="283"/>
      <c r="H42" s="283"/>
      <c r="J42" s="283"/>
      <c r="L42" s="283"/>
      <c r="N42" s="283"/>
    </row>
    <row r="43" spans="1:21" s="284" customFormat="1" ht="8.25" customHeight="1" x14ac:dyDescent="0.15">
      <c r="A43" s="317"/>
      <c r="D43" s="283"/>
      <c r="F43" s="283"/>
      <c r="H43" s="283"/>
      <c r="J43" s="283"/>
      <c r="L43" s="283"/>
      <c r="N43" s="283"/>
      <c r="O43" s="289" t="str">
        <f>A2</f>
        <v>COMPANY # 0111</v>
      </c>
    </row>
    <row r="44" spans="1:21" s="284" customFormat="1" ht="9" customHeight="1" x14ac:dyDescent="0.15">
      <c r="A44" s="317"/>
      <c r="D44" s="283"/>
      <c r="F44" s="283"/>
      <c r="H44" s="283"/>
      <c r="J44" s="283"/>
      <c r="L44" s="283"/>
      <c r="N44" s="283"/>
      <c r="O44" s="281" t="s">
        <v>76</v>
      </c>
    </row>
    <row r="45" spans="1:21" s="284" customFormat="1" ht="9" customHeight="1" x14ac:dyDescent="0.15">
      <c r="D45" s="283"/>
      <c r="F45" s="283"/>
      <c r="H45" s="283"/>
      <c r="J45" s="283"/>
      <c r="L45" s="283"/>
      <c r="N45" s="283"/>
    </row>
    <row r="46" spans="1:21" ht="6.95" customHeight="1" x14ac:dyDescent="0.15">
      <c r="A46" s="279"/>
      <c r="B46" s="279"/>
      <c r="C46" s="279"/>
      <c r="D46" s="280"/>
      <c r="E46" s="279"/>
      <c r="F46" s="280"/>
      <c r="G46" s="279"/>
      <c r="H46" s="280"/>
      <c r="I46" s="279"/>
      <c r="J46" s="280"/>
      <c r="K46" s="279"/>
      <c r="L46" s="280"/>
      <c r="M46" s="279"/>
      <c r="N46" s="280"/>
      <c r="O46" s="279"/>
    </row>
    <row r="47" spans="1:21" ht="6.95" customHeight="1" x14ac:dyDescent="0.15">
      <c r="A47" s="279"/>
      <c r="B47" s="279"/>
      <c r="C47" s="279"/>
      <c r="D47" s="280"/>
      <c r="E47" s="279"/>
      <c r="F47" s="280"/>
      <c r="G47" s="279"/>
      <c r="H47" s="280"/>
      <c r="I47" s="279"/>
      <c r="J47" s="280"/>
      <c r="K47" s="279"/>
      <c r="L47" s="280"/>
      <c r="M47" s="279"/>
      <c r="N47" s="280"/>
      <c r="O47" s="279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7" sqref="A7:A8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431</v>
      </c>
      <c r="C2" s="4"/>
    </row>
    <row r="3" spans="1:13" ht="15" customHeight="1" x14ac:dyDescent="0.2">
      <c r="A3" s="3" t="s">
        <v>432</v>
      </c>
      <c r="C3" s="4"/>
    </row>
    <row r="4" spans="1:13" ht="15" customHeight="1" x14ac:dyDescent="0.2">
      <c r="A4" s="1" t="s">
        <v>412</v>
      </c>
    </row>
    <row r="5" spans="1:13" ht="15" customHeight="1" x14ac:dyDescent="0.2">
      <c r="A5" s="112" t="s">
        <v>414</v>
      </c>
    </row>
    <row r="6" spans="1:13" ht="15" customHeight="1" x14ac:dyDescent="0.2"/>
    <row r="7" spans="1:13" ht="15" customHeight="1" x14ac:dyDescent="0.2">
      <c r="A7" s="3" t="str">
        <f>'E1.XLS '!A7</f>
        <v>PREPARED BY: Sonya City</v>
      </c>
      <c r="M7" s="20" t="str">
        <f>A2</f>
        <v>COMPANY # 0111</v>
      </c>
    </row>
    <row r="8" spans="1:13" ht="15" customHeight="1" thickBot="1" x14ac:dyDescent="0.25">
      <c r="A8" s="1" t="str">
        <f>'E1.XLS '!A8</f>
        <v>EXTENSION:  3 9690</v>
      </c>
      <c r="M8" s="6" t="s">
        <v>248</v>
      </c>
    </row>
    <row r="9" spans="1:13" ht="15" customHeight="1" thickTop="1" x14ac:dyDescent="0.2">
      <c r="A9" s="301"/>
      <c r="B9" s="7"/>
      <c r="C9" s="303"/>
      <c r="D9" s="7"/>
      <c r="E9" s="303" t="s">
        <v>415</v>
      </c>
      <c r="F9" s="7"/>
      <c r="G9" s="7"/>
      <c r="H9" s="7"/>
      <c r="I9" s="7"/>
      <c r="J9" s="7"/>
      <c r="K9" s="7"/>
      <c r="L9" s="7"/>
      <c r="M9" s="302"/>
    </row>
    <row r="10" spans="1:13" ht="15" customHeight="1" x14ac:dyDescent="0.2">
      <c r="A10" s="298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300" t="s">
        <v>147</v>
      </c>
    </row>
    <row r="11" spans="1:13" ht="15" customHeight="1" x14ac:dyDescent="0.2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25">
      <c r="A12" s="14"/>
      <c r="B12" s="15"/>
      <c r="C12" s="395" t="s">
        <v>251</v>
      </c>
      <c r="D12" s="15"/>
      <c r="E12" s="16" t="s">
        <v>7</v>
      </c>
      <c r="F12" s="15"/>
      <c r="G12" s="392" t="s">
        <v>252</v>
      </c>
      <c r="H12" s="15"/>
      <c r="I12" s="16" t="s">
        <v>52</v>
      </c>
      <c r="J12" s="15"/>
      <c r="K12" s="392" t="s">
        <v>244</v>
      </c>
      <c r="L12" s="15"/>
      <c r="M12" s="17" t="s">
        <v>7</v>
      </c>
    </row>
    <row r="13" spans="1:13" ht="15" customHeight="1" thickTop="1" x14ac:dyDescent="0.2">
      <c r="A13" s="108" t="s">
        <v>233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376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344</v>
      </c>
    </row>
    <row r="37" spans="1:14" ht="15.75" customHeight="1" x14ac:dyDescent="0.2">
      <c r="A37" s="22"/>
      <c r="M37" s="20" t="str">
        <f>M7</f>
        <v>COMPANY # 0111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7" sqref="A7:A8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431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432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413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414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3" t="str">
        <f>'E1.XLS '!A7</f>
        <v>PREPARED BY: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" t="str">
        <f>'E1.XLS '!A8</f>
        <v>EXTENSION:  3 9690</v>
      </c>
    </row>
    <row r="9" spans="1:25" x14ac:dyDescent="0.2">
      <c r="A9" s="171"/>
    </row>
    <row r="10" spans="1:25" x14ac:dyDescent="0.2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369</v>
      </c>
      <c r="C12" s="164"/>
      <c r="E12" s="165"/>
      <c r="G12" s="165"/>
      <c r="I12" s="165"/>
      <c r="O12" s="165"/>
      <c r="Q12" s="165"/>
      <c r="S12" s="165"/>
      <c r="W12" s="203" t="str">
        <f>A2</f>
        <v>COMPANY # 0111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4.25" thickTop="1" thickBot="1" x14ac:dyDescent="0.25">
      <c r="A14" s="174"/>
      <c r="B14" s="175"/>
      <c r="C14" s="176"/>
      <c r="D14" s="175"/>
      <c r="E14" s="533" t="s">
        <v>43</v>
      </c>
      <c r="F14" s="534" t="s">
        <v>88</v>
      </c>
      <c r="G14" s="533" t="s">
        <v>44</v>
      </c>
      <c r="H14" s="535" t="s">
        <v>88</v>
      </c>
      <c r="I14" s="533" t="s">
        <v>324</v>
      </c>
      <c r="J14" s="178"/>
      <c r="K14" s="178"/>
      <c r="L14" s="535" t="s">
        <v>88</v>
      </c>
      <c r="M14" s="536" t="s">
        <v>325</v>
      </c>
      <c r="N14" s="534" t="s">
        <v>88</v>
      </c>
      <c r="O14" s="533" t="s">
        <v>326</v>
      </c>
      <c r="P14" s="535" t="s">
        <v>88</v>
      </c>
      <c r="Q14" s="180" t="s">
        <v>327</v>
      </c>
      <c r="R14" s="537" t="s">
        <v>88</v>
      </c>
      <c r="S14" s="538" t="s">
        <v>328</v>
      </c>
      <c r="T14" s="175"/>
      <c r="U14" s="175"/>
      <c r="V14" s="535" t="s">
        <v>89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329</v>
      </c>
      <c r="T15" s="178"/>
      <c r="U15" s="178"/>
      <c r="V15" s="175"/>
      <c r="W15" s="180" t="s">
        <v>370</v>
      </c>
      <c r="X15" s="175"/>
      <c r="Y15" s="181"/>
    </row>
    <row r="16" spans="1:25" x14ac:dyDescent="0.2">
      <c r="A16" s="182"/>
      <c r="B16" s="183"/>
      <c r="C16" s="184" t="s">
        <v>72</v>
      </c>
      <c r="D16" s="183"/>
      <c r="E16" s="185"/>
      <c r="F16" s="183"/>
      <c r="G16" s="539" t="s">
        <v>330</v>
      </c>
      <c r="H16" s="183"/>
      <c r="I16" s="540" t="s">
        <v>331</v>
      </c>
      <c r="J16" s="540"/>
      <c r="K16" s="540"/>
      <c r="L16" s="183"/>
      <c r="M16" s="183"/>
      <c r="N16" s="183"/>
      <c r="O16" s="186" t="s">
        <v>275</v>
      </c>
      <c r="P16" s="183"/>
      <c r="Q16" s="186" t="s">
        <v>84</v>
      </c>
      <c r="R16" s="183"/>
      <c r="S16" s="186" t="s">
        <v>52</v>
      </c>
      <c r="T16" s="183"/>
      <c r="U16" s="186" t="s">
        <v>296</v>
      </c>
      <c r="V16" s="183"/>
      <c r="W16" s="186" t="s">
        <v>292</v>
      </c>
      <c r="X16" s="183"/>
      <c r="Y16" s="187"/>
    </row>
    <row r="17" spans="1:25" ht="13.5" thickBot="1" x14ac:dyDescent="0.25">
      <c r="A17" s="188" t="s">
        <v>85</v>
      </c>
      <c r="B17" s="189"/>
      <c r="C17" s="190" t="s">
        <v>86</v>
      </c>
      <c r="D17" s="189"/>
      <c r="E17" s="191" t="s">
        <v>87</v>
      </c>
      <c r="F17" s="541" t="s">
        <v>88</v>
      </c>
      <c r="G17" s="191" t="s">
        <v>332</v>
      </c>
      <c r="H17" s="542" t="s">
        <v>88</v>
      </c>
      <c r="I17" s="191" t="s">
        <v>52</v>
      </c>
      <c r="J17" s="189"/>
      <c r="K17" s="554" t="s">
        <v>333</v>
      </c>
      <c r="L17" s="542" t="s">
        <v>88</v>
      </c>
      <c r="M17" s="191" t="s">
        <v>334</v>
      </c>
      <c r="N17" s="543" t="s">
        <v>88</v>
      </c>
      <c r="O17" s="191" t="s">
        <v>57</v>
      </c>
      <c r="P17" s="543" t="s">
        <v>88</v>
      </c>
      <c r="Q17" s="191" t="s">
        <v>90</v>
      </c>
      <c r="R17" s="541" t="s">
        <v>88</v>
      </c>
      <c r="S17" s="191" t="s">
        <v>91</v>
      </c>
      <c r="T17" s="189"/>
      <c r="U17" s="191" t="s">
        <v>335</v>
      </c>
      <c r="V17" s="543" t="s">
        <v>89</v>
      </c>
      <c r="W17" s="191" t="s">
        <v>92</v>
      </c>
      <c r="X17" s="189"/>
      <c r="Y17" s="192" t="s">
        <v>24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4" t="s">
        <v>336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5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6" t="s">
        <v>337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5"/>
      <c r="Y31" s="185"/>
    </row>
    <row r="32" spans="1:25" x14ac:dyDescent="0.2">
      <c r="A32" s="549" t="s">
        <v>338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50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7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4"/>
      <c r="G44" s="384"/>
      <c r="I44" s="384"/>
      <c r="K44" s="384"/>
      <c r="M44" s="384"/>
      <c r="O44" s="384"/>
      <c r="Q44" s="384"/>
      <c r="S44" s="384"/>
      <c r="U44" s="384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7"/>
      <c r="Y46" s="163"/>
    </row>
    <row r="47" spans="1:27" ht="16.5" thickBot="1" x14ac:dyDescent="0.3">
      <c r="A47" s="552" t="s">
        <v>42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96</v>
      </c>
      <c r="E50" s="165"/>
      <c r="G50" s="165"/>
      <c r="I50" s="165"/>
      <c r="K50" s="165"/>
      <c r="M50" s="165"/>
      <c r="O50" s="165"/>
      <c r="P50" s="551" t="s">
        <v>355</v>
      </c>
      <c r="Q50" s="30"/>
      <c r="S50" s="165"/>
      <c r="W50" s="163"/>
      <c r="Y50" s="165"/>
    </row>
    <row r="51" spans="1:25" x14ac:dyDescent="0.2">
      <c r="A51" s="165"/>
      <c r="C51" s="207" t="s">
        <v>97</v>
      </c>
      <c r="E51" s="165"/>
      <c r="G51" s="165"/>
      <c r="I51" s="165"/>
      <c r="K51" s="165"/>
      <c r="M51" s="165"/>
      <c r="O51" s="165"/>
      <c r="P51" s="319"/>
      <c r="Q51" s="165" t="s">
        <v>354</v>
      </c>
      <c r="S51" s="165"/>
      <c r="W51" s="201" t="s">
        <v>10</v>
      </c>
      <c r="Y51" s="165"/>
    </row>
    <row r="52" spans="1:25" x14ac:dyDescent="0.2">
      <c r="A52" s="165"/>
      <c r="C52" s="207" t="s">
        <v>98</v>
      </c>
      <c r="E52" s="165"/>
      <c r="G52" s="165"/>
      <c r="I52" s="165"/>
      <c r="O52" s="165"/>
      <c r="P52" s="319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9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0111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3.5" thickTop="1" x14ac:dyDescent="0.2">
      <c r="C64" s="164"/>
      <c r="E64" s="165"/>
      <c r="G64" s="550" t="s">
        <v>44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7" sqref="A7:A8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431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432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420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3" t="str">
        <f>'E1.XLS '!A7</f>
        <v>PREPARED BY: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" t="str">
        <f>'E1.XLS '!A8</f>
        <v>EXTENSION: 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0111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5" thickTop="1" x14ac:dyDescent="0.2">
      <c r="A10" s="217"/>
      <c r="B10" s="218"/>
      <c r="C10" s="312" t="s">
        <v>415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5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5" thickTop="1" x14ac:dyDescent="0.2"/>
    <row r="14" spans="1:15" x14ac:dyDescent="0.2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110</v>
      </c>
      <c r="B15" s="216"/>
      <c r="C15" s="234">
        <v>-6904</v>
      </c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-6904</v>
      </c>
      <c r="O15" s="236" t="s">
        <v>430</v>
      </c>
    </row>
    <row r="16" spans="1:15" ht="13.5" thickTop="1" x14ac:dyDescent="0.2">
      <c r="A16" s="30" t="s">
        <v>342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371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340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372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341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373</v>
      </c>
      <c r="B29" s="216"/>
      <c r="F29" s="233"/>
      <c r="H29" s="233"/>
      <c r="J29" s="233"/>
      <c r="L29" s="233"/>
    </row>
    <row r="30" spans="1:15" x14ac:dyDescent="0.2">
      <c r="A30" s="108" t="s">
        <v>233</v>
      </c>
      <c r="B30" s="216"/>
      <c r="F30" s="233"/>
      <c r="H30" s="233"/>
      <c r="J30" s="233"/>
      <c r="L30" s="233"/>
    </row>
    <row r="31" spans="1:15" x14ac:dyDescent="0.2">
      <c r="A31" s="108" t="s">
        <v>376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6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6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6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6"/>
      <c r="B38" s="556"/>
      <c r="C38" s="556"/>
      <c r="E38" s="556"/>
      <c r="F38" s="233"/>
      <c r="G38" s="556"/>
      <c r="H38" s="233"/>
      <c r="I38" s="556"/>
      <c r="J38" s="233"/>
      <c r="K38" s="556"/>
      <c r="L38" s="233"/>
      <c r="M38" s="556"/>
      <c r="O38" s="556"/>
    </row>
    <row r="39" spans="1:15" ht="13.5" thickBot="1" x14ac:dyDescent="0.25">
      <c r="A39" s="216" t="s">
        <v>364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341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374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343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0111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7" sqref="A7:A8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431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432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414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242" t="str">
        <f>'E1.XLS '!A7</f>
        <v>PREPARED BY: Sonya City</v>
      </c>
      <c r="B8" s="240"/>
      <c r="C8" s="240"/>
      <c r="D8" s="240"/>
      <c r="E8" s="240"/>
      <c r="F8" s="240"/>
      <c r="G8" s="240"/>
      <c r="H8" s="240"/>
      <c r="I8" s="240"/>
      <c r="J8" s="240"/>
      <c r="K8" s="256" t="str">
        <f>A2</f>
        <v>COMPANY # 0111</v>
      </c>
    </row>
    <row r="9" spans="1:11" x14ac:dyDescent="0.2">
      <c r="A9" s="239" t="str">
        <f>'E1.XLS '!A8</f>
        <v>EXTENSION:  3 9690</v>
      </c>
      <c r="B9" s="240"/>
      <c r="C9" s="240"/>
      <c r="D9" s="240"/>
      <c r="E9" s="240"/>
      <c r="F9" s="240"/>
      <c r="G9" s="240"/>
      <c r="H9" s="240"/>
      <c r="I9" s="240"/>
      <c r="J9" s="240"/>
      <c r="K9" s="243" t="s">
        <v>113</v>
      </c>
    </row>
    <row r="10" spans="1:11" x14ac:dyDescent="0.2">
      <c r="A10" s="244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5" t="s">
        <v>4</v>
      </c>
      <c r="B11" s="246"/>
      <c r="C11" s="247" t="s">
        <v>114</v>
      </c>
      <c r="D11" s="246"/>
      <c r="E11" s="247" t="s">
        <v>115</v>
      </c>
      <c r="F11" s="246"/>
      <c r="G11" s="247" t="s">
        <v>116</v>
      </c>
      <c r="H11" s="246"/>
      <c r="I11" s="247" t="s">
        <v>117</v>
      </c>
      <c r="J11" s="246"/>
      <c r="K11" s="248" t="s">
        <v>118</v>
      </c>
    </row>
    <row r="12" spans="1:11" x14ac:dyDescent="0.2">
      <c r="A12" s="243" t="s">
        <v>119</v>
      </c>
      <c r="B12" s="249"/>
      <c r="C12" s="250"/>
      <c r="D12" s="249"/>
      <c r="E12" s="250"/>
      <c r="F12" s="249"/>
      <c r="G12" s="250"/>
      <c r="H12" s="249"/>
      <c r="I12" s="250"/>
      <c r="J12" s="249"/>
      <c r="K12" s="250"/>
    </row>
    <row r="13" spans="1:11" x14ac:dyDescent="0.2">
      <c r="A13" s="108" t="s">
        <v>233</v>
      </c>
      <c r="B13" s="249"/>
      <c r="C13" s="250"/>
      <c r="D13" s="249"/>
      <c r="E13" s="250"/>
      <c r="F13" s="249"/>
      <c r="G13" s="250"/>
      <c r="H13" s="249"/>
      <c r="I13" s="250"/>
      <c r="J13" s="249"/>
      <c r="K13" s="250"/>
    </row>
    <row r="14" spans="1:11" x14ac:dyDescent="0.2">
      <c r="A14" s="108" t="s">
        <v>376</v>
      </c>
      <c r="B14" s="249"/>
      <c r="C14" s="250"/>
      <c r="D14" s="249"/>
      <c r="E14" s="250"/>
      <c r="F14" s="249"/>
      <c r="G14" s="250"/>
      <c r="H14" s="249"/>
      <c r="I14" s="250"/>
      <c r="J14" s="249"/>
      <c r="K14" s="250"/>
    </row>
    <row r="15" spans="1:11" x14ac:dyDescent="0.2">
      <c r="A15" s="251"/>
      <c r="B15" s="252"/>
      <c r="C15" s="252"/>
      <c r="D15" s="240"/>
      <c r="E15" s="240"/>
      <c r="F15" s="240"/>
      <c r="G15" s="240"/>
      <c r="H15" s="240"/>
      <c r="I15" s="240"/>
      <c r="J15" s="240"/>
      <c r="K15" s="253"/>
    </row>
    <row r="16" spans="1:11" x14ac:dyDescent="0.2">
      <c r="A16" s="254"/>
      <c r="B16" s="252"/>
      <c r="C16" s="254"/>
      <c r="D16" s="240"/>
      <c r="E16" s="254"/>
      <c r="F16" s="240" t="s">
        <v>10</v>
      </c>
      <c r="G16" s="254"/>
      <c r="H16" s="240"/>
      <c r="I16" s="254"/>
      <c r="J16" s="240"/>
      <c r="K16" s="254">
        <f>SUM(C16:I16)</f>
        <v>0</v>
      </c>
    </row>
    <row r="17" spans="1:11" x14ac:dyDescent="0.2">
      <c r="A17" s="252"/>
      <c r="B17" s="252"/>
      <c r="C17" s="252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4"/>
      <c r="B18" s="252"/>
      <c r="C18" s="254"/>
      <c r="D18" s="240"/>
      <c r="E18" s="254" t="s">
        <v>10</v>
      </c>
      <c r="F18" s="240" t="s">
        <v>10</v>
      </c>
      <c r="G18" s="254"/>
      <c r="H18" s="240"/>
      <c r="I18" s="254"/>
      <c r="J18" s="240"/>
      <c r="K18" s="254">
        <f>SUM(C18:I18)</f>
        <v>0</v>
      </c>
    </row>
    <row r="19" spans="1:11" x14ac:dyDescent="0.2">
      <c r="A19" s="252"/>
      <c r="B19" s="252"/>
      <c r="C19" s="252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4"/>
      <c r="B20" s="252"/>
      <c r="C20" s="254"/>
      <c r="D20" s="240"/>
      <c r="E20" s="254" t="s">
        <v>10</v>
      </c>
      <c r="F20" s="240" t="s">
        <v>10</v>
      </c>
      <c r="G20" s="254"/>
      <c r="H20" s="240"/>
      <c r="I20" s="254"/>
      <c r="J20" s="240"/>
      <c r="K20" s="254">
        <f>SUM(C20:I20)</f>
        <v>0</v>
      </c>
    </row>
    <row r="21" spans="1:11" x14ac:dyDescent="0.2">
      <c r="A21" s="252"/>
      <c r="B21" s="252"/>
      <c r="C21" s="252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4"/>
      <c r="B22" s="252"/>
      <c r="C22" s="254"/>
      <c r="D22" s="240"/>
      <c r="E22" s="254" t="s">
        <v>10</v>
      </c>
      <c r="F22" s="240" t="s">
        <v>10</v>
      </c>
      <c r="G22" s="254"/>
      <c r="H22" s="240"/>
      <c r="I22" s="254"/>
      <c r="J22" s="240"/>
      <c r="K22" s="254">
        <f>SUM(C22:I22)</f>
        <v>0</v>
      </c>
    </row>
    <row r="23" spans="1:11" x14ac:dyDescent="0.2">
      <c r="A23" s="255"/>
      <c r="B23" s="252"/>
      <c r="C23" s="255"/>
      <c r="D23" s="240"/>
      <c r="E23" s="255"/>
      <c r="F23" s="240"/>
      <c r="G23" s="255"/>
      <c r="H23" s="240"/>
      <c r="I23" s="255"/>
      <c r="J23" s="240"/>
      <c r="K23" s="240"/>
    </row>
    <row r="24" spans="1:11" x14ac:dyDescent="0.2">
      <c r="A24" s="254"/>
      <c r="B24" s="252"/>
      <c r="C24" s="254"/>
      <c r="D24" s="240"/>
      <c r="E24" s="254" t="s">
        <v>10</v>
      </c>
      <c r="F24" s="240" t="s">
        <v>10</v>
      </c>
      <c r="G24" s="254"/>
      <c r="H24" s="240"/>
      <c r="I24" s="254"/>
      <c r="J24" s="240"/>
      <c r="K24" s="254">
        <f>SUM(C24:I24)</f>
        <v>0</v>
      </c>
    </row>
    <row r="25" spans="1:11" x14ac:dyDescent="0.2">
      <c r="A25" s="255"/>
      <c r="B25" s="252"/>
      <c r="C25" s="255"/>
      <c r="D25" s="240"/>
      <c r="E25" s="255"/>
      <c r="F25" s="240"/>
      <c r="G25" s="255"/>
      <c r="H25" s="240"/>
      <c r="I25" s="255"/>
      <c r="J25" s="240"/>
      <c r="K25" s="240"/>
    </row>
    <row r="26" spans="1:11" x14ac:dyDescent="0.2">
      <c r="A26" s="254"/>
      <c r="B26" s="252"/>
      <c r="C26" s="254"/>
      <c r="D26" s="240"/>
      <c r="E26" s="254" t="s">
        <v>10</v>
      </c>
      <c r="F26" s="240" t="s">
        <v>10</v>
      </c>
      <c r="G26" s="254"/>
      <c r="H26" s="240"/>
      <c r="I26" s="254"/>
      <c r="J26" s="240"/>
      <c r="K26" s="254">
        <f>SUM(C26:I26)</f>
        <v>0</v>
      </c>
    </row>
    <row r="27" spans="1:11" x14ac:dyDescent="0.2">
      <c r="A27" s="255"/>
      <c r="B27" s="252"/>
      <c r="C27" s="255"/>
      <c r="D27" s="240"/>
      <c r="E27" s="255"/>
      <c r="F27" s="240"/>
      <c r="G27" s="255"/>
      <c r="H27" s="240"/>
      <c r="I27" s="255"/>
      <c r="J27" s="240"/>
      <c r="K27" s="255"/>
    </row>
    <row r="28" spans="1:11" x14ac:dyDescent="0.2">
      <c r="A28" s="254"/>
      <c r="B28" s="252"/>
      <c r="C28" s="254"/>
      <c r="D28" s="240"/>
      <c r="E28" s="254" t="s">
        <v>10</v>
      </c>
      <c r="F28" s="240" t="s">
        <v>10</v>
      </c>
      <c r="G28" s="254"/>
      <c r="H28" s="240"/>
      <c r="I28" s="254"/>
      <c r="J28" s="240"/>
      <c r="K28" s="254">
        <f>SUM(C28:I28)</f>
        <v>0</v>
      </c>
    </row>
    <row r="29" spans="1:11" x14ac:dyDescent="0.2">
      <c r="A29" s="252"/>
      <c r="B29" s="252"/>
      <c r="C29" s="252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4"/>
      <c r="B30" s="252"/>
      <c r="C30" s="254"/>
      <c r="D30" s="240"/>
      <c r="E30" s="254" t="s">
        <v>10</v>
      </c>
      <c r="F30" s="240" t="s">
        <v>10</v>
      </c>
      <c r="G30" s="254"/>
      <c r="H30" s="240"/>
      <c r="I30" s="254"/>
      <c r="J30" s="240"/>
      <c r="K30" s="254">
        <f>SUM(C30:I30)</f>
        <v>0</v>
      </c>
    </row>
    <row r="31" spans="1:11" x14ac:dyDescent="0.2">
      <c r="A31" s="252"/>
      <c r="B31" s="252"/>
      <c r="C31" s="252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4"/>
      <c r="B32" s="252"/>
      <c r="C32" s="254"/>
      <c r="D32" s="240"/>
      <c r="E32" s="254" t="s">
        <v>10</v>
      </c>
      <c r="F32" s="240" t="s">
        <v>10</v>
      </c>
      <c r="G32" s="254"/>
      <c r="H32" s="240"/>
      <c r="I32" s="254"/>
      <c r="J32" s="240"/>
      <c r="K32" s="254">
        <f>SUM(C32:I32)</f>
        <v>0</v>
      </c>
    </row>
    <row r="33" spans="1:11" x14ac:dyDescent="0.2">
      <c r="A33" s="252"/>
      <c r="B33" s="252"/>
      <c r="C33" s="252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4"/>
      <c r="B34" s="252"/>
      <c r="C34" s="254"/>
      <c r="D34" s="240"/>
      <c r="E34" s="254" t="s">
        <v>10</v>
      </c>
      <c r="F34" s="240" t="s">
        <v>10</v>
      </c>
      <c r="G34" s="254"/>
      <c r="H34" s="240"/>
      <c r="I34" s="254"/>
      <c r="J34" s="240"/>
      <c r="K34" s="254">
        <f>SUM(C34:I34)</f>
        <v>0</v>
      </c>
    </row>
    <row r="35" spans="1:11" x14ac:dyDescent="0.2">
      <c r="A35" s="252"/>
      <c r="B35" s="252"/>
      <c r="C35" s="252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4" t="s">
        <v>120</v>
      </c>
      <c r="B36" s="252"/>
      <c r="C36" s="254"/>
      <c r="D36" s="240"/>
      <c r="E36" s="254" t="s">
        <v>10</v>
      </c>
      <c r="F36" s="240" t="s">
        <v>10</v>
      </c>
      <c r="G36" s="254"/>
      <c r="H36" s="240"/>
      <c r="I36" s="254"/>
      <c r="J36" s="240"/>
      <c r="K36" s="254">
        <f>SUM(C36:I36)</f>
        <v>0</v>
      </c>
    </row>
    <row r="37" spans="1:11" x14ac:dyDescent="0.2">
      <c r="A37" s="252"/>
      <c r="B37" s="252"/>
      <c r="C37" s="252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4" t="s">
        <v>10</v>
      </c>
      <c r="B38" s="252"/>
      <c r="C38" s="254" t="s">
        <v>10</v>
      </c>
      <c r="D38" s="240"/>
      <c r="E38" s="254" t="s">
        <v>10</v>
      </c>
      <c r="F38" s="240" t="s">
        <v>10</v>
      </c>
      <c r="G38" s="254"/>
      <c r="H38" s="240"/>
      <c r="I38" s="254"/>
      <c r="J38" s="240"/>
      <c r="K38" s="254">
        <f>SUM(C38:I38)</f>
        <v>0</v>
      </c>
    </row>
    <row r="40" spans="1:11" x14ac:dyDescent="0.2">
      <c r="A40" s="256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6" t="s">
        <v>122</v>
      </c>
      <c r="B41" s="240"/>
      <c r="C41" s="257">
        <f>SUM(C15:C38)</f>
        <v>0</v>
      </c>
      <c r="D41" s="249"/>
      <c r="E41" s="257">
        <f>SUM(E15:E38)</f>
        <v>0</v>
      </c>
      <c r="F41" s="249"/>
      <c r="G41" s="257">
        <f>SUM(G15:G38)</f>
        <v>0</v>
      </c>
      <c r="H41" s="249"/>
      <c r="I41" s="257">
        <f>SUM(I15:I38)</f>
        <v>0</v>
      </c>
      <c r="J41" s="249"/>
      <c r="K41" s="257">
        <f>SUM(K16:K38)</f>
        <v>0</v>
      </c>
    </row>
    <row r="42" spans="1:11" ht="13.5" thickTop="1" x14ac:dyDescent="0.2">
      <c r="A42" s="42" t="s">
        <v>346</v>
      </c>
    </row>
    <row r="43" spans="1:11" x14ac:dyDescent="0.2">
      <c r="A43" s="320" t="s">
        <v>345</v>
      </c>
    </row>
    <row r="45" spans="1:11" x14ac:dyDescent="0.2">
      <c r="A45" s="244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5" t="s">
        <v>4</v>
      </c>
      <c r="B46" s="246"/>
      <c r="C46" s="247" t="s">
        <v>114</v>
      </c>
      <c r="D46" s="246"/>
      <c r="E46" s="247" t="s">
        <v>115</v>
      </c>
      <c r="F46" s="246"/>
      <c r="G46" s="247" t="s">
        <v>116</v>
      </c>
      <c r="H46" s="246"/>
      <c r="I46" s="247" t="s">
        <v>117</v>
      </c>
      <c r="J46" s="246"/>
      <c r="K46" s="248" t="s">
        <v>118</v>
      </c>
    </row>
    <row r="47" spans="1:11" x14ac:dyDescent="0.2">
      <c r="A47" s="243" t="s">
        <v>123</v>
      </c>
      <c r="B47" s="249"/>
      <c r="C47" s="250"/>
      <c r="D47" s="249"/>
      <c r="E47" s="250"/>
      <c r="F47" s="249"/>
      <c r="G47" s="250"/>
      <c r="H47" s="249"/>
      <c r="I47" s="250"/>
      <c r="J47" s="249"/>
      <c r="K47" s="250"/>
    </row>
    <row r="48" spans="1:11" x14ac:dyDescent="0.2">
      <c r="A48" s="108" t="s">
        <v>233</v>
      </c>
      <c r="B48" s="249"/>
      <c r="C48" s="250"/>
      <c r="D48" s="249"/>
      <c r="E48" s="250"/>
      <c r="F48" s="249"/>
      <c r="G48" s="250"/>
      <c r="H48" s="249"/>
      <c r="I48" s="250"/>
      <c r="J48" s="249"/>
      <c r="K48" s="250"/>
    </row>
    <row r="49" spans="1:11" x14ac:dyDescent="0.2">
      <c r="A49" s="108" t="s">
        <v>376</v>
      </c>
      <c r="B49" s="249"/>
      <c r="C49" s="250"/>
      <c r="D49" s="249"/>
      <c r="E49" s="250"/>
      <c r="F49" s="249"/>
      <c r="G49" s="250"/>
      <c r="H49" s="249"/>
      <c r="I49" s="250"/>
      <c r="J49" s="249"/>
      <c r="K49" s="250"/>
    </row>
    <row r="50" spans="1:11" x14ac:dyDescent="0.2">
      <c r="A50" s="244"/>
      <c r="B50" s="252"/>
      <c r="C50" s="252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4"/>
      <c r="B51" s="252"/>
      <c r="C51" s="254"/>
      <c r="D51" s="240"/>
      <c r="E51" s="254"/>
      <c r="F51" s="240" t="s">
        <v>10</v>
      </c>
      <c r="G51" s="254"/>
      <c r="H51" s="240"/>
      <c r="I51" s="254"/>
      <c r="J51" s="240"/>
      <c r="K51" s="254">
        <f>SUM(C51:I51)</f>
        <v>0</v>
      </c>
    </row>
    <row r="52" spans="1:11" x14ac:dyDescent="0.2">
      <c r="A52" s="252"/>
      <c r="B52" s="252"/>
      <c r="C52" s="252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4"/>
      <c r="B53" s="252"/>
      <c r="C53" s="254"/>
      <c r="D53" s="240"/>
      <c r="E53" s="254" t="s">
        <v>10</v>
      </c>
      <c r="F53" s="240" t="s">
        <v>10</v>
      </c>
      <c r="G53" s="254"/>
      <c r="H53" s="240"/>
      <c r="I53" s="254"/>
      <c r="J53" s="240"/>
      <c r="K53" s="254">
        <f>SUM(C53:I53)</f>
        <v>0</v>
      </c>
    </row>
    <row r="54" spans="1:11" x14ac:dyDescent="0.2">
      <c r="A54" s="252"/>
      <c r="B54" s="252"/>
      <c r="C54" s="252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4" t="s">
        <v>10</v>
      </c>
      <c r="B55" s="252"/>
      <c r="C55" s="254" t="s">
        <v>10</v>
      </c>
      <c r="D55" s="240"/>
      <c r="E55" s="254" t="s">
        <v>10</v>
      </c>
      <c r="F55" s="240" t="s">
        <v>10</v>
      </c>
      <c r="G55" s="254"/>
      <c r="H55" s="240"/>
      <c r="I55" s="254"/>
      <c r="J55" s="240"/>
      <c r="K55" s="254">
        <f>SUM(C55:I55)</f>
        <v>0</v>
      </c>
    </row>
    <row r="56" spans="1:11" x14ac:dyDescent="0.2">
      <c r="A56" s="255"/>
      <c r="B56" s="252"/>
      <c r="C56" s="255"/>
      <c r="D56" s="240"/>
      <c r="E56" s="255"/>
      <c r="F56" s="240"/>
      <c r="G56" s="255"/>
      <c r="H56" s="240"/>
      <c r="I56" s="255"/>
      <c r="J56" s="240"/>
      <c r="K56" s="240"/>
    </row>
    <row r="57" spans="1:11" x14ac:dyDescent="0.2">
      <c r="A57" s="254" t="s">
        <v>10</v>
      </c>
      <c r="B57" s="252"/>
      <c r="C57" s="254" t="s">
        <v>10</v>
      </c>
      <c r="D57" s="240"/>
      <c r="E57" s="254" t="s">
        <v>10</v>
      </c>
      <c r="F57" s="240" t="s">
        <v>10</v>
      </c>
      <c r="G57" s="254"/>
      <c r="H57" s="240"/>
      <c r="I57" s="254"/>
      <c r="J57" s="240"/>
      <c r="K57" s="254">
        <f>SUM(C57:I57)</f>
        <v>0</v>
      </c>
    </row>
    <row r="58" spans="1:11" x14ac:dyDescent="0.2">
      <c r="A58" s="255"/>
      <c r="B58" s="252"/>
      <c r="C58" s="255"/>
      <c r="D58" s="240"/>
      <c r="E58" s="255"/>
      <c r="F58" s="240"/>
      <c r="G58" s="255"/>
      <c r="H58" s="240"/>
      <c r="I58" s="255"/>
      <c r="J58" s="240"/>
      <c r="K58" s="240"/>
    </row>
    <row r="59" spans="1:11" x14ac:dyDescent="0.2">
      <c r="A59" s="254" t="s">
        <v>10</v>
      </c>
      <c r="B59" s="252"/>
      <c r="C59" s="254" t="s">
        <v>10</v>
      </c>
      <c r="D59" s="240"/>
      <c r="E59" s="254" t="s">
        <v>10</v>
      </c>
      <c r="F59" s="240" t="s">
        <v>10</v>
      </c>
      <c r="G59" s="254"/>
      <c r="H59" s="240"/>
      <c r="I59" s="254"/>
      <c r="J59" s="240"/>
      <c r="K59" s="254">
        <f>SUM(C59:I59)</f>
        <v>0</v>
      </c>
    </row>
    <row r="60" spans="1:11" x14ac:dyDescent="0.2">
      <c r="A60" s="252"/>
      <c r="B60" s="252"/>
      <c r="C60" s="252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4" t="s">
        <v>10</v>
      </c>
      <c r="B61" s="252"/>
      <c r="C61" s="254" t="s">
        <v>10</v>
      </c>
      <c r="D61" s="240"/>
      <c r="E61" s="254" t="s">
        <v>10</v>
      </c>
      <c r="F61" s="240" t="s">
        <v>10</v>
      </c>
      <c r="G61" s="254"/>
      <c r="H61" s="240"/>
      <c r="I61" s="254"/>
      <c r="J61" s="240"/>
      <c r="K61" s="254">
        <f>SUM(C61:I61)</f>
        <v>0</v>
      </c>
    </row>
    <row r="62" spans="1:11" x14ac:dyDescent="0.2">
      <c r="A62" s="252"/>
      <c r="B62" s="252"/>
      <c r="C62" s="252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4" t="s">
        <v>10</v>
      </c>
      <c r="B63" s="252"/>
      <c r="C63" s="254" t="s">
        <v>10</v>
      </c>
      <c r="D63" s="240"/>
      <c r="E63" s="254" t="s">
        <v>10</v>
      </c>
      <c r="F63" s="240" t="s">
        <v>10</v>
      </c>
      <c r="G63" s="254"/>
      <c r="H63" s="240"/>
      <c r="I63" s="254"/>
      <c r="J63" s="240"/>
      <c r="K63" s="254">
        <f>SUM(C63:I63)</f>
        <v>0</v>
      </c>
    </row>
    <row r="64" spans="1:11" x14ac:dyDescent="0.2">
      <c r="A64" s="252"/>
      <c r="B64" s="252"/>
      <c r="C64" s="252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4" t="s">
        <v>10</v>
      </c>
      <c r="B65" s="252"/>
      <c r="C65" s="254" t="s">
        <v>10</v>
      </c>
      <c r="D65" s="240"/>
      <c r="E65" s="254" t="s">
        <v>10</v>
      </c>
      <c r="F65" s="240" t="s">
        <v>10</v>
      </c>
      <c r="G65" s="254"/>
      <c r="H65" s="240"/>
      <c r="I65" s="254"/>
      <c r="J65" s="240"/>
      <c r="K65" s="254">
        <f>SUM(C65:I65)</f>
        <v>0</v>
      </c>
    </row>
    <row r="66" spans="1:11" x14ac:dyDescent="0.2">
      <c r="A66" s="240"/>
      <c r="B66" s="240"/>
      <c r="C66" s="252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6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6" t="s">
        <v>125</v>
      </c>
      <c r="B68" s="240"/>
      <c r="C68" s="257">
        <f>SUM(C46:C65)</f>
        <v>0</v>
      </c>
      <c r="D68" s="249"/>
      <c r="E68" s="257">
        <f>SUM(E46:E65)</f>
        <v>0</v>
      </c>
      <c r="F68" s="249"/>
      <c r="G68" s="257">
        <f>SUM(G46:G65)</f>
        <v>0</v>
      </c>
      <c r="H68" s="249"/>
      <c r="I68" s="257">
        <f>SUM(I46:I65)</f>
        <v>0</v>
      </c>
      <c r="J68" s="249"/>
      <c r="K68" s="257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20" t="s">
        <v>347</v>
      </c>
    </row>
    <row r="71" spans="1:11" ht="13.5" customHeight="1" x14ac:dyDescent="0.2">
      <c r="A71" s="42"/>
    </row>
    <row r="72" spans="1:11" x14ac:dyDescent="0.2">
      <c r="K72" s="256" t="str">
        <f>A2</f>
        <v>COMPANY # 0111</v>
      </c>
    </row>
    <row r="73" spans="1:11" x14ac:dyDescent="0.2">
      <c r="K73" s="243" t="s">
        <v>113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7" sqref="A7:A8"/>
    </sheetView>
  </sheetViews>
  <sheetFormatPr defaultColWidth="10.875" defaultRowHeight="20.100000000000001" customHeight="1" x14ac:dyDescent="0.25"/>
  <cols>
    <col min="1" max="1" width="52" style="326" customWidth="1"/>
    <col min="2" max="2" width="2.5" style="326" customWidth="1"/>
    <col min="3" max="3" width="8.25" style="326" customWidth="1"/>
    <col min="4" max="4" width="1.625" style="326" customWidth="1"/>
    <col min="5" max="5" width="12.625" style="326" customWidth="1"/>
    <col min="6" max="6" width="1.625" style="326" customWidth="1"/>
    <col min="7" max="7" width="13.75" style="326" customWidth="1"/>
    <col min="8" max="8" width="1.625" style="326" customWidth="1"/>
    <col min="9" max="9" width="12.625" style="326" customWidth="1"/>
    <col min="10" max="10" width="1.625" style="326" customWidth="1"/>
    <col min="11" max="11" width="12.625" style="326" customWidth="1"/>
    <col min="12" max="12" width="1.625" style="326" customWidth="1"/>
    <col min="13" max="13" width="12.625" style="326" customWidth="1"/>
    <col min="14" max="14" width="1.625" style="326" customWidth="1"/>
    <col min="15" max="15" width="12.625" style="326" customWidth="1"/>
    <col min="16" max="16" width="1.625" style="326" customWidth="1"/>
    <col min="17" max="17" width="12.625" style="326" customWidth="1"/>
    <col min="18" max="18" width="1.625" style="326" customWidth="1"/>
    <col min="19" max="19" width="12.625" style="326" customWidth="1"/>
    <col min="20" max="20" width="1.625" style="326" customWidth="1"/>
    <col min="21" max="21" width="12.625" style="326" customWidth="1"/>
    <col min="22" max="22" width="1.625" style="326" customWidth="1"/>
    <col min="23" max="23" width="12.625" style="326" customWidth="1"/>
    <col min="24" max="24" width="1.625" style="326" customWidth="1"/>
    <col min="25" max="25" width="12.625" style="326" customWidth="1"/>
    <col min="26" max="26" width="1.625" style="326" customWidth="1"/>
    <col min="27" max="27" width="18.25" style="326" customWidth="1"/>
    <col min="28" max="28" width="1.625" style="326" customWidth="1"/>
    <col min="29" max="29" width="15.875" style="326" customWidth="1"/>
    <col min="30" max="30" width="0.875" style="326" customWidth="1"/>
    <col min="31" max="31" width="13.625" style="326" bestFit="1" customWidth="1"/>
    <col min="32" max="16384" width="10.875" style="326"/>
  </cols>
  <sheetData>
    <row r="1" spans="1:31" ht="20.100000000000001" customHeight="1" x14ac:dyDescent="0.25">
      <c r="A1" s="324" t="s">
        <v>126</v>
      </c>
      <c r="B1" s="324"/>
      <c r="C1" s="325"/>
      <c r="D1" s="325"/>
      <c r="E1" s="325"/>
      <c r="F1" s="325"/>
      <c r="G1" s="325"/>
      <c r="H1" s="325"/>
      <c r="I1" s="325"/>
      <c r="J1" s="325"/>
    </row>
    <row r="2" spans="1:31" ht="20.100000000000001" customHeight="1" x14ac:dyDescent="0.25">
      <c r="A2" s="3" t="s">
        <v>431</v>
      </c>
      <c r="B2" s="327"/>
      <c r="C2" s="325"/>
      <c r="D2" s="325"/>
      <c r="E2" s="325"/>
      <c r="F2" s="325"/>
      <c r="G2" s="325"/>
      <c r="H2" s="325"/>
      <c r="I2" s="325"/>
      <c r="J2" s="325"/>
    </row>
    <row r="3" spans="1:31" ht="20.100000000000001" customHeight="1" x14ac:dyDescent="0.25">
      <c r="A3" s="3" t="s">
        <v>432</v>
      </c>
      <c r="B3" s="327"/>
      <c r="C3" s="325"/>
      <c r="D3" s="325"/>
      <c r="E3" s="325"/>
      <c r="F3" s="325"/>
      <c r="G3" s="325"/>
      <c r="H3" s="325"/>
      <c r="I3" s="325"/>
      <c r="J3" s="325"/>
    </row>
    <row r="4" spans="1:31" ht="20.100000000000001" customHeight="1" x14ac:dyDescent="0.25">
      <c r="A4" s="324" t="s">
        <v>127</v>
      </c>
      <c r="B4" s="324"/>
      <c r="C4" s="325"/>
      <c r="D4" s="325"/>
      <c r="E4" s="325"/>
      <c r="F4" s="325"/>
      <c r="G4" s="325"/>
      <c r="H4" s="325"/>
      <c r="I4" s="325"/>
      <c r="J4" s="325"/>
      <c r="W4" s="328" t="s">
        <v>10</v>
      </c>
      <c r="X4" s="328"/>
    </row>
    <row r="5" spans="1:31" ht="20.100000000000001" customHeight="1" x14ac:dyDescent="0.25">
      <c r="A5" s="112" t="s">
        <v>414</v>
      </c>
      <c r="B5" s="244"/>
      <c r="C5" s="325"/>
      <c r="D5" s="325"/>
      <c r="E5" s="325"/>
      <c r="F5" s="325"/>
      <c r="G5" s="325"/>
      <c r="H5" s="325"/>
      <c r="I5" s="325"/>
      <c r="J5" s="325"/>
    </row>
    <row r="6" spans="1:31" ht="20.100000000000001" customHeight="1" x14ac:dyDescent="0.25">
      <c r="E6" s="330"/>
    </row>
    <row r="7" spans="1:31" ht="20.100000000000001" customHeight="1" x14ac:dyDescent="0.25">
      <c r="A7" s="3" t="str">
        <f>'E1.XLS '!A7</f>
        <v>PREPARED BY: Sonya City</v>
      </c>
      <c r="B7" s="331"/>
      <c r="C7" s="325"/>
      <c r="D7" s="325"/>
      <c r="E7" s="332"/>
      <c r="F7" s="325"/>
      <c r="G7" s="325"/>
      <c r="H7" s="325"/>
      <c r="I7" s="357"/>
      <c r="J7" s="357"/>
      <c r="AA7" s="333" t="str">
        <f>A2</f>
        <v>COMPANY # 0111</v>
      </c>
      <c r="AB7" s="333"/>
    </row>
    <row r="8" spans="1:31" ht="20.100000000000001" customHeight="1" x14ac:dyDescent="0.25">
      <c r="A8" s="1" t="str">
        <f>'E1.XLS '!A8</f>
        <v>EXTENSION:  3 9690</v>
      </c>
      <c r="B8" s="324"/>
      <c r="C8" s="325"/>
      <c r="D8" s="325"/>
      <c r="E8" s="325"/>
      <c r="F8" s="325"/>
      <c r="G8" s="325"/>
      <c r="H8" s="325"/>
      <c r="I8" s="357"/>
      <c r="J8" s="357"/>
      <c r="AA8" s="333" t="s">
        <v>128</v>
      </c>
      <c r="AB8" s="333"/>
    </row>
    <row r="10" spans="1:31" s="360" customFormat="1" ht="20.100000000000001" customHeight="1" x14ac:dyDescent="0.35">
      <c r="A10" s="368" t="s">
        <v>129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130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25">
      <c r="A13"/>
      <c r="B13" s="357"/>
      <c r="C13" s="334"/>
      <c r="D13" s="334"/>
      <c r="E13" s="334"/>
      <c r="F13" s="334"/>
      <c r="G13" s="325"/>
      <c r="H13" s="325"/>
      <c r="I13" s="325"/>
      <c r="J13" s="325"/>
    </row>
    <row r="14" spans="1:31" ht="20.100000000000001" customHeight="1" thickBot="1" x14ac:dyDescent="0.3">
      <c r="A14" s="333"/>
      <c r="B14" s="333"/>
      <c r="C14" s="334"/>
      <c r="D14" s="352"/>
      <c r="E14" s="334"/>
      <c r="F14" s="334"/>
      <c r="G14" s="325"/>
      <c r="H14" s="325"/>
      <c r="I14" s="325"/>
      <c r="J14" s="325"/>
    </row>
    <row r="15" spans="1:31" s="365" customFormat="1" ht="20.100000000000001" customHeight="1" thickBot="1" x14ac:dyDescent="0.4">
      <c r="A15" s="453" t="s">
        <v>131</v>
      </c>
      <c r="B15" s="454"/>
      <c r="C15" s="455"/>
      <c r="D15" s="456"/>
      <c r="E15" s="457" t="s">
        <v>132</v>
      </c>
      <c r="F15" s="458"/>
      <c r="G15" s="459"/>
      <c r="H15" s="459"/>
      <c r="I15" s="460"/>
      <c r="J15" s="458"/>
      <c r="K15" s="461" t="s">
        <v>133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294</v>
      </c>
    </row>
    <row r="16" spans="1:31" s="360" customFormat="1" ht="20.100000000000001" customHeight="1" x14ac:dyDescent="0.35">
      <c r="A16" s="464" t="s">
        <v>134</v>
      </c>
      <c r="B16" s="465"/>
      <c r="C16" s="466" t="s">
        <v>135</v>
      </c>
      <c r="D16" s="467"/>
      <c r="E16" s="468" t="s">
        <v>136</v>
      </c>
      <c r="F16" s="469"/>
      <c r="G16" s="470" t="s">
        <v>137</v>
      </c>
      <c r="H16" s="469"/>
      <c r="I16" s="470" t="s">
        <v>138</v>
      </c>
      <c r="J16" s="471"/>
      <c r="K16" s="472" t="s">
        <v>139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140</v>
      </c>
      <c r="V16" s="473"/>
      <c r="W16" s="473"/>
      <c r="X16" s="473"/>
      <c r="Y16" s="474"/>
      <c r="Z16" s="474"/>
      <c r="AA16" s="475" t="s">
        <v>141</v>
      </c>
      <c r="AB16" s="476"/>
      <c r="AC16" s="477" t="s">
        <v>42</v>
      </c>
      <c r="AE16" s="478" t="s">
        <v>295</v>
      </c>
    </row>
    <row r="17" spans="1:31" s="360" customFormat="1" ht="20.100000000000001" customHeight="1" thickBot="1" x14ac:dyDescent="0.4">
      <c r="A17" s="479" t="s">
        <v>142</v>
      </c>
      <c r="B17" s="480"/>
      <c r="C17" s="481" t="s">
        <v>143</v>
      </c>
      <c r="D17" s="482"/>
      <c r="E17" s="483" t="s">
        <v>144</v>
      </c>
      <c r="F17" s="484"/>
      <c r="G17" s="485" t="s">
        <v>145</v>
      </c>
      <c r="H17" s="484"/>
      <c r="I17" s="485" t="s">
        <v>146</v>
      </c>
      <c r="J17" s="484"/>
      <c r="K17" s="486" t="s">
        <v>148</v>
      </c>
      <c r="L17" s="487"/>
      <c r="M17" s="486" t="s">
        <v>149</v>
      </c>
      <c r="N17" s="487"/>
      <c r="O17" s="486" t="s">
        <v>365</v>
      </c>
      <c r="P17" s="487"/>
      <c r="Q17" s="486" t="s">
        <v>385</v>
      </c>
      <c r="R17" s="487"/>
      <c r="S17" s="486" t="s">
        <v>421</v>
      </c>
      <c r="T17" s="487"/>
      <c r="U17" s="486" t="s">
        <v>422</v>
      </c>
      <c r="V17" s="487"/>
      <c r="W17" s="486" t="s">
        <v>423</v>
      </c>
      <c r="X17" s="487"/>
      <c r="Y17" s="486" t="s">
        <v>424</v>
      </c>
      <c r="Z17" s="488"/>
      <c r="AA17" s="489" t="s">
        <v>425</v>
      </c>
      <c r="AB17" s="490"/>
      <c r="AC17" s="491" t="s">
        <v>150</v>
      </c>
      <c r="AE17" s="492" t="s">
        <v>323</v>
      </c>
    </row>
    <row r="18" spans="1:31" ht="20.100000000000001" customHeight="1" x14ac:dyDescent="0.25">
      <c r="A18"/>
      <c r="B18" s="338"/>
      <c r="C18" s="358"/>
      <c r="D18" s="332"/>
      <c r="E18" s="339"/>
      <c r="F18" s="332"/>
      <c r="G18" s="339"/>
      <c r="H18" s="332"/>
      <c r="I18" s="339"/>
      <c r="J18" s="332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50000000000003" customHeight="1" x14ac:dyDescent="0.35">
      <c r="A19" s="366" t="s">
        <v>151</v>
      </c>
      <c r="B19" s="323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5" customHeight="1" x14ac:dyDescent="0.25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5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5" customHeight="1" x14ac:dyDescent="0.25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5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5" customHeight="1" x14ac:dyDescent="0.25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5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5" customHeight="1" x14ac:dyDescent="0.25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5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5" customHeight="1" x14ac:dyDescent="0.25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5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5" customHeight="1" x14ac:dyDescent="0.25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5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5" customHeight="1" x14ac:dyDescent="0.25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5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5" customHeight="1" x14ac:dyDescent="0.25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5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5" customHeight="1" x14ac:dyDescent="0.25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5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5" customHeight="1" x14ac:dyDescent="0.25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5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5" customHeight="1" x14ac:dyDescent="0.25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5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5" customHeight="1" x14ac:dyDescent="0.25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5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5" customHeight="1" x14ac:dyDescent="0.25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5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5" customHeight="1" x14ac:dyDescent="0.25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5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9" customFormat="1" ht="24.95" customHeight="1" x14ac:dyDescent="0.25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9" customFormat="1" ht="24.95" customHeight="1" x14ac:dyDescent="0.25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5" customHeight="1" x14ac:dyDescent="0.35">
      <c r="A36" s="367" t="s">
        <v>152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5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5" customHeight="1" x14ac:dyDescent="0.25">
      <c r="C37" s="325"/>
      <c r="D37" s="325"/>
      <c r="E37" s="339"/>
      <c r="F37" s="339"/>
      <c r="G37" s="339"/>
      <c r="H37" s="339"/>
      <c r="I37" s="339"/>
      <c r="J37" s="339"/>
      <c r="AE37" s="493"/>
    </row>
    <row r="38" spans="1:31" ht="24.95" customHeight="1" thickBot="1" x14ac:dyDescent="0.3">
      <c r="A38" s="353" t="s">
        <v>42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5" customHeight="1" thickTop="1" x14ac:dyDescent="0.25">
      <c r="C39" s="325"/>
      <c r="D39" s="325"/>
      <c r="E39" s="325"/>
      <c r="F39" s="325"/>
      <c r="G39" s="325"/>
      <c r="H39" s="325"/>
      <c r="I39" s="325"/>
      <c r="J39" s="325"/>
    </row>
    <row r="40" spans="1:31" ht="24.95" customHeight="1" x14ac:dyDescent="0.25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5" customHeight="1" x14ac:dyDescent="0.25">
      <c r="A41" s="329"/>
      <c r="B41" s="329"/>
      <c r="C41" s="338"/>
      <c r="D41" s="338"/>
      <c r="E41" s="338"/>
      <c r="F41" s="338"/>
      <c r="G41" s="338"/>
      <c r="H41" s="338"/>
      <c r="I41" s="338"/>
      <c r="J41" s="338"/>
    </row>
    <row r="42" spans="1:31" ht="24.95" customHeight="1" x14ac:dyDescent="0.25">
      <c r="A42" s="329"/>
      <c r="B42" s="329"/>
      <c r="C42" s="338"/>
      <c r="D42" s="338"/>
      <c r="E42" s="338"/>
      <c r="F42" s="338"/>
      <c r="G42" s="338"/>
      <c r="H42" s="338"/>
      <c r="I42" s="338"/>
      <c r="J42" s="338"/>
      <c r="AA42" s="333" t="str">
        <f>A2</f>
        <v>COMPANY # 0111</v>
      </c>
    </row>
    <row r="43" spans="1:31" ht="24.95" customHeight="1" x14ac:dyDescent="0.25">
      <c r="A43" s="329"/>
      <c r="B43" s="329"/>
      <c r="C43" s="338"/>
      <c r="D43" s="338"/>
      <c r="E43" s="338"/>
      <c r="F43" s="338"/>
      <c r="G43" s="338"/>
      <c r="H43" s="338"/>
      <c r="I43" s="338"/>
      <c r="J43" s="338"/>
      <c r="AA43" s="333" t="s">
        <v>128</v>
      </c>
    </row>
    <row r="44" spans="1:31" ht="24.95" customHeight="1" x14ac:dyDescent="0.25">
      <c r="AB44" s="333"/>
      <c r="AC44" s="357"/>
    </row>
    <row r="45" spans="1:31" ht="24.95" customHeight="1" x14ac:dyDescent="0.25">
      <c r="C45" s="325"/>
      <c r="D45" s="325"/>
      <c r="E45" s="325"/>
      <c r="F45" s="325"/>
      <c r="G45" s="325"/>
      <c r="H45" s="325"/>
      <c r="I45" s="357"/>
      <c r="J45" s="357"/>
      <c r="AB45" s="333"/>
      <c r="AC45" s="357"/>
    </row>
    <row r="46" spans="1:31" ht="24.95" customHeight="1" x14ac:dyDescent="0.25">
      <c r="C46" s="325"/>
      <c r="D46" s="325"/>
      <c r="E46" s="325"/>
      <c r="F46" s="325"/>
      <c r="G46" s="325"/>
      <c r="H46" s="325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7" sqref="A7:A8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431</v>
      </c>
      <c r="B2" s="27"/>
      <c r="C2" s="24"/>
      <c r="D2" s="24"/>
      <c r="E2" s="24"/>
    </row>
    <row r="3" spans="1:5" x14ac:dyDescent="0.2">
      <c r="A3" s="3" t="s">
        <v>432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414</v>
      </c>
      <c r="B5" s="29"/>
      <c r="C5" s="24"/>
      <c r="D5" s="24"/>
      <c r="E5" s="24"/>
    </row>
    <row r="7" spans="1:5" x14ac:dyDescent="0.2">
      <c r="A7" s="3" t="str">
        <f>'E1.XLS '!A7</f>
        <v>PREPARED BY: Sonya City</v>
      </c>
      <c r="B7" s="29"/>
      <c r="C7" s="24"/>
      <c r="D7" s="24"/>
      <c r="E7" s="24"/>
    </row>
    <row r="8" spans="1:5" x14ac:dyDescent="0.2">
      <c r="A8" s="1" t="str">
        <f>'E1.XLS '!A8</f>
        <v>EXTENSION:  3 9690</v>
      </c>
      <c r="B8" s="23"/>
      <c r="C8" s="24"/>
      <c r="D8" s="24"/>
      <c r="E8" s="258" t="str">
        <f>A2</f>
        <v>COMPANY # 0111</v>
      </c>
    </row>
    <row r="9" spans="1:5" x14ac:dyDescent="0.2">
      <c r="A9" s="24"/>
      <c r="B9" s="24"/>
      <c r="C9" s="24"/>
      <c r="D9" s="24"/>
      <c r="E9" s="258" t="s">
        <v>221</v>
      </c>
    </row>
    <row r="11" spans="1:5" x14ac:dyDescent="0.2">
      <c r="A11" s="259" t="s">
        <v>154</v>
      </c>
      <c r="B11" s="259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9" t="s">
        <v>160</v>
      </c>
      <c r="B13" s="374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3" t="s">
        <v>386</v>
      </c>
      <c r="B16" s="373"/>
    </row>
    <row r="17" spans="1:5" ht="8.1" customHeight="1" x14ac:dyDescent="0.2">
      <c r="A17" s="370"/>
      <c r="B17" s="370"/>
      <c r="C17" s="24"/>
      <c r="D17" s="24"/>
      <c r="E17" s="24"/>
    </row>
    <row r="18" spans="1:5" ht="14.1" customHeight="1" x14ac:dyDescent="0.25">
      <c r="A18" s="371" t="s">
        <v>161</v>
      </c>
      <c r="B18" s="371"/>
      <c r="C18" s="24"/>
      <c r="D18" s="24"/>
      <c r="E18" s="24"/>
    </row>
    <row r="19" spans="1:5" ht="14.1" customHeight="1" x14ac:dyDescent="0.25">
      <c r="A19" s="371" t="s">
        <v>162</v>
      </c>
      <c r="B19" s="371"/>
    </row>
    <row r="20" spans="1:5" ht="14.1" customHeight="1" x14ac:dyDescent="0.25">
      <c r="A20" s="371" t="s">
        <v>349</v>
      </c>
      <c r="B20" s="371"/>
    </row>
    <row r="21" spans="1:5" ht="14.1" customHeight="1" x14ac:dyDescent="0.25">
      <c r="A21" s="371" t="s">
        <v>350</v>
      </c>
      <c r="B21" s="371"/>
    </row>
    <row r="22" spans="1:5" ht="8.1" customHeight="1" x14ac:dyDescent="0.25">
      <c r="A22" s="371"/>
      <c r="B22" s="371"/>
    </row>
    <row r="23" spans="1:5" ht="14.1" customHeight="1" x14ac:dyDescent="0.25">
      <c r="A23" s="371" t="s">
        <v>351</v>
      </c>
      <c r="B23" s="371"/>
    </row>
    <row r="24" spans="1:5" ht="8.1" customHeight="1" x14ac:dyDescent="0.2"/>
    <row r="25" spans="1:5" ht="15.75" x14ac:dyDescent="0.25">
      <c r="A25" s="372" t="s">
        <v>155</v>
      </c>
      <c r="B25" s="372"/>
    </row>
    <row r="26" spans="1:5" ht="15.75" x14ac:dyDescent="0.25">
      <c r="A26" s="372" t="s">
        <v>163</v>
      </c>
      <c r="B26" s="372"/>
    </row>
    <row r="27" spans="1:5" x14ac:dyDescent="0.2">
      <c r="A27" s="369"/>
      <c r="B27" s="369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60" t="s">
        <v>165</v>
      </c>
      <c r="B29" s="33"/>
      <c r="C29" s="24"/>
      <c r="D29" s="24"/>
      <c r="E29" s="260" t="s">
        <v>381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348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8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8">
        <f>SUM(E38:E43)</f>
        <v>0</v>
      </c>
    </row>
    <row r="45" spans="1:5" ht="14.25" customHeight="1" thickTop="1" x14ac:dyDescent="0.2">
      <c r="A45" s="24" t="s">
        <v>378</v>
      </c>
      <c r="B45" s="24"/>
      <c r="C45" s="24"/>
      <c r="D45" s="24"/>
      <c r="E45" s="32"/>
    </row>
    <row r="46" spans="1:5" ht="14.25" customHeight="1" thickBot="1" x14ac:dyDescent="0.25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4" t="s">
        <v>12</v>
      </c>
      <c r="B53" s="314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60" t="s">
        <v>156</v>
      </c>
      <c r="B56" s="33"/>
      <c r="C56" s="24"/>
      <c r="D56" s="24"/>
      <c r="E56" s="260" t="s">
        <v>382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8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4" t="s">
        <v>346</v>
      </c>
      <c r="B73" s="314"/>
      <c r="C73" s="24"/>
      <c r="D73" s="24"/>
      <c r="E73" s="24"/>
    </row>
    <row r="74" spans="1:5" x14ac:dyDescent="0.2">
      <c r="A74" s="314"/>
      <c r="B74" s="314"/>
      <c r="C74" s="24"/>
      <c r="D74" s="24"/>
      <c r="E74" s="24"/>
    </row>
    <row r="75" spans="1:5" x14ac:dyDescent="0.2">
      <c r="A75" s="24" t="s">
        <v>378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8" t="str">
        <f>A2</f>
        <v>COMPANY # 0111</v>
      </c>
    </row>
    <row r="81" spans="1:5" x14ac:dyDescent="0.2">
      <c r="A81" s="24"/>
      <c r="B81" s="24"/>
      <c r="C81" s="24"/>
      <c r="D81" s="24"/>
      <c r="E81" s="258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/>
  </sheetViews>
  <sheetFormatPr defaultColWidth="23" defaultRowHeight="12.75" x14ac:dyDescent="0.2"/>
  <cols>
    <col min="1" max="1" width="32.25" style="565" customWidth="1"/>
    <col min="2" max="2" width="2.625" style="565" customWidth="1"/>
    <col min="3" max="3" width="13.5" style="565" customWidth="1"/>
    <col min="4" max="4" width="1.625" style="565" customWidth="1"/>
    <col min="5" max="5" width="15.625" style="565" customWidth="1"/>
    <col min="6" max="6" width="1.625" style="565" customWidth="1"/>
    <col min="7" max="7" width="15.625" style="565" customWidth="1"/>
    <col min="8" max="8" width="1.625" style="565" customWidth="1"/>
    <col min="9" max="9" width="15.625" style="565" customWidth="1"/>
    <col min="10" max="10" width="1.625" style="565" customWidth="1"/>
    <col min="11" max="11" width="15.625" style="565" customWidth="1"/>
    <col min="12" max="12" width="1.625" style="565" customWidth="1"/>
    <col min="13" max="13" width="15.625" style="565" customWidth="1"/>
    <col min="14" max="14" width="1.625" style="565" customWidth="1"/>
    <col min="15" max="15" width="15.625" style="565" customWidth="1"/>
    <col min="16" max="16" width="2" style="565" customWidth="1"/>
    <col min="17" max="17" width="25.75" style="565" customWidth="1"/>
    <col min="18" max="18" width="1.625" style="565" customWidth="1"/>
    <col min="19" max="19" width="15.625" style="565" customWidth="1"/>
    <col min="20" max="16384" width="23" style="565"/>
  </cols>
  <sheetData>
    <row r="1" spans="1:21" x14ac:dyDescent="0.2">
      <c r="A1" s="286" t="s">
        <v>0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</row>
    <row r="2" spans="1:21" x14ac:dyDescent="0.2">
      <c r="A2" s="3" t="s">
        <v>431</v>
      </c>
      <c r="B2" s="564"/>
      <c r="C2" s="564"/>
      <c r="D2" s="564"/>
      <c r="E2" s="566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</row>
    <row r="3" spans="1:21" x14ac:dyDescent="0.2">
      <c r="A3" s="3" t="s">
        <v>432</v>
      </c>
      <c r="B3" s="564"/>
      <c r="C3" s="564"/>
      <c r="D3" s="564"/>
      <c r="E3" s="566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</row>
    <row r="4" spans="1:21" x14ac:dyDescent="0.2">
      <c r="A4" s="563" t="s">
        <v>445</v>
      </c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</row>
    <row r="5" spans="1:21" x14ac:dyDescent="0.2">
      <c r="A5" s="112" t="str">
        <f>'E1.XLS '!A5</f>
        <v>FOR THE 6 MONTHS ENDED 6-30-2001</v>
      </c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  <c r="N5" s="564"/>
      <c r="O5" s="564"/>
      <c r="P5" s="564"/>
      <c r="Q5" s="564"/>
      <c r="R5" s="564"/>
      <c r="S5" s="564"/>
    </row>
    <row r="7" spans="1:21" x14ac:dyDescent="0.2">
      <c r="A7" s="3" t="str">
        <f>'E1.XLS '!A7</f>
        <v>PREPARED BY: Sonya City</v>
      </c>
      <c r="B7" s="564"/>
      <c r="C7" s="564"/>
      <c r="D7" s="564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7" t="str">
        <f>+A2</f>
        <v>COMPANY # 0111</v>
      </c>
    </row>
    <row r="8" spans="1:21" ht="13.5" thickBot="1" x14ac:dyDescent="0.25">
      <c r="A8" s="1" t="str">
        <f>'E1.XLS '!A8</f>
        <v>EXTENSION:  3 9690</v>
      </c>
      <c r="B8" s="564"/>
      <c r="C8" s="564"/>
      <c r="D8" s="564"/>
      <c r="E8" s="564"/>
      <c r="F8" s="568"/>
      <c r="G8" s="568"/>
      <c r="H8" s="568"/>
      <c r="I8" s="568"/>
      <c r="J8" s="568"/>
      <c r="K8" s="568"/>
      <c r="L8" s="564"/>
      <c r="M8" s="564"/>
      <c r="N8" s="568"/>
      <c r="O8" s="568"/>
      <c r="P8" s="564"/>
      <c r="Q8" s="564"/>
      <c r="R8" s="564"/>
      <c r="S8" s="569" t="s">
        <v>446</v>
      </c>
    </row>
    <row r="9" spans="1:21" ht="13.5" thickTop="1" x14ac:dyDescent="0.2">
      <c r="A9" s="570"/>
      <c r="B9" s="571"/>
      <c r="C9" s="571"/>
      <c r="D9" s="572"/>
      <c r="E9" s="573" t="s">
        <v>447</v>
      </c>
      <c r="F9" s="574"/>
      <c r="G9" s="575"/>
      <c r="H9" s="574"/>
      <c r="I9" s="575" t="s">
        <v>448</v>
      </c>
      <c r="J9" s="575"/>
      <c r="K9" s="631" t="s">
        <v>449</v>
      </c>
      <c r="L9" s="631"/>
      <c r="M9" s="631"/>
      <c r="N9" s="575"/>
      <c r="O9" s="631" t="s">
        <v>450</v>
      </c>
      <c r="P9" s="631"/>
      <c r="Q9" s="631"/>
      <c r="R9" s="572"/>
      <c r="S9" s="576"/>
      <c r="U9" s="577"/>
    </row>
    <row r="10" spans="1:21" x14ac:dyDescent="0.2">
      <c r="A10" s="578"/>
      <c r="B10" s="579"/>
      <c r="C10" s="580"/>
      <c r="D10" s="574"/>
      <c r="E10" s="581" t="s">
        <v>451</v>
      </c>
      <c r="F10" s="574"/>
      <c r="G10" s="582" t="s">
        <v>452</v>
      </c>
      <c r="H10" s="574"/>
      <c r="I10" s="581" t="s">
        <v>453</v>
      </c>
      <c r="J10" s="574"/>
      <c r="K10" s="583"/>
      <c r="L10" s="574"/>
      <c r="M10" s="581"/>
      <c r="N10" s="574"/>
      <c r="O10" s="581" t="s">
        <v>10</v>
      </c>
      <c r="P10" s="574"/>
      <c r="Q10" s="581"/>
      <c r="R10" s="581"/>
      <c r="S10" s="584" t="s">
        <v>451</v>
      </c>
      <c r="U10" s="581"/>
    </row>
    <row r="11" spans="1:21" ht="13.5" thickBot="1" x14ac:dyDescent="0.25">
      <c r="A11" s="585"/>
      <c r="B11" s="586"/>
      <c r="C11" s="587" t="s">
        <v>454</v>
      </c>
      <c r="D11" s="568"/>
      <c r="E11" s="588" t="s">
        <v>455</v>
      </c>
      <c r="F11" s="568"/>
      <c r="G11" s="588" t="s">
        <v>456</v>
      </c>
      <c r="H11" s="568"/>
      <c r="I11" s="588" t="s">
        <v>457</v>
      </c>
      <c r="J11" s="568"/>
      <c r="K11" s="588" t="s">
        <v>458</v>
      </c>
      <c r="L11" s="568"/>
      <c r="M11" s="588" t="s">
        <v>459</v>
      </c>
      <c r="N11" s="568"/>
      <c r="O11" s="588" t="s">
        <v>91</v>
      </c>
      <c r="P11" s="568"/>
      <c r="Q11" s="588" t="s">
        <v>460</v>
      </c>
      <c r="R11" s="588"/>
      <c r="S11" s="589" t="s">
        <v>461</v>
      </c>
      <c r="U11" s="581"/>
    </row>
    <row r="12" spans="1:21" ht="12.75" customHeight="1" thickTop="1" x14ac:dyDescent="0.2">
      <c r="A12" s="564"/>
      <c r="B12" s="590"/>
      <c r="C12" s="566"/>
      <c r="D12" s="591"/>
      <c r="E12" s="564"/>
      <c r="F12" s="591"/>
      <c r="G12" s="564"/>
      <c r="H12" s="591"/>
      <c r="I12" s="564"/>
      <c r="J12" s="591"/>
      <c r="K12" s="564"/>
      <c r="L12" s="591"/>
      <c r="M12" s="564"/>
      <c r="N12" s="591"/>
      <c r="O12" s="564"/>
      <c r="P12" s="591"/>
      <c r="Q12" s="591"/>
      <c r="R12" s="591"/>
      <c r="S12" s="564"/>
      <c r="U12" s="577"/>
    </row>
    <row r="13" spans="1:21" ht="23.25" customHeight="1" x14ac:dyDescent="0.2">
      <c r="A13" s="592" t="s">
        <v>462</v>
      </c>
      <c r="B13" s="593"/>
      <c r="C13" s="320" t="s">
        <v>345</v>
      </c>
      <c r="D13" s="594"/>
      <c r="E13" s="595"/>
      <c r="F13" s="594"/>
      <c r="G13" s="595"/>
      <c r="H13" s="594"/>
      <c r="I13" s="595"/>
      <c r="J13" s="594"/>
      <c r="K13" s="595"/>
      <c r="L13" s="594"/>
      <c r="M13" s="595"/>
      <c r="N13" s="594"/>
      <c r="O13" s="595"/>
      <c r="P13" s="594"/>
      <c r="Q13" s="595"/>
      <c r="R13" s="583"/>
      <c r="S13" s="574"/>
      <c r="U13" s="577"/>
    </row>
    <row r="14" spans="1:21" ht="23.25" customHeight="1" x14ac:dyDescent="0.2">
      <c r="A14" s="592" t="s">
        <v>463</v>
      </c>
      <c r="B14" s="593"/>
      <c r="C14" s="596" t="s">
        <v>464</v>
      </c>
      <c r="D14" s="593"/>
      <c r="E14" s="592">
        <v>-140377</v>
      </c>
      <c r="F14" s="593"/>
      <c r="G14" s="592"/>
      <c r="H14" s="593"/>
      <c r="I14" s="592"/>
      <c r="J14" s="593"/>
      <c r="K14" s="592"/>
      <c r="L14" s="593"/>
      <c r="M14" s="592"/>
      <c r="N14" s="593"/>
      <c r="O14" s="592"/>
      <c r="P14" s="593"/>
      <c r="Q14" s="592"/>
      <c r="R14" s="597"/>
      <c r="S14" s="598">
        <f t="shared" ref="S14:S22" si="0">SUM(E14:Q14)</f>
        <v>-140377</v>
      </c>
      <c r="U14" s="577"/>
    </row>
    <row r="15" spans="1:21" ht="23.25" customHeight="1" x14ac:dyDescent="0.2">
      <c r="A15" s="592" t="s">
        <v>465</v>
      </c>
      <c r="B15" s="593"/>
      <c r="C15" s="596" t="s">
        <v>437</v>
      </c>
      <c r="D15" s="593"/>
      <c r="E15" s="592"/>
      <c r="F15" s="593"/>
      <c r="G15" s="592"/>
      <c r="H15" s="593"/>
      <c r="I15" s="592"/>
      <c r="J15" s="593"/>
      <c r="K15" s="592"/>
      <c r="L15" s="593"/>
      <c r="M15" s="592"/>
      <c r="N15" s="593"/>
      <c r="O15" s="592"/>
      <c r="P15" s="593"/>
      <c r="Q15" s="592"/>
      <c r="R15" s="597"/>
      <c r="S15" s="598">
        <f t="shared" si="0"/>
        <v>0</v>
      </c>
      <c r="U15" s="577"/>
    </row>
    <row r="16" spans="1:21" ht="23.25" customHeight="1" x14ac:dyDescent="0.2">
      <c r="A16" s="592" t="s">
        <v>466</v>
      </c>
      <c r="B16" s="593"/>
      <c r="C16" s="596" t="s">
        <v>467</v>
      </c>
      <c r="D16" s="593"/>
      <c r="E16" s="592">
        <v>-20383</v>
      </c>
      <c r="F16" s="593"/>
      <c r="G16" s="592"/>
      <c r="H16" s="593"/>
      <c r="I16" s="592"/>
      <c r="J16" s="593"/>
      <c r="K16" s="592"/>
      <c r="L16" s="593"/>
      <c r="M16" s="592"/>
      <c r="N16" s="593"/>
      <c r="O16" s="592"/>
      <c r="P16" s="593"/>
      <c r="Q16" s="592"/>
      <c r="R16" s="597"/>
      <c r="S16" s="598">
        <f t="shared" si="0"/>
        <v>-20383</v>
      </c>
      <c r="U16" s="577"/>
    </row>
    <row r="17" spans="1:21" ht="23.25" customHeight="1" x14ac:dyDescent="0.2">
      <c r="A17" s="592" t="s">
        <v>468</v>
      </c>
      <c r="B17" s="593"/>
      <c r="C17" s="596" t="s">
        <v>469</v>
      </c>
      <c r="D17" s="593"/>
      <c r="E17" s="592">
        <v>-1230598</v>
      </c>
      <c r="F17" s="593"/>
      <c r="G17" s="592"/>
      <c r="H17" s="593"/>
      <c r="I17" s="592"/>
      <c r="J17" s="593"/>
      <c r="K17" s="592"/>
      <c r="L17" s="593"/>
      <c r="M17" s="592"/>
      <c r="N17" s="593"/>
      <c r="O17" s="592"/>
      <c r="P17" s="593"/>
      <c r="Q17" s="592"/>
      <c r="R17" s="597"/>
      <c r="S17" s="598">
        <f t="shared" si="0"/>
        <v>-1230598</v>
      </c>
      <c r="U17" s="577"/>
    </row>
    <row r="18" spans="1:21" ht="23.25" customHeight="1" x14ac:dyDescent="0.2">
      <c r="A18" s="592" t="s">
        <v>470</v>
      </c>
      <c r="B18" s="593"/>
      <c r="C18" s="596" t="s">
        <v>471</v>
      </c>
      <c r="D18" s="593"/>
      <c r="E18" s="592"/>
      <c r="F18" s="593"/>
      <c r="G18" s="592"/>
      <c r="H18" s="593"/>
      <c r="I18" s="592">
        <v>-180445</v>
      </c>
      <c r="J18" s="593"/>
      <c r="K18" s="592"/>
      <c r="L18" s="593"/>
      <c r="M18" s="592"/>
      <c r="N18" s="593"/>
      <c r="O18" s="592"/>
      <c r="P18" s="593"/>
      <c r="Q18" s="592"/>
      <c r="R18" s="597"/>
      <c r="S18" s="598">
        <f t="shared" si="0"/>
        <v>-180445</v>
      </c>
    </row>
    <row r="19" spans="1:21" ht="23.25" customHeight="1" x14ac:dyDescent="0.2">
      <c r="A19" s="592" t="s">
        <v>472</v>
      </c>
      <c r="B19" s="593"/>
      <c r="C19" s="596" t="s">
        <v>473</v>
      </c>
      <c r="D19" s="593"/>
      <c r="E19" s="592"/>
      <c r="F19" s="593"/>
      <c r="G19" s="592"/>
      <c r="H19" s="593"/>
      <c r="I19" s="592"/>
      <c r="J19" s="593"/>
      <c r="K19" s="592"/>
      <c r="L19" s="593"/>
      <c r="M19" s="592"/>
      <c r="N19" s="593"/>
      <c r="O19" s="592"/>
      <c r="P19" s="593"/>
      <c r="Q19" s="592"/>
      <c r="R19" s="597"/>
      <c r="S19" s="598">
        <f t="shared" si="0"/>
        <v>0</v>
      </c>
    </row>
    <row r="20" spans="1:21" ht="23.25" customHeight="1" x14ac:dyDescent="0.2">
      <c r="A20" s="592" t="s">
        <v>474</v>
      </c>
      <c r="B20" s="593"/>
      <c r="C20" s="596" t="s">
        <v>475</v>
      </c>
      <c r="D20" s="593"/>
      <c r="E20" s="592"/>
      <c r="F20" s="593"/>
      <c r="G20" s="592"/>
      <c r="H20" s="593"/>
      <c r="I20" s="592"/>
      <c r="J20" s="593"/>
      <c r="K20" s="592"/>
      <c r="L20" s="593"/>
      <c r="M20" s="592"/>
      <c r="N20" s="593"/>
      <c r="O20" s="592"/>
      <c r="P20" s="593"/>
      <c r="Q20" s="592"/>
      <c r="R20" s="597"/>
      <c r="S20" s="598">
        <f t="shared" si="0"/>
        <v>0</v>
      </c>
    </row>
    <row r="21" spans="1:21" ht="23.25" customHeight="1" x14ac:dyDescent="0.2">
      <c r="A21" s="592" t="s">
        <v>476</v>
      </c>
      <c r="B21" s="593"/>
      <c r="C21" s="596" t="s">
        <v>477</v>
      </c>
      <c r="D21" s="593"/>
      <c r="E21" s="592"/>
      <c r="F21" s="593"/>
      <c r="G21" s="592"/>
      <c r="H21" s="593"/>
      <c r="I21" s="592"/>
      <c r="J21" s="593"/>
      <c r="K21" s="592"/>
      <c r="L21" s="593"/>
      <c r="M21" s="592"/>
      <c r="N21" s="593"/>
      <c r="O21" s="592"/>
      <c r="P21" s="593"/>
      <c r="Q21" s="592"/>
      <c r="R21" s="597"/>
      <c r="S21" s="598">
        <f t="shared" si="0"/>
        <v>0</v>
      </c>
    </row>
    <row r="22" spans="1:21" ht="23.25" customHeight="1" x14ac:dyDescent="0.2">
      <c r="A22" s="592" t="s">
        <v>478</v>
      </c>
      <c r="B22" s="593"/>
      <c r="C22" s="596" t="s">
        <v>479</v>
      </c>
      <c r="D22" s="593"/>
      <c r="E22" s="592"/>
      <c r="F22" s="593"/>
      <c r="G22" s="592"/>
      <c r="H22" s="593"/>
      <c r="I22" s="592">
        <v>-1</v>
      </c>
      <c r="J22" s="593"/>
      <c r="K22" s="592"/>
      <c r="L22" s="593"/>
      <c r="M22" s="592"/>
      <c r="N22" s="593"/>
      <c r="O22" s="592"/>
      <c r="P22" s="593"/>
      <c r="Q22" s="592"/>
      <c r="R22" s="597"/>
      <c r="S22" s="598">
        <f t="shared" si="0"/>
        <v>-1</v>
      </c>
    </row>
    <row r="23" spans="1:21" ht="23.25" customHeight="1" thickBot="1" x14ac:dyDescent="0.25">
      <c r="A23" s="592" t="s">
        <v>480</v>
      </c>
      <c r="B23" s="593"/>
      <c r="C23" s="592" t="s">
        <v>481</v>
      </c>
      <c r="D23" s="593"/>
      <c r="E23" s="599">
        <f>SUM(E14:E22)</f>
        <v>-1391358</v>
      </c>
      <c r="F23" s="593"/>
      <c r="G23" s="599">
        <f>SUM(G14:G22)</f>
        <v>0</v>
      </c>
      <c r="H23" s="593"/>
      <c r="I23" s="599">
        <f>SUM(I14:I22)</f>
        <v>-180446</v>
      </c>
      <c r="J23" s="593"/>
      <c r="K23" s="599">
        <f>SUM(K14:K22)</f>
        <v>0</v>
      </c>
      <c r="L23" s="593"/>
      <c r="M23" s="599">
        <f>SUM(M14:M22)</f>
        <v>0</v>
      </c>
      <c r="N23" s="593"/>
      <c r="O23" s="599">
        <f>SUM(O14:O22)</f>
        <v>0</v>
      </c>
      <c r="P23" s="593"/>
      <c r="Q23" s="595"/>
      <c r="R23" s="597"/>
      <c r="S23" s="599">
        <f>SUM(S14:S22)</f>
        <v>-1571804</v>
      </c>
    </row>
    <row r="24" spans="1:21" s="577" customFormat="1" ht="12.75" customHeight="1" thickTop="1" x14ac:dyDescent="0.2">
      <c r="A24" s="595"/>
      <c r="B24" s="594"/>
      <c r="C24" s="595"/>
      <c r="D24" s="594"/>
      <c r="E24" s="595"/>
      <c r="F24" s="594"/>
      <c r="G24" s="595"/>
      <c r="H24" s="594"/>
      <c r="I24" s="595"/>
      <c r="J24" s="594"/>
      <c r="K24" s="595"/>
      <c r="L24" s="594"/>
      <c r="M24" s="595"/>
      <c r="N24" s="594"/>
      <c r="O24" s="595"/>
      <c r="P24" s="594"/>
      <c r="Q24" s="595"/>
      <c r="R24" s="583"/>
      <c r="S24" s="595"/>
    </row>
    <row r="25" spans="1:21" ht="23.25" customHeight="1" thickBot="1" x14ac:dyDescent="0.25">
      <c r="A25" s="595" t="s">
        <v>482</v>
      </c>
      <c r="B25" s="593"/>
      <c r="C25" s="592" t="s">
        <v>483</v>
      </c>
      <c r="D25" s="593"/>
      <c r="E25" s="600"/>
      <c r="F25" s="593"/>
      <c r="G25" s="595"/>
      <c r="H25" s="593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68"/>
    </row>
    <row r="26" spans="1:21" ht="23.25" customHeight="1" thickTop="1" x14ac:dyDescent="0.2">
      <c r="A26" s="595"/>
      <c r="B26" s="593"/>
      <c r="C26" s="595"/>
      <c r="D26" s="593"/>
      <c r="E26" s="595"/>
      <c r="F26" s="593"/>
      <c r="G26" s="595"/>
      <c r="H26" s="593"/>
      <c r="I26" s="595"/>
      <c r="J26" s="595"/>
      <c r="K26" s="595"/>
      <c r="L26" s="595"/>
      <c r="M26" s="595"/>
      <c r="N26" s="595"/>
      <c r="O26" s="595"/>
      <c r="P26" s="595"/>
      <c r="Q26" s="595"/>
      <c r="R26" s="595"/>
      <c r="S26" s="574"/>
    </row>
    <row r="27" spans="1:21" s="577" customFormat="1" ht="12.75" customHeight="1" x14ac:dyDescent="0.2">
      <c r="A27" s="595"/>
      <c r="B27" s="594"/>
      <c r="C27" s="595"/>
      <c r="D27" s="594"/>
      <c r="E27" s="595"/>
      <c r="F27" s="594"/>
      <c r="G27" s="595"/>
      <c r="H27" s="594"/>
      <c r="I27" s="595"/>
      <c r="J27" s="594"/>
      <c r="K27" s="595"/>
      <c r="L27" s="594"/>
      <c r="M27" s="595"/>
      <c r="N27" s="594"/>
      <c r="O27" s="595"/>
      <c r="P27" s="594"/>
      <c r="Q27" s="595"/>
      <c r="R27" s="583"/>
      <c r="S27" s="595"/>
    </row>
    <row r="28" spans="1:21" ht="12.75" customHeight="1" x14ac:dyDescent="0.2">
      <c r="A28" s="564" t="s">
        <v>484</v>
      </c>
      <c r="B28" s="590"/>
      <c r="C28" s="601"/>
      <c r="D28" s="591"/>
      <c r="E28" s="564"/>
      <c r="F28" s="591"/>
      <c r="G28" s="564"/>
      <c r="H28" s="591"/>
      <c r="I28" s="564"/>
      <c r="J28" s="591"/>
      <c r="K28" s="564"/>
      <c r="L28" s="591"/>
      <c r="M28" s="564"/>
      <c r="N28" s="591"/>
      <c r="O28" s="564"/>
      <c r="P28" s="591"/>
      <c r="Q28" s="591"/>
      <c r="R28" s="591"/>
      <c r="S28" s="564"/>
      <c r="U28" s="577"/>
    </row>
    <row r="29" spans="1:21" s="577" customFormat="1" ht="23.25" customHeight="1" x14ac:dyDescent="0.2">
      <c r="A29" s="602" t="s">
        <v>485</v>
      </c>
      <c r="B29" s="594"/>
      <c r="C29" s="595"/>
      <c r="D29" s="594"/>
      <c r="E29" s="603" t="s">
        <v>347</v>
      </c>
      <c r="F29" s="594"/>
      <c r="G29" s="595"/>
      <c r="H29" s="594"/>
      <c r="I29" s="595"/>
      <c r="J29" s="594"/>
      <c r="K29" s="595"/>
      <c r="L29" s="594"/>
      <c r="M29" s="595"/>
      <c r="N29" s="594"/>
      <c r="O29" s="595"/>
      <c r="P29" s="594"/>
      <c r="Q29" s="595"/>
      <c r="R29" s="583"/>
      <c r="S29" s="574"/>
    </row>
    <row r="30" spans="1:21" ht="23.25" customHeight="1" x14ac:dyDescent="0.2">
      <c r="A30" s="592" t="s">
        <v>486</v>
      </c>
      <c r="B30" s="593"/>
      <c r="C30" s="596" t="s">
        <v>487</v>
      </c>
      <c r="D30" s="593"/>
      <c r="E30" s="592"/>
      <c r="F30" s="593"/>
      <c r="G30" s="592"/>
      <c r="H30" s="593"/>
      <c r="I30" s="592"/>
      <c r="J30" s="593"/>
      <c r="K30" s="592"/>
      <c r="L30" s="593"/>
      <c r="M30" s="592"/>
      <c r="N30" s="593"/>
      <c r="O30" s="592"/>
      <c r="P30" s="593"/>
      <c r="Q30" s="592"/>
      <c r="R30" s="597"/>
      <c r="S30" s="598">
        <f>SUM(E30:Q30)</f>
        <v>0</v>
      </c>
    </row>
    <row r="31" spans="1:21" ht="23.25" customHeight="1" x14ac:dyDescent="0.2">
      <c r="A31" s="592" t="s">
        <v>488</v>
      </c>
      <c r="B31" s="593"/>
      <c r="C31" s="596" t="s">
        <v>489</v>
      </c>
      <c r="D31" s="593"/>
      <c r="E31" s="592"/>
      <c r="F31" s="593"/>
      <c r="G31" s="592"/>
      <c r="H31" s="593"/>
      <c r="I31" s="592"/>
      <c r="J31" s="593"/>
      <c r="K31" s="592"/>
      <c r="L31" s="593"/>
      <c r="M31" s="592"/>
      <c r="N31" s="593"/>
      <c r="O31" s="592"/>
      <c r="P31" s="593"/>
      <c r="Q31" s="592"/>
      <c r="R31" s="597"/>
      <c r="S31" s="598">
        <f>SUM(E31:Q31)</f>
        <v>0</v>
      </c>
    </row>
    <row r="32" spans="1:21" ht="23.25" customHeight="1" x14ac:dyDescent="0.2">
      <c r="A32" s="592" t="s">
        <v>490</v>
      </c>
      <c r="B32" s="593"/>
      <c r="C32" s="596" t="s">
        <v>491</v>
      </c>
      <c r="D32" s="593"/>
      <c r="E32" s="592"/>
      <c r="F32" s="593"/>
      <c r="G32" s="592"/>
      <c r="H32" s="593"/>
      <c r="I32" s="592"/>
      <c r="J32" s="593"/>
      <c r="K32" s="592"/>
      <c r="L32" s="593"/>
      <c r="M32" s="592"/>
      <c r="N32" s="593"/>
      <c r="O32" s="592"/>
      <c r="P32" s="593"/>
      <c r="Q32" s="592"/>
      <c r="R32" s="597"/>
      <c r="S32" s="598">
        <f>SUM(E32:Q32)</f>
        <v>0</v>
      </c>
    </row>
    <row r="33" spans="1:19" s="577" customFormat="1" ht="23.25" customHeight="1" thickBot="1" x14ac:dyDescent="0.25">
      <c r="A33" s="604" t="s">
        <v>492</v>
      </c>
      <c r="B33" s="594"/>
      <c r="C33" s="595"/>
      <c r="D33" s="594"/>
      <c r="E33" s="599">
        <f>SUM(E30:E32)</f>
        <v>0</v>
      </c>
      <c r="F33" s="594"/>
      <c r="G33" s="599">
        <f>SUM(G30:G32)</f>
        <v>0</v>
      </c>
      <c r="H33" s="594"/>
      <c r="I33" s="599">
        <f>SUM(I30:I32)</f>
        <v>0</v>
      </c>
      <c r="J33" s="594"/>
      <c r="K33" s="599">
        <f>SUM(K30:K32)</f>
        <v>0</v>
      </c>
      <c r="L33" s="594"/>
      <c r="M33" s="599">
        <f>SUM(M30:M32)</f>
        <v>0</v>
      </c>
      <c r="N33" s="594"/>
      <c r="O33" s="599">
        <f>SUM(O30:O32)</f>
        <v>0</v>
      </c>
      <c r="P33" s="594"/>
      <c r="Q33" s="595"/>
      <c r="R33" s="583"/>
      <c r="S33" s="599">
        <f>SUM(S30:S32)</f>
        <v>0</v>
      </c>
    </row>
    <row r="34" spans="1:19" s="577" customFormat="1" ht="12.75" customHeight="1" thickTop="1" x14ac:dyDescent="0.2">
      <c r="A34" s="595"/>
      <c r="B34" s="594"/>
      <c r="C34" s="595"/>
      <c r="D34" s="594"/>
      <c r="E34" s="595"/>
      <c r="F34" s="594"/>
      <c r="G34" s="595"/>
      <c r="H34" s="594"/>
      <c r="I34" s="595"/>
      <c r="J34" s="594"/>
      <c r="K34" s="595"/>
      <c r="L34" s="594"/>
      <c r="M34" s="595"/>
      <c r="N34" s="594"/>
      <c r="O34" s="595"/>
      <c r="P34" s="594"/>
      <c r="Q34" s="595"/>
      <c r="R34" s="583"/>
      <c r="S34" s="595"/>
    </row>
    <row r="35" spans="1:19" ht="23.25" customHeight="1" thickBot="1" x14ac:dyDescent="0.25">
      <c r="A35" s="592" t="s">
        <v>493</v>
      </c>
      <c r="B35" s="593"/>
      <c r="C35" s="596" t="s">
        <v>494</v>
      </c>
      <c r="D35" s="593"/>
      <c r="E35" s="600"/>
      <c r="F35" s="593"/>
      <c r="G35" s="595"/>
      <c r="H35" s="594"/>
      <c r="I35" s="595"/>
      <c r="J35" s="594"/>
      <c r="K35" s="595"/>
      <c r="L35" s="594"/>
      <c r="M35" s="595"/>
      <c r="N35" s="594"/>
      <c r="O35" s="595"/>
      <c r="P35" s="594"/>
      <c r="Q35" s="595"/>
      <c r="R35" s="597"/>
      <c r="S35" s="568"/>
    </row>
    <row r="36" spans="1:19" s="577" customFormat="1" ht="12.75" customHeight="1" thickTop="1" x14ac:dyDescent="0.2">
      <c r="A36" s="595"/>
      <c r="B36" s="594"/>
      <c r="C36" s="595"/>
      <c r="D36" s="594"/>
      <c r="E36" s="595"/>
      <c r="F36" s="594"/>
      <c r="G36" s="595"/>
      <c r="H36" s="594"/>
      <c r="I36" s="595"/>
      <c r="J36" s="594"/>
      <c r="K36" s="595"/>
      <c r="L36" s="594"/>
      <c r="M36" s="595"/>
      <c r="N36" s="594"/>
      <c r="O36" s="595"/>
      <c r="P36" s="594"/>
      <c r="Q36" s="595"/>
      <c r="R36" s="583"/>
      <c r="S36" s="595"/>
    </row>
    <row r="37" spans="1:19" ht="23.25" customHeight="1" x14ac:dyDescent="0.2">
      <c r="A37" s="595" t="s">
        <v>495</v>
      </c>
      <c r="B37" s="593"/>
      <c r="C37" s="595"/>
      <c r="D37" s="593"/>
      <c r="E37" s="592">
        <f>+E23+E33</f>
        <v>-1391358</v>
      </c>
      <c r="F37" s="593"/>
      <c r="G37" s="592">
        <f>+G23+G33</f>
        <v>0</v>
      </c>
      <c r="H37" s="593"/>
      <c r="I37" s="592">
        <f>+I23+I33</f>
        <v>-180446</v>
      </c>
      <c r="J37" s="593"/>
      <c r="K37" s="592">
        <f>+K23+K33</f>
        <v>0</v>
      </c>
      <c r="L37" s="593"/>
      <c r="M37" s="592">
        <f>+M23+M33</f>
        <v>0</v>
      </c>
      <c r="N37" s="593"/>
      <c r="O37" s="592">
        <f>+O23+O33</f>
        <v>0</v>
      </c>
      <c r="P37" s="593"/>
      <c r="Q37" s="595"/>
      <c r="R37" s="597"/>
      <c r="S37" s="592">
        <f>+S23+S33</f>
        <v>-1571804</v>
      </c>
    </row>
    <row r="38" spans="1:19" s="577" customFormat="1" ht="13.5" customHeight="1" x14ac:dyDescent="0.2">
      <c r="A38" s="595"/>
      <c r="B38" s="594"/>
      <c r="C38" s="595"/>
      <c r="D38" s="594"/>
      <c r="E38" s="595"/>
      <c r="F38" s="594"/>
      <c r="G38" s="595"/>
      <c r="H38" s="594"/>
      <c r="I38" s="595"/>
      <c r="J38" s="594"/>
      <c r="K38" s="595"/>
      <c r="L38" s="594"/>
      <c r="M38" s="595"/>
      <c r="N38" s="594"/>
      <c r="O38" s="595"/>
      <c r="P38" s="594"/>
      <c r="Q38" s="595"/>
      <c r="R38" s="583"/>
      <c r="S38" s="595"/>
    </row>
    <row r="39" spans="1:19" ht="23.25" customHeight="1" x14ac:dyDescent="0.2">
      <c r="A39" s="592" t="s">
        <v>496</v>
      </c>
      <c r="B39" s="593"/>
      <c r="C39" s="592"/>
      <c r="D39" s="593"/>
      <c r="E39" s="592"/>
      <c r="F39" s="593"/>
      <c r="G39" s="592"/>
      <c r="H39" s="593"/>
      <c r="I39" s="592"/>
      <c r="J39" s="593"/>
      <c r="K39" s="592"/>
      <c r="L39" s="593"/>
      <c r="M39" s="592"/>
      <c r="N39" s="593"/>
      <c r="O39" s="592"/>
      <c r="P39" s="593"/>
      <c r="Q39" s="592"/>
      <c r="R39" s="597"/>
      <c r="S39" s="598">
        <f>SUM(E39:Q39)</f>
        <v>0</v>
      </c>
    </row>
    <row r="40" spans="1:19" ht="23.25" customHeight="1" x14ac:dyDescent="0.2">
      <c r="A40" s="592"/>
      <c r="B40" s="593"/>
      <c r="C40" s="592"/>
      <c r="D40" s="593"/>
      <c r="E40" s="592"/>
      <c r="F40" s="593"/>
      <c r="G40" s="592"/>
      <c r="H40" s="593"/>
      <c r="I40" s="592"/>
      <c r="J40" s="593"/>
      <c r="K40" s="592"/>
      <c r="L40" s="593"/>
      <c r="M40" s="592"/>
      <c r="N40" s="593"/>
      <c r="O40" s="592"/>
      <c r="P40" s="593"/>
      <c r="Q40" s="592"/>
      <c r="R40" s="597"/>
      <c r="S40" s="598">
        <f>SUM(E40:Q40)</f>
        <v>0</v>
      </c>
    </row>
    <row r="41" spans="1:19" ht="23.25" customHeight="1" x14ac:dyDescent="0.2">
      <c r="A41" s="592"/>
      <c r="B41" s="593"/>
      <c r="C41" s="592"/>
      <c r="D41" s="593"/>
      <c r="E41" s="592"/>
      <c r="F41" s="593"/>
      <c r="G41" s="592"/>
      <c r="H41" s="593"/>
      <c r="I41" s="592"/>
      <c r="J41" s="593"/>
      <c r="K41" s="592"/>
      <c r="L41" s="593"/>
      <c r="M41" s="592"/>
      <c r="N41" s="593"/>
      <c r="O41" s="592"/>
      <c r="P41" s="593"/>
      <c r="Q41" s="592"/>
      <c r="R41" s="597"/>
      <c r="S41" s="598">
        <f>SUM(E41:Q41)</f>
        <v>0</v>
      </c>
    </row>
    <row r="42" spans="1:19" ht="23.25" customHeight="1" x14ac:dyDescent="0.2">
      <c r="A42" s="592"/>
      <c r="B42" s="593"/>
      <c r="C42" s="592"/>
      <c r="D42" s="593"/>
      <c r="E42" s="592"/>
      <c r="F42" s="593"/>
      <c r="G42" s="592"/>
      <c r="H42" s="593"/>
      <c r="I42" s="592"/>
      <c r="J42" s="593"/>
      <c r="K42" s="592"/>
      <c r="L42" s="593"/>
      <c r="M42" s="592"/>
      <c r="N42" s="593"/>
      <c r="O42" s="592"/>
      <c r="P42" s="593"/>
      <c r="Q42" s="592"/>
      <c r="R42" s="597"/>
      <c r="S42" s="598">
        <f>SUM(E42:Q42)</f>
        <v>0</v>
      </c>
    </row>
    <row r="43" spans="1:19" x14ac:dyDescent="0.2">
      <c r="A43" s="564"/>
      <c r="B43" s="564"/>
      <c r="C43" s="566"/>
      <c r="D43" s="564"/>
      <c r="E43" s="597"/>
      <c r="F43" s="591"/>
      <c r="G43" s="597"/>
      <c r="H43" s="591"/>
      <c r="I43" s="597"/>
      <c r="J43" s="591"/>
      <c r="K43" s="564"/>
      <c r="L43" s="591"/>
      <c r="M43" s="564"/>
      <c r="N43" s="591"/>
      <c r="O43" s="564"/>
      <c r="P43" s="591"/>
      <c r="Q43" s="564"/>
      <c r="R43" s="597"/>
      <c r="S43" s="597"/>
    </row>
    <row r="44" spans="1:19" x14ac:dyDescent="0.2">
      <c r="A44" s="564"/>
      <c r="B44" s="564"/>
      <c r="C44" s="566"/>
      <c r="D44" s="564"/>
      <c r="E44" s="567"/>
      <c r="F44" s="591"/>
      <c r="G44" s="567"/>
      <c r="H44" s="591"/>
      <c r="I44" s="567"/>
      <c r="J44" s="591"/>
      <c r="K44" s="564"/>
      <c r="L44" s="591"/>
      <c r="M44" s="564"/>
      <c r="N44" s="591"/>
      <c r="O44" s="564"/>
      <c r="P44" s="591"/>
      <c r="Q44" s="564"/>
      <c r="R44" s="597"/>
      <c r="S44" s="567"/>
    </row>
    <row r="45" spans="1:19" ht="13.5" thickBot="1" x14ac:dyDescent="0.25">
      <c r="A45" s="567"/>
      <c r="B45" s="564"/>
      <c r="C45" s="566"/>
      <c r="D45" s="564"/>
      <c r="E45" s="568"/>
      <c r="F45" s="605"/>
      <c r="G45" s="568"/>
      <c r="H45" s="605"/>
      <c r="I45" s="568"/>
      <c r="J45" s="605"/>
      <c r="K45" s="568"/>
      <c r="L45" s="605"/>
      <c r="M45" s="568"/>
      <c r="N45" s="605"/>
      <c r="O45" s="568"/>
      <c r="P45" s="605"/>
      <c r="Q45" s="568"/>
      <c r="R45" s="597"/>
      <c r="S45" s="568"/>
    </row>
    <row r="46" spans="1:19" ht="13.5" thickTop="1" x14ac:dyDescent="0.2">
      <c r="A46" s="606"/>
      <c r="B46" s="564"/>
      <c r="C46" s="566"/>
      <c r="D46" s="564"/>
      <c r="E46" s="564"/>
      <c r="F46" s="591"/>
      <c r="G46" s="564"/>
      <c r="H46" s="591"/>
      <c r="I46" s="564"/>
      <c r="J46" s="591"/>
      <c r="K46" s="564"/>
      <c r="L46" s="591"/>
      <c r="M46" s="564"/>
      <c r="N46" s="591"/>
      <c r="O46" s="564"/>
      <c r="P46" s="591"/>
      <c r="Q46" s="564"/>
      <c r="R46" s="597"/>
      <c r="S46" s="564"/>
    </row>
    <row r="47" spans="1:19" x14ac:dyDescent="0.2">
      <c r="A47" s="564"/>
      <c r="B47" s="564"/>
      <c r="C47" s="566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64"/>
      <c r="Q47" s="564"/>
      <c r="R47" s="597"/>
      <c r="S47" s="564"/>
    </row>
    <row r="48" spans="1:19" x14ac:dyDescent="0.2">
      <c r="A48" s="569" t="s">
        <v>497</v>
      </c>
      <c r="B48" s="564"/>
      <c r="C48" s="566"/>
      <c r="D48" s="569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4"/>
      <c r="P48" s="564"/>
      <c r="Q48" s="564"/>
      <c r="R48" s="597"/>
      <c r="S48" s="567" t="str">
        <f>+A2</f>
        <v>COMPANY # 0111</v>
      </c>
    </row>
    <row r="49" spans="1:19" x14ac:dyDescent="0.2">
      <c r="A49" s="607"/>
      <c r="B49" s="564"/>
      <c r="C49" s="566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97"/>
      <c r="S49" s="569" t="s">
        <v>446</v>
      </c>
    </row>
    <row r="50" spans="1:19" x14ac:dyDescent="0.2">
      <c r="A50" s="569"/>
      <c r="B50" s="564"/>
      <c r="C50" s="566"/>
      <c r="D50" s="569"/>
      <c r="E50" s="564"/>
      <c r="F50" s="564"/>
      <c r="G50" s="608"/>
      <c r="H50" s="564"/>
      <c r="I50" s="608"/>
      <c r="J50" s="564"/>
      <c r="K50" s="564"/>
      <c r="L50" s="564"/>
      <c r="M50" s="564"/>
      <c r="N50" s="564"/>
      <c r="O50" s="564"/>
      <c r="P50" s="564"/>
      <c r="Q50" s="564"/>
      <c r="R50" s="597"/>
      <c r="S50" s="564"/>
    </row>
    <row r="51" spans="1:19" x14ac:dyDescent="0.2">
      <c r="A51" s="564"/>
      <c r="B51" s="564"/>
      <c r="C51" s="566"/>
      <c r="D51" s="564"/>
      <c r="E51" s="564"/>
      <c r="F51" s="564"/>
      <c r="G51" s="608"/>
      <c r="H51" s="564"/>
      <c r="I51" s="608"/>
      <c r="J51" s="564"/>
      <c r="K51" s="564"/>
      <c r="L51" s="564"/>
      <c r="M51" s="564"/>
      <c r="N51" s="564"/>
      <c r="O51" s="564"/>
      <c r="P51" s="564"/>
      <c r="Q51" s="564"/>
      <c r="R51" s="597"/>
      <c r="S51" s="564"/>
    </row>
    <row r="52" spans="1:19" x14ac:dyDescent="0.2">
      <c r="A52" s="564"/>
      <c r="B52" s="564"/>
      <c r="C52" s="566"/>
      <c r="D52" s="564"/>
      <c r="E52" s="564"/>
      <c r="F52" s="564"/>
      <c r="G52" s="608"/>
      <c r="H52" s="564"/>
      <c r="I52" s="608"/>
      <c r="J52" s="564"/>
      <c r="K52" s="564"/>
      <c r="L52" s="564"/>
      <c r="M52" s="564"/>
      <c r="N52" s="564"/>
      <c r="O52" s="564"/>
      <c r="P52" s="564"/>
      <c r="Q52" s="564"/>
      <c r="R52" s="597"/>
      <c r="S52" s="564"/>
    </row>
    <row r="53" spans="1:19" x14ac:dyDescent="0.2">
      <c r="A53" s="564"/>
      <c r="B53" s="564"/>
      <c r="C53" s="566"/>
      <c r="D53" s="564"/>
      <c r="E53" s="564"/>
      <c r="F53" s="564"/>
      <c r="G53" s="564"/>
      <c r="H53" s="564"/>
      <c r="I53" s="564"/>
      <c r="J53" s="564"/>
      <c r="K53" s="564"/>
      <c r="L53" s="564"/>
      <c r="M53" s="564"/>
      <c r="N53" s="564"/>
      <c r="O53" s="564"/>
      <c r="P53" s="564"/>
      <c r="Q53" s="564"/>
      <c r="R53" s="597"/>
      <c r="S53" s="564"/>
    </row>
    <row r="54" spans="1:19" x14ac:dyDescent="0.2">
      <c r="A54" s="564"/>
      <c r="B54" s="564"/>
      <c r="C54" s="566"/>
      <c r="D54" s="564"/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64"/>
      <c r="Q54" s="564"/>
      <c r="R54" s="597"/>
      <c r="S54" s="564"/>
    </row>
    <row r="55" spans="1:19" x14ac:dyDescent="0.2">
      <c r="A55" s="564"/>
      <c r="B55" s="564"/>
      <c r="C55" s="566"/>
      <c r="D55" s="564"/>
      <c r="E55" s="564"/>
      <c r="F55" s="564"/>
      <c r="G55" s="564"/>
      <c r="H55" s="564"/>
      <c r="I55" s="564"/>
      <c r="J55" s="564"/>
      <c r="K55" s="564"/>
      <c r="L55" s="564"/>
      <c r="M55" s="564"/>
      <c r="N55" s="564"/>
      <c r="O55" s="564"/>
      <c r="P55" s="564"/>
      <c r="Q55" s="564"/>
      <c r="R55" s="597"/>
      <c r="S55" s="564"/>
    </row>
    <row r="56" spans="1:19" x14ac:dyDescent="0.2">
      <c r="A56" s="564"/>
      <c r="B56" s="564"/>
      <c r="C56" s="566"/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64"/>
      <c r="Q56" s="564"/>
      <c r="R56" s="597"/>
      <c r="S56" s="564"/>
    </row>
    <row r="57" spans="1:19" x14ac:dyDescent="0.2">
      <c r="A57" s="564"/>
      <c r="B57" s="564"/>
      <c r="C57" s="566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4"/>
      <c r="P57" s="564"/>
      <c r="Q57" s="564"/>
      <c r="R57" s="597"/>
      <c r="S57" s="564"/>
    </row>
    <row r="58" spans="1:19" x14ac:dyDescent="0.2">
      <c r="A58" s="564"/>
      <c r="B58" s="564"/>
      <c r="C58" s="566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4"/>
      <c r="P58" s="564"/>
      <c r="Q58" s="564"/>
      <c r="R58" s="597"/>
      <c r="S58" s="564"/>
    </row>
    <row r="59" spans="1:19" x14ac:dyDescent="0.2">
      <c r="A59" s="564"/>
      <c r="B59" s="564"/>
      <c r="C59" s="566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97"/>
      <c r="S59" s="564"/>
    </row>
    <row r="60" spans="1:19" x14ac:dyDescent="0.2">
      <c r="R60" s="597"/>
    </row>
    <row r="61" spans="1:19" x14ac:dyDescent="0.2">
      <c r="R61" s="597"/>
    </row>
    <row r="62" spans="1:19" x14ac:dyDescent="0.2">
      <c r="R62" s="597"/>
    </row>
    <row r="63" spans="1:19" x14ac:dyDescent="0.2">
      <c r="R63" s="597"/>
    </row>
    <row r="64" spans="1:19" x14ac:dyDescent="0.2">
      <c r="R64" s="597"/>
    </row>
    <row r="65" spans="18:18" x14ac:dyDescent="0.2">
      <c r="R65" s="597"/>
    </row>
    <row r="66" spans="18:18" x14ac:dyDescent="0.2">
      <c r="R66" s="597"/>
    </row>
    <row r="67" spans="18:18" x14ac:dyDescent="0.2">
      <c r="R67" s="597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E37" sqref="E37"/>
    </sheetView>
  </sheetViews>
  <sheetFormatPr defaultColWidth="20.625" defaultRowHeight="12.75" x14ac:dyDescent="0.2"/>
  <cols>
    <col min="1" max="1" width="7.625" style="262" customWidth="1"/>
    <col min="2" max="2" width="25.625" style="262" customWidth="1"/>
    <col min="3" max="3" width="45.375" style="262" customWidth="1"/>
    <col min="4" max="4" width="18.625" style="262" customWidth="1"/>
    <col min="5" max="9" width="20.625" style="262"/>
    <col min="10" max="10" width="7.625" style="262" customWidth="1"/>
    <col min="11" max="16384" width="20.625" style="262"/>
  </cols>
  <sheetData>
    <row r="1" spans="1:4" x14ac:dyDescent="0.2">
      <c r="A1" s="261" t="s">
        <v>0</v>
      </c>
      <c r="B1" s="261"/>
    </row>
    <row r="2" spans="1:4" x14ac:dyDescent="0.2">
      <c r="A2" s="3" t="s">
        <v>431</v>
      </c>
      <c r="B2" s="263"/>
      <c r="C2" s="264" t="s">
        <v>183</v>
      </c>
      <c r="D2" s="383" t="s">
        <v>503</v>
      </c>
    </row>
    <row r="3" spans="1:4" x14ac:dyDescent="0.2">
      <c r="A3" s="3" t="s">
        <v>432</v>
      </c>
      <c r="B3" s="263"/>
      <c r="C3" s="264"/>
      <c r="D3" s="389"/>
    </row>
    <row r="4" spans="1:4" x14ac:dyDescent="0.2">
      <c r="A4" s="261" t="s">
        <v>184</v>
      </c>
      <c r="B4" s="261"/>
    </row>
    <row r="5" spans="1:4" x14ac:dyDescent="0.2">
      <c r="A5" s="263" t="s">
        <v>444</v>
      </c>
      <c r="B5" s="263"/>
      <c r="C5" s="264" t="s">
        <v>185</v>
      </c>
      <c r="D5" s="384" t="s">
        <v>504</v>
      </c>
    </row>
    <row r="6" spans="1:4" x14ac:dyDescent="0.2">
      <c r="A6" s="263"/>
      <c r="B6" s="263"/>
      <c r="D6"/>
    </row>
    <row r="7" spans="1:4" x14ac:dyDescent="0.2">
      <c r="A7" s="262" t="s">
        <v>186</v>
      </c>
      <c r="B7" s="263"/>
      <c r="D7" s="321" t="str">
        <f>A2</f>
        <v>COMPANY # 0111</v>
      </c>
    </row>
    <row r="8" spans="1:4" x14ac:dyDescent="0.2">
      <c r="A8" s="266"/>
      <c r="B8" s="263"/>
      <c r="D8" s="265"/>
    </row>
    <row r="9" spans="1:4" x14ac:dyDescent="0.2">
      <c r="A9" s="267" t="s">
        <v>187</v>
      </c>
      <c r="B9" s="268" t="s">
        <v>188</v>
      </c>
      <c r="C9" s="269" t="s">
        <v>189</v>
      </c>
      <c r="D9" s="270" t="s">
        <v>190</v>
      </c>
    </row>
    <row r="10" spans="1:4" x14ac:dyDescent="0.2">
      <c r="C10" s="271"/>
      <c r="D10" s="271"/>
    </row>
    <row r="11" spans="1:4" x14ac:dyDescent="0.2">
      <c r="A11" s="261" t="s">
        <v>191</v>
      </c>
      <c r="B11" s="272" t="s">
        <v>192</v>
      </c>
      <c r="C11" s="261" t="s">
        <v>193</v>
      </c>
      <c r="D11" s="273" t="s">
        <v>440</v>
      </c>
    </row>
    <row r="12" spans="1:4" ht="6.75" customHeight="1" x14ac:dyDescent="0.2">
      <c r="C12" s="271"/>
      <c r="D12" s="271"/>
    </row>
    <row r="13" spans="1:4" x14ac:dyDescent="0.2">
      <c r="A13" s="261" t="s">
        <v>194</v>
      </c>
      <c r="B13" s="272" t="s">
        <v>195</v>
      </c>
      <c r="C13" s="261" t="s">
        <v>196</v>
      </c>
      <c r="D13" s="273" t="s">
        <v>440</v>
      </c>
    </row>
    <row r="14" spans="1:4" ht="7.5" customHeight="1" x14ac:dyDescent="0.2"/>
    <row r="15" spans="1:4" x14ac:dyDescent="0.2">
      <c r="A15" s="261" t="s">
        <v>197</v>
      </c>
      <c r="B15" s="262" t="s">
        <v>198</v>
      </c>
      <c r="C15" s="261" t="s">
        <v>199</v>
      </c>
    </row>
    <row r="16" spans="1:4" x14ac:dyDescent="0.2">
      <c r="A16"/>
      <c r="B16" s="261" t="s">
        <v>200</v>
      </c>
      <c r="C16" s="261" t="s">
        <v>387</v>
      </c>
      <c r="D16" s="273" t="s">
        <v>441</v>
      </c>
    </row>
    <row r="17" spans="1:4" ht="7.5" customHeight="1" x14ac:dyDescent="0.2">
      <c r="D17"/>
    </row>
    <row r="18" spans="1:4" x14ac:dyDescent="0.2">
      <c r="A18" s="261" t="s">
        <v>339</v>
      </c>
      <c r="B18" s="261" t="s">
        <v>359</v>
      </c>
      <c r="C18" s="261" t="s">
        <v>388</v>
      </c>
      <c r="D18" s="273" t="s">
        <v>441</v>
      </c>
    </row>
    <row r="19" spans="1:4" ht="7.5" customHeight="1" x14ac:dyDescent="0.2"/>
    <row r="20" spans="1:4" x14ac:dyDescent="0.2">
      <c r="A20" s="261" t="s">
        <v>239</v>
      </c>
      <c r="B20" s="261">
        <v>344</v>
      </c>
      <c r="C20" s="261" t="s">
        <v>254</v>
      </c>
      <c r="D20" s="273" t="s">
        <v>441</v>
      </c>
    </row>
    <row r="21" spans="1:4" ht="7.5" customHeight="1" x14ac:dyDescent="0.2"/>
    <row r="22" spans="1:4" x14ac:dyDescent="0.2">
      <c r="A22" s="261" t="s">
        <v>201</v>
      </c>
      <c r="B22" s="261" t="s">
        <v>49</v>
      </c>
      <c r="C22" s="261" t="s">
        <v>202</v>
      </c>
      <c r="D22" s="273" t="s">
        <v>440</v>
      </c>
    </row>
    <row r="23" spans="1:4" x14ac:dyDescent="0.2">
      <c r="A23" s="261"/>
      <c r="B23" s="261" t="s">
        <v>285</v>
      </c>
      <c r="C23" s="261" t="s">
        <v>203</v>
      </c>
      <c r="D23" s="274"/>
    </row>
    <row r="24" spans="1:4" ht="7.5" customHeight="1" x14ac:dyDescent="0.2"/>
    <row r="25" spans="1:4" x14ac:dyDescent="0.2">
      <c r="A25" s="261" t="s">
        <v>204</v>
      </c>
      <c r="B25" s="272" t="s">
        <v>255</v>
      </c>
      <c r="C25" s="261" t="s">
        <v>205</v>
      </c>
      <c r="D25" s="273" t="s">
        <v>440</v>
      </c>
    </row>
    <row r="26" spans="1:4" ht="7.5" customHeight="1" x14ac:dyDescent="0.2"/>
    <row r="27" spans="1:4" x14ac:dyDescent="0.2">
      <c r="A27" s="261" t="s">
        <v>206</v>
      </c>
      <c r="B27" s="272" t="s">
        <v>207</v>
      </c>
      <c r="C27" s="261" t="s">
        <v>389</v>
      </c>
      <c r="D27" s="273" t="s">
        <v>440</v>
      </c>
    </row>
    <row r="28" spans="1:4" ht="7.5" customHeight="1" x14ac:dyDescent="0.2"/>
    <row r="29" spans="1:4" x14ac:dyDescent="0.2">
      <c r="A29" s="261" t="s">
        <v>208</v>
      </c>
      <c r="B29" s="261" t="s">
        <v>358</v>
      </c>
      <c r="C29" s="261" t="s">
        <v>257</v>
      </c>
      <c r="D29" s="273" t="s">
        <v>440</v>
      </c>
    </row>
    <row r="30" spans="1:4" x14ac:dyDescent="0.2">
      <c r="A30" s="261"/>
      <c r="B30" s="261" t="s">
        <v>256</v>
      </c>
      <c r="C30" s="261"/>
      <c r="D30" s="274"/>
    </row>
    <row r="31" spans="1:4" ht="7.5" customHeight="1" x14ac:dyDescent="0.2"/>
    <row r="32" spans="1:4" x14ac:dyDescent="0.2">
      <c r="A32" s="261" t="s">
        <v>209</v>
      </c>
      <c r="B32" s="272" t="s">
        <v>210</v>
      </c>
      <c r="C32" s="261" t="s">
        <v>211</v>
      </c>
      <c r="D32" s="273" t="s">
        <v>440</v>
      </c>
    </row>
    <row r="33" spans="1:33" ht="7.5" customHeight="1" x14ac:dyDescent="0.2"/>
    <row r="34" spans="1:33" x14ac:dyDescent="0.2">
      <c r="A34" s="261" t="s">
        <v>248</v>
      </c>
      <c r="B34" s="272">
        <v>855</v>
      </c>
      <c r="C34" s="261" t="s">
        <v>258</v>
      </c>
      <c r="D34" s="273" t="s">
        <v>441</v>
      </c>
    </row>
    <row r="35" spans="1:33" ht="7.5" customHeight="1" x14ac:dyDescent="0.2"/>
    <row r="36" spans="1:33" x14ac:dyDescent="0.2">
      <c r="A36" s="261" t="s">
        <v>212</v>
      </c>
      <c r="B36" s="272" t="s">
        <v>213</v>
      </c>
      <c r="C36" s="261" t="s">
        <v>390</v>
      </c>
      <c r="D36" s="273" t="s">
        <v>441</v>
      </c>
    </row>
    <row r="37" spans="1:33" ht="7.5" customHeight="1" x14ac:dyDescent="0.2"/>
    <row r="38" spans="1:33" x14ac:dyDescent="0.2">
      <c r="A38" s="261" t="s">
        <v>214</v>
      </c>
      <c r="B38" s="272" t="s">
        <v>215</v>
      </c>
      <c r="C38" s="261" t="s">
        <v>216</v>
      </c>
      <c r="D38" s="273" t="s">
        <v>441</v>
      </c>
    </row>
    <row r="39" spans="1:33" ht="7.5" customHeight="1" x14ac:dyDescent="0.2"/>
    <row r="40" spans="1:33" x14ac:dyDescent="0.2">
      <c r="A40" s="261" t="s">
        <v>128</v>
      </c>
      <c r="B40" s="261"/>
      <c r="C40" s="261" t="s">
        <v>217</v>
      </c>
      <c r="D40" s="273" t="s">
        <v>440</v>
      </c>
    </row>
    <row r="41" spans="1:33" ht="6.75" customHeight="1" x14ac:dyDescent="0.2">
      <c r="A41" s="261"/>
      <c r="B41" s="261"/>
      <c r="C41" s="261"/>
      <c r="D41" s="274"/>
    </row>
    <row r="42" spans="1:33" x14ac:dyDescent="0.2">
      <c r="A42" s="261" t="s">
        <v>446</v>
      </c>
      <c r="B42" s="261"/>
      <c r="C42" s="261" t="s">
        <v>499</v>
      </c>
      <c r="D42" s="273" t="s">
        <v>440</v>
      </c>
    </row>
    <row r="43" spans="1:33" ht="6.75" customHeight="1" x14ac:dyDescent="0.2">
      <c r="A43" s="261"/>
      <c r="B43" s="261"/>
      <c r="C43" s="261"/>
      <c r="D43" s="274"/>
    </row>
    <row r="44" spans="1:33" x14ac:dyDescent="0.2">
      <c r="A44" s="261" t="s">
        <v>221</v>
      </c>
      <c r="B44" s="261" t="s">
        <v>198</v>
      </c>
      <c r="C44" s="261" t="s">
        <v>222</v>
      </c>
      <c r="D44" s="273" t="s">
        <v>441</v>
      </c>
      <c r="AG44"/>
    </row>
    <row r="45" spans="1:33" x14ac:dyDescent="0.2">
      <c r="B45" s="261" t="s">
        <v>200</v>
      </c>
      <c r="C45" s="262" t="s">
        <v>10</v>
      </c>
    </row>
    <row r="47" spans="1:33" x14ac:dyDescent="0.2">
      <c r="A47" s="275"/>
      <c r="B47" s="276"/>
      <c r="C47" s="269" t="s">
        <v>218</v>
      </c>
      <c r="D47" s="277"/>
    </row>
    <row r="48" spans="1:33" x14ac:dyDescent="0.2">
      <c r="C48" s="271"/>
    </row>
    <row r="49" spans="1:4" x14ac:dyDescent="0.2">
      <c r="A49" s="261" t="s">
        <v>219</v>
      </c>
      <c r="B49" s="272" t="s">
        <v>360</v>
      </c>
      <c r="C49" s="261" t="s">
        <v>220</v>
      </c>
      <c r="D49" s="273" t="s">
        <v>441</v>
      </c>
    </row>
    <row r="50" spans="1:4" ht="7.5" customHeight="1" x14ac:dyDescent="0.2"/>
    <row r="51" spans="1:4" x14ac:dyDescent="0.2">
      <c r="A51" s="261"/>
      <c r="B51" s="261"/>
      <c r="C51" s="261"/>
      <c r="D51" s="274"/>
    </row>
    <row r="52" spans="1:4" x14ac:dyDescent="0.2">
      <c r="A52" s="261"/>
      <c r="B52" s="261"/>
      <c r="D52" s="274"/>
    </row>
    <row r="53" spans="1:4" x14ac:dyDescent="0.2">
      <c r="A53" s="261"/>
      <c r="B53" s="272"/>
      <c r="C53" s="261"/>
      <c r="D53" s="322" t="str">
        <f>A2</f>
        <v>COMPANY # 0111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431</v>
      </c>
      <c r="C2" s="4"/>
    </row>
    <row r="3" spans="1:19" ht="15" customHeight="1" x14ac:dyDescent="0.2">
      <c r="A3" s="3" t="s">
        <v>432</v>
      </c>
      <c r="C3" s="4"/>
    </row>
    <row r="4" spans="1:19" ht="15" customHeight="1" x14ac:dyDescent="0.2">
      <c r="A4" s="1" t="s">
        <v>391</v>
      </c>
    </row>
    <row r="5" spans="1:19" ht="15" customHeight="1" x14ac:dyDescent="0.2">
      <c r="A5" s="112" t="str">
        <f>'E1.XLS '!A5</f>
        <v>FOR THE 6 MONTHS ENDED 6-30-2001</v>
      </c>
    </row>
    <row r="6" spans="1:19" ht="15" customHeight="1" x14ac:dyDescent="0.2"/>
    <row r="7" spans="1:19" ht="15" customHeight="1" x14ac:dyDescent="0.2">
      <c r="A7" s="3" t="str">
        <f>'E1.XLS '!A7</f>
        <v>PREPARED BY: Sonya City</v>
      </c>
      <c r="S7" s="20" t="str">
        <f>A2</f>
        <v>COMPANY # 0111</v>
      </c>
    </row>
    <row r="8" spans="1:19" ht="15" customHeight="1" thickBot="1" x14ac:dyDescent="0.25">
      <c r="A8" s="1" t="str">
        <f>'E1.XLS '!A8</f>
        <v>EXTENSION:  3 9690</v>
      </c>
      <c r="S8" s="6" t="s">
        <v>16</v>
      </c>
    </row>
    <row r="9" spans="1:19" ht="15" customHeight="1" thickTop="1" x14ac:dyDescent="0.2">
      <c r="A9" s="301"/>
      <c r="B9" s="7"/>
      <c r="C9" s="303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</row>
    <row r="10" spans="1:19" ht="15" customHeight="1" x14ac:dyDescent="0.2">
      <c r="A10" s="298"/>
      <c r="B10" s="9"/>
      <c r="C10" s="11" t="s">
        <v>2</v>
      </c>
      <c r="D10" s="9"/>
      <c r="E10" s="10" t="s">
        <v>3</v>
      </c>
      <c r="F10" s="9"/>
      <c r="G10" s="299" t="s">
        <v>416</v>
      </c>
      <c r="H10" s="9"/>
      <c r="I10" s="10" t="s">
        <v>3</v>
      </c>
      <c r="J10" s="9"/>
      <c r="K10" s="299" t="s">
        <v>417</v>
      </c>
      <c r="L10" s="9"/>
      <c r="M10" s="10" t="s">
        <v>3</v>
      </c>
      <c r="N10" s="9"/>
      <c r="O10" s="299" t="s">
        <v>418</v>
      </c>
      <c r="P10" s="9"/>
      <c r="Q10" s="10" t="s">
        <v>3</v>
      </c>
      <c r="R10" s="9"/>
      <c r="S10" s="300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502</v>
      </c>
      <c r="C16" s="18">
        <v>130931</v>
      </c>
      <c r="D16" s="19"/>
      <c r="E16" s="18">
        <v>-47374</v>
      </c>
      <c r="F16" s="19"/>
      <c r="G16" s="18">
        <f t="shared" ref="G16:G32" si="0">SUM(C16:E16)</f>
        <v>83557</v>
      </c>
      <c r="H16" s="19"/>
      <c r="I16" s="18">
        <v>-428543</v>
      </c>
      <c r="J16" s="19"/>
      <c r="K16" s="18">
        <f t="shared" ref="K16:K32" si="1">SUM(G16:I16)</f>
        <v>-344986</v>
      </c>
      <c r="L16" s="19"/>
      <c r="M16" s="18"/>
      <c r="N16" s="19"/>
      <c r="O16" s="18">
        <f t="shared" ref="O16:O32" si="2">SUM(K16:M16)</f>
        <v>-344986</v>
      </c>
      <c r="P16" s="19"/>
      <c r="Q16" s="18"/>
      <c r="R16" s="19"/>
      <c r="S16" s="18">
        <f t="shared" ref="S16:S32" si="3">SUM(O16:Q16)</f>
        <v>-344986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130931</v>
      </c>
      <c r="D34" s="19"/>
      <c r="E34" s="21">
        <f>SUM(E15:E32)</f>
        <v>-47374</v>
      </c>
      <c r="F34" s="19"/>
      <c r="G34" s="21">
        <f>SUM(G15:G32)</f>
        <v>83557</v>
      </c>
      <c r="H34" s="19"/>
      <c r="I34" s="21">
        <f>SUM(I15:I32)</f>
        <v>-428543</v>
      </c>
      <c r="J34" s="19"/>
      <c r="K34" s="21">
        <f>SUM(K15:K32)</f>
        <v>-344986</v>
      </c>
      <c r="L34" s="19"/>
      <c r="M34" s="21">
        <f>SUM(M15:M32)</f>
        <v>0</v>
      </c>
      <c r="N34" s="19"/>
      <c r="O34" s="21">
        <f>SUM(O15:O32)</f>
        <v>-344986</v>
      </c>
      <c r="P34" s="19"/>
      <c r="Q34" s="21">
        <f>SUM(Q15:Q32)</f>
        <v>0</v>
      </c>
      <c r="R34" s="19"/>
      <c r="S34" s="21">
        <f>SUM(S15:S32)</f>
        <v>-344986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0111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431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432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0111</v>
      </c>
    </row>
    <row r="8" spans="1:21" ht="13.5" thickBot="1" x14ac:dyDescent="0.25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5"/>
      <c r="B9" s="426"/>
      <c r="C9" s="427" t="s">
        <v>20</v>
      </c>
      <c r="D9" s="428"/>
      <c r="E9" s="429" t="s">
        <v>21</v>
      </c>
      <c r="F9" s="428"/>
      <c r="G9" s="429" t="s">
        <v>286</v>
      </c>
      <c r="H9" s="430"/>
      <c r="I9" s="431" t="s">
        <v>287</v>
      </c>
      <c r="J9" s="432"/>
      <c r="K9" s="432"/>
      <c r="L9" s="432"/>
      <c r="M9" s="433"/>
      <c r="N9" s="32"/>
      <c r="O9" s="431" t="s">
        <v>288</v>
      </c>
      <c r="P9" s="434"/>
      <c r="Q9" s="435"/>
      <c r="R9" s="32"/>
      <c r="S9" s="429" t="s">
        <v>23</v>
      </c>
      <c r="T9" s="32"/>
      <c r="U9" s="436"/>
    </row>
    <row r="10" spans="1:21" x14ac:dyDescent="0.2">
      <c r="A10" s="437" t="s">
        <v>228</v>
      </c>
      <c r="B10" s="426"/>
      <c r="C10" s="438" t="s">
        <v>289</v>
      </c>
      <c r="D10" s="428"/>
      <c r="E10" s="439" t="s">
        <v>383</v>
      </c>
      <c r="F10" s="428"/>
      <c r="G10" s="440" t="s">
        <v>290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419</v>
      </c>
      <c r="T10" s="32"/>
      <c r="U10" s="444"/>
    </row>
    <row r="11" spans="1:21" ht="13.5" thickBot="1" x14ac:dyDescent="0.25">
      <c r="A11" s="445" t="s">
        <v>230</v>
      </c>
      <c r="B11" s="426"/>
      <c r="C11" s="446" t="s">
        <v>291</v>
      </c>
      <c r="D11" s="428"/>
      <c r="E11" s="447" t="s">
        <v>292</v>
      </c>
      <c r="F11" s="428"/>
      <c r="G11" s="447" t="s">
        <v>293</v>
      </c>
      <c r="H11" s="32"/>
      <c r="I11" s="447" t="s">
        <v>231</v>
      </c>
      <c r="J11" s="448"/>
      <c r="K11" s="449" t="s">
        <v>229</v>
      </c>
      <c r="L11" s="448"/>
      <c r="M11" s="447" t="s">
        <v>22</v>
      </c>
      <c r="N11" s="32"/>
      <c r="O11" s="447" t="s">
        <v>52</v>
      </c>
      <c r="P11" s="450"/>
      <c r="Q11" s="451" t="s">
        <v>4</v>
      </c>
      <c r="R11" s="33"/>
      <c r="S11" s="447" t="s">
        <v>292</v>
      </c>
      <c r="T11" s="32"/>
      <c r="U11" s="447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4"/>
      <c r="B14" s="295"/>
      <c r="C14" s="296"/>
      <c r="D14" s="295"/>
      <c r="E14" s="294"/>
      <c r="F14" s="295"/>
      <c r="G14" s="294"/>
      <c r="H14" s="295"/>
      <c r="I14" s="294"/>
      <c r="J14" s="295"/>
      <c r="K14" s="294"/>
      <c r="L14" s="295"/>
      <c r="M14" s="294"/>
      <c r="N14" s="295"/>
      <c r="O14" s="294"/>
      <c r="P14" s="452"/>
      <c r="Q14" s="294"/>
      <c r="R14" s="39"/>
      <c r="S14" s="40">
        <f t="shared" ref="S14:S35" si="0">SUM(E14:O14)</f>
        <v>0</v>
      </c>
      <c r="T14" s="24"/>
      <c r="U14" s="294"/>
    </row>
    <row r="15" spans="1:21" ht="23.25" customHeight="1" x14ac:dyDescent="0.2">
      <c r="A15" s="294"/>
      <c r="B15" s="295"/>
      <c r="C15" s="296"/>
      <c r="D15" s="295"/>
      <c r="E15" s="294"/>
      <c r="F15" s="295"/>
      <c r="G15" s="294"/>
      <c r="H15" s="295"/>
      <c r="I15" s="294"/>
      <c r="J15" s="295"/>
      <c r="K15" s="294"/>
      <c r="L15" s="295"/>
      <c r="M15" s="294"/>
      <c r="N15" s="295"/>
      <c r="O15" s="294"/>
      <c r="P15" s="452"/>
      <c r="Q15" s="294"/>
      <c r="R15" s="39"/>
      <c r="S15" s="40">
        <f t="shared" si="0"/>
        <v>0</v>
      </c>
      <c r="T15" s="24"/>
      <c r="U15" s="294"/>
    </row>
    <row r="16" spans="1:21" ht="23.25" customHeight="1" x14ac:dyDescent="0.2">
      <c r="A16" s="294"/>
      <c r="B16" s="295"/>
      <c r="C16" s="296"/>
      <c r="D16" s="295"/>
      <c r="E16" s="294"/>
      <c r="F16" s="295"/>
      <c r="G16" s="294"/>
      <c r="H16" s="295"/>
      <c r="I16" s="294"/>
      <c r="J16" s="295"/>
      <c r="K16" s="294"/>
      <c r="L16" s="295"/>
      <c r="M16" s="294"/>
      <c r="N16" s="295"/>
      <c r="O16" s="294"/>
      <c r="P16" s="452"/>
      <c r="Q16" s="294"/>
      <c r="R16" s="39"/>
      <c r="S16" s="40">
        <f t="shared" si="0"/>
        <v>0</v>
      </c>
      <c r="T16" s="24"/>
      <c r="U16" s="294"/>
    </row>
    <row r="17" spans="1:21" ht="23.25" customHeight="1" x14ac:dyDescent="0.2">
      <c r="A17" s="294"/>
      <c r="B17" s="295"/>
      <c r="C17" s="296"/>
      <c r="D17" s="295"/>
      <c r="E17" s="294"/>
      <c r="F17" s="295"/>
      <c r="G17" s="294"/>
      <c r="H17" s="295"/>
      <c r="I17" s="294"/>
      <c r="J17" s="295"/>
      <c r="K17" s="294"/>
      <c r="L17" s="295"/>
      <c r="M17" s="294"/>
      <c r="N17" s="295"/>
      <c r="O17" s="294"/>
      <c r="P17" s="452"/>
      <c r="Q17" s="294"/>
      <c r="R17" s="39"/>
      <c r="S17" s="40">
        <f t="shared" si="0"/>
        <v>0</v>
      </c>
      <c r="T17" s="24"/>
      <c r="U17" s="294"/>
    </row>
    <row r="18" spans="1:21" ht="23.25" customHeight="1" x14ac:dyDescent="0.2">
      <c r="A18" s="294"/>
      <c r="B18" s="295"/>
      <c r="C18" s="296"/>
      <c r="D18" s="295"/>
      <c r="E18" s="294"/>
      <c r="F18" s="295"/>
      <c r="G18" s="294"/>
      <c r="H18" s="295"/>
      <c r="I18" s="294"/>
      <c r="J18" s="295"/>
      <c r="K18" s="294"/>
      <c r="L18" s="295"/>
      <c r="M18" s="294"/>
      <c r="N18" s="295"/>
      <c r="O18" s="294"/>
      <c r="P18" s="452"/>
      <c r="Q18" s="294"/>
      <c r="R18" s="39"/>
      <c r="S18" s="40">
        <f t="shared" si="0"/>
        <v>0</v>
      </c>
      <c r="T18" s="24"/>
      <c r="U18" s="294"/>
    </row>
    <row r="19" spans="1:21" ht="23.25" customHeight="1" x14ac:dyDescent="0.2">
      <c r="A19" s="294"/>
      <c r="B19" s="295"/>
      <c r="C19" s="296"/>
      <c r="D19" s="295"/>
      <c r="E19" s="294"/>
      <c r="F19" s="295"/>
      <c r="G19" s="294"/>
      <c r="H19" s="295"/>
      <c r="I19" s="294"/>
      <c r="J19" s="295"/>
      <c r="K19" s="294"/>
      <c r="L19" s="295"/>
      <c r="M19" s="294"/>
      <c r="N19" s="295"/>
      <c r="O19" s="294"/>
      <c r="P19" s="452"/>
      <c r="Q19" s="294"/>
      <c r="R19" s="39"/>
      <c r="S19" s="40">
        <f t="shared" si="0"/>
        <v>0</v>
      </c>
      <c r="T19" s="24"/>
      <c r="U19" s="294"/>
    </row>
    <row r="20" spans="1:21" ht="23.25" customHeight="1" x14ac:dyDescent="0.2">
      <c r="A20" s="294"/>
      <c r="B20" s="295"/>
      <c r="C20" s="296"/>
      <c r="D20" s="295"/>
      <c r="E20" s="294"/>
      <c r="F20" s="295"/>
      <c r="G20" s="294"/>
      <c r="H20" s="295"/>
      <c r="I20" s="294"/>
      <c r="J20" s="295"/>
      <c r="K20" s="294"/>
      <c r="L20" s="295"/>
      <c r="M20" s="294"/>
      <c r="N20" s="295"/>
      <c r="O20" s="294"/>
      <c r="P20" s="452"/>
      <c r="Q20" s="294"/>
      <c r="R20" s="39"/>
      <c r="S20" s="40">
        <f t="shared" si="0"/>
        <v>0</v>
      </c>
      <c r="T20" s="24"/>
      <c r="U20" s="294"/>
    </row>
    <row r="21" spans="1:21" ht="23.25" customHeight="1" x14ac:dyDescent="0.2">
      <c r="A21" s="294"/>
      <c r="B21" s="295"/>
      <c r="C21" s="296"/>
      <c r="D21" s="295"/>
      <c r="E21" s="294"/>
      <c r="F21" s="295"/>
      <c r="G21" s="294"/>
      <c r="H21" s="295"/>
      <c r="I21" s="294"/>
      <c r="J21" s="295"/>
      <c r="K21" s="294"/>
      <c r="L21" s="295"/>
      <c r="M21" s="294"/>
      <c r="N21" s="295"/>
      <c r="O21" s="294"/>
      <c r="P21" s="452"/>
      <c r="Q21" s="294"/>
      <c r="R21" s="39"/>
      <c r="S21" s="40">
        <f t="shared" si="0"/>
        <v>0</v>
      </c>
      <c r="T21" s="24"/>
      <c r="U21" s="294"/>
    </row>
    <row r="22" spans="1:21" ht="23.25" customHeight="1" x14ac:dyDescent="0.2">
      <c r="A22" s="294"/>
      <c r="B22" s="295"/>
      <c r="C22" s="296"/>
      <c r="D22" s="295"/>
      <c r="E22" s="294"/>
      <c r="F22" s="295"/>
      <c r="G22" s="294"/>
      <c r="H22" s="295"/>
      <c r="I22" s="294"/>
      <c r="J22" s="295"/>
      <c r="K22" s="294"/>
      <c r="L22" s="295"/>
      <c r="M22" s="294"/>
      <c r="N22" s="295"/>
      <c r="O22" s="294"/>
      <c r="P22" s="452"/>
      <c r="Q22" s="294"/>
      <c r="R22" s="39"/>
      <c r="S22" s="40">
        <f t="shared" si="0"/>
        <v>0</v>
      </c>
      <c r="T22" s="24"/>
      <c r="U22" s="294"/>
    </row>
    <row r="23" spans="1:21" ht="23.25" customHeight="1" x14ac:dyDescent="0.2">
      <c r="A23" s="294"/>
      <c r="B23" s="295"/>
      <c r="C23" s="296"/>
      <c r="D23" s="295"/>
      <c r="E23" s="294"/>
      <c r="F23" s="295"/>
      <c r="G23" s="294"/>
      <c r="H23" s="295"/>
      <c r="I23" s="294"/>
      <c r="J23" s="295"/>
      <c r="K23" s="294"/>
      <c r="L23" s="295"/>
      <c r="M23" s="294"/>
      <c r="N23" s="295"/>
      <c r="O23" s="294"/>
      <c r="P23" s="452"/>
      <c r="Q23" s="294"/>
      <c r="R23" s="39"/>
      <c r="S23" s="40">
        <f t="shared" si="0"/>
        <v>0</v>
      </c>
      <c r="T23" s="24"/>
      <c r="U23" s="294"/>
    </row>
    <row r="24" spans="1:21" ht="23.25" customHeight="1" x14ac:dyDescent="0.2">
      <c r="A24" s="294"/>
      <c r="B24" s="295"/>
      <c r="C24" s="296"/>
      <c r="D24" s="295"/>
      <c r="E24" s="294"/>
      <c r="F24" s="295"/>
      <c r="G24" s="294"/>
      <c r="H24" s="295"/>
      <c r="I24" s="294"/>
      <c r="J24" s="295"/>
      <c r="K24" s="294"/>
      <c r="L24" s="295"/>
      <c r="M24" s="294"/>
      <c r="N24" s="295"/>
      <c r="O24" s="294"/>
      <c r="P24" s="452"/>
      <c r="Q24" s="294"/>
      <c r="R24" s="39"/>
      <c r="S24" s="40">
        <f t="shared" si="0"/>
        <v>0</v>
      </c>
      <c r="T24" s="24"/>
      <c r="U24" s="294"/>
    </row>
    <row r="25" spans="1:21" ht="23.25" customHeight="1" x14ac:dyDescent="0.2">
      <c r="A25" s="294"/>
      <c r="B25" s="295"/>
      <c r="C25" s="296"/>
      <c r="D25" s="295"/>
      <c r="E25" s="294"/>
      <c r="F25" s="295"/>
      <c r="G25" s="294"/>
      <c r="H25" s="295"/>
      <c r="I25" s="294"/>
      <c r="J25" s="295"/>
      <c r="K25" s="294"/>
      <c r="L25" s="295"/>
      <c r="M25" s="294"/>
      <c r="N25" s="295"/>
      <c r="O25" s="294"/>
      <c r="P25" s="452"/>
      <c r="Q25" s="294"/>
      <c r="R25" s="39"/>
      <c r="S25" s="40">
        <f t="shared" si="0"/>
        <v>0</v>
      </c>
      <c r="T25" s="24"/>
      <c r="U25" s="294"/>
    </row>
    <row r="26" spans="1:21" ht="23.25" customHeight="1" x14ac:dyDescent="0.2">
      <c r="A26" s="294"/>
      <c r="B26" s="295"/>
      <c r="C26" s="296"/>
      <c r="D26" s="295"/>
      <c r="E26" s="294"/>
      <c r="F26" s="295"/>
      <c r="G26" s="294"/>
      <c r="H26" s="295"/>
      <c r="I26" s="294"/>
      <c r="J26" s="295"/>
      <c r="K26" s="294"/>
      <c r="L26" s="295"/>
      <c r="M26" s="294"/>
      <c r="N26" s="295"/>
      <c r="O26" s="294"/>
      <c r="P26" s="452"/>
      <c r="Q26" s="294"/>
      <c r="R26" s="39"/>
      <c r="S26" s="40">
        <f t="shared" si="0"/>
        <v>0</v>
      </c>
      <c r="T26" s="24"/>
      <c r="U26" s="294"/>
    </row>
    <row r="27" spans="1:21" ht="23.25" customHeight="1" x14ac:dyDescent="0.2">
      <c r="A27" s="294"/>
      <c r="B27" s="295"/>
      <c r="C27" s="296"/>
      <c r="D27" s="295"/>
      <c r="E27" s="294"/>
      <c r="F27" s="295"/>
      <c r="G27" s="294"/>
      <c r="H27" s="295"/>
      <c r="I27" s="294"/>
      <c r="J27" s="295"/>
      <c r="K27" s="294"/>
      <c r="L27" s="295"/>
      <c r="M27" s="294"/>
      <c r="N27" s="295"/>
      <c r="O27" s="294"/>
      <c r="P27" s="452"/>
      <c r="Q27" s="294"/>
      <c r="R27" s="39"/>
      <c r="S27" s="40">
        <f t="shared" si="0"/>
        <v>0</v>
      </c>
      <c r="T27" s="24"/>
      <c r="U27" s="294"/>
    </row>
    <row r="28" spans="1:21" ht="23.25" customHeight="1" x14ac:dyDescent="0.2">
      <c r="A28" s="294"/>
      <c r="B28" s="295"/>
      <c r="C28" s="296"/>
      <c r="D28" s="295"/>
      <c r="E28" s="294"/>
      <c r="F28" s="295"/>
      <c r="G28" s="294"/>
      <c r="H28" s="295"/>
      <c r="I28" s="294"/>
      <c r="J28" s="295"/>
      <c r="K28" s="294"/>
      <c r="L28" s="295"/>
      <c r="M28" s="294"/>
      <c r="N28" s="295"/>
      <c r="O28" s="294"/>
      <c r="P28" s="452"/>
      <c r="Q28" s="294"/>
      <c r="R28" s="39"/>
      <c r="S28" s="40">
        <f t="shared" si="0"/>
        <v>0</v>
      </c>
      <c r="T28" s="24"/>
      <c r="U28" s="294"/>
    </row>
    <row r="29" spans="1:21" ht="23.25" customHeight="1" x14ac:dyDescent="0.2">
      <c r="A29" s="294"/>
      <c r="B29" s="295"/>
      <c r="C29" s="296"/>
      <c r="D29" s="295"/>
      <c r="E29" s="294"/>
      <c r="F29" s="295"/>
      <c r="G29" s="294"/>
      <c r="H29" s="295"/>
      <c r="I29" s="294"/>
      <c r="J29" s="295"/>
      <c r="K29" s="294"/>
      <c r="L29" s="295"/>
      <c r="M29" s="294"/>
      <c r="N29" s="295"/>
      <c r="O29" s="294"/>
      <c r="P29" s="452"/>
      <c r="Q29" s="294"/>
      <c r="R29" s="39"/>
      <c r="S29" s="40">
        <f t="shared" si="0"/>
        <v>0</v>
      </c>
      <c r="T29" s="24"/>
      <c r="U29" s="294"/>
    </row>
    <row r="30" spans="1:21" ht="23.25" customHeight="1" x14ac:dyDescent="0.2">
      <c r="A30" s="294"/>
      <c r="B30" s="295"/>
      <c r="C30" s="296"/>
      <c r="D30" s="295"/>
      <c r="E30" s="294"/>
      <c r="F30" s="295"/>
      <c r="G30" s="294"/>
      <c r="H30" s="295"/>
      <c r="I30" s="294"/>
      <c r="J30" s="295"/>
      <c r="K30" s="294"/>
      <c r="L30" s="295"/>
      <c r="M30" s="294"/>
      <c r="N30" s="295"/>
      <c r="O30" s="294"/>
      <c r="P30" s="452"/>
      <c r="Q30" s="294"/>
      <c r="R30" s="39"/>
      <c r="S30" s="40">
        <f t="shared" si="0"/>
        <v>0</v>
      </c>
      <c r="T30" s="24"/>
      <c r="U30" s="294"/>
    </row>
    <row r="31" spans="1:21" ht="23.25" customHeight="1" x14ac:dyDescent="0.2">
      <c r="A31" s="294"/>
      <c r="B31" s="295"/>
      <c r="C31" s="296"/>
      <c r="D31" s="295"/>
      <c r="E31" s="294"/>
      <c r="F31" s="295"/>
      <c r="G31" s="294"/>
      <c r="H31" s="295"/>
      <c r="I31" s="294"/>
      <c r="J31" s="295"/>
      <c r="K31" s="294"/>
      <c r="L31" s="295"/>
      <c r="M31" s="294"/>
      <c r="N31" s="295"/>
      <c r="O31" s="294"/>
      <c r="P31" s="452"/>
      <c r="Q31" s="294"/>
      <c r="R31" s="39"/>
      <c r="S31" s="40">
        <f t="shared" si="0"/>
        <v>0</v>
      </c>
      <c r="T31" s="24"/>
      <c r="U31" s="294"/>
    </row>
    <row r="32" spans="1:21" ht="23.25" customHeight="1" x14ac:dyDescent="0.2">
      <c r="A32" s="294"/>
      <c r="B32" s="295"/>
      <c r="C32" s="296"/>
      <c r="D32" s="295"/>
      <c r="E32" s="294"/>
      <c r="F32" s="295"/>
      <c r="G32" s="294"/>
      <c r="H32" s="295"/>
      <c r="I32" s="294"/>
      <c r="J32" s="295"/>
      <c r="K32" s="294"/>
      <c r="L32" s="295"/>
      <c r="M32" s="294"/>
      <c r="N32" s="295"/>
      <c r="O32" s="294"/>
      <c r="P32" s="452"/>
      <c r="Q32" s="294"/>
      <c r="R32" s="39"/>
      <c r="S32" s="40">
        <f t="shared" si="0"/>
        <v>0</v>
      </c>
      <c r="T32" s="24"/>
      <c r="U32" s="294"/>
    </row>
    <row r="33" spans="1:21" ht="23.25" customHeight="1" x14ac:dyDescent="0.2">
      <c r="A33" s="294"/>
      <c r="B33" s="295"/>
      <c r="C33" s="296"/>
      <c r="D33" s="295"/>
      <c r="E33" s="294"/>
      <c r="F33" s="295"/>
      <c r="G33" s="294"/>
      <c r="H33" s="295"/>
      <c r="I33" s="294"/>
      <c r="J33" s="295"/>
      <c r="K33" s="294"/>
      <c r="L33" s="295"/>
      <c r="M33" s="294"/>
      <c r="N33" s="295"/>
      <c r="O33" s="294"/>
      <c r="P33" s="452"/>
      <c r="Q33" s="294"/>
      <c r="R33" s="39"/>
      <c r="S33" s="40">
        <f t="shared" si="0"/>
        <v>0</v>
      </c>
      <c r="T33" s="24"/>
      <c r="U33" s="294"/>
    </row>
    <row r="34" spans="1:21" ht="23.25" customHeight="1" x14ac:dyDescent="0.2">
      <c r="A34" s="294"/>
      <c r="B34" s="295"/>
      <c r="C34" s="296"/>
      <c r="D34" s="295"/>
      <c r="E34" s="294"/>
      <c r="F34" s="295"/>
      <c r="G34" s="294"/>
      <c r="H34" s="295"/>
      <c r="I34" s="294"/>
      <c r="J34" s="295"/>
      <c r="K34" s="294"/>
      <c r="L34" s="295"/>
      <c r="M34" s="294"/>
      <c r="N34" s="295"/>
      <c r="O34" s="294"/>
      <c r="P34" s="452"/>
      <c r="Q34" s="294"/>
      <c r="R34" s="39"/>
      <c r="S34" s="40">
        <f t="shared" si="0"/>
        <v>0</v>
      </c>
      <c r="T34" s="24"/>
      <c r="U34" s="294"/>
    </row>
    <row r="35" spans="1:21" ht="23.25" customHeight="1" x14ac:dyDescent="0.2">
      <c r="A35" s="294"/>
      <c r="B35" s="295"/>
      <c r="C35" s="296"/>
      <c r="D35" s="295"/>
      <c r="E35" s="294"/>
      <c r="F35" s="295"/>
      <c r="G35" s="294"/>
      <c r="H35" s="295"/>
      <c r="I35" s="294"/>
      <c r="J35" s="295"/>
      <c r="K35" s="294"/>
      <c r="L35" s="295"/>
      <c r="M35" s="294"/>
      <c r="N35" s="295"/>
      <c r="O35" s="294"/>
      <c r="P35" s="452"/>
      <c r="Q35" s="294"/>
      <c r="R35" s="39"/>
      <c r="S35" s="40">
        <f t="shared" si="0"/>
        <v>0</v>
      </c>
      <c r="T35" s="24"/>
      <c r="U35" s="294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5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0111</v>
      </c>
    </row>
    <row r="44" spans="1:21" x14ac:dyDescent="0.2">
      <c r="A44" s="24"/>
      <c r="B44" s="24"/>
      <c r="C44" s="37"/>
      <c r="D44" s="24"/>
      <c r="E44" s="24"/>
      <c r="F44" s="24"/>
      <c r="G44" s="315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5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431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432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0111</v>
      </c>
    </row>
    <row r="8" spans="1:21" x14ac:dyDescent="0.2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7"/>
      <c r="P9" s="387"/>
      <c r="Q9" s="387"/>
      <c r="R9" s="53"/>
      <c r="S9" s="53"/>
      <c r="T9" s="53"/>
      <c r="U9" s="53"/>
    </row>
    <row r="10" spans="1:21" ht="13.5" thickTop="1" x14ac:dyDescent="0.2">
      <c r="A10" s="54"/>
      <c r="B10" s="55"/>
      <c r="C10" s="304" t="s">
        <v>415</v>
      </c>
      <c r="D10" s="55"/>
      <c r="E10" s="627" t="s">
        <v>397</v>
      </c>
      <c r="F10" s="627"/>
      <c r="G10" s="627"/>
      <c r="H10" s="627"/>
      <c r="I10" s="627"/>
      <c r="J10" s="55"/>
      <c r="K10" s="627" t="s">
        <v>400</v>
      </c>
      <c r="L10" s="628"/>
      <c r="M10" s="628"/>
      <c r="N10" s="55"/>
      <c r="O10" s="627" t="s">
        <v>224</v>
      </c>
      <c r="P10" s="628"/>
      <c r="Q10" s="628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6"/>
      <c r="K11" s="60" t="s">
        <v>401</v>
      </c>
      <c r="L11" s="59"/>
      <c r="M11" s="60" t="s">
        <v>406</v>
      </c>
      <c r="N11" s="59"/>
      <c r="O11" s="60" t="s">
        <v>225</v>
      </c>
      <c r="P11" s="388"/>
      <c r="Q11" s="60" t="s">
        <v>234</v>
      </c>
      <c r="R11" s="386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1" t="s">
        <v>10</v>
      </c>
      <c r="B18" s="292"/>
      <c r="C18" s="291">
        <v>0</v>
      </c>
      <c r="D18" s="293"/>
      <c r="E18" s="291" t="s">
        <v>10</v>
      </c>
      <c r="F18" s="376"/>
      <c r="G18" s="291" t="s">
        <v>10</v>
      </c>
      <c r="H18" s="376"/>
      <c r="I18" s="291" t="s">
        <v>10</v>
      </c>
      <c r="J18" s="376"/>
      <c r="K18" s="291" t="s">
        <v>10</v>
      </c>
      <c r="L18" s="66"/>
      <c r="M18" s="291" t="s">
        <v>10</v>
      </c>
      <c r="N18" s="293"/>
      <c r="O18" s="291" t="s">
        <v>10</v>
      </c>
      <c r="P18" s="293"/>
      <c r="Q18" s="291" t="s">
        <v>10</v>
      </c>
      <c r="R18" s="293"/>
      <c r="S18" s="68">
        <f>SUM(C18:O18)</f>
        <v>0</v>
      </c>
      <c r="T18" s="48"/>
      <c r="U18" s="291"/>
    </row>
    <row r="19" spans="1:21" ht="21" customHeight="1" x14ac:dyDescent="0.2">
      <c r="A19" s="291"/>
      <c r="B19" s="292"/>
      <c r="C19" s="291"/>
      <c r="D19" s="293"/>
      <c r="E19" s="291"/>
      <c r="F19" s="376"/>
      <c r="G19" s="291"/>
      <c r="H19" s="376"/>
      <c r="I19" s="291"/>
      <c r="J19" s="376"/>
      <c r="K19" s="291"/>
      <c r="L19" s="66"/>
      <c r="M19" s="291"/>
      <c r="N19" s="293"/>
      <c r="O19" s="291"/>
      <c r="P19" s="293"/>
      <c r="Q19" s="291"/>
      <c r="R19" s="293"/>
      <c r="S19" s="68">
        <f t="shared" ref="S19:S27" si="0">SUM(C19:O19)</f>
        <v>0</v>
      </c>
      <c r="T19" s="48"/>
      <c r="U19" s="291"/>
    </row>
    <row r="20" spans="1:21" ht="21" customHeight="1" x14ac:dyDescent="0.2">
      <c r="A20" s="291"/>
      <c r="B20" s="292"/>
      <c r="C20" s="291"/>
      <c r="D20" s="293"/>
      <c r="E20" s="291"/>
      <c r="F20" s="376"/>
      <c r="G20" s="291"/>
      <c r="H20" s="376"/>
      <c r="I20" s="291"/>
      <c r="J20" s="376"/>
      <c r="K20" s="291"/>
      <c r="L20" s="66"/>
      <c r="M20" s="291"/>
      <c r="N20" s="293"/>
      <c r="O20" s="291"/>
      <c r="P20" s="293"/>
      <c r="Q20" s="291"/>
      <c r="R20" s="293"/>
      <c r="S20" s="68">
        <f t="shared" si="0"/>
        <v>0</v>
      </c>
      <c r="T20" s="48"/>
      <c r="U20" s="291"/>
    </row>
    <row r="21" spans="1:21" ht="21" customHeight="1" x14ac:dyDescent="0.2">
      <c r="A21" s="291"/>
      <c r="B21" s="292"/>
      <c r="C21" s="291"/>
      <c r="D21" s="293"/>
      <c r="E21" s="291"/>
      <c r="F21" s="376"/>
      <c r="G21" s="291"/>
      <c r="H21" s="376"/>
      <c r="I21" s="291"/>
      <c r="J21" s="376"/>
      <c r="K21" s="291"/>
      <c r="L21" s="66"/>
      <c r="M21" s="291"/>
      <c r="N21" s="293"/>
      <c r="O21" s="291"/>
      <c r="P21" s="293"/>
      <c r="Q21" s="291"/>
      <c r="R21" s="293"/>
      <c r="S21" s="68">
        <f t="shared" si="0"/>
        <v>0</v>
      </c>
      <c r="T21" s="48"/>
      <c r="U21" s="291"/>
    </row>
    <row r="22" spans="1:21" ht="21" customHeight="1" x14ac:dyDescent="0.2">
      <c r="A22" s="291"/>
      <c r="B22" s="292"/>
      <c r="C22" s="291"/>
      <c r="D22" s="293"/>
      <c r="E22" s="291"/>
      <c r="F22" s="376"/>
      <c r="G22" s="291"/>
      <c r="H22" s="376"/>
      <c r="I22" s="291"/>
      <c r="J22" s="376"/>
      <c r="K22" s="291"/>
      <c r="L22" s="66"/>
      <c r="M22" s="291"/>
      <c r="N22" s="293"/>
      <c r="O22" s="291"/>
      <c r="P22" s="293"/>
      <c r="Q22" s="291"/>
      <c r="R22" s="293"/>
      <c r="S22" s="68">
        <f t="shared" si="0"/>
        <v>0</v>
      </c>
      <c r="T22" s="48"/>
      <c r="U22" s="291"/>
    </row>
    <row r="23" spans="1:21" ht="21" customHeight="1" x14ac:dyDescent="0.2">
      <c r="A23" s="291"/>
      <c r="B23" s="292"/>
      <c r="C23" s="291"/>
      <c r="D23" s="293"/>
      <c r="E23" s="291"/>
      <c r="F23" s="376"/>
      <c r="G23" s="291"/>
      <c r="H23" s="376"/>
      <c r="I23" s="291"/>
      <c r="J23" s="376"/>
      <c r="K23" s="291"/>
      <c r="L23" s="66"/>
      <c r="M23" s="291"/>
      <c r="N23" s="293"/>
      <c r="O23" s="291"/>
      <c r="P23" s="293"/>
      <c r="Q23" s="291"/>
      <c r="R23" s="293"/>
      <c r="S23" s="68">
        <f t="shared" si="0"/>
        <v>0</v>
      </c>
      <c r="T23" s="48"/>
      <c r="U23" s="291"/>
    </row>
    <row r="24" spans="1:21" ht="21" customHeight="1" x14ac:dyDescent="0.2">
      <c r="A24" s="291"/>
      <c r="B24" s="292"/>
      <c r="C24" s="291"/>
      <c r="D24" s="293"/>
      <c r="E24" s="291"/>
      <c r="F24" s="376"/>
      <c r="G24" s="291"/>
      <c r="H24" s="376"/>
      <c r="I24" s="291"/>
      <c r="J24" s="376"/>
      <c r="K24" s="291"/>
      <c r="L24" s="66"/>
      <c r="M24" s="291"/>
      <c r="N24" s="293"/>
      <c r="O24" s="291"/>
      <c r="P24" s="293"/>
      <c r="Q24" s="291"/>
      <c r="R24" s="293"/>
      <c r="S24" s="68">
        <f t="shared" si="0"/>
        <v>0</v>
      </c>
      <c r="T24" s="48"/>
      <c r="U24" s="291"/>
    </row>
    <row r="25" spans="1:21" ht="21" customHeight="1" x14ac:dyDescent="0.2">
      <c r="A25" s="291"/>
      <c r="B25" s="292"/>
      <c r="C25" s="291"/>
      <c r="D25" s="293"/>
      <c r="E25" s="291"/>
      <c r="F25" s="376"/>
      <c r="G25" s="291"/>
      <c r="H25" s="376"/>
      <c r="I25" s="291"/>
      <c r="J25" s="376"/>
      <c r="K25" s="291"/>
      <c r="L25" s="66"/>
      <c r="M25" s="291"/>
      <c r="N25" s="293"/>
      <c r="O25" s="291"/>
      <c r="P25" s="293"/>
      <c r="Q25" s="291"/>
      <c r="R25" s="293"/>
      <c r="S25" s="68">
        <f t="shared" si="0"/>
        <v>0</v>
      </c>
      <c r="T25" s="48"/>
      <c r="U25" s="291"/>
    </row>
    <row r="26" spans="1:21" ht="21" customHeight="1" x14ac:dyDescent="0.2">
      <c r="A26" s="291"/>
      <c r="B26" s="292"/>
      <c r="C26" s="291"/>
      <c r="D26" s="293"/>
      <c r="E26" s="291"/>
      <c r="F26" s="376"/>
      <c r="G26" s="291"/>
      <c r="H26" s="376"/>
      <c r="I26" s="291"/>
      <c r="J26" s="376"/>
      <c r="K26" s="291"/>
      <c r="L26" s="66"/>
      <c r="M26" s="291"/>
      <c r="N26" s="293"/>
      <c r="O26" s="291"/>
      <c r="P26" s="293"/>
      <c r="Q26" s="291"/>
      <c r="R26" s="293"/>
      <c r="S26" s="68">
        <f t="shared" si="0"/>
        <v>0</v>
      </c>
      <c r="T26" s="48"/>
      <c r="U26" s="291"/>
    </row>
    <row r="27" spans="1:21" ht="21" customHeight="1" x14ac:dyDescent="0.2">
      <c r="A27" s="291"/>
      <c r="B27" s="292"/>
      <c r="C27" s="291"/>
      <c r="D27" s="293"/>
      <c r="E27" s="291"/>
      <c r="F27" s="376"/>
      <c r="G27" s="291"/>
      <c r="H27" s="376"/>
      <c r="I27" s="291"/>
      <c r="J27" s="376"/>
      <c r="K27" s="291"/>
      <c r="L27" s="66"/>
      <c r="M27" s="291"/>
      <c r="N27" s="293"/>
      <c r="O27" s="291"/>
      <c r="P27" s="293"/>
      <c r="Q27" s="396"/>
      <c r="R27" s="293"/>
      <c r="S27" s="68">
        <f t="shared" si="0"/>
        <v>0</v>
      </c>
      <c r="T27" s="48"/>
      <c r="U27" s="291"/>
    </row>
    <row r="28" spans="1:21" ht="21" customHeight="1" thickBot="1" x14ac:dyDescent="0.25">
      <c r="A28" s="385" t="s">
        <v>235</v>
      </c>
      <c r="B28" s="292"/>
      <c r="C28" s="382">
        <f>SUM(C18:C27)</f>
        <v>0</v>
      </c>
      <c r="D28" s="293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6"/>
      <c r="M28" s="382">
        <f>SUM(M18:M27)</f>
        <v>0</v>
      </c>
      <c r="N28" s="293"/>
      <c r="O28" s="382">
        <f>SUM(O18:O27)</f>
        <v>0</v>
      </c>
      <c r="P28" s="293"/>
      <c r="Q28" s="376"/>
      <c r="R28" s="293"/>
      <c r="S28" s="72">
        <f>SUM(S18:S27)</f>
        <v>0</v>
      </c>
      <c r="T28" s="48"/>
      <c r="U28" s="291"/>
    </row>
    <row r="29" spans="1:21" ht="12.75" customHeight="1" thickTop="1" x14ac:dyDescent="0.2">
      <c r="A29" s="258" t="s">
        <v>36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">
      <c r="A30" s="258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x14ac:dyDescent="0.2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1" t="s">
        <v>10</v>
      </c>
      <c r="B32" s="292"/>
      <c r="C32" s="291">
        <v>0</v>
      </c>
      <c r="D32" s="293"/>
      <c r="E32" s="291" t="s">
        <v>10</v>
      </c>
      <c r="F32" s="376"/>
      <c r="G32" s="291" t="s">
        <v>10</v>
      </c>
      <c r="H32" s="376"/>
      <c r="I32" s="291" t="s">
        <v>10</v>
      </c>
      <c r="J32" s="376"/>
      <c r="K32" s="291" t="s">
        <v>10</v>
      </c>
      <c r="L32" s="66"/>
      <c r="M32" s="291" t="s">
        <v>10</v>
      </c>
      <c r="N32" s="293"/>
      <c r="O32" s="291" t="s">
        <v>10</v>
      </c>
      <c r="P32" s="293"/>
      <c r="Q32" s="291" t="s">
        <v>10</v>
      </c>
      <c r="R32" s="293"/>
      <c r="S32" s="68">
        <f>SUM(C32:O32)</f>
        <v>0</v>
      </c>
      <c r="T32" s="48"/>
      <c r="U32" s="291"/>
    </row>
    <row r="33" spans="1:21" ht="21" customHeight="1" x14ac:dyDescent="0.2">
      <c r="A33" s="291"/>
      <c r="B33" s="292"/>
      <c r="C33" s="291"/>
      <c r="D33" s="293"/>
      <c r="E33" s="291"/>
      <c r="F33" s="376"/>
      <c r="G33" s="291"/>
      <c r="H33" s="376"/>
      <c r="I33" s="291"/>
      <c r="J33" s="376"/>
      <c r="K33" s="291"/>
      <c r="L33" s="66"/>
      <c r="M33" s="291"/>
      <c r="N33" s="293"/>
      <c r="O33" s="291"/>
      <c r="P33" s="293"/>
      <c r="Q33" s="291"/>
      <c r="R33" s="293"/>
      <c r="S33" s="68">
        <f>SUM(C33:O33)</f>
        <v>0</v>
      </c>
      <c r="T33" s="48"/>
      <c r="U33" s="291"/>
    </row>
    <row r="34" spans="1:21" ht="21" customHeight="1" x14ac:dyDescent="0.2">
      <c r="A34" s="291"/>
      <c r="B34" s="292"/>
      <c r="C34" s="291"/>
      <c r="D34" s="293"/>
      <c r="E34" s="291"/>
      <c r="F34" s="376"/>
      <c r="G34" s="291"/>
      <c r="H34" s="376"/>
      <c r="I34" s="291"/>
      <c r="J34" s="376"/>
      <c r="K34" s="291"/>
      <c r="L34" s="66"/>
      <c r="M34" s="291"/>
      <c r="N34" s="293"/>
      <c r="O34" s="291"/>
      <c r="P34" s="293"/>
      <c r="Q34" s="291"/>
      <c r="R34" s="293"/>
      <c r="S34" s="68">
        <f>SUM(C34:O34)</f>
        <v>0</v>
      </c>
      <c r="T34" s="48"/>
      <c r="U34" s="291"/>
    </row>
    <row r="35" spans="1:21" ht="21" customHeight="1" x14ac:dyDescent="0.2">
      <c r="A35" s="291"/>
      <c r="B35" s="292"/>
      <c r="C35" s="291"/>
      <c r="D35" s="293"/>
      <c r="E35" s="291"/>
      <c r="F35" s="376"/>
      <c r="G35" s="291"/>
      <c r="H35" s="376"/>
      <c r="I35" s="291"/>
      <c r="J35" s="376"/>
      <c r="K35" s="291"/>
      <c r="L35" s="66"/>
      <c r="M35" s="291"/>
      <c r="N35" s="293"/>
      <c r="O35" s="291"/>
      <c r="P35" s="293"/>
      <c r="Q35" s="291"/>
      <c r="R35" s="293"/>
      <c r="S35" s="68">
        <f>SUM(C35:O35)</f>
        <v>0</v>
      </c>
      <c r="T35" s="48"/>
      <c r="U35" s="291"/>
    </row>
    <row r="36" spans="1:21" ht="21" customHeight="1" x14ac:dyDescent="0.2">
      <c r="A36" s="291"/>
      <c r="B36" s="292"/>
      <c r="C36" s="291"/>
      <c r="D36" s="293"/>
      <c r="E36" s="291"/>
      <c r="F36" s="376"/>
      <c r="G36" s="291"/>
      <c r="H36" s="376"/>
      <c r="I36" s="291"/>
      <c r="J36" s="376"/>
      <c r="K36" s="291"/>
      <c r="L36" s="66"/>
      <c r="M36" s="291"/>
      <c r="N36" s="293"/>
      <c r="O36" s="291"/>
      <c r="P36" s="293"/>
      <c r="Q36" s="396"/>
      <c r="R36" s="293"/>
      <c r="S36" s="68">
        <f>SUM(C36:O36)</f>
        <v>0</v>
      </c>
      <c r="T36" s="48"/>
      <c r="U36" s="291"/>
    </row>
    <row r="37" spans="1:21" ht="21" customHeight="1" thickBot="1" x14ac:dyDescent="0.25">
      <c r="A37" s="385" t="s">
        <v>362</v>
      </c>
      <c r="B37" s="292"/>
      <c r="C37" s="382">
        <f>SUM(C32:C36)</f>
        <v>0</v>
      </c>
      <c r="D37" s="293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6"/>
      <c r="M37" s="382">
        <f>SUM(M32:M36)</f>
        <v>0</v>
      </c>
      <c r="N37" s="293"/>
      <c r="O37" s="382">
        <f>SUM(O32:O36)</f>
        <v>0</v>
      </c>
      <c r="P37" s="293"/>
      <c r="Q37" s="376"/>
      <c r="R37" s="293"/>
      <c r="S37" s="72">
        <f>SUM(S32:S36)</f>
        <v>0</v>
      </c>
      <c r="T37" s="48"/>
      <c r="U37" s="291"/>
    </row>
    <row r="38" spans="1:21" ht="12.75" customHeight="1" thickTop="1" x14ac:dyDescent="0.2">
      <c r="A38" s="258" t="s">
        <v>36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">
      <c r="A40" s="52" t="s">
        <v>395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">
      <c r="A41" s="291"/>
      <c r="B41" s="292"/>
      <c r="C41" s="291">
        <v>0</v>
      </c>
      <c r="D41" s="293"/>
      <c r="E41" s="291" t="s">
        <v>10</v>
      </c>
      <c r="F41" s="376"/>
      <c r="G41" s="291" t="s">
        <v>10</v>
      </c>
      <c r="H41" s="376"/>
      <c r="I41" s="291" t="s">
        <v>10</v>
      </c>
      <c r="J41" s="376"/>
      <c r="K41" s="291" t="s">
        <v>10</v>
      </c>
      <c r="L41" s="66"/>
      <c r="M41" s="291" t="s">
        <v>10</v>
      </c>
      <c r="N41" s="293"/>
      <c r="O41" s="291" t="s">
        <v>10</v>
      </c>
      <c r="P41" s="293"/>
      <c r="Q41" s="291" t="s">
        <v>10</v>
      </c>
      <c r="R41" s="293"/>
      <c r="S41" s="68">
        <f>SUM(C41:O41)</f>
        <v>0</v>
      </c>
      <c r="T41" s="48"/>
      <c r="U41" s="291"/>
    </row>
    <row r="42" spans="1:21" ht="21" customHeight="1" x14ac:dyDescent="0.2">
      <c r="A42" s="291"/>
      <c r="B42" s="292"/>
      <c r="C42" s="291"/>
      <c r="D42" s="293"/>
      <c r="E42" s="291"/>
      <c r="F42" s="376"/>
      <c r="G42" s="291"/>
      <c r="H42" s="376"/>
      <c r="I42" s="291"/>
      <c r="J42" s="376"/>
      <c r="K42" s="291"/>
      <c r="L42" s="66"/>
      <c r="M42" s="291"/>
      <c r="N42" s="293"/>
      <c r="O42" s="291"/>
      <c r="P42" s="293"/>
      <c r="Q42" s="291"/>
      <c r="R42" s="293"/>
      <c r="S42" s="68">
        <f t="shared" ref="S42:S47" si="1">SUM(C42:O42)</f>
        <v>0</v>
      </c>
      <c r="T42" s="48"/>
      <c r="U42" s="291"/>
    </row>
    <row r="43" spans="1:21" ht="21" customHeight="1" x14ac:dyDescent="0.2">
      <c r="A43" s="291"/>
      <c r="B43" s="292"/>
      <c r="C43" s="291"/>
      <c r="D43" s="293"/>
      <c r="E43" s="291"/>
      <c r="F43" s="376"/>
      <c r="G43" s="291"/>
      <c r="H43" s="376"/>
      <c r="I43" s="291"/>
      <c r="J43" s="376"/>
      <c r="K43" s="291"/>
      <c r="L43" s="66"/>
      <c r="M43" s="291"/>
      <c r="N43" s="293"/>
      <c r="O43" s="291"/>
      <c r="P43" s="293"/>
      <c r="Q43" s="291"/>
      <c r="R43" s="293"/>
      <c r="S43" s="68">
        <f t="shared" si="1"/>
        <v>0</v>
      </c>
      <c r="T43" s="48"/>
      <c r="U43" s="291"/>
    </row>
    <row r="44" spans="1:21" ht="21" customHeight="1" x14ac:dyDescent="0.2">
      <c r="A44" s="291"/>
      <c r="B44" s="292"/>
      <c r="C44" s="291"/>
      <c r="D44" s="293"/>
      <c r="E44" s="291"/>
      <c r="F44" s="376"/>
      <c r="G44" s="291"/>
      <c r="H44" s="376"/>
      <c r="I44" s="291"/>
      <c r="J44" s="376"/>
      <c r="K44" s="291"/>
      <c r="L44" s="66"/>
      <c r="M44" s="291"/>
      <c r="N44" s="293"/>
      <c r="O44" s="291"/>
      <c r="P44" s="293"/>
      <c r="Q44" s="291"/>
      <c r="R44" s="293"/>
      <c r="S44" s="68">
        <f t="shared" si="1"/>
        <v>0</v>
      </c>
      <c r="T44" s="48"/>
      <c r="U44" s="291"/>
    </row>
    <row r="45" spans="1:21" ht="21" customHeight="1" x14ac:dyDescent="0.2">
      <c r="A45" s="291"/>
      <c r="B45" s="292"/>
      <c r="C45" s="291"/>
      <c r="D45" s="293"/>
      <c r="E45" s="291"/>
      <c r="F45" s="376"/>
      <c r="G45" s="291"/>
      <c r="H45" s="376"/>
      <c r="I45" s="291"/>
      <c r="J45" s="376"/>
      <c r="K45" s="291"/>
      <c r="L45" s="66"/>
      <c r="M45" s="291"/>
      <c r="N45" s="293"/>
      <c r="O45" s="291"/>
      <c r="P45" s="293"/>
      <c r="Q45" s="291"/>
      <c r="R45" s="293"/>
      <c r="S45" s="68">
        <f t="shared" si="1"/>
        <v>0</v>
      </c>
      <c r="T45" s="48"/>
      <c r="U45" s="291"/>
    </row>
    <row r="46" spans="1:21" ht="21" customHeight="1" x14ac:dyDescent="0.2">
      <c r="A46" s="291"/>
      <c r="B46" s="292"/>
      <c r="C46" s="291"/>
      <c r="D46" s="293"/>
      <c r="E46" s="291"/>
      <c r="F46" s="376"/>
      <c r="G46" s="291"/>
      <c r="H46" s="376"/>
      <c r="I46" s="291"/>
      <c r="J46" s="376"/>
      <c r="K46" s="291"/>
      <c r="L46" s="66"/>
      <c r="M46" s="291"/>
      <c r="N46" s="293"/>
      <c r="O46" s="291"/>
      <c r="P46" s="293"/>
      <c r="Q46" s="291"/>
      <c r="R46" s="293"/>
      <c r="S46" s="68">
        <f t="shared" si="1"/>
        <v>0</v>
      </c>
      <c r="T46" s="48"/>
      <c r="U46" s="291"/>
    </row>
    <row r="47" spans="1:21" ht="21" customHeight="1" x14ac:dyDescent="0.2">
      <c r="A47" s="291"/>
      <c r="B47" s="292"/>
      <c r="C47" s="291"/>
      <c r="D47" s="293"/>
      <c r="E47" s="291"/>
      <c r="F47" s="376"/>
      <c r="G47" s="291"/>
      <c r="H47" s="376"/>
      <c r="I47" s="291"/>
      <c r="J47" s="376"/>
      <c r="K47" s="291"/>
      <c r="L47" s="66"/>
      <c r="M47" s="291"/>
      <c r="N47" s="293"/>
      <c r="O47" s="291"/>
      <c r="P47" s="293"/>
      <c r="Q47" s="291"/>
      <c r="R47" s="293"/>
      <c r="S47" s="68">
        <f t="shared" si="1"/>
        <v>0</v>
      </c>
      <c r="T47" s="48"/>
      <c r="U47" s="291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236</v>
      </c>
      <c r="B50" s="48"/>
      <c r="C50" s="72">
        <f>SUM(C41:C49)</f>
        <v>0</v>
      </c>
      <c r="D50" s="379"/>
      <c r="E50" s="72">
        <f>SUM(E41:E49)</f>
        <v>0</v>
      </c>
      <c r="F50" s="380"/>
      <c r="G50" s="72">
        <f>SUM(G41:G49)</f>
        <v>0</v>
      </c>
      <c r="H50" s="380"/>
      <c r="I50" s="72">
        <f>SUM(I41:I49)</f>
        <v>0</v>
      </c>
      <c r="J50" s="380"/>
      <c r="K50" s="72">
        <f>SUM(K41:K49)</f>
        <v>0</v>
      </c>
      <c r="L50" s="379"/>
      <c r="M50" s="72">
        <f>SUM(M41:M49)</f>
        <v>0</v>
      </c>
      <c r="N50" s="379"/>
      <c r="O50" s="72">
        <f>SUM(O41:O49)</f>
        <v>0</v>
      </c>
      <c r="P50" s="379"/>
      <c r="Q50" s="380"/>
      <c r="R50" s="379"/>
      <c r="S50" s="72">
        <f>SUM(S41:S49)</f>
        <v>0</v>
      </c>
      <c r="T50" s="48"/>
      <c r="U50" s="48"/>
    </row>
    <row r="51" spans="1:21" ht="13.5" thickTop="1" x14ac:dyDescent="0.2">
      <c r="A51" s="258" t="s">
        <v>36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">
      <c r="A52" s="258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">
      <c r="A53" s="258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">
      <c r="A54" s="71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0111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431</v>
      </c>
      <c r="C2" s="4"/>
    </row>
    <row r="3" spans="1:15" ht="15" customHeight="1" x14ac:dyDescent="0.2">
      <c r="A3" s="3" t="s">
        <v>432</v>
      </c>
      <c r="C3" s="4"/>
    </row>
    <row r="4" spans="1:15" ht="15" customHeight="1" x14ac:dyDescent="0.2">
      <c r="A4" s="1" t="s">
        <v>368</v>
      </c>
    </row>
    <row r="5" spans="1:15" ht="15" customHeight="1" x14ac:dyDescent="0.2">
      <c r="A5" s="112" t="s">
        <v>414</v>
      </c>
    </row>
    <row r="6" spans="1:15" ht="15" customHeight="1" x14ac:dyDescent="0.2"/>
    <row r="7" spans="1:15" ht="15" customHeight="1" x14ac:dyDescent="0.2">
      <c r="A7" s="3" t="str">
        <f>'E1.XLS '!A7</f>
        <v>PREPARED BY: Sonya City</v>
      </c>
      <c r="O7" s="20" t="str">
        <f>A2</f>
        <v>COMPANY # 0111</v>
      </c>
    </row>
    <row r="8" spans="1:15" ht="15" customHeight="1" thickBot="1" x14ac:dyDescent="0.25">
      <c r="A8" s="1" t="str">
        <f>'E1.XLS '!A8</f>
        <v>EXTENSION:  3 9690</v>
      </c>
      <c r="O8" s="6" t="s">
        <v>239</v>
      </c>
    </row>
    <row r="9" spans="1:15" ht="15" customHeight="1" thickTop="1" x14ac:dyDescent="0.2">
      <c r="A9" s="301"/>
      <c r="B9" s="7"/>
      <c r="C9" s="303"/>
      <c r="D9" s="7"/>
      <c r="E9" s="303" t="s">
        <v>415</v>
      </c>
      <c r="F9" s="7"/>
      <c r="G9" s="7"/>
      <c r="H9" s="7"/>
      <c r="I9" s="7"/>
      <c r="J9" s="7"/>
      <c r="K9" s="7"/>
      <c r="L9" s="7"/>
      <c r="M9" s="7"/>
      <c r="N9" s="7"/>
      <c r="O9" s="302"/>
    </row>
    <row r="10" spans="1:15" ht="15" customHeight="1" x14ac:dyDescent="0.2">
      <c r="A10" s="298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0" t="s">
        <v>147</v>
      </c>
    </row>
    <row r="11" spans="1:15" ht="15" customHeight="1" x14ac:dyDescent="0.2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242</v>
      </c>
      <c r="D12" s="16"/>
      <c r="E12" s="16" t="s">
        <v>7</v>
      </c>
      <c r="F12" s="15"/>
      <c r="G12" s="392" t="s">
        <v>34</v>
      </c>
      <c r="H12" s="15"/>
      <c r="I12" s="16" t="s">
        <v>243</v>
      </c>
      <c r="J12" s="15"/>
      <c r="K12" s="16" t="s">
        <v>52</v>
      </c>
      <c r="L12" s="15"/>
      <c r="M12" s="392" t="s">
        <v>244</v>
      </c>
      <c r="N12" s="15"/>
      <c r="O12" s="17" t="s">
        <v>7</v>
      </c>
    </row>
    <row r="13" spans="1:15" ht="15" customHeight="1" thickTop="1" x14ac:dyDescent="0.2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245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246</v>
      </c>
      <c r="B36" s="320" t="s">
        <v>347</v>
      </c>
    </row>
    <row r="37" spans="1:16" ht="15.75" customHeight="1" x14ac:dyDescent="0.2">
      <c r="A37" s="22" t="s">
        <v>247</v>
      </c>
      <c r="B37" s="320" t="s">
        <v>345</v>
      </c>
      <c r="O37" s="20" t="str">
        <f>O7</f>
        <v>COMPANY # 0111</v>
      </c>
    </row>
    <row r="38" spans="1:16" ht="10.5" customHeight="1" x14ac:dyDescent="0.2">
      <c r="A38" s="2" t="s">
        <v>384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431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432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3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0111</v>
      </c>
      <c r="R7" s="100"/>
    </row>
    <row r="8" spans="1:18" ht="13.5" thickBot="1" x14ac:dyDescent="0.25">
      <c r="A8" s="1" t="str">
        <f>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5" t="s">
        <v>415</v>
      </c>
      <c r="D9" s="81"/>
      <c r="E9" s="80"/>
      <c r="F9" s="81"/>
      <c r="G9" s="80"/>
      <c r="H9" s="81"/>
      <c r="I9" s="629" t="s">
        <v>259</v>
      </c>
      <c r="J9" s="629"/>
      <c r="K9" s="629"/>
      <c r="L9" s="629"/>
      <c r="M9" s="629"/>
      <c r="N9" s="397"/>
      <c r="O9" s="397"/>
      <c r="P9" s="81"/>
      <c r="Q9" s="82"/>
      <c r="R9" s="84"/>
    </row>
    <row r="10" spans="1:18" x14ac:dyDescent="0.2">
      <c r="A10" s="83"/>
      <c r="B10" s="84"/>
      <c r="C10" s="85" t="s">
        <v>260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264</v>
      </c>
      <c r="F12" s="92"/>
      <c r="G12" s="91" t="s">
        <v>264</v>
      </c>
      <c r="H12" s="92"/>
      <c r="I12" s="398" t="s">
        <v>265</v>
      </c>
      <c r="J12" s="92"/>
      <c r="K12" s="398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407</v>
      </c>
      <c r="B14" s="94"/>
      <c r="C14" s="95"/>
      <c r="E14" s="96"/>
      <c r="G14" s="96"/>
      <c r="I14" s="96"/>
      <c r="K14" s="96"/>
      <c r="M14" s="96"/>
      <c r="N14" s="399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408</v>
      </c>
      <c r="B15" s="94"/>
      <c r="C15" s="95"/>
      <c r="E15" s="96"/>
      <c r="G15" s="96"/>
      <c r="I15" s="96"/>
      <c r="K15" s="96"/>
      <c r="M15" s="96"/>
      <c r="N15" s="399"/>
      <c r="O15" s="96"/>
      <c r="Q15" s="95">
        <f t="shared" si="0"/>
        <v>0</v>
      </c>
      <c r="R15" s="84"/>
    </row>
    <row r="16" spans="1:18" ht="18.75" customHeight="1" x14ac:dyDescent="0.2">
      <c r="A16" s="94" t="s">
        <v>409</v>
      </c>
      <c r="B16" s="94"/>
      <c r="C16" s="95"/>
      <c r="E16" s="96"/>
      <c r="G16" s="96"/>
      <c r="I16" s="96"/>
      <c r="K16" s="96"/>
      <c r="M16" s="96"/>
      <c r="N16" s="399"/>
      <c r="O16" s="96"/>
      <c r="Q16" s="95">
        <f t="shared" si="0"/>
        <v>0</v>
      </c>
      <c r="R16" s="84"/>
    </row>
    <row r="17" spans="1:18" ht="18.75" customHeight="1" x14ac:dyDescent="0.2">
      <c r="A17" s="94" t="s">
        <v>410</v>
      </c>
      <c r="B17" s="94"/>
      <c r="C17" s="95"/>
      <c r="E17" s="96"/>
      <c r="G17" s="96"/>
      <c r="I17" s="96"/>
      <c r="K17" s="96"/>
      <c r="M17" s="96"/>
      <c r="N17" s="399"/>
      <c r="O17" s="96"/>
      <c r="Q17" s="95">
        <f t="shared" si="0"/>
        <v>0</v>
      </c>
      <c r="R17" s="84"/>
    </row>
    <row r="18" spans="1:18" ht="18.75" customHeight="1" x14ac:dyDescent="0.2">
      <c r="A18" s="94" t="s">
        <v>411</v>
      </c>
      <c r="B18" s="94"/>
      <c r="C18" s="95">
        <v>618304</v>
      </c>
      <c r="E18" s="96">
        <v>6695</v>
      </c>
      <c r="G18" s="96">
        <v>-33687</v>
      </c>
      <c r="I18" s="96"/>
      <c r="K18" s="96"/>
      <c r="M18" s="96"/>
      <c r="N18" s="399"/>
      <c r="O18" s="96"/>
      <c r="Q18" s="95">
        <f t="shared" si="0"/>
        <v>591312</v>
      </c>
      <c r="R18" s="84"/>
    </row>
    <row r="19" spans="1:18" ht="18.75" customHeight="1" x14ac:dyDescent="0.2">
      <c r="A19" s="94" t="s">
        <v>269</v>
      </c>
      <c r="B19" s="94"/>
      <c r="C19" s="95">
        <f>SUM(C14:C18)</f>
        <v>618304</v>
      </c>
      <c r="E19" s="95">
        <f>SUM(E14:E18)</f>
        <v>6695</v>
      </c>
      <c r="G19" s="95">
        <f>SUM(G14:G18)</f>
        <v>-33687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9"/>
      <c r="O19" s="95">
        <f>SUM(O14:O18)</f>
        <v>0</v>
      </c>
      <c r="Q19" s="95">
        <f t="shared" si="0"/>
        <v>591312</v>
      </c>
      <c r="R19" s="84"/>
    </row>
    <row r="20" spans="1:18" ht="18.75" customHeight="1" x14ac:dyDescent="0.2">
      <c r="A20" s="94" t="s">
        <v>270</v>
      </c>
      <c r="B20" s="94"/>
      <c r="C20" s="95">
        <v>-466240</v>
      </c>
      <c r="E20" s="96"/>
      <c r="G20" s="96">
        <v>33687</v>
      </c>
      <c r="I20" s="96">
        <v>-6252</v>
      </c>
      <c r="K20" s="96"/>
      <c r="M20" s="96">
        <f>-8160-5861</f>
        <v>-14021</v>
      </c>
      <c r="N20" s="399"/>
      <c r="O20" s="96"/>
      <c r="Q20" s="95">
        <f t="shared" si="0"/>
        <v>-452826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271</v>
      </c>
      <c r="B23" s="100"/>
      <c r="C23" s="90">
        <f>SUM(C19:C21)</f>
        <v>152064</v>
      </c>
      <c r="D23" s="400" t="s">
        <v>17</v>
      </c>
      <c r="E23" s="90">
        <f>SUM(E19:E21)</f>
        <v>6695</v>
      </c>
      <c r="F23" s="400" t="s">
        <v>25</v>
      </c>
      <c r="G23" s="90">
        <f>SUM(G19:G21)</f>
        <v>0</v>
      </c>
      <c r="H23" s="400" t="s">
        <v>25</v>
      </c>
      <c r="I23" s="90">
        <f>SUM(I19:I21)</f>
        <v>-6252</v>
      </c>
      <c r="K23" s="90">
        <f>SUM(K19:K21)</f>
        <v>0</v>
      </c>
      <c r="M23" s="90">
        <f>SUM(M19:M21)</f>
        <v>-14021</v>
      </c>
      <c r="N23" s="84"/>
      <c r="O23" s="90">
        <f>SUM(O19:O21)</f>
        <v>0</v>
      </c>
      <c r="Q23" s="90">
        <f>SUM(Q19:Q21)</f>
        <v>138486</v>
      </c>
      <c r="R23" s="401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7" t="s">
        <v>363</v>
      </c>
      <c r="R27" s="297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H29" s="630" t="s">
        <v>357</v>
      </c>
      <c r="I29" s="630"/>
      <c r="J29" s="630"/>
      <c r="K29" s="630"/>
      <c r="L29" s="630"/>
      <c r="M29" s="630"/>
      <c r="N29" s="630"/>
      <c r="O29" s="630"/>
      <c r="P29" s="630"/>
      <c r="Q29" s="630"/>
    </row>
    <row r="30" spans="1:18" ht="13.5" thickTop="1" x14ac:dyDescent="0.2">
      <c r="A30" s="75"/>
      <c r="B30" s="75"/>
      <c r="C30" s="74"/>
      <c r="E30" s="74"/>
      <c r="G30" s="74"/>
      <c r="H30" s="408"/>
      <c r="I30" s="80"/>
      <c r="J30" s="81"/>
      <c r="K30" s="81"/>
      <c r="L30" s="81"/>
      <c r="M30" s="409" t="s">
        <v>274</v>
      </c>
      <c r="N30" s="81"/>
      <c r="O30" s="409" t="s">
        <v>275</v>
      </c>
      <c r="P30" s="409"/>
      <c r="Q30" s="410" t="s">
        <v>276</v>
      </c>
      <c r="R30" s="74"/>
    </row>
    <row r="31" spans="1:18" ht="13.5" thickBot="1" x14ac:dyDescent="0.25">
      <c r="A31" s="630" t="s">
        <v>272</v>
      </c>
      <c r="B31" s="630"/>
      <c r="C31" s="630"/>
      <c r="D31" s="630"/>
      <c r="E31" s="630"/>
      <c r="G31" s="403"/>
      <c r="H31" s="411" t="s">
        <v>53</v>
      </c>
      <c r="I31" s="412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2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25">
      <c r="A33" s="404" t="s">
        <v>4</v>
      </c>
      <c r="B33" s="405"/>
      <c r="C33" s="406" t="s">
        <v>273</v>
      </c>
      <c r="D33" s="405"/>
      <c r="E33" s="407" t="s">
        <v>264</v>
      </c>
      <c r="G33" s="84"/>
      <c r="H33" s="108" t="s">
        <v>233</v>
      </c>
    </row>
    <row r="34" spans="1:17" ht="13.5" thickTop="1" x14ac:dyDescent="0.2">
      <c r="A34" s="84"/>
      <c r="B34" s="75"/>
      <c r="E34" s="75"/>
      <c r="H34" s="108" t="s">
        <v>376</v>
      </c>
    </row>
    <row r="35" spans="1:17" ht="3.75" customHeight="1" x14ac:dyDescent="0.2">
      <c r="A35" s="84"/>
      <c r="B35" s="75"/>
      <c r="E35" s="75"/>
      <c r="H35" s="413"/>
      <c r="I35" s="413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442</v>
      </c>
      <c r="B36" s="75"/>
      <c r="C36" s="559" t="s">
        <v>433</v>
      </c>
      <c r="E36" s="105">
        <v>14021</v>
      </c>
      <c r="H36" s="73" t="s">
        <v>54</v>
      </c>
      <c r="I36" s="413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55</v>
      </c>
      <c r="I37" s="413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277</v>
      </c>
      <c r="I39" s="413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4"/>
      <c r="B40" s="75"/>
      <c r="C40" s="414"/>
      <c r="E40" s="414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4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5" t="s">
        <v>71</v>
      </c>
      <c r="E46" s="416">
        <f>SUM(E36:E44)</f>
        <v>14021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279</v>
      </c>
      <c r="I47" s="413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1"/>
      <c r="B50" s="86"/>
      <c r="C50" s="86"/>
      <c r="D50" s="86"/>
      <c r="E50" s="417"/>
      <c r="H50" s="73" t="s">
        <v>282</v>
      </c>
      <c r="I50" s="413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8"/>
      <c r="D51" s="86"/>
      <c r="E51" s="417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7"/>
      <c r="H52" s="73" t="s">
        <v>284</v>
      </c>
      <c r="I52" s="413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7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7"/>
      <c r="H54" s="73" t="s">
        <v>56</v>
      </c>
      <c r="I54" s="413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7"/>
      <c r="H55" s="419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0"/>
      <c r="B56" s="86"/>
      <c r="C56" s="420"/>
      <c r="D56" s="86"/>
      <c r="E56" s="417"/>
      <c r="H56" s="399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7"/>
      <c r="H57" s="419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0"/>
      <c r="B58" s="86"/>
      <c r="C58" s="84"/>
      <c r="D58" s="86"/>
      <c r="E58" s="417"/>
      <c r="H58" s="399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7"/>
      <c r="H59" s="419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7"/>
      <c r="H60" s="399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7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1"/>
      <c r="B62" s="86"/>
      <c r="C62" s="417"/>
      <c r="D62" s="86"/>
      <c r="E62" s="422"/>
      <c r="G62" s="86"/>
      <c r="H62" s="86"/>
      <c r="I62" s="86"/>
      <c r="J62" s="86"/>
      <c r="K62" s="423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7"/>
      <c r="H63" s="86"/>
      <c r="I63" s="84"/>
      <c r="K63" s="74"/>
      <c r="M63" s="424"/>
      <c r="N63" s="102"/>
      <c r="P63" s="101"/>
      <c r="Q63" s="424"/>
      <c r="R63" s="424"/>
    </row>
    <row r="64" spans="1:18" x14ac:dyDescent="0.2">
      <c r="A64" s="84"/>
      <c r="B64" s="86"/>
      <c r="C64" s="84"/>
      <c r="D64" s="86"/>
      <c r="E64" s="417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0111</v>
      </c>
      <c r="R65" s="100"/>
    </row>
    <row r="66" spans="1:18" x14ac:dyDescent="0.2">
      <c r="A66" s="417"/>
      <c r="B66" s="86"/>
      <c r="C66" s="417"/>
      <c r="D66" s="86"/>
      <c r="E66" s="417"/>
      <c r="H66" s="86"/>
      <c r="I66" s="417"/>
      <c r="Q66" s="100" t="s">
        <v>38</v>
      </c>
      <c r="R66" s="100"/>
    </row>
    <row r="67" spans="1:18" x14ac:dyDescent="0.2">
      <c r="A67" s="417"/>
      <c r="B67" s="86"/>
      <c r="C67" s="417"/>
      <c r="H67" s="86"/>
      <c r="I67" s="417"/>
    </row>
    <row r="68" spans="1:18" x14ac:dyDescent="0.2">
      <c r="A68" s="417"/>
      <c r="B68" s="86"/>
      <c r="C68" s="417"/>
      <c r="H68" s="86"/>
      <c r="I68" s="417"/>
    </row>
    <row r="69" spans="1:18" x14ac:dyDescent="0.2">
      <c r="B69" s="75"/>
      <c r="H69" s="86"/>
      <c r="I69" s="417"/>
    </row>
    <row r="70" spans="1:18" x14ac:dyDescent="0.2">
      <c r="D70" s="76"/>
      <c r="H70" s="86"/>
      <c r="I70" s="417"/>
    </row>
    <row r="71" spans="1:18" x14ac:dyDescent="0.2">
      <c r="B71" s="75"/>
      <c r="H71" s="86"/>
      <c r="I71" s="417"/>
    </row>
    <row r="72" spans="1:18" x14ac:dyDescent="0.2">
      <c r="B72" s="75"/>
      <c r="H72" s="86"/>
      <c r="I72" s="417"/>
    </row>
    <row r="73" spans="1:18" x14ac:dyDescent="0.2">
      <c r="B73" s="75"/>
      <c r="H73" s="86"/>
      <c r="I73" s="417"/>
      <c r="Q73" s="74"/>
      <c r="R73" s="74"/>
    </row>
    <row r="74" spans="1:18" x14ac:dyDescent="0.2">
      <c r="B74" s="75"/>
      <c r="H74" s="86"/>
      <c r="I74" s="417"/>
    </row>
    <row r="75" spans="1:18" x14ac:dyDescent="0.2">
      <c r="B75" s="75"/>
      <c r="H75" s="86"/>
      <c r="I75" s="417"/>
    </row>
    <row r="76" spans="1:18" x14ac:dyDescent="0.2">
      <c r="B76" s="75"/>
      <c r="H76" s="86"/>
      <c r="I76" s="417"/>
    </row>
    <row r="77" spans="1:18" x14ac:dyDescent="0.2">
      <c r="B77" s="75"/>
      <c r="H77" s="86"/>
      <c r="I77" s="417"/>
    </row>
    <row r="78" spans="1:18" x14ac:dyDescent="0.2">
      <c r="B78" s="75"/>
      <c r="H78" s="86"/>
      <c r="I78" s="417"/>
    </row>
    <row r="79" spans="1:18" x14ac:dyDescent="0.2">
      <c r="B79" s="75"/>
      <c r="H79" s="86"/>
      <c r="I79" s="417"/>
    </row>
    <row r="80" spans="1:18" x14ac:dyDescent="0.2">
      <c r="B80" s="75"/>
      <c r="H80" s="86"/>
      <c r="I80" s="417"/>
    </row>
    <row r="81" spans="2:9" x14ac:dyDescent="0.2">
      <c r="B81" s="75"/>
      <c r="H81" s="86"/>
      <c r="I81" s="417"/>
    </row>
    <row r="82" spans="2:9" x14ac:dyDescent="0.2">
      <c r="H82" s="86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431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432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tr">
        <f>'E1.XLS '!A5</f>
        <v>FOR THE 6 MONTHS ENDED 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3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0111</v>
      </c>
      <c r="N7" s="109"/>
      <c r="O7"/>
      <c r="P7" s="109"/>
      <c r="Q7" s="109"/>
      <c r="R7" s="109"/>
      <c r="S7" s="109"/>
      <c r="T7" s="109"/>
    </row>
    <row r="8" spans="1:20" x14ac:dyDescent="0.2">
      <c r="A8" s="1" t="str">
        <f>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7"/>
      <c r="J9" s="387"/>
      <c r="K9" s="387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4" t="s">
        <v>415</v>
      </c>
      <c r="D10" s="55"/>
      <c r="E10" s="55"/>
      <c r="F10" s="55"/>
      <c r="G10" s="56" t="s">
        <v>356</v>
      </c>
      <c r="H10" s="55"/>
      <c r="I10" s="627" t="s">
        <v>224</v>
      </c>
      <c r="J10" s="628"/>
      <c r="K10" s="62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6" t="s">
        <v>367</v>
      </c>
      <c r="F11" s="59"/>
      <c r="G11" s="60" t="s">
        <v>223</v>
      </c>
      <c r="H11" s="59"/>
      <c r="I11" s="60" t="s">
        <v>225</v>
      </c>
      <c r="J11" s="388"/>
      <c r="K11" s="60" t="s">
        <v>234</v>
      </c>
      <c r="L11" s="386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1" t="s">
        <v>10</v>
      </c>
      <c r="B18" s="292"/>
      <c r="C18" s="291">
        <v>0</v>
      </c>
      <c r="D18" s="293"/>
      <c r="E18" s="291" t="s">
        <v>10</v>
      </c>
      <c r="F18" s="66"/>
      <c r="G18" s="291" t="s">
        <v>10</v>
      </c>
      <c r="H18" s="293"/>
      <c r="I18" s="291" t="s">
        <v>10</v>
      </c>
      <c r="J18" s="293"/>
      <c r="K18" s="291" t="s">
        <v>10</v>
      </c>
      <c r="L18" s="293"/>
      <c r="M18" s="68">
        <f>SUM(C18:I18)</f>
        <v>0</v>
      </c>
      <c r="N18" s="48"/>
      <c r="O18" s="67"/>
    </row>
    <row r="19" spans="1:15" ht="12.75" customHeight="1" x14ac:dyDescent="0.2">
      <c r="A19" s="291"/>
      <c r="B19" s="292"/>
      <c r="C19" s="291"/>
      <c r="D19" s="293"/>
      <c r="E19" s="291"/>
      <c r="F19" s="66"/>
      <c r="G19" s="291"/>
      <c r="H19" s="293"/>
      <c r="I19" s="291"/>
      <c r="J19" s="293"/>
      <c r="K19" s="291"/>
      <c r="L19" s="293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1"/>
      <c r="B20" s="292"/>
      <c r="C20" s="291"/>
      <c r="D20" s="293"/>
      <c r="E20" s="291"/>
      <c r="F20" s="66"/>
      <c r="G20" s="291"/>
      <c r="H20" s="293"/>
      <c r="I20" s="291"/>
      <c r="J20" s="293"/>
      <c r="K20" s="291"/>
      <c r="L20" s="293"/>
      <c r="M20" s="68">
        <f t="shared" si="0"/>
        <v>0</v>
      </c>
      <c r="N20" s="48"/>
      <c r="O20" s="67"/>
    </row>
    <row r="21" spans="1:15" ht="12.75" customHeight="1" x14ac:dyDescent="0.2">
      <c r="A21" s="291"/>
      <c r="B21" s="292"/>
      <c r="C21" s="291"/>
      <c r="D21" s="293"/>
      <c r="E21" s="291"/>
      <c r="F21" s="66"/>
      <c r="G21" s="291"/>
      <c r="H21" s="293"/>
      <c r="I21" s="291"/>
      <c r="J21" s="293"/>
      <c r="K21" s="291"/>
      <c r="L21" s="293"/>
      <c r="M21" s="68">
        <f t="shared" si="0"/>
        <v>0</v>
      </c>
      <c r="N21" s="48"/>
      <c r="O21" s="67"/>
    </row>
    <row r="22" spans="1:15" ht="12.75" customHeight="1" x14ac:dyDescent="0.2">
      <c r="A22" s="291"/>
      <c r="B22" s="292"/>
      <c r="C22" s="291"/>
      <c r="D22" s="293"/>
      <c r="E22" s="291"/>
      <c r="F22" s="66"/>
      <c r="G22" s="291"/>
      <c r="H22" s="293"/>
      <c r="I22" s="291"/>
      <c r="J22" s="293"/>
      <c r="K22" s="291"/>
      <c r="L22" s="293"/>
      <c r="M22" s="68">
        <f t="shared" si="0"/>
        <v>0</v>
      </c>
      <c r="N22" s="48"/>
      <c r="O22" s="67"/>
    </row>
    <row r="23" spans="1:15" ht="12.75" customHeight="1" x14ac:dyDescent="0.2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291"/>
      <c r="L23" s="293"/>
      <c r="M23" s="68">
        <f t="shared" si="0"/>
        <v>0</v>
      </c>
      <c r="N23" s="48"/>
      <c r="O23" s="67"/>
    </row>
    <row r="24" spans="1:15" ht="12.75" customHeight="1" x14ac:dyDescent="0.2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291"/>
      <c r="L24" s="293"/>
      <c r="M24" s="68">
        <f t="shared" si="0"/>
        <v>0</v>
      </c>
      <c r="N24" s="48"/>
      <c r="O24" s="67"/>
    </row>
    <row r="25" spans="1:15" ht="12.75" customHeight="1" x14ac:dyDescent="0.2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291"/>
      <c r="L25" s="293"/>
      <c r="M25" s="68">
        <f t="shared" si="0"/>
        <v>0</v>
      </c>
      <c r="N25" s="48"/>
      <c r="O25" s="67"/>
    </row>
    <row r="26" spans="1:15" ht="12.75" customHeight="1" x14ac:dyDescent="0.2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15" x14ac:dyDescent="0.2">
      <c r="A27" s="291"/>
      <c r="B27" s="292"/>
      <c r="C27" s="291" t="s">
        <v>10</v>
      </c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15" x14ac:dyDescent="0.2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15" x14ac:dyDescent="0.2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376"/>
      <c r="L29" s="293"/>
      <c r="M29" s="68">
        <f>SUM(C29:I29)</f>
        <v>0</v>
      </c>
      <c r="N29" s="48"/>
      <c r="O29" s="67"/>
    </row>
    <row r="30" spans="1:15" ht="23.25" customHeight="1" thickBot="1" x14ac:dyDescent="0.25">
      <c r="A30" s="385" t="s">
        <v>237</v>
      </c>
      <c r="B30" s="292"/>
      <c r="C30" s="382">
        <f>SUM(C18:C29)</f>
        <v>0</v>
      </c>
      <c r="D30" s="293"/>
      <c r="E30" s="382">
        <f>SUM(E18:E29)</f>
        <v>0</v>
      </c>
      <c r="F30" s="66"/>
      <c r="G30" s="382">
        <f>SUM(G18:G29)</f>
        <v>0</v>
      </c>
      <c r="H30" s="293"/>
      <c r="I30" s="382">
        <f>SUM(I18:I29)</f>
        <v>0</v>
      </c>
      <c r="J30" s="293"/>
      <c r="K30" s="376"/>
      <c r="L30" s="293"/>
      <c r="M30" s="72">
        <f>SUM(M18:M29)</f>
        <v>0</v>
      </c>
      <c r="N30" s="48"/>
      <c r="O30" s="67"/>
    </row>
    <row r="31" spans="1:15" ht="14.25" customHeight="1" thickTop="1" x14ac:dyDescent="0.2">
      <c r="A31" s="258" t="s">
        <v>36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">
      <c r="A33" s="52" t="s">
        <v>62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">
      <c r="A34" s="291" t="s">
        <v>500</v>
      </c>
      <c r="B34" s="292"/>
      <c r="C34" s="291">
        <v>0</v>
      </c>
      <c r="D34" s="293"/>
      <c r="E34" s="291" t="s">
        <v>10</v>
      </c>
      <c r="F34" s="66"/>
      <c r="G34" s="291" t="s">
        <v>10</v>
      </c>
      <c r="H34" s="293"/>
      <c r="I34" s="291">
        <f>374171+91530</f>
        <v>465701</v>
      </c>
      <c r="J34" s="293"/>
      <c r="K34" s="609" t="s">
        <v>498</v>
      </c>
      <c r="L34" s="293"/>
      <c r="M34" s="68">
        <f>SUM(C34:I34)</f>
        <v>465701</v>
      </c>
      <c r="N34" s="48"/>
      <c r="O34" s="67"/>
    </row>
    <row r="35" spans="1:21" ht="14.25" customHeight="1" x14ac:dyDescent="0.2">
      <c r="A35" s="291" t="s">
        <v>501</v>
      </c>
      <c r="B35" s="292"/>
      <c r="C35" s="291">
        <v>0</v>
      </c>
      <c r="D35" s="293"/>
      <c r="E35" s="291"/>
      <c r="F35" s="66"/>
      <c r="G35" s="291"/>
      <c r="H35" s="293"/>
      <c r="I35" s="291">
        <v>950540</v>
      </c>
      <c r="J35" s="293"/>
      <c r="K35" s="609" t="s">
        <v>435</v>
      </c>
      <c r="L35" s="293"/>
      <c r="M35" s="68">
        <f t="shared" ref="M35:M45" si="1">SUM(C35:I35)</f>
        <v>950540</v>
      </c>
      <c r="N35" s="48"/>
      <c r="O35" s="67"/>
    </row>
    <row r="36" spans="1:21" x14ac:dyDescent="0.2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1"/>
        <v>0</v>
      </c>
      <c r="N36" s="48"/>
      <c r="O36" s="67"/>
    </row>
    <row r="37" spans="1:21" x14ac:dyDescent="0.2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1"/>
        <v>0</v>
      </c>
      <c r="N37" s="48"/>
      <c r="O37" s="67"/>
    </row>
    <row r="38" spans="1:21" x14ac:dyDescent="0.2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1"/>
        <v>0</v>
      </c>
      <c r="N38" s="48"/>
      <c r="O38" s="67"/>
    </row>
    <row r="39" spans="1:21" x14ac:dyDescent="0.2">
      <c r="A39" s="291"/>
      <c r="B39" s="292"/>
      <c r="C39" s="291"/>
      <c r="D39" s="293"/>
      <c r="E39" s="291"/>
      <c r="F39" s="66"/>
      <c r="G39" s="291"/>
      <c r="H39" s="293"/>
      <c r="I39" s="291"/>
      <c r="J39" s="293"/>
      <c r="K39" s="291"/>
      <c r="L39" s="293"/>
      <c r="M39" s="68">
        <f t="shared" si="1"/>
        <v>0</v>
      </c>
      <c r="N39" s="48"/>
      <c r="O39" s="67"/>
    </row>
    <row r="40" spans="1:21" x14ac:dyDescent="0.2">
      <c r="A40" s="291"/>
      <c r="B40" s="292"/>
      <c r="C40" s="291"/>
      <c r="D40" s="293"/>
      <c r="E40" s="291"/>
      <c r="F40" s="66"/>
      <c r="G40" s="291"/>
      <c r="H40" s="293"/>
      <c r="I40" s="291"/>
      <c r="J40" s="293"/>
      <c r="K40" s="291"/>
      <c r="L40" s="293"/>
      <c r="M40" s="68">
        <f t="shared" si="1"/>
        <v>0</v>
      </c>
      <c r="N40" s="48"/>
      <c r="O40" s="67"/>
    </row>
    <row r="41" spans="1:21" s="125" customFormat="1" x14ac:dyDescent="0.2">
      <c r="A41" s="291"/>
      <c r="B41" s="292"/>
      <c r="C41" s="291" t="s">
        <v>10</v>
      </c>
      <c r="D41" s="293"/>
      <c r="E41" s="291"/>
      <c r="F41" s="66"/>
      <c r="G41" s="291"/>
      <c r="H41" s="293"/>
      <c r="I41" s="291"/>
      <c r="J41" s="293"/>
      <c r="K41" s="291"/>
      <c r="L41" s="293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1"/>
      <c r="B42" s="292"/>
      <c r="C42" s="291"/>
      <c r="D42" s="293"/>
      <c r="E42" s="291"/>
      <c r="F42" s="66"/>
      <c r="G42" s="291"/>
      <c r="H42" s="293"/>
      <c r="I42" s="291"/>
      <c r="J42" s="293"/>
      <c r="K42" s="291"/>
      <c r="L42" s="293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1"/>
      <c r="B43" s="292"/>
      <c r="C43" s="291"/>
      <c r="D43" s="293"/>
      <c r="E43" s="291"/>
      <c r="F43" s="66"/>
      <c r="G43" s="291"/>
      <c r="H43" s="293"/>
      <c r="I43" s="291"/>
      <c r="J43" s="293"/>
      <c r="K43" s="291"/>
      <c r="L43" s="293"/>
      <c r="M43" s="68">
        <f t="shared" si="1"/>
        <v>0</v>
      </c>
      <c r="N43" s="48"/>
      <c r="O43" s="67"/>
    </row>
    <row r="44" spans="1:21" s="127" customFormat="1" x14ac:dyDescent="0.2">
      <c r="A44" s="291"/>
      <c r="B44" s="292"/>
      <c r="C44" s="291"/>
      <c r="D44" s="293"/>
      <c r="E44" s="291"/>
      <c r="F44" s="66"/>
      <c r="G44" s="291"/>
      <c r="H44" s="293"/>
      <c r="I44" s="291"/>
      <c r="J44" s="293"/>
      <c r="K44" s="291"/>
      <c r="L44" s="293"/>
      <c r="M44" s="68">
        <f t="shared" si="1"/>
        <v>0</v>
      </c>
      <c r="N44" s="48"/>
      <c r="O44" s="67"/>
    </row>
    <row r="45" spans="1:21" s="125" customFormat="1" x14ac:dyDescent="0.2">
      <c r="A45" s="291"/>
      <c r="B45" s="292"/>
      <c r="C45" s="291"/>
      <c r="D45" s="293"/>
      <c r="E45" s="291"/>
      <c r="F45" s="66"/>
      <c r="G45" s="291"/>
      <c r="H45" s="293"/>
      <c r="I45" s="291"/>
      <c r="J45" s="293"/>
      <c r="K45" s="291"/>
      <c r="L45" s="293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63</v>
      </c>
      <c r="B47" s="48"/>
      <c r="C47" s="72">
        <f>SUM(C34:C46)</f>
        <v>0</v>
      </c>
      <c r="D47" s="379"/>
      <c r="E47" s="72">
        <f>SUM(E34:E46)</f>
        <v>0</v>
      </c>
      <c r="F47" s="379"/>
      <c r="G47" s="72">
        <f>SUM(G34:G46)</f>
        <v>0</v>
      </c>
      <c r="H47" s="379"/>
      <c r="I47" s="72">
        <f>SUM(I34:I46)</f>
        <v>1416241</v>
      </c>
      <c r="J47" s="379"/>
      <c r="K47" s="380"/>
      <c r="L47" s="379"/>
      <c r="M47" s="72">
        <f>SUM(M34:M46)</f>
        <v>1416241</v>
      </c>
      <c r="N47" s="48"/>
      <c r="O47" s="48"/>
    </row>
    <row r="48" spans="1:21" s="125" customFormat="1" ht="15.75" customHeight="1" thickTop="1" x14ac:dyDescent="0.2">
      <c r="A48" s="258" t="s">
        <v>36</v>
      </c>
      <c r="B48" s="48"/>
      <c r="C48" s="380"/>
      <c r="D48" s="379"/>
      <c r="E48" s="380"/>
      <c r="F48" s="379"/>
      <c r="G48" s="380"/>
      <c r="H48" s="379"/>
      <c r="I48" s="380"/>
      <c r="J48" s="379"/>
      <c r="K48" s="380"/>
      <c r="L48" s="379"/>
      <c r="M48" s="380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0111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3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431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432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3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0111</v>
      </c>
      <c r="T7" s="129"/>
    </row>
    <row r="8" spans="1:20" ht="15" customHeight="1" thickBot="1" x14ac:dyDescent="0.25">
      <c r="A8" s="1" t="str">
        <f>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">
      <c r="A9" s="301"/>
      <c r="B9" s="7"/>
      <c r="C9" s="303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  <c r="T9" s="129"/>
    </row>
    <row r="10" spans="1:20" ht="15" customHeight="1" x14ac:dyDescent="0.2">
      <c r="A10" s="298"/>
      <c r="B10" s="9"/>
      <c r="C10" s="11" t="s">
        <v>2</v>
      </c>
      <c r="D10" s="9"/>
      <c r="E10" s="10" t="s">
        <v>3</v>
      </c>
      <c r="F10" s="9"/>
      <c r="G10" s="299" t="s">
        <v>416</v>
      </c>
      <c r="H10" s="9"/>
      <c r="I10" s="10" t="s">
        <v>3</v>
      </c>
      <c r="J10" s="9"/>
      <c r="K10" s="299" t="s">
        <v>417</v>
      </c>
      <c r="L10" s="9"/>
      <c r="M10" s="10" t="s">
        <v>3</v>
      </c>
      <c r="N10" s="9"/>
      <c r="O10" s="299" t="s">
        <v>418</v>
      </c>
      <c r="P10" s="9"/>
      <c r="Q10" s="10" t="s">
        <v>3</v>
      </c>
      <c r="R10" s="9"/>
      <c r="S10" s="300" t="s">
        <v>147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427</v>
      </c>
      <c r="B15" s="135"/>
      <c r="C15" s="136">
        <v>-12094</v>
      </c>
      <c r="D15" s="137"/>
      <c r="E15" s="134">
        <v>-75929</v>
      </c>
      <c r="F15" s="137"/>
      <c r="G15" s="134">
        <f t="shared" ref="G15:G28" si="0">SUM(C15:E15)</f>
        <v>-88023</v>
      </c>
      <c r="H15" s="137"/>
      <c r="I15" s="134">
        <v>149531</v>
      </c>
      <c r="J15" s="137"/>
      <c r="K15" s="134">
        <f t="shared" ref="K15:K28" si="1">SUM(G15:I15)</f>
        <v>61508</v>
      </c>
      <c r="L15" s="137"/>
      <c r="M15" s="134"/>
      <c r="N15" s="137"/>
      <c r="O15" s="134">
        <f t="shared" ref="O15:O28" si="2">SUM(K15:M15)</f>
        <v>61508</v>
      </c>
      <c r="P15" s="137"/>
      <c r="Q15" s="134"/>
      <c r="R15" s="137"/>
      <c r="S15" s="134">
        <f t="shared" ref="S15:S28" si="3">SUM(O15:Q15)</f>
        <v>61508</v>
      </c>
      <c r="T15" s="129"/>
    </row>
    <row r="16" spans="1:20" ht="24.95" customHeight="1" x14ac:dyDescent="0.2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66</v>
      </c>
      <c r="B31" s="139" t="s">
        <v>17</v>
      </c>
      <c r="C31" s="141">
        <f>SUM(C15:C28)</f>
        <v>-12094</v>
      </c>
      <c r="D31" s="129"/>
      <c r="E31" s="141">
        <f>SUM(E15:E28)</f>
        <v>-75929</v>
      </c>
      <c r="F31" s="129"/>
      <c r="G31" s="141">
        <f>SUM(G15:G28)</f>
        <v>-88023</v>
      </c>
      <c r="H31" s="129"/>
      <c r="I31" s="141">
        <f>SUM(I15:I28)</f>
        <v>149531</v>
      </c>
      <c r="J31" s="129"/>
      <c r="K31" s="141">
        <f>SUM(K15:K28)</f>
        <v>61508</v>
      </c>
      <c r="L31" s="129"/>
      <c r="M31" s="141">
        <f>SUM(M15:M28)</f>
        <v>0</v>
      </c>
      <c r="N31" s="129"/>
      <c r="O31" s="141">
        <f>SUM(O15:O28)</f>
        <v>61508</v>
      </c>
      <c r="P31" s="129"/>
      <c r="Q31" s="141">
        <f>SUM(Q15:Q28)</f>
        <v>0</v>
      </c>
      <c r="R31" s="129"/>
      <c r="S31" s="141">
        <f>SUM(S15:S28)</f>
        <v>61508</v>
      </c>
      <c r="T31" s="139" t="s">
        <v>17</v>
      </c>
    </row>
    <row r="32" spans="1:20" ht="24.95" customHeight="1" thickTop="1" x14ac:dyDescent="0.2">
      <c r="A32" s="42" t="s">
        <v>346</v>
      </c>
    </row>
    <row r="33" spans="1:20" ht="14.25" customHeight="1" x14ac:dyDescent="0.2">
      <c r="A33" s="316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6" t="s">
        <v>10</v>
      </c>
    </row>
    <row r="35" spans="1:20" ht="14.25" customHeight="1" x14ac:dyDescent="0.2">
      <c r="A35" s="316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0111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C13" sqref="C13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13.125" style="513" customWidth="1"/>
    <col min="6" max="6" width="1.625" style="511" customWidth="1"/>
    <col min="7" max="7" width="10" style="514" customWidth="1"/>
    <col min="8" max="8" width="1.75" style="511" customWidth="1"/>
    <col min="9" max="9" width="14.625" style="144"/>
    <col min="10" max="10" width="1.625" style="511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10"/>
      <c r="G1" s="512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431</v>
      </c>
      <c r="C2" s="143"/>
      <c r="E2" s="510"/>
      <c r="G2" s="512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432</v>
      </c>
      <c r="C3" s="143"/>
      <c r="E3" s="510"/>
      <c r="G3" s="512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67</v>
      </c>
      <c r="C4" s="143"/>
      <c r="E4" s="510"/>
      <c r="G4" s="512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tr">
        <f>'E1.XLS '!A5</f>
        <v>FOR THE 6 MONTHS ENDED 6-30-2001</v>
      </c>
      <c r="C5" s="143"/>
      <c r="E5" s="510"/>
      <c r="G5" s="512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3" t="str">
        <f>'E1.XLS '!A7</f>
        <v>PREPARED BY: Sonya City</v>
      </c>
      <c r="C7" s="143"/>
      <c r="E7" s="510"/>
      <c r="G7" s="512"/>
      <c r="I7" s="143"/>
      <c r="K7" s="143"/>
      <c r="M7" s="508" t="s">
        <v>307</v>
      </c>
      <c r="O7" s="143"/>
      <c r="Q7" s="143"/>
      <c r="S7" s="143"/>
      <c r="U7" s="143"/>
      <c r="W7" s="143"/>
      <c r="Y7" s="143"/>
      <c r="AA7" s="143"/>
      <c r="AC7" s="159" t="str">
        <f>A2</f>
        <v>COMPANY # 0111</v>
      </c>
    </row>
    <row r="8" spans="1:29" ht="16.5" thickBot="1" x14ac:dyDescent="0.3">
      <c r="A8" s="1" t="str">
        <f>'E1.XLS '!A8</f>
        <v>EXTENSION:  3 9690</v>
      </c>
      <c r="C8" s="143"/>
      <c r="E8" s="510"/>
      <c r="G8" s="512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5" thickTop="1" x14ac:dyDescent="0.25">
      <c r="A9" s="146"/>
      <c r="B9" s="497"/>
      <c r="C9" s="147"/>
      <c r="D9" s="497"/>
      <c r="E9" s="515"/>
      <c r="F9" s="516"/>
      <c r="G9" s="517"/>
      <c r="H9" s="516"/>
      <c r="I9" s="147" t="s">
        <v>310</v>
      </c>
      <c r="J9" s="516"/>
      <c r="K9" s="148" t="s">
        <v>21</v>
      </c>
      <c r="L9" s="498"/>
      <c r="M9" s="148"/>
      <c r="N9" s="498"/>
      <c r="O9" s="148"/>
      <c r="P9" s="497"/>
      <c r="Q9" s="147"/>
      <c r="R9" s="503"/>
      <c r="S9" s="147"/>
      <c r="T9" s="503"/>
      <c r="U9" s="148" t="s">
        <v>304</v>
      </c>
      <c r="V9" s="148"/>
      <c r="W9" s="148"/>
      <c r="X9" s="497"/>
      <c r="Y9" s="148" t="s">
        <v>23</v>
      </c>
      <c r="Z9" s="498"/>
      <c r="AA9" s="148"/>
      <c r="AB9" s="498"/>
      <c r="AC9" s="149"/>
    </row>
    <row r="10" spans="1:29" x14ac:dyDescent="0.25">
      <c r="A10" s="150" t="s">
        <v>69</v>
      </c>
      <c r="B10" s="499"/>
      <c r="C10" s="151" t="s">
        <v>296</v>
      </c>
      <c r="D10" s="499"/>
      <c r="E10" s="518" t="s">
        <v>311</v>
      </c>
      <c r="F10" s="519"/>
      <c r="G10" s="520" t="s">
        <v>312</v>
      </c>
      <c r="H10" s="519"/>
      <c r="I10" s="151" t="s">
        <v>52</v>
      </c>
      <c r="J10" s="519"/>
      <c r="K10" s="151" t="s">
        <v>20</v>
      </c>
      <c r="L10" s="499"/>
      <c r="M10" s="151" t="s">
        <v>70</v>
      </c>
      <c r="N10" s="499"/>
      <c r="O10" s="151"/>
      <c r="P10" s="499"/>
      <c r="Q10" s="151" t="s">
        <v>34</v>
      </c>
      <c r="R10" s="499"/>
      <c r="S10" s="151" t="s">
        <v>22</v>
      </c>
      <c r="T10" s="499"/>
      <c r="U10" s="151" t="s">
        <v>52</v>
      </c>
      <c r="V10" s="499"/>
      <c r="W10" s="151" t="s">
        <v>4</v>
      </c>
      <c r="X10" s="499"/>
      <c r="Y10" s="151" t="s">
        <v>20</v>
      </c>
      <c r="Z10" s="499"/>
      <c r="AA10" s="151" t="s">
        <v>70</v>
      </c>
      <c r="AB10" s="499"/>
      <c r="AC10" s="509"/>
    </row>
    <row r="11" spans="1:29" ht="16.5" thickBot="1" x14ac:dyDescent="0.3">
      <c r="A11" s="152"/>
      <c r="B11" s="500"/>
      <c r="C11" s="153" t="s">
        <v>297</v>
      </c>
      <c r="D11" s="500"/>
      <c r="E11" s="521" t="s">
        <v>72</v>
      </c>
      <c r="F11" s="522"/>
      <c r="G11" s="523" t="s">
        <v>313</v>
      </c>
      <c r="H11" s="522"/>
      <c r="I11" s="153" t="s">
        <v>314</v>
      </c>
      <c r="J11" s="522"/>
      <c r="K11" s="153" t="s">
        <v>73</v>
      </c>
      <c r="L11" s="500"/>
      <c r="M11" s="153" t="s">
        <v>73</v>
      </c>
      <c r="N11" s="500"/>
      <c r="O11" s="153" t="s">
        <v>71</v>
      </c>
      <c r="P11" s="500"/>
      <c r="Q11" s="153" t="s">
        <v>91</v>
      </c>
      <c r="R11" s="500"/>
      <c r="S11" s="153" t="s">
        <v>91</v>
      </c>
      <c r="T11" s="500"/>
      <c r="U11" s="153" t="s">
        <v>91</v>
      </c>
      <c r="V11" s="500"/>
      <c r="W11" s="153"/>
      <c r="X11" s="500"/>
      <c r="Y11" s="153" t="s">
        <v>73</v>
      </c>
      <c r="Z11" s="500"/>
      <c r="AA11" s="153" t="s">
        <v>73</v>
      </c>
      <c r="AB11" s="500"/>
      <c r="AC11" s="154" t="s">
        <v>71</v>
      </c>
    </row>
    <row r="12" spans="1:29" ht="16.5" thickTop="1" x14ac:dyDescent="0.25">
      <c r="A12" s="108" t="s">
        <v>233</v>
      </c>
      <c r="B12" s="499"/>
      <c r="C12" s="151"/>
      <c r="D12" s="499"/>
      <c r="E12" s="518"/>
      <c r="F12" s="519"/>
      <c r="G12" s="520"/>
      <c r="H12" s="519"/>
      <c r="I12" s="151"/>
      <c r="J12" s="519"/>
      <c r="K12" s="151"/>
      <c r="L12" s="499"/>
      <c r="M12" s="151"/>
      <c r="N12" s="499"/>
      <c r="O12" s="151"/>
      <c r="P12" s="499"/>
      <c r="Q12" s="151"/>
      <c r="R12" s="499"/>
      <c r="S12" s="151"/>
      <c r="T12" s="499"/>
      <c r="U12" s="151"/>
      <c r="V12" s="499"/>
      <c r="W12" s="151"/>
      <c r="X12" s="499"/>
      <c r="Y12" s="151"/>
      <c r="Z12" s="499"/>
      <c r="AA12" s="151"/>
      <c r="AB12" s="499"/>
      <c r="AC12" s="151"/>
    </row>
    <row r="13" spans="1:29" x14ac:dyDescent="0.25">
      <c r="A13" s="108" t="s">
        <v>376</v>
      </c>
      <c r="C13" s="143"/>
      <c r="E13" s="510"/>
      <c r="G13" s="512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6" t="s">
        <v>308</v>
      </c>
      <c r="C14" s="143"/>
      <c r="E14" s="510"/>
      <c r="G14" s="512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10"/>
      <c r="G15" s="512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5" t="s">
        <v>320</v>
      </c>
      <c r="C16" s="496" t="s">
        <v>298</v>
      </c>
      <c r="E16" s="524" t="s">
        <v>10</v>
      </c>
      <c r="G16" s="525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6"/>
      <c r="G17" s="527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299</v>
      </c>
      <c r="C18" s="496" t="s">
        <v>300</v>
      </c>
      <c r="E18" s="558">
        <v>36951</v>
      </c>
      <c r="G18" s="525">
        <v>8.5000000000000006E-2</v>
      </c>
      <c r="I18" s="156"/>
      <c r="K18" s="505">
        <v>27985</v>
      </c>
      <c r="M18" s="143"/>
      <c r="O18" s="505">
        <f>SUM(K18:M18)</f>
        <v>27985</v>
      </c>
      <c r="Q18" s="505">
        <v>1204</v>
      </c>
      <c r="S18" s="505"/>
      <c r="U18" s="505"/>
      <c r="W18" s="156"/>
      <c r="Y18" s="505">
        <f>SUM(O18:U18)</f>
        <v>29189</v>
      </c>
      <c r="AA18" s="143"/>
      <c r="AC18" s="505">
        <f>+Y18+AA18</f>
        <v>29189</v>
      </c>
    </row>
    <row r="19" spans="1:29" x14ac:dyDescent="0.25">
      <c r="A19" s="155"/>
      <c r="C19" s="155"/>
      <c r="E19" s="526"/>
      <c r="G19" s="527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6" t="s">
        <v>305</v>
      </c>
      <c r="C20" s="155"/>
      <c r="E20" s="527"/>
      <c r="F20" s="527"/>
      <c r="G20" s="527"/>
      <c r="H20" s="527"/>
      <c r="I20" s="527"/>
      <c r="K20" s="505">
        <f>SUM(K15:K19)</f>
        <v>27985</v>
      </c>
      <c r="M20" s="143"/>
      <c r="O20" s="505">
        <f>SUM(O15:O19)</f>
        <v>27985</v>
      </c>
      <c r="Q20" s="505">
        <f>SUM(Q15:Q19)</f>
        <v>1204</v>
      </c>
      <c r="S20" s="505">
        <f>SUM(S15:S19)</f>
        <v>0</v>
      </c>
      <c r="U20" s="505">
        <f>SUM(U15:U19)</f>
        <v>0</v>
      </c>
      <c r="W20" s="156"/>
      <c r="Y20" s="505">
        <f>SUM(Y15:Y19)</f>
        <v>29189</v>
      </c>
      <c r="AA20" s="143"/>
      <c r="AC20" s="505">
        <f>SUM(AC15:AC19)</f>
        <v>29189</v>
      </c>
    </row>
    <row r="21" spans="1:29" x14ac:dyDescent="0.25">
      <c r="A21" s="155"/>
      <c r="C21" s="155"/>
      <c r="E21" s="526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6" t="s">
        <v>309</v>
      </c>
      <c r="E22" s="526"/>
      <c r="G22" s="155"/>
      <c r="H22" s="155"/>
      <c r="I22" s="155"/>
      <c r="AA22" s="143"/>
    </row>
    <row r="23" spans="1:29" x14ac:dyDescent="0.25">
      <c r="A23" s="506"/>
      <c r="E23" s="526"/>
      <c r="G23" s="155"/>
      <c r="H23" s="155"/>
      <c r="I23" s="155"/>
      <c r="AA23" s="143"/>
    </row>
    <row r="24" spans="1:29" x14ac:dyDescent="0.25">
      <c r="A24" s="506" t="s">
        <v>317</v>
      </c>
      <c r="C24" s="530"/>
      <c r="E24" s="526"/>
      <c r="G24" s="155"/>
      <c r="H24" s="155"/>
      <c r="I24" s="155"/>
      <c r="AA24" s="143"/>
    </row>
    <row r="25" spans="1:29" x14ac:dyDescent="0.25">
      <c r="A25" s="145" t="s">
        <v>319</v>
      </c>
      <c r="E25" s="526"/>
      <c r="G25" s="155"/>
      <c r="H25" s="155"/>
      <c r="I25" s="155"/>
      <c r="AA25" s="143"/>
    </row>
    <row r="26" spans="1:29" ht="24.75" customHeight="1" x14ac:dyDescent="0.25">
      <c r="A26" s="156" t="s">
        <v>428</v>
      </c>
      <c r="C26" s="496">
        <v>705</v>
      </c>
      <c r="E26" s="558">
        <v>36951</v>
      </c>
      <c r="G26" s="525">
        <v>8.5000000000000006E-2</v>
      </c>
      <c r="I26" s="156"/>
      <c r="M26" s="157">
        <v>-21759</v>
      </c>
      <c r="O26" s="157">
        <f>SUM(K26:M26)</f>
        <v>-21759</v>
      </c>
      <c r="Q26" s="156"/>
      <c r="S26" s="156">
        <v>-4470</v>
      </c>
      <c r="U26" s="156"/>
      <c r="W26" s="156"/>
      <c r="AA26" s="157">
        <f t="shared" ref="AA26:AA35" si="0">SUM(O26:U26)</f>
        <v>-26229</v>
      </c>
      <c r="AC26" s="157">
        <f t="shared" ref="AC26:AC35" si="1">+Y26+AA26</f>
        <v>-26229</v>
      </c>
    </row>
    <row r="27" spans="1:29" ht="24.75" customHeight="1" x14ac:dyDescent="0.25">
      <c r="A27" s="156"/>
      <c r="C27" s="496"/>
      <c r="E27" s="524"/>
      <c r="G27" s="525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6"/>
      <c r="E28" s="524"/>
      <c r="G28" s="525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6"/>
      <c r="E29" s="524"/>
      <c r="G29" s="525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6"/>
      <c r="E30" s="524"/>
      <c r="G30" s="525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6"/>
      <c r="E31" s="524"/>
      <c r="G31" s="525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6"/>
      <c r="E32" s="524"/>
      <c r="G32" s="525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6"/>
      <c r="E33" s="524"/>
      <c r="G33" s="525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6"/>
      <c r="E34" s="524"/>
      <c r="G34" s="525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6"/>
      <c r="E35" s="524"/>
      <c r="G35" s="525"/>
      <c r="I35" s="156"/>
      <c r="M35" s="505"/>
      <c r="O35" s="505">
        <f t="shared" si="2"/>
        <v>0</v>
      </c>
      <c r="Q35" s="505"/>
      <c r="S35" s="505"/>
      <c r="U35" s="505"/>
      <c r="W35" s="156"/>
      <c r="AA35" s="505">
        <f t="shared" si="0"/>
        <v>0</v>
      </c>
      <c r="AC35" s="505">
        <f t="shared" si="1"/>
        <v>0</v>
      </c>
    </row>
    <row r="36" spans="1:30" ht="33" customHeight="1" thickBot="1" x14ac:dyDescent="0.3">
      <c r="A36" s="531" t="s">
        <v>318</v>
      </c>
      <c r="E36" s="144"/>
      <c r="F36" s="144"/>
      <c r="G36" s="144"/>
      <c r="H36" s="144"/>
      <c r="M36" s="505">
        <f>SUM(M26:M35)</f>
        <v>-21759</v>
      </c>
      <c r="O36" s="505">
        <f>SUM(K36:M36)</f>
        <v>-21759</v>
      </c>
      <c r="Q36" s="505">
        <f>SUM(Q26:Q35)</f>
        <v>0</v>
      </c>
      <c r="S36" s="505">
        <f>SUM(S26:S35)</f>
        <v>-4470</v>
      </c>
      <c r="U36" s="505">
        <f>SUM(U26:U35)</f>
        <v>0</v>
      </c>
      <c r="AA36" s="505">
        <f>SUM(O36:U36)</f>
        <v>-26229</v>
      </c>
      <c r="AC36" s="505">
        <f>SUM(AC26:AC35)</f>
        <v>-26229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5" t="s">
        <v>321</v>
      </c>
      <c r="C38" s="496" t="s">
        <v>301</v>
      </c>
      <c r="E38" s="510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7"/>
      <c r="E39" s="510"/>
      <c r="G39" s="155"/>
      <c r="I39" s="155"/>
    </row>
    <row r="40" spans="1:30" ht="27.95" customHeight="1" thickBot="1" x14ac:dyDescent="0.3">
      <c r="A40" s="156" t="s">
        <v>302</v>
      </c>
      <c r="C40" s="496" t="s">
        <v>303</v>
      </c>
      <c r="E40" s="510"/>
      <c r="G40" s="155"/>
      <c r="I40" s="511"/>
      <c r="M40" s="505"/>
      <c r="O40" s="505">
        <f>SUM(K40:M40)</f>
        <v>0</v>
      </c>
      <c r="Q40" s="505"/>
      <c r="S40" s="505"/>
      <c r="U40" s="505"/>
      <c r="W40" s="156"/>
      <c r="AA40" s="505">
        <f>SUM(O40:U40)</f>
        <v>0</v>
      </c>
      <c r="AC40" s="505">
        <f>+Y40+AA40</f>
        <v>0</v>
      </c>
    </row>
    <row r="41" spans="1:30" x14ac:dyDescent="0.25">
      <c r="E41" s="510"/>
      <c r="G41" s="155"/>
      <c r="I41" s="511"/>
    </row>
    <row r="42" spans="1:30" x14ac:dyDescent="0.25">
      <c r="E42" s="528"/>
      <c r="G42" s="511"/>
      <c r="I42" s="511"/>
    </row>
    <row r="43" spans="1:30" ht="16.5" thickBot="1" x14ac:dyDescent="0.3">
      <c r="A43" s="506" t="s">
        <v>306</v>
      </c>
      <c r="B43" s="145"/>
      <c r="D43" s="501"/>
      <c r="E43" s="528"/>
      <c r="G43" s="511"/>
      <c r="I43" s="511"/>
      <c r="L43" s="501"/>
      <c r="M43" s="158">
        <f>SUM(M36:M41)</f>
        <v>-21759</v>
      </c>
      <c r="N43" s="501"/>
      <c r="O43" s="158">
        <f>SUM(O36:O41)</f>
        <v>-21759</v>
      </c>
      <c r="P43" s="501"/>
      <c r="Q43" s="158">
        <f>SUM(Q36:Q41)</f>
        <v>0</v>
      </c>
      <c r="R43" s="501"/>
      <c r="S43" s="158">
        <f>SUM(S36:S41)</f>
        <v>-4470</v>
      </c>
      <c r="T43" s="501"/>
      <c r="U43" s="158">
        <f>SUM(U36:U41)</f>
        <v>0</v>
      </c>
      <c r="V43" s="501"/>
      <c r="X43" s="501"/>
      <c r="Z43" s="501"/>
      <c r="AA43" s="158">
        <f>SUM(AA36:AA41)</f>
        <v>-26229</v>
      </c>
      <c r="AB43" s="501"/>
      <c r="AC43" s="158">
        <f>SUM(AC36:AC41)</f>
        <v>-26229</v>
      </c>
      <c r="AD43" s="501"/>
    </row>
    <row r="44" spans="1:30" ht="16.5" thickTop="1" x14ac:dyDescent="0.25">
      <c r="A44" s="143"/>
      <c r="D44" s="501"/>
      <c r="E44" s="528"/>
      <c r="G44" s="511"/>
      <c r="H44" s="528"/>
      <c r="I44" s="511"/>
      <c r="K44" s="143"/>
      <c r="L44" s="501"/>
      <c r="M44" s="143"/>
      <c r="N44" s="501"/>
      <c r="O44" s="143"/>
      <c r="P44" s="501"/>
      <c r="Q44" s="143"/>
      <c r="R44" s="501"/>
      <c r="S44" s="143"/>
      <c r="T44" s="501"/>
      <c r="U44" s="143"/>
      <c r="V44" s="501"/>
      <c r="X44" s="501"/>
      <c r="Y44" s="143"/>
      <c r="Z44" s="501"/>
      <c r="AA44" s="143"/>
      <c r="AB44" s="501"/>
      <c r="AC44" s="143"/>
    </row>
    <row r="45" spans="1:30" x14ac:dyDescent="0.25">
      <c r="A45" s="318"/>
      <c r="B45" s="36"/>
      <c r="D45" s="501"/>
      <c r="E45" s="528"/>
      <c r="G45" s="511"/>
      <c r="H45" s="528"/>
      <c r="I45" s="511"/>
      <c r="K45" s="143"/>
      <c r="L45" s="501"/>
      <c r="M45" s="143"/>
      <c r="N45" s="501"/>
      <c r="O45" s="159"/>
      <c r="P45" s="501"/>
      <c r="Q45" s="143"/>
      <c r="R45" s="501"/>
      <c r="S45" s="143"/>
      <c r="T45" s="501"/>
      <c r="U45" s="143"/>
      <c r="V45" s="501"/>
      <c r="X45" s="501"/>
      <c r="Y45" s="159"/>
      <c r="Z45" s="501"/>
      <c r="AA45" s="159"/>
      <c r="AB45" s="501"/>
      <c r="AC45" s="143"/>
    </row>
    <row r="46" spans="1:30" ht="16.5" thickBot="1" x14ac:dyDescent="0.3">
      <c r="A46" s="506" t="s">
        <v>353</v>
      </c>
      <c r="B46" s="145"/>
      <c r="D46" s="501"/>
      <c r="E46" s="528"/>
      <c r="G46" s="511"/>
      <c r="H46" s="528"/>
      <c r="I46" s="511"/>
      <c r="K46" s="158">
        <f>K43+K20</f>
        <v>27985</v>
      </c>
      <c r="L46" s="501"/>
      <c r="M46" s="158">
        <f>M43+M20</f>
        <v>-21759</v>
      </c>
      <c r="N46" s="501"/>
      <c r="O46" s="158">
        <f>O43+O20</f>
        <v>6226</v>
      </c>
      <c r="P46" s="501"/>
      <c r="Q46" s="158">
        <f>Q43+Q20</f>
        <v>1204</v>
      </c>
      <c r="R46" s="501"/>
      <c r="S46" s="158">
        <f>S43+S20</f>
        <v>-4470</v>
      </c>
      <c r="T46" s="501"/>
      <c r="U46" s="158">
        <f>U43+U20</f>
        <v>0</v>
      </c>
      <c r="V46" s="501"/>
      <c r="X46" s="501"/>
      <c r="Y46" s="158">
        <f>Y43+Y20</f>
        <v>29189</v>
      </c>
      <c r="Z46" s="501"/>
      <c r="AA46" s="158">
        <f>AA43+AA20</f>
        <v>-26229</v>
      </c>
      <c r="AB46" s="501"/>
      <c r="AC46" s="158">
        <f>AC43+AC20</f>
        <v>2960</v>
      </c>
      <c r="AD46" s="501"/>
    </row>
    <row r="47" spans="1:30" ht="16.5" thickTop="1" x14ac:dyDescent="0.25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25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25">
      <c r="A49" s="145" t="s">
        <v>74</v>
      </c>
      <c r="C49" s="145"/>
      <c r="E49" s="528"/>
      <c r="G49" s="511"/>
      <c r="H49" s="528"/>
      <c r="I49" s="511"/>
      <c r="K49" s="143"/>
      <c r="M49" s="143"/>
      <c r="O49" s="143"/>
      <c r="Q49" s="504"/>
      <c r="S49" s="143"/>
      <c r="U49" s="143"/>
      <c r="W49" s="143"/>
      <c r="Y49" s="143"/>
      <c r="AA49" s="143"/>
      <c r="AB49" s="501"/>
      <c r="AC49" s="501"/>
    </row>
    <row r="50" spans="1:29" ht="19.5" x14ac:dyDescent="0.35">
      <c r="A50" s="532" t="s">
        <v>322</v>
      </c>
      <c r="C50" s="145"/>
      <c r="E50" s="528"/>
      <c r="G50" s="511"/>
      <c r="H50" s="528"/>
      <c r="I50" s="511"/>
      <c r="K50" s="143"/>
      <c r="M50" s="143"/>
      <c r="O50" s="143"/>
      <c r="Q50" s="504" t="s">
        <v>10</v>
      </c>
      <c r="S50" s="143"/>
      <c r="U50" s="143"/>
      <c r="W50" s="143"/>
      <c r="Y50" s="143"/>
      <c r="AA50" s="143"/>
      <c r="AC50" s="159" t="str">
        <f>A2</f>
        <v>COMPANY # 0111</v>
      </c>
    </row>
    <row r="51" spans="1:29" x14ac:dyDescent="0.25">
      <c r="A51" s="145"/>
      <c r="C51" s="145"/>
      <c r="E51" s="528"/>
      <c r="G51" s="511"/>
      <c r="H51" s="528"/>
      <c r="I51" s="511"/>
      <c r="K51" s="143"/>
      <c r="M51" s="143"/>
      <c r="O51" s="143"/>
      <c r="Q51" s="504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25">
      <c r="A52" s="143"/>
      <c r="C52" s="143"/>
      <c r="E52" s="528"/>
      <c r="G52" s="610" t="s">
        <v>507</v>
      </c>
      <c r="H52" s="611"/>
      <c r="I52" s="612"/>
      <c r="J52" s="612"/>
      <c r="K52" s="613"/>
      <c r="L52" s="614"/>
      <c r="M52" s="613"/>
      <c r="N52" s="614"/>
      <c r="O52" s="615"/>
      <c r="Q52" s="143"/>
      <c r="S52" s="143"/>
      <c r="U52" s="143"/>
      <c r="W52" s="143"/>
      <c r="Y52" s="143"/>
      <c r="AA52" s="143"/>
      <c r="AC52" s="502"/>
    </row>
    <row r="53" spans="1:29" x14ac:dyDescent="0.25">
      <c r="A53" s="143"/>
      <c r="C53" s="143"/>
      <c r="E53" s="528"/>
      <c r="G53" s="616" t="s">
        <v>508</v>
      </c>
      <c r="H53" s="617"/>
      <c r="I53" s="618"/>
      <c r="J53" s="618"/>
      <c r="K53" s="619"/>
      <c r="L53" s="620"/>
      <c r="M53" s="619"/>
      <c r="N53" s="620"/>
      <c r="O53" s="621"/>
      <c r="Q53" s="143"/>
      <c r="S53" s="143"/>
      <c r="U53" s="143"/>
      <c r="W53" s="143"/>
      <c r="Y53" s="143"/>
      <c r="AA53" s="143"/>
      <c r="AC53" s="502"/>
    </row>
    <row r="54" spans="1:29" x14ac:dyDescent="0.25">
      <c r="E54" s="528"/>
      <c r="G54" s="622" t="s">
        <v>509</v>
      </c>
      <c r="H54" s="623"/>
      <c r="I54" s="624"/>
      <c r="J54" s="624"/>
      <c r="K54" s="625"/>
      <c r="L54" s="625"/>
      <c r="M54" s="625"/>
      <c r="N54" s="625"/>
      <c r="O54" s="626"/>
    </row>
    <row r="55" spans="1:29" x14ac:dyDescent="0.25">
      <c r="E55" s="528"/>
      <c r="G55" s="511"/>
      <c r="H55" s="528"/>
      <c r="I55" s="511"/>
    </row>
    <row r="56" spans="1:29" x14ac:dyDescent="0.25">
      <c r="E56" s="528"/>
      <c r="G56" s="511"/>
      <c r="H56" s="528"/>
      <c r="I56" s="511"/>
    </row>
    <row r="57" spans="1:29" x14ac:dyDescent="0.25">
      <c r="E57" s="528"/>
      <c r="G57" s="511"/>
      <c r="H57" s="528"/>
      <c r="I57" s="511"/>
    </row>
    <row r="58" spans="1:29" x14ac:dyDescent="0.25">
      <c r="E58" s="528"/>
      <c r="G58" s="511"/>
      <c r="H58" s="528"/>
      <c r="I58" s="511"/>
    </row>
    <row r="59" spans="1:29" x14ac:dyDescent="0.25">
      <c r="E59" s="528"/>
      <c r="G59" s="511"/>
      <c r="H59" s="528"/>
      <c r="I59" s="511"/>
    </row>
    <row r="60" spans="1:29" x14ac:dyDescent="0.25">
      <c r="E60" s="528"/>
      <c r="G60" s="511"/>
      <c r="H60" s="528"/>
      <c r="I60" s="511"/>
    </row>
    <row r="61" spans="1:29" x14ac:dyDescent="0.25">
      <c r="E61" s="528"/>
      <c r="G61" s="511"/>
      <c r="H61" s="528"/>
      <c r="I61" s="511"/>
    </row>
    <row r="62" spans="1:29" x14ac:dyDescent="0.25">
      <c r="E62" s="528"/>
      <c r="G62" s="511"/>
      <c r="H62" s="528"/>
      <c r="I62" s="511"/>
    </row>
    <row r="63" spans="1:29" x14ac:dyDescent="0.25">
      <c r="E63" s="528"/>
      <c r="G63" s="511"/>
      <c r="H63" s="528"/>
      <c r="I63" s="511"/>
    </row>
    <row r="64" spans="1:29" x14ac:dyDescent="0.25">
      <c r="E64" s="528"/>
      <c r="G64" s="511"/>
      <c r="H64" s="528"/>
      <c r="I64" s="511"/>
    </row>
    <row r="65" spans="5:10" x14ac:dyDescent="0.25">
      <c r="E65" s="528"/>
      <c r="G65" s="511"/>
      <c r="H65" s="528"/>
      <c r="I65" s="511"/>
    </row>
    <row r="66" spans="5:10" x14ac:dyDescent="0.25">
      <c r="E66" s="528"/>
      <c r="G66" s="511"/>
      <c r="H66" s="528"/>
      <c r="I66" s="511"/>
    </row>
    <row r="67" spans="5:10" x14ac:dyDescent="0.25">
      <c r="E67" s="528"/>
      <c r="G67" s="511"/>
      <c r="H67" s="528"/>
      <c r="I67" s="511"/>
    </row>
    <row r="68" spans="5:10" x14ac:dyDescent="0.25">
      <c r="E68" s="528"/>
      <c r="G68" s="511"/>
      <c r="H68" s="528"/>
      <c r="I68" s="511"/>
    </row>
    <row r="69" spans="5:10" x14ac:dyDescent="0.25">
      <c r="J69" s="529"/>
    </row>
    <row r="71" spans="5:10" x14ac:dyDescent="0.25">
      <c r="E71" s="510"/>
      <c r="G71" s="512"/>
      <c r="I71" s="145"/>
    </row>
    <row r="72" spans="5:10" x14ac:dyDescent="0.25">
      <c r="E72" s="30" t="s">
        <v>315</v>
      </c>
      <c r="G72" s="512"/>
      <c r="I72" s="145"/>
    </row>
    <row r="73" spans="5:10" x14ac:dyDescent="0.25">
      <c r="E73" s="510"/>
      <c r="G73" s="512"/>
      <c r="H73" s="30" t="s">
        <v>316</v>
      </c>
      <c r="I73" s="145"/>
    </row>
    <row r="74" spans="5:10" x14ac:dyDescent="0.25">
      <c r="E74" s="510"/>
      <c r="G74" s="512"/>
      <c r="I74" s="143"/>
    </row>
    <row r="75" spans="5:10" x14ac:dyDescent="0.25">
      <c r="E75" s="510"/>
      <c r="G75" s="512"/>
      <c r="I75" s="143"/>
    </row>
  </sheetData>
  <printOptions gridLinesSet="0"/>
  <pageMargins left="0.75" right="0" top="0.75" bottom="0" header="0.5" footer="0.22"/>
  <pageSetup scale="44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2001-07-19T00:14:49Z</cp:lastPrinted>
  <dcterms:created xsi:type="dcterms:W3CDTF">1998-03-02T21:51:31Z</dcterms:created>
  <dcterms:modified xsi:type="dcterms:W3CDTF">2014-09-05T09:59:34Z</dcterms:modified>
</cp:coreProperties>
</file>