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30" windowWidth="15180" windowHeight="8325"/>
  </bookViews>
  <sheets>
    <sheet name="UAMPS_11-13-01" sheetId="1" r:id="rId1"/>
  </sheets>
  <calcPr calcId="152511"/>
</workbook>
</file>

<file path=xl/calcChain.xml><?xml version="1.0" encoding="utf-8"?>
<calcChain xmlns="http://schemas.openxmlformats.org/spreadsheetml/2006/main">
  <c r="C18" i="1" l="1"/>
  <c r="B19" i="1" s="1"/>
  <c r="B21" i="1" l="1"/>
  <c r="C19" i="1"/>
</calcChain>
</file>

<file path=xl/sharedStrings.xml><?xml version="1.0" encoding="utf-8"?>
<sst xmlns="http://schemas.openxmlformats.org/spreadsheetml/2006/main" count="40" uniqueCount="25">
  <si>
    <t>ENRON POW</t>
  </si>
  <si>
    <t>ER TRADING &amp;</t>
  </si>
  <si>
    <t>Deal Summar</t>
  </si>
  <si>
    <t>Deal</t>
  </si>
  <si>
    <t>Counter</t>
  </si>
  <si>
    <t>Date</t>
  </si>
  <si>
    <t>Delivery</t>
  </si>
  <si>
    <t>PV'd</t>
  </si>
  <si>
    <t>Swap Vol</t>
  </si>
  <si>
    <t>Notional</t>
  </si>
  <si>
    <t>MTM P/L</t>
  </si>
  <si>
    <t>Number</t>
  </si>
  <si>
    <t>Party</t>
  </si>
  <si>
    <t>Point</t>
  </si>
  <si>
    <t>Peak</t>
  </si>
  <si>
    <t>Off Peak</t>
  </si>
  <si>
    <t>Price Mid</t>
  </si>
  <si>
    <t>Total Mid</t>
  </si>
  <si>
    <t>------------</t>
  </si>
  <si>
    <t>-------------</t>
  </si>
  <si>
    <t>Craig</t>
  </si>
  <si>
    <t>Valued</t>
  </si>
  <si>
    <t>UAMPS</t>
  </si>
  <si>
    <t>Annuity to STSW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</si>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</sst>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3" x14ac:knownFonts="1">
    <font>
      <sz val="10"/>
      <name val="Arial"/>
    </font>
    <font>
      <sz val="10"/>
      <name val="Courier"/>
      <family val="3"/>
    </font>
    <font>
      <b/>
      <sz val="10"/>
      <name val="Courier"/>
      <family val="3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4" fontId="1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16" fontId="1" fillId="0" borderId="2" xfId="0" applyNumberFormat="1" applyFont="1" applyBorder="1"/>
    <xf numFmtId="3" fontId="1" fillId="0" borderId="3" xfId="0" applyNumberFormat="1" applyFont="1" applyBorder="1"/>
    <xf numFmtId="9" fontId="1" fillId="0" borderId="4" xfId="0" applyNumberFormat="1" applyFont="1" applyBorder="1"/>
    <xf numFmtId="16" fontId="1" fillId="0" borderId="5" xfId="0" applyNumberFormat="1" applyFont="1" applyBorder="1"/>
    <xf numFmtId="3" fontId="1" fillId="0" borderId="6" xfId="0" applyNumberFormat="1" applyFont="1" applyBorder="1"/>
    <xf numFmtId="9" fontId="1" fillId="0" borderId="7" xfId="0" applyNumberFormat="1" applyFont="1" applyBorder="1"/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pane ySplit="8" topLeftCell="A9" activePane="bottomLeft" state="frozen"/>
      <selection pane="bottomLeft" activeCell="C24" sqref="C24"/>
    </sheetView>
  </sheetViews>
  <sheetFormatPr defaultRowHeight="12" x14ac:dyDescent="0.15"/>
  <cols>
    <col min="1" max="1" width="12.42578125" style="1" bestFit="1" customWidth="1"/>
    <col min="2" max="2" width="13.140625" style="1" customWidth="1"/>
    <col min="3" max="3" width="11.28515625" style="1" bestFit="1" customWidth="1"/>
    <col min="4" max="4" width="10.28515625" style="1" customWidth="1"/>
    <col min="5" max="6" width="12.7109375" style="1" hidden="1" customWidth="1"/>
    <col min="7" max="7" width="12.42578125" style="1" bestFit="1" customWidth="1"/>
    <col min="8" max="8" width="12.7109375" style="1" bestFit="1" customWidth="1"/>
    <col min="9" max="10" width="14.7109375" style="1" bestFit="1" customWidth="1"/>
    <col min="11" max="16384" width="9.140625" style="1"/>
  </cols>
  <sheetData>
    <row r="1" spans="1:10" x14ac:dyDescent="0.15">
      <c r="E1" s="1" t="s">
        <v>0</v>
      </c>
      <c r="F1" s="1" t="s">
        <v>1</v>
      </c>
    </row>
    <row r="2" spans="1:10" x14ac:dyDescent="0.15">
      <c r="F2" s="1" t="s">
        <v>2</v>
      </c>
    </row>
    <row r="7" spans="1:10" x14ac:dyDescent="0.15">
      <c r="A7" s="5" t="s">
        <v>3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8</v>
      </c>
      <c r="G7" s="5" t="s">
        <v>7</v>
      </c>
      <c r="H7" s="5" t="s">
        <v>9</v>
      </c>
      <c r="I7" s="5"/>
      <c r="J7" s="5" t="s">
        <v>10</v>
      </c>
    </row>
    <row r="8" spans="1:10" ht="12.75" thickBot="1" x14ac:dyDescent="0.2">
      <c r="A8" s="6" t="s">
        <v>11</v>
      </c>
      <c r="B8" s="6" t="s">
        <v>12</v>
      </c>
      <c r="C8" s="6" t="s">
        <v>21</v>
      </c>
      <c r="D8" s="6" t="s">
        <v>13</v>
      </c>
      <c r="E8" s="6" t="s">
        <v>14</v>
      </c>
      <c r="F8" s="6" t="s">
        <v>15</v>
      </c>
      <c r="G8" s="6" t="s">
        <v>14</v>
      </c>
      <c r="H8" s="6" t="s">
        <v>14</v>
      </c>
      <c r="I8" s="6" t="s">
        <v>16</v>
      </c>
      <c r="J8" s="6" t="s">
        <v>17</v>
      </c>
    </row>
    <row r="9" spans="1:10" x14ac:dyDescent="0.15">
      <c r="A9" s="1">
        <v>804470</v>
      </c>
      <c r="B9" s="1" t="s">
        <v>22</v>
      </c>
      <c r="C9" s="2">
        <v>37169</v>
      </c>
      <c r="D9" s="1" t="s">
        <v>20</v>
      </c>
      <c r="E9" s="1">
        <v>0</v>
      </c>
      <c r="F9" s="1">
        <v>0</v>
      </c>
      <c r="G9" s="3">
        <v>213119</v>
      </c>
      <c r="H9" s="3">
        <v>234800</v>
      </c>
      <c r="I9" s="3">
        <v>8966295</v>
      </c>
      <c r="J9" s="3">
        <v>8966295</v>
      </c>
    </row>
    <row r="10" spans="1:10" x14ac:dyDescent="0.15">
      <c r="E10" s="1" t="s">
        <v>18</v>
      </c>
      <c r="F10" s="1" t="s">
        <v>19</v>
      </c>
      <c r="G10" s="1" t="s">
        <v>19</v>
      </c>
      <c r="H10" s="1" t="s">
        <v>18</v>
      </c>
      <c r="I10" s="1" t="s">
        <v>18</v>
      </c>
      <c r="J10" s="1" t="s">
        <v>19</v>
      </c>
    </row>
    <row r="13" spans="1:10" s="3" customFormat="1" x14ac:dyDescent="0.15">
      <c r="A13" s="1">
        <v>804470</v>
      </c>
      <c r="B13" s="3" t="s">
        <v>22</v>
      </c>
      <c r="C13" s="4">
        <v>37208</v>
      </c>
      <c r="D13" s="3" t="s">
        <v>20</v>
      </c>
      <c r="E13" s="3">
        <v>0</v>
      </c>
      <c r="F13" s="3">
        <v>0</v>
      </c>
      <c r="G13" s="3">
        <v>114685</v>
      </c>
      <c r="H13" s="3">
        <v>224800</v>
      </c>
      <c r="I13" s="3">
        <v>1302340</v>
      </c>
      <c r="J13" s="3">
        <v>1302340</v>
      </c>
    </row>
    <row r="14" spans="1:10" x14ac:dyDescent="0.15">
      <c r="E14" s="1" t="s">
        <v>18</v>
      </c>
      <c r="F14" s="1" t="s">
        <v>19</v>
      </c>
      <c r="G14" s="1" t="s">
        <v>19</v>
      </c>
      <c r="H14" s="1" t="s">
        <v>18</v>
      </c>
      <c r="I14" s="1" t="s">
        <v>18</v>
      </c>
      <c r="J14" s="1" t="s">
        <v>19</v>
      </c>
    </row>
    <row r="17" spans="1:3" x14ac:dyDescent="0.15">
      <c r="A17" s="13" t="s">
        <v>23</v>
      </c>
      <c r="B17" s="13"/>
      <c r="C17" s="13"/>
    </row>
    <row r="18" spans="1:3" x14ac:dyDescent="0.15">
      <c r="A18" s="7">
        <v>37169</v>
      </c>
      <c r="B18" s="8">
        <v>2500000</v>
      </c>
      <c r="C18" s="9">
        <f>B18/J9</f>
        <v>0.27882196604059983</v>
      </c>
    </row>
    <row r="19" spans="1:3" x14ac:dyDescent="0.15">
      <c r="A19" s="10">
        <v>37208</v>
      </c>
      <c r="B19" s="11">
        <f>J13*C18</f>
        <v>363120.9992533148</v>
      </c>
      <c r="C19" s="12">
        <f>B19/J13</f>
        <v>0.27882196604059983</v>
      </c>
    </row>
    <row r="21" spans="1:3" x14ac:dyDescent="0.15">
      <c r="A21" s="1" t="s">
        <v>24</v>
      </c>
      <c r="B21" s="3">
        <f>B19-B18</f>
        <v>-2136879.0007466851</v>
      </c>
    </row>
  </sheetData>
  <mergeCells count="1">
    <mergeCell ref="A17:C17"/>
  </mergeCells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UAMPS_11-13-01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dunton</dc:creator>
  <cp:lastModifiedBy>Felienne</cp:lastModifiedBy>
  <dcterms:created xsi:type="dcterms:W3CDTF">2001-11-14T01:06:57Z</dcterms:created>
  <dcterms:modified xsi:type="dcterms:W3CDTF">2014-09-03T22:00:58Z</dcterms:modified>
</cp:coreProperties>
</file>