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152511"/>
</workbook>
</file>

<file path=xl/calcChain.xml><?xml version="1.0" encoding="utf-8"?>
<calcChain xmlns="http://schemas.openxmlformats.org/spreadsheetml/2006/main">
  <c r="A1" i="19" l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A1" i="10"/>
  <c r="A3" i="10"/>
  <c r="C3" i="10"/>
  <c r="I3" i="10"/>
  <c r="K3" i="10"/>
  <c r="B1" i="18"/>
  <c r="L4" i="18"/>
  <c r="P4" i="18"/>
  <c r="Q4" i="18"/>
  <c r="R4" i="18"/>
  <c r="S4" i="18"/>
  <c r="V4" i="18"/>
  <c r="X4" i="18" s="1"/>
  <c r="W4" i="18"/>
  <c r="Z4" i="18"/>
  <c r="AK4" i="18"/>
  <c r="B5" i="18"/>
  <c r="L5" i="18"/>
  <c r="P5" i="18"/>
  <c r="R5" i="18"/>
  <c r="W5" i="18"/>
  <c r="Z5" i="18"/>
  <c r="Y5" i="18" s="1"/>
  <c r="L6" i="18"/>
  <c r="Z6" i="18"/>
  <c r="L7" i="18"/>
  <c r="Z7" i="18"/>
  <c r="L8" i="18"/>
  <c r="Y8" i="18"/>
  <c r="Z8" i="18"/>
  <c r="L9" i="18"/>
  <c r="Z9" i="18"/>
  <c r="Y9" i="18" s="1"/>
  <c r="L10" i="18"/>
  <c r="Z10" i="18"/>
  <c r="L11" i="18"/>
  <c r="Y11" i="18"/>
  <c r="Z11" i="18"/>
  <c r="L12" i="18"/>
  <c r="Y12" i="18"/>
  <c r="Z12" i="18"/>
  <c r="L13" i="18"/>
  <c r="Y13" i="18"/>
  <c r="Z13" i="18"/>
  <c r="L14" i="18"/>
  <c r="Y14" i="18"/>
  <c r="Z14" i="18"/>
  <c r="L15" i="18"/>
  <c r="Z15" i="18"/>
  <c r="Y15" i="18" s="1"/>
  <c r="L16" i="18"/>
  <c r="Z16" i="18"/>
  <c r="Y16" i="18" s="1"/>
  <c r="Z17" i="18"/>
  <c r="Y18" i="18" s="1"/>
  <c r="Z18" i="18"/>
  <c r="Z19" i="18"/>
  <c r="Y19" i="18" s="1"/>
  <c r="Y20" i="18"/>
  <c r="Z20" i="18"/>
  <c r="Z21" i="18"/>
  <c r="Y21" i="18" s="1"/>
  <c r="E23" i="18"/>
  <c r="F23" i="18"/>
  <c r="G23" i="18"/>
  <c r="J23" i="18"/>
  <c r="E24" i="18"/>
  <c r="F24" i="18"/>
  <c r="G24" i="18"/>
  <c r="J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Y17" i="18" l="1"/>
  <c r="Y6" i="18"/>
  <c r="Y10" i="18"/>
  <c r="V5" i="18"/>
  <c r="X5" i="18" s="1"/>
  <c r="B6" i="18"/>
  <c r="S5" i="18"/>
  <c r="U4" i="18"/>
  <c r="Y7" i="18"/>
  <c r="AK5" i="18"/>
  <c r="Q5" i="18"/>
  <c r="U5" i="18" s="1"/>
  <c r="A4" i="18"/>
  <c r="Y4" i="18" s="1"/>
  <c r="L3" i="10"/>
  <c r="D3" i="10"/>
  <c r="E3" i="10"/>
  <c r="F3" i="10"/>
  <c r="G3" i="10"/>
  <c r="N3" i="10" s="1"/>
  <c r="A4" i="10"/>
  <c r="B3" i="10"/>
  <c r="H3" i="10"/>
  <c r="J3" i="10"/>
  <c r="M3" i="10" s="1"/>
  <c r="AM4" i="18" l="1"/>
  <c r="AM5" i="18"/>
  <c r="AM12" i="18" s="1"/>
  <c r="F4" i="10"/>
  <c r="G4" i="10"/>
  <c r="A5" i="10"/>
  <c r="H4" i="10"/>
  <c r="I4" i="10"/>
  <c r="B4" i="10"/>
  <c r="D4" i="10"/>
  <c r="J4" i="10"/>
  <c r="C4" i="10"/>
  <c r="K4" i="10"/>
  <c r="E4" i="10"/>
  <c r="A5" i="18"/>
  <c r="W6" i="18"/>
  <c r="Q6" i="18"/>
  <c r="AK6" i="18"/>
  <c r="P6" i="18"/>
  <c r="R6" i="18"/>
  <c r="S6" i="18"/>
  <c r="V6" i="18"/>
  <c r="B7" i="18"/>
  <c r="M4" i="10" l="1"/>
  <c r="P7" i="18"/>
  <c r="A6" i="18"/>
  <c r="R7" i="18"/>
  <c r="S7" i="18"/>
  <c r="B8" i="18"/>
  <c r="V7" i="18"/>
  <c r="X7" i="18" s="1"/>
  <c r="Q7" i="18"/>
  <c r="W7" i="18"/>
  <c r="AK7" i="18"/>
  <c r="X6" i="18"/>
  <c r="H5" i="10"/>
  <c r="I5" i="10"/>
  <c r="B5" i="10"/>
  <c r="J5" i="10"/>
  <c r="C5" i="10"/>
  <c r="K5" i="10"/>
  <c r="D5" i="10"/>
  <c r="F5" i="10"/>
  <c r="G5" i="10"/>
  <c r="A6" i="10"/>
  <c r="E5" i="10"/>
  <c r="N4" i="10"/>
  <c r="L4" i="10"/>
  <c r="U6" i="18"/>
  <c r="R8" i="18" l="1"/>
  <c r="AK8" i="18"/>
  <c r="W8" i="18"/>
  <c r="P8" i="18"/>
  <c r="Q8" i="18"/>
  <c r="S8" i="18"/>
  <c r="V8" i="18"/>
  <c r="A7" i="18"/>
  <c r="B9" i="18"/>
  <c r="B6" i="10"/>
  <c r="J6" i="10"/>
  <c r="C6" i="10"/>
  <c r="K6" i="10"/>
  <c r="D6" i="10"/>
  <c r="E6" i="10"/>
  <c r="F6" i="10"/>
  <c r="H6" i="10"/>
  <c r="G6" i="10"/>
  <c r="I6" i="10"/>
  <c r="M6" i="10" s="1"/>
  <c r="A7" i="10"/>
  <c r="M5" i="10"/>
  <c r="L5" i="10"/>
  <c r="N5" i="10"/>
  <c r="U7" i="18"/>
  <c r="X8" i="18" l="1"/>
  <c r="D7" i="10"/>
  <c r="E7" i="10"/>
  <c r="F7" i="10"/>
  <c r="G7" i="10"/>
  <c r="A8" i="10"/>
  <c r="H7" i="10"/>
  <c r="J7" i="10"/>
  <c r="C7" i="10"/>
  <c r="K7" i="10"/>
  <c r="B7" i="10"/>
  <c r="I7" i="10"/>
  <c r="L6" i="10"/>
  <c r="N6" i="10"/>
  <c r="U8" i="18"/>
  <c r="B10" i="18"/>
  <c r="A8" i="18"/>
  <c r="Q9" i="18"/>
  <c r="AK9" i="18"/>
  <c r="R9" i="18"/>
  <c r="V9" i="18"/>
  <c r="P9" i="18"/>
  <c r="S9" i="18"/>
  <c r="W9" i="18"/>
  <c r="U9" i="18" l="1"/>
  <c r="F8" i="10"/>
  <c r="G8" i="10"/>
  <c r="A9" i="10"/>
  <c r="H8" i="10"/>
  <c r="I8" i="10"/>
  <c r="J8" i="10"/>
  <c r="B8" i="10"/>
  <c r="D8" i="10"/>
  <c r="E8" i="10"/>
  <c r="K8" i="10"/>
  <c r="C8" i="10"/>
  <c r="X9" i="18"/>
  <c r="M7" i="10"/>
  <c r="W10" i="18"/>
  <c r="S10" i="18"/>
  <c r="B11" i="18"/>
  <c r="V10" i="18"/>
  <c r="X10" i="18" s="1"/>
  <c r="P10" i="18"/>
  <c r="U10" i="18" s="1"/>
  <c r="AK10" i="18"/>
  <c r="A9" i="18"/>
  <c r="Q10" i="18"/>
  <c r="R10" i="18"/>
  <c r="L7" i="10"/>
  <c r="N7" i="10"/>
  <c r="M8" i="10" l="1"/>
  <c r="N8" i="10"/>
  <c r="L8" i="10"/>
  <c r="H9" i="10"/>
  <c r="I9" i="10"/>
  <c r="B9" i="10"/>
  <c r="J9" i="10"/>
  <c r="C9" i="10"/>
  <c r="K9" i="10"/>
  <c r="D9" i="10"/>
  <c r="E9" i="10"/>
  <c r="G9" i="10"/>
  <c r="A10" i="10"/>
  <c r="F9" i="10"/>
  <c r="P11" i="18"/>
  <c r="Q11" i="18"/>
  <c r="A10" i="18"/>
  <c r="R11" i="18"/>
  <c r="AK11" i="18"/>
  <c r="B12" i="18"/>
  <c r="W11" i="18"/>
  <c r="V11" i="18"/>
  <c r="X11" i="18" s="1"/>
  <c r="S11" i="18"/>
  <c r="U11" i="18" l="1"/>
  <c r="B10" i="10"/>
  <c r="J10" i="10"/>
  <c r="C10" i="10"/>
  <c r="K10" i="10"/>
  <c r="D10" i="10"/>
  <c r="E10" i="10"/>
  <c r="F10" i="10"/>
  <c r="A11" i="10"/>
  <c r="G10" i="10"/>
  <c r="I10" i="10"/>
  <c r="M10" i="10" s="1"/>
  <c r="H10" i="10"/>
  <c r="M9" i="10"/>
  <c r="Q12" i="18"/>
  <c r="S12" i="18"/>
  <c r="W12" i="18"/>
  <c r="AK12" i="18"/>
  <c r="A11" i="18"/>
  <c r="B13" i="18"/>
  <c r="P12" i="18"/>
  <c r="R12" i="18"/>
  <c r="V12" i="18"/>
  <c r="X12" i="18" s="1"/>
  <c r="L9" i="10"/>
  <c r="N9" i="10"/>
  <c r="U12" i="18" l="1"/>
  <c r="L10" i="10"/>
  <c r="N10" i="10"/>
  <c r="R13" i="18"/>
  <c r="AK13" i="18"/>
  <c r="B14" i="18"/>
  <c r="V13" i="18"/>
  <c r="X13" i="18" s="1"/>
  <c r="S13" i="18"/>
  <c r="W13" i="18"/>
  <c r="A12" i="18"/>
  <c r="Q13" i="18"/>
  <c r="P13" i="18"/>
  <c r="D11" i="10"/>
  <c r="E11" i="10"/>
  <c r="F11" i="10"/>
  <c r="G11" i="10"/>
  <c r="A12" i="10"/>
  <c r="B11" i="10"/>
  <c r="H11" i="10"/>
  <c r="I11" i="10"/>
  <c r="M11" i="10" s="1"/>
  <c r="K11" i="10"/>
  <c r="C11" i="10"/>
  <c r="J11" i="10"/>
  <c r="L11" i="10" l="1"/>
  <c r="N11" i="10"/>
  <c r="B15" i="18"/>
  <c r="W14" i="18"/>
  <c r="A13" i="18"/>
  <c r="Q14" i="18"/>
  <c r="S14" i="18"/>
  <c r="V14" i="18"/>
  <c r="AK14" i="18"/>
  <c r="P14" i="18"/>
  <c r="R14" i="18"/>
  <c r="U13" i="18"/>
  <c r="F12" i="10"/>
  <c r="G12" i="10"/>
  <c r="A13" i="10"/>
  <c r="H12" i="10"/>
  <c r="I12" i="10"/>
  <c r="M12" i="10" s="1"/>
  <c r="B12" i="10"/>
  <c r="D12" i="10"/>
  <c r="J12" i="10"/>
  <c r="C12" i="10"/>
  <c r="E12" i="10"/>
  <c r="K12" i="10"/>
  <c r="H13" i="10" l="1"/>
  <c r="I13" i="10"/>
  <c r="B13" i="10"/>
  <c r="J13" i="10"/>
  <c r="C13" i="10"/>
  <c r="K13" i="10"/>
  <c r="D13" i="10"/>
  <c r="F13" i="10"/>
  <c r="E13" i="10"/>
  <c r="G13" i="10"/>
  <c r="A14" i="10"/>
  <c r="X14" i="18"/>
  <c r="N12" i="10"/>
  <c r="L12" i="10"/>
  <c r="U14" i="18"/>
  <c r="W15" i="18"/>
  <c r="P15" i="18"/>
  <c r="Q15" i="18"/>
  <c r="S15" i="18"/>
  <c r="R15" i="18"/>
  <c r="V15" i="18"/>
  <c r="A14" i="18"/>
  <c r="AK15" i="18"/>
  <c r="B16" i="18"/>
  <c r="X15" i="18" l="1"/>
  <c r="U15" i="18"/>
  <c r="P16" i="18"/>
  <c r="R16" i="18"/>
  <c r="AK16" i="18"/>
  <c r="S16" i="18"/>
  <c r="V16" i="18"/>
  <c r="X16" i="18" s="1"/>
  <c r="W16" i="18"/>
  <c r="B17" i="18"/>
  <c r="Q16" i="18"/>
  <c r="A15" i="18"/>
  <c r="L13" i="10"/>
  <c r="N13" i="10"/>
  <c r="B14" i="10"/>
  <c r="J14" i="10"/>
  <c r="C14" i="10"/>
  <c r="K14" i="10"/>
  <c r="D14" i="10"/>
  <c r="E14" i="10"/>
  <c r="F14" i="10"/>
  <c r="H14" i="10"/>
  <c r="I14" i="10"/>
  <c r="G14" i="10"/>
  <c r="A15" i="10"/>
  <c r="M13" i="10"/>
  <c r="M14" i="10" l="1"/>
  <c r="U16" i="18"/>
  <c r="F17" i="18"/>
  <c r="R17" i="18"/>
  <c r="AK17" i="18"/>
  <c r="B18" i="18"/>
  <c r="I17" i="18"/>
  <c r="V17" i="18"/>
  <c r="A16" i="18"/>
  <c r="C17" i="18"/>
  <c r="P17" i="18"/>
  <c r="Q17" i="18"/>
  <c r="S17" i="18"/>
  <c r="W17" i="18"/>
  <c r="D17" i="18"/>
  <c r="E17" i="18"/>
  <c r="H17" i="18" s="1"/>
  <c r="G17" i="18"/>
  <c r="D15" i="10"/>
  <c r="E15" i="10"/>
  <c r="F15" i="10"/>
  <c r="G15" i="10"/>
  <c r="A16" i="10"/>
  <c r="H15" i="10"/>
  <c r="J15" i="10"/>
  <c r="B15" i="10"/>
  <c r="I15" i="10"/>
  <c r="M15" i="10" s="1"/>
  <c r="K15" i="10"/>
  <c r="C15" i="10"/>
  <c r="L14" i="10"/>
  <c r="N14" i="10"/>
  <c r="B19" i="18" l="1"/>
  <c r="W18" i="18"/>
  <c r="A17" i="18"/>
  <c r="C18" i="18"/>
  <c r="E18" i="18"/>
  <c r="Q18" i="18"/>
  <c r="D18" i="18"/>
  <c r="F18" i="18"/>
  <c r="G18" i="18"/>
  <c r="AK18" i="18"/>
  <c r="I18" i="18"/>
  <c r="P18" i="18"/>
  <c r="V18" i="18"/>
  <c r="X18" i="18" s="1"/>
  <c r="R18" i="18"/>
  <c r="S18" i="18"/>
  <c r="F16" i="10"/>
  <c r="G16" i="10"/>
  <c r="A17" i="10"/>
  <c r="H16" i="10"/>
  <c r="I16" i="10"/>
  <c r="J16" i="10"/>
  <c r="B16" i="10"/>
  <c r="E16" i="10"/>
  <c r="C16" i="10"/>
  <c r="D16" i="10"/>
  <c r="K16" i="10"/>
  <c r="U17" i="18"/>
  <c r="L15" i="10"/>
  <c r="N15" i="10"/>
  <c r="L17" i="18"/>
  <c r="J17" i="18"/>
  <c r="X17" i="18"/>
  <c r="N16" i="10" l="1"/>
  <c r="L16" i="10"/>
  <c r="H18" i="18"/>
  <c r="M16" i="10"/>
  <c r="U18" i="18"/>
  <c r="J18" i="18"/>
  <c r="L18" i="18"/>
  <c r="H17" i="10"/>
  <c r="I17" i="10"/>
  <c r="M17" i="10" s="1"/>
  <c r="B17" i="10"/>
  <c r="J17" i="10"/>
  <c r="C17" i="10"/>
  <c r="K17" i="10"/>
  <c r="D17" i="10"/>
  <c r="F17" i="10"/>
  <c r="G17" i="10"/>
  <c r="E17" i="10"/>
  <c r="A18" i="10"/>
  <c r="W19" i="18"/>
  <c r="D19" i="18"/>
  <c r="P19" i="18"/>
  <c r="E19" i="18"/>
  <c r="Q19" i="18"/>
  <c r="G19" i="18"/>
  <c r="S19" i="18"/>
  <c r="R19" i="18"/>
  <c r="V19" i="18"/>
  <c r="X19" i="18" s="1"/>
  <c r="C19" i="18"/>
  <c r="F19" i="18"/>
  <c r="AK19" i="18"/>
  <c r="A18" i="18"/>
  <c r="I19" i="18"/>
  <c r="B20" i="18"/>
  <c r="J19" i="18" l="1"/>
  <c r="L19" i="18"/>
  <c r="H19" i="18"/>
  <c r="E20" i="18"/>
  <c r="R20" i="18"/>
  <c r="AK20" i="18"/>
  <c r="G20" i="18"/>
  <c r="B21" i="18"/>
  <c r="V20" i="18"/>
  <c r="C20" i="18"/>
  <c r="F20" i="18"/>
  <c r="A19" i="18"/>
  <c r="P20" i="18"/>
  <c r="Q20" i="18"/>
  <c r="S20" i="18"/>
  <c r="W20" i="18"/>
  <c r="U19" i="18"/>
  <c r="L17" i="10"/>
  <c r="N17" i="10"/>
  <c r="B18" i="10"/>
  <c r="J18" i="10"/>
  <c r="C18" i="10"/>
  <c r="K18" i="10"/>
  <c r="D18" i="10"/>
  <c r="E18" i="10"/>
  <c r="F18" i="10"/>
  <c r="G18" i="10"/>
  <c r="I18" i="10"/>
  <c r="M18" i="10" s="1"/>
  <c r="H18" i="10"/>
  <c r="A19" i="10"/>
  <c r="L18" i="10" l="1"/>
  <c r="N18" i="10"/>
  <c r="W21" i="18"/>
  <c r="P21" i="18"/>
  <c r="C21" i="18"/>
  <c r="Q21" i="18"/>
  <c r="A20" i="18"/>
  <c r="F21" i="18"/>
  <c r="S21" i="18"/>
  <c r="V21" i="18"/>
  <c r="X21" i="18" s="1"/>
  <c r="E21" i="18"/>
  <c r="G21" i="18"/>
  <c r="AK21" i="18"/>
  <c r="B22" i="18"/>
  <c r="R21" i="18"/>
  <c r="D19" i="10"/>
  <c r="E19" i="10"/>
  <c r="F19" i="10"/>
  <c r="G19" i="10"/>
  <c r="A20" i="10"/>
  <c r="B19" i="10"/>
  <c r="H19" i="10"/>
  <c r="C19" i="10"/>
  <c r="I19" i="10"/>
  <c r="M19" i="10" s="1"/>
  <c r="J19" i="10"/>
  <c r="K19" i="10"/>
  <c r="U20" i="18"/>
  <c r="H20" i="18"/>
  <c r="L20" i="18"/>
  <c r="J20" i="18"/>
  <c r="X20" i="18"/>
  <c r="L19" i="10" l="1"/>
  <c r="N19" i="10"/>
  <c r="F22" i="18"/>
  <c r="B23" i="18"/>
  <c r="W22" i="18"/>
  <c r="P22" i="18"/>
  <c r="Q22" i="18"/>
  <c r="J22" i="18" s="1"/>
  <c r="A21" i="18"/>
  <c r="V22" i="18"/>
  <c r="X22" i="18" s="1"/>
  <c r="AK22" i="18"/>
  <c r="E22" i="18"/>
  <c r="G22" i="18"/>
  <c r="J21" i="18"/>
  <c r="L21" i="18"/>
  <c r="F20" i="10"/>
  <c r="G20" i="10"/>
  <c r="A21" i="10"/>
  <c r="H20" i="10"/>
  <c r="I20" i="10"/>
  <c r="M20" i="10" s="1"/>
  <c r="B20" i="10"/>
  <c r="D20" i="10"/>
  <c r="J20" i="10"/>
  <c r="C20" i="10"/>
  <c r="K20" i="10"/>
  <c r="E20" i="10"/>
  <c r="U21" i="18"/>
  <c r="H21" i="18"/>
  <c r="N20" i="10" l="1"/>
  <c r="L20" i="10"/>
  <c r="U22" i="18"/>
  <c r="T23" i="18"/>
  <c r="A22" i="18"/>
  <c r="K23" i="18"/>
  <c r="L23" i="18" s="1"/>
  <c r="B24" i="18"/>
  <c r="O23" i="18"/>
  <c r="P23" i="18" s="1"/>
  <c r="AK23" i="18"/>
  <c r="H22" i="18"/>
  <c r="L22" i="18"/>
  <c r="S22" i="18" s="1"/>
  <c r="H21" i="10"/>
  <c r="I21" i="10"/>
  <c r="B21" i="10"/>
  <c r="J21" i="10"/>
  <c r="C21" i="10"/>
  <c r="K21" i="10"/>
  <c r="D21" i="10"/>
  <c r="F21" i="10"/>
  <c r="E21" i="10"/>
  <c r="A22" i="10"/>
  <c r="G21" i="10"/>
  <c r="Y22" i="18"/>
  <c r="Z22" i="18" s="1"/>
  <c r="L21" i="10" l="1"/>
  <c r="N21" i="10"/>
  <c r="S23" i="18"/>
  <c r="O24" i="18"/>
  <c r="P24" i="18" s="1"/>
  <c r="AK24" i="18"/>
  <c r="B25" i="18"/>
  <c r="T24" i="18"/>
  <c r="A23" i="18"/>
  <c r="K24" i="18"/>
  <c r="L24" i="18" s="1"/>
  <c r="B22" i="10"/>
  <c r="J22" i="10"/>
  <c r="C22" i="10"/>
  <c r="K22" i="10"/>
  <c r="D22" i="10"/>
  <c r="E22" i="10"/>
  <c r="F22" i="10"/>
  <c r="H22" i="10"/>
  <c r="G22" i="10"/>
  <c r="A23" i="10"/>
  <c r="I22" i="10"/>
  <c r="M22" i="10" s="1"/>
  <c r="M21" i="10"/>
  <c r="U23" i="18"/>
  <c r="X23" i="18" s="1"/>
  <c r="Y23" i="18" s="1"/>
  <c r="Z23" i="18" s="1"/>
  <c r="A24" i="18" l="1"/>
  <c r="K25" i="18"/>
  <c r="O25" i="18"/>
  <c r="P25" i="18" s="1"/>
  <c r="AK25" i="18"/>
  <c r="B26" i="18"/>
  <c r="T25" i="18"/>
  <c r="U24" i="18"/>
  <c r="L22" i="10"/>
  <c r="N22" i="10"/>
  <c r="D23" i="10"/>
  <c r="E23" i="10"/>
  <c r="F23" i="10"/>
  <c r="G23" i="10"/>
  <c r="A24" i="10"/>
  <c r="H23" i="10"/>
  <c r="J23" i="10"/>
  <c r="K23" i="10"/>
  <c r="B23" i="10"/>
  <c r="C23" i="10"/>
  <c r="I23" i="10"/>
  <c r="M23" i="10" s="1"/>
  <c r="S24" i="18"/>
  <c r="X24" i="18"/>
  <c r="Y24" i="18" s="1"/>
  <c r="Z24" i="18" s="1"/>
  <c r="L23" i="10" l="1"/>
  <c r="N23" i="10"/>
  <c r="B27" i="18"/>
  <c r="K26" i="18"/>
  <c r="O26" i="18"/>
  <c r="P26" i="18" s="1"/>
  <c r="AK26" i="18"/>
  <c r="A25" i="18"/>
  <c r="T26" i="18"/>
  <c r="F24" i="10"/>
  <c r="G24" i="10"/>
  <c r="A25" i="10"/>
  <c r="H24" i="10"/>
  <c r="I24" i="10"/>
  <c r="J24" i="10"/>
  <c r="B24" i="10"/>
  <c r="D24" i="10"/>
  <c r="K24" i="10"/>
  <c r="E24" i="10"/>
  <c r="C24" i="10"/>
  <c r="U25" i="18"/>
  <c r="M24" i="10" l="1"/>
  <c r="U26" i="18"/>
  <c r="N24" i="10"/>
  <c r="L24" i="10"/>
  <c r="H25" i="10"/>
  <c r="I25" i="10"/>
  <c r="M25" i="10" s="1"/>
  <c r="B25" i="10"/>
  <c r="J25" i="10"/>
  <c r="C25" i="10"/>
  <c r="K25" i="10"/>
  <c r="D25" i="10"/>
  <c r="G25" i="10"/>
  <c r="A26" i="10"/>
  <c r="E25" i="10"/>
  <c r="F25" i="10"/>
  <c r="O27" i="18"/>
  <c r="P27" i="18" s="1"/>
  <c r="B28" i="18"/>
  <c r="T27" i="18"/>
  <c r="AK27" i="18"/>
  <c r="A26" i="18"/>
  <c r="K27" i="18"/>
  <c r="O28" i="18" l="1"/>
  <c r="P28" i="18" s="1"/>
  <c r="A27" i="18"/>
  <c r="K28" i="18"/>
  <c r="T28" i="18"/>
  <c r="AK28" i="18"/>
  <c r="B29" i="18"/>
  <c r="B26" i="10"/>
  <c r="J26" i="10"/>
  <c r="C26" i="10"/>
  <c r="K26" i="10"/>
  <c r="D26" i="10"/>
  <c r="E26" i="10"/>
  <c r="F26" i="10"/>
  <c r="H26" i="10"/>
  <c r="I26" i="10"/>
  <c r="M26" i="10" s="1"/>
  <c r="A27" i="10"/>
  <c r="G26" i="10"/>
  <c r="L25" i="10"/>
  <c r="N25" i="10"/>
  <c r="U27" i="18"/>
  <c r="A28" i="18" l="1"/>
  <c r="T29" i="18"/>
  <c r="AK29" i="18"/>
  <c r="B30" i="18"/>
  <c r="K29" i="18"/>
  <c r="O29" i="18"/>
  <c r="P29" i="18" s="1"/>
  <c r="D27" i="10"/>
  <c r="E27" i="10"/>
  <c r="F27" i="10"/>
  <c r="G27" i="10"/>
  <c r="A28" i="10"/>
  <c r="B27" i="10"/>
  <c r="H27" i="10"/>
  <c r="I27" i="10"/>
  <c r="K27" i="10"/>
  <c r="C27" i="10"/>
  <c r="J27" i="10"/>
  <c r="L26" i="10"/>
  <c r="N26" i="10"/>
  <c r="U28" i="18"/>
  <c r="U29" i="18" l="1"/>
  <c r="M27" i="10"/>
  <c r="AK30" i="18"/>
  <c r="A29" i="18"/>
  <c r="T30" i="18"/>
  <c r="O30" i="18"/>
  <c r="P30" i="18" s="1"/>
  <c r="K30" i="18"/>
  <c r="B31" i="18"/>
  <c r="F28" i="10"/>
  <c r="G28" i="10"/>
  <c r="A29" i="10"/>
  <c r="H28" i="10"/>
  <c r="I28" i="10"/>
  <c r="B28" i="10"/>
  <c r="D28" i="10"/>
  <c r="J28" i="10"/>
  <c r="E28" i="10"/>
  <c r="K28" i="10"/>
  <c r="C28" i="10"/>
  <c r="L27" i="10"/>
  <c r="N27" i="10"/>
  <c r="U30" i="18" l="1"/>
  <c r="M28" i="10"/>
  <c r="N28" i="10"/>
  <c r="L28" i="10"/>
  <c r="A30" i="18"/>
  <c r="T31" i="18"/>
  <c r="K31" i="18"/>
  <c r="AK31" i="18"/>
  <c r="B32" i="18"/>
  <c r="O31" i="18"/>
  <c r="P31" i="18" s="1"/>
  <c r="H29" i="10"/>
  <c r="I29" i="10"/>
  <c r="M29" i="10" s="1"/>
  <c r="B29" i="10"/>
  <c r="J29" i="10"/>
  <c r="C29" i="10"/>
  <c r="K29" i="10"/>
  <c r="D29" i="10"/>
  <c r="F29" i="10"/>
  <c r="E29" i="10"/>
  <c r="A30" i="10"/>
  <c r="G29" i="10"/>
  <c r="B30" i="10" l="1"/>
  <c r="J30" i="10"/>
  <c r="C30" i="10"/>
  <c r="K30" i="10"/>
  <c r="D30" i="10"/>
  <c r="E30" i="10"/>
  <c r="F30" i="10"/>
  <c r="H30" i="10"/>
  <c r="G30" i="10"/>
  <c r="I30" i="10"/>
  <c r="M30" i="10" s="1"/>
  <c r="A31" i="10"/>
  <c r="U31" i="18"/>
  <c r="L29" i="10"/>
  <c r="N29" i="10"/>
  <c r="AK32" i="18"/>
  <c r="B33" i="18"/>
  <c r="A31" i="18"/>
  <c r="T32" i="18"/>
  <c r="K32" i="18"/>
  <c r="O32" i="18"/>
  <c r="P32" i="18" s="1"/>
  <c r="U32" i="18" l="1"/>
  <c r="K33" i="18"/>
  <c r="O33" i="18"/>
  <c r="P33" i="18" s="1"/>
  <c r="AK33" i="18"/>
  <c r="B34" i="18"/>
  <c r="T33" i="18"/>
  <c r="A32" i="18"/>
  <c r="D31" i="10"/>
  <c r="E31" i="10"/>
  <c r="F31" i="10"/>
  <c r="G31" i="10"/>
  <c r="A32" i="10"/>
  <c r="H31" i="10"/>
  <c r="J31" i="10"/>
  <c r="B31" i="10"/>
  <c r="I31" i="10"/>
  <c r="K31" i="10"/>
  <c r="C31" i="10"/>
  <c r="L30" i="10"/>
  <c r="N30" i="10"/>
  <c r="F32" i="10" l="1"/>
  <c r="G32" i="10"/>
  <c r="A33" i="10"/>
  <c r="H32" i="10"/>
  <c r="I32" i="10"/>
  <c r="M32" i="10" s="1"/>
  <c r="J32" i="10"/>
  <c r="B32" i="10"/>
  <c r="C32" i="10"/>
  <c r="D32" i="10"/>
  <c r="E32" i="10"/>
  <c r="K32" i="10"/>
  <c r="B35" i="18"/>
  <c r="K34" i="18"/>
  <c r="O34" i="18"/>
  <c r="P34" i="18" s="1"/>
  <c r="U34" i="18" s="1"/>
  <c r="A33" i="18"/>
  <c r="T34" i="18"/>
  <c r="AK34" i="18"/>
  <c r="U33" i="18"/>
  <c r="M31" i="10"/>
  <c r="L31" i="10"/>
  <c r="N31" i="10"/>
  <c r="N32" i="10" l="1"/>
  <c r="L32" i="10"/>
  <c r="H33" i="10"/>
  <c r="I33" i="10"/>
  <c r="B33" i="10"/>
  <c r="J33" i="10"/>
  <c r="C33" i="10"/>
  <c r="K33" i="10"/>
  <c r="D33" i="10"/>
  <c r="F33" i="10"/>
  <c r="A34" i="10"/>
  <c r="G33" i="10"/>
  <c r="E33" i="10"/>
  <c r="O35" i="18"/>
  <c r="P35" i="18" s="1"/>
  <c r="U35" i="18" s="1"/>
  <c r="B36" i="18"/>
  <c r="T35" i="18"/>
  <c r="A34" i="18"/>
  <c r="AK35" i="18"/>
  <c r="K35" i="18"/>
  <c r="L33" i="10" l="1"/>
  <c r="N33" i="10"/>
  <c r="M33" i="10"/>
  <c r="O36" i="18"/>
  <c r="P36" i="18" s="1"/>
  <c r="U36" i="18" s="1"/>
  <c r="A35" i="18"/>
  <c r="AK36" i="18"/>
  <c r="K36" i="18"/>
  <c r="B37" i="18"/>
  <c r="T36" i="18"/>
  <c r="B34" i="10"/>
  <c r="J34" i="10"/>
  <c r="C34" i="10"/>
  <c r="K34" i="10"/>
  <c r="D34" i="10"/>
  <c r="E34" i="10"/>
  <c r="F34" i="10"/>
  <c r="I34" i="10"/>
  <c r="G34" i="10"/>
  <c r="H34" i="10"/>
  <c r="A35" i="10"/>
  <c r="A36" i="18" l="1"/>
  <c r="T37" i="18"/>
  <c r="B38" i="18"/>
  <c r="O37" i="18"/>
  <c r="P37" i="18" s="1"/>
  <c r="U37" i="18" s="1"/>
  <c r="AK37" i="18"/>
  <c r="K37" i="18"/>
  <c r="D35" i="10"/>
  <c r="E35" i="10"/>
  <c r="F35" i="10"/>
  <c r="G35" i="10"/>
  <c r="A36" i="10"/>
  <c r="B35" i="10"/>
  <c r="H35" i="10"/>
  <c r="C35" i="10"/>
  <c r="J35" i="10"/>
  <c r="K35" i="10"/>
  <c r="I35" i="10"/>
  <c r="L34" i="10"/>
  <c r="N34" i="10"/>
  <c r="M34" i="10"/>
  <c r="L35" i="10" l="1"/>
  <c r="N35" i="10"/>
  <c r="F36" i="10"/>
  <c r="G36" i="10"/>
  <c r="A37" i="10"/>
  <c r="H36" i="10"/>
  <c r="I36" i="10"/>
  <c r="B36" i="10"/>
  <c r="D36" i="10"/>
  <c r="J36" i="10"/>
  <c r="K36" i="10"/>
  <c r="C36" i="10"/>
  <c r="E36" i="10"/>
  <c r="AK38" i="18"/>
  <c r="T38" i="18"/>
  <c r="A37" i="18"/>
  <c r="B39" i="18"/>
  <c r="K38" i="18"/>
  <c r="O38" i="18"/>
  <c r="P38" i="18" s="1"/>
  <c r="U38" i="18" s="1"/>
  <c r="M35" i="10"/>
  <c r="A38" i="18" l="1"/>
  <c r="T39" i="18"/>
  <c r="K39" i="18"/>
  <c r="AK39" i="18"/>
  <c r="B40" i="18"/>
  <c r="O39" i="18"/>
  <c r="P39" i="18" s="1"/>
  <c r="U39" i="18" s="1"/>
  <c r="M36" i="10"/>
  <c r="H37" i="10"/>
  <c r="I37" i="10"/>
  <c r="B37" i="10"/>
  <c r="J37" i="10"/>
  <c r="C37" i="10"/>
  <c r="K37" i="10"/>
  <c r="D37" i="10"/>
  <c r="F37" i="10"/>
  <c r="G37" i="10"/>
  <c r="A38" i="10"/>
  <c r="E37" i="10"/>
  <c r="N36" i="10"/>
  <c r="L36" i="10"/>
  <c r="L37" i="10" l="1"/>
  <c r="N37" i="10"/>
  <c r="AK40" i="18"/>
  <c r="B41" i="18"/>
  <c r="A39" i="18"/>
  <c r="T40" i="18"/>
  <c r="O40" i="18"/>
  <c r="P40" i="18" s="1"/>
  <c r="U40" i="18" s="1"/>
  <c r="K40" i="18"/>
  <c r="M37" i="10"/>
  <c r="B38" i="10"/>
  <c r="J38" i="10"/>
  <c r="C38" i="10"/>
  <c r="K38" i="10"/>
  <c r="D38" i="10"/>
  <c r="E38" i="10"/>
  <c r="F38" i="10"/>
  <c r="H38" i="10"/>
  <c r="G38" i="10"/>
  <c r="A39" i="10"/>
  <c r="I38" i="10"/>
  <c r="M38" i="10" l="1"/>
  <c r="L38" i="10"/>
  <c r="N38" i="10"/>
  <c r="D39" i="10"/>
  <c r="E39" i="10"/>
  <c r="F39" i="10"/>
  <c r="G39" i="10"/>
  <c r="A40" i="10"/>
  <c r="H39" i="10"/>
  <c r="J39" i="10"/>
  <c r="C39" i="10"/>
  <c r="I39" i="10"/>
  <c r="M39" i="10" s="1"/>
  <c r="B39" i="10"/>
  <c r="K39" i="10"/>
  <c r="K41" i="18"/>
  <c r="O41" i="18"/>
  <c r="P41" i="18" s="1"/>
  <c r="U41" i="18" s="1"/>
  <c r="AK41" i="18"/>
  <c r="A40" i="18"/>
  <c r="B42" i="18"/>
  <c r="T41" i="18"/>
  <c r="B43" i="18" l="1"/>
  <c r="K42" i="18"/>
  <c r="O42" i="18"/>
  <c r="P42" i="18" s="1"/>
  <c r="U42" i="18" s="1"/>
  <c r="AK42" i="18"/>
  <c r="T42" i="18"/>
  <c r="A41" i="18"/>
  <c r="L39" i="10"/>
  <c r="N39" i="10"/>
  <c r="F40" i="10"/>
  <c r="G40" i="10"/>
  <c r="A41" i="10"/>
  <c r="H40" i="10"/>
  <c r="I40" i="10"/>
  <c r="J40" i="10"/>
  <c r="B40" i="10"/>
  <c r="D40" i="10"/>
  <c r="K40" i="10"/>
  <c r="C40" i="10"/>
  <c r="E40" i="10"/>
  <c r="M40" i="10" l="1"/>
  <c r="H41" i="10"/>
  <c r="I41" i="10"/>
  <c r="B41" i="10"/>
  <c r="J41" i="10"/>
  <c r="C41" i="10"/>
  <c r="K41" i="10"/>
  <c r="D41" i="10"/>
  <c r="A42" i="10"/>
  <c r="E41" i="10"/>
  <c r="F41" i="10"/>
  <c r="G41" i="10"/>
  <c r="N40" i="10"/>
  <c r="L40" i="10"/>
  <c r="O43" i="18"/>
  <c r="P43" i="18" s="1"/>
  <c r="U43" i="18" s="1"/>
  <c r="B44" i="18"/>
  <c r="T43" i="18"/>
  <c r="K43" i="18"/>
  <c r="AK43" i="18"/>
  <c r="A42" i="18"/>
  <c r="M41" i="10" l="1"/>
  <c r="L41" i="10"/>
  <c r="N41" i="10"/>
  <c r="O44" i="18"/>
  <c r="P44" i="18" s="1"/>
  <c r="U44" i="18" s="1"/>
  <c r="A43" i="18"/>
  <c r="AK44" i="18"/>
  <c r="K44" i="18"/>
  <c r="T44" i="18"/>
  <c r="B45" i="18"/>
  <c r="B42" i="10"/>
  <c r="J42" i="10"/>
  <c r="C42" i="10"/>
  <c r="K42" i="10"/>
  <c r="D42" i="10"/>
  <c r="E42" i="10"/>
  <c r="F42" i="10"/>
  <c r="H42" i="10"/>
  <c r="A43" i="10"/>
  <c r="I42" i="10"/>
  <c r="M42" i="10" s="1"/>
  <c r="G42" i="10"/>
  <c r="L42" i="10" l="1"/>
  <c r="N42" i="10"/>
  <c r="B46" i="18"/>
  <c r="A45" i="18" s="1"/>
  <c r="A44" i="18"/>
  <c r="T45" i="18"/>
  <c r="O45" i="18"/>
  <c r="P45" i="18" s="1"/>
  <c r="U45" i="18" s="1"/>
  <c r="K45" i="18"/>
  <c r="AK45" i="18"/>
  <c r="D43" i="10"/>
  <c r="E43" i="10"/>
  <c r="F43" i="10"/>
  <c r="G43" i="10"/>
  <c r="A44" i="10"/>
  <c r="B43" i="10"/>
  <c r="H43" i="10"/>
  <c r="K43" i="10"/>
  <c r="C43" i="10"/>
  <c r="J43" i="10"/>
  <c r="I43" i="10"/>
  <c r="M43" i="10" s="1"/>
  <c r="F44" i="10" l="1"/>
  <c r="H44" i="10"/>
  <c r="I44" i="10"/>
  <c r="C44" i="10"/>
  <c r="A45" i="10"/>
  <c r="E44" i="10"/>
  <c r="D44" i="10"/>
  <c r="J44" i="10"/>
  <c r="K44" i="10"/>
  <c r="B44" i="10"/>
  <c r="G44" i="10"/>
  <c r="L43" i="10"/>
  <c r="N43" i="10"/>
  <c r="H45" i="10" l="1"/>
  <c r="B45" i="10"/>
  <c r="J45" i="10"/>
  <c r="C45" i="10"/>
  <c r="K45" i="10"/>
  <c r="E45" i="10"/>
  <c r="F45" i="10"/>
  <c r="I45" i="10"/>
  <c r="M45" i="10" s="1"/>
  <c r="A46" i="10"/>
  <c r="D45" i="10"/>
  <c r="G45" i="10"/>
  <c r="N44" i="10"/>
  <c r="L44" i="10"/>
  <c r="M44" i="10"/>
  <c r="L45" i="10" l="1"/>
  <c r="N45" i="10"/>
  <c r="B46" i="10"/>
  <c r="D46" i="10"/>
  <c r="E46" i="10"/>
  <c r="I46" i="10"/>
  <c r="M46" i="10" s="1"/>
  <c r="K46" i="10"/>
  <c r="C46" i="10"/>
  <c r="J46" i="10"/>
  <c r="A47" i="10"/>
  <c r="F46" i="10"/>
  <c r="G46" i="10"/>
  <c r="H46" i="10"/>
  <c r="G47" i="10" l="1"/>
  <c r="D47" i="10"/>
  <c r="F47" i="10"/>
  <c r="A48" i="10"/>
  <c r="I47" i="10"/>
  <c r="K47" i="10"/>
  <c r="C47" i="10"/>
  <c r="E47" i="10"/>
  <c r="H47" i="10"/>
  <c r="J47" i="10"/>
  <c r="B47" i="10"/>
  <c r="N46" i="10"/>
  <c r="L46" i="10"/>
  <c r="N47" i="10" l="1"/>
  <c r="L47" i="10"/>
  <c r="M47" i="10"/>
  <c r="G48" i="10"/>
  <c r="A49" i="10"/>
  <c r="I48" i="10"/>
  <c r="M48" i="10" s="1"/>
  <c r="C48" i="10"/>
  <c r="K48" i="10"/>
  <c r="J48" i="10"/>
  <c r="D48" i="10"/>
  <c r="E48" i="10"/>
  <c r="B48" i="10"/>
  <c r="F48" i="10"/>
  <c r="H48" i="10"/>
  <c r="I49" i="10" l="1"/>
  <c r="C49" i="10"/>
  <c r="K49" i="10"/>
  <c r="E49" i="10"/>
  <c r="H49" i="10"/>
  <c r="B49" i="10"/>
  <c r="A50" i="10"/>
  <c r="D49" i="10"/>
  <c r="F49" i="10"/>
  <c r="G49" i="10"/>
  <c r="J49" i="10"/>
  <c r="L48" i="10"/>
  <c r="N48" i="10"/>
  <c r="C50" i="10" l="1"/>
  <c r="K50" i="10"/>
  <c r="E50" i="10"/>
  <c r="G50" i="10"/>
  <c r="A51" i="10"/>
  <c r="H50" i="10"/>
  <c r="J50" i="10"/>
  <c r="B50" i="10"/>
  <c r="D50" i="10"/>
  <c r="I50" i="10"/>
  <c r="M50" i="10" s="1"/>
  <c r="F50" i="10"/>
  <c r="L49" i="10"/>
  <c r="N49" i="10"/>
  <c r="M49" i="10"/>
  <c r="E51" i="10" l="1"/>
  <c r="G51" i="10"/>
  <c r="A52" i="10"/>
  <c r="I51" i="10"/>
  <c r="F51" i="10"/>
  <c r="J51" i="10"/>
  <c r="B51" i="10"/>
  <c r="K51" i="10"/>
  <c r="C51" i="10"/>
  <c r="D51" i="10"/>
  <c r="H51" i="10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N50" i="10"/>
  <c r="L50" i="10"/>
  <c r="L31" i="18" l="1"/>
  <c r="L30" i="18"/>
  <c r="L45" i="18"/>
  <c r="L29" i="18"/>
  <c r="L36" i="18"/>
  <c r="L43" i="18"/>
  <c r="L35" i="18"/>
  <c r="L27" i="18"/>
  <c r="L28" i="18"/>
  <c r="L41" i="18"/>
  <c r="L33" i="18"/>
  <c r="L25" i="18"/>
  <c r="M51" i="10"/>
  <c r="L39" i="18"/>
  <c r="L38" i="18"/>
  <c r="L37" i="18"/>
  <c r="L44" i="18"/>
  <c r="L42" i="18"/>
  <c r="L34" i="18"/>
  <c r="L26" i="18"/>
  <c r="L40" i="18"/>
  <c r="L32" i="18"/>
  <c r="G52" i="10"/>
  <c r="A53" i="10"/>
  <c r="I52" i="10"/>
  <c r="C52" i="10"/>
  <c r="K52" i="10"/>
  <c r="E52" i="10"/>
  <c r="H52" i="10"/>
  <c r="B52" i="10"/>
  <c r="D52" i="10"/>
  <c r="F52" i="10"/>
  <c r="J52" i="10"/>
  <c r="L51" i="10"/>
  <c r="N51" i="10"/>
  <c r="S40" i="18" l="1"/>
  <c r="X40" i="18"/>
  <c r="Y40" i="18" s="1"/>
  <c r="S27" i="18"/>
  <c r="X27" i="18"/>
  <c r="Y27" i="18" s="1"/>
  <c r="X29" i="18"/>
  <c r="Y29" i="18" s="1"/>
  <c r="S29" i="18"/>
  <c r="M52" i="10"/>
  <c r="S45" i="18"/>
  <c r="X45" i="18"/>
  <c r="Y45" i="18" s="1"/>
  <c r="L52" i="10"/>
  <c r="N52" i="10"/>
  <c r="S26" i="18"/>
  <c r="X26" i="18"/>
  <c r="Y26" i="18" s="1"/>
  <c r="S37" i="18"/>
  <c r="X37" i="18"/>
  <c r="Y37" i="18" s="1"/>
  <c r="X25" i="18"/>
  <c r="Y25" i="18" s="1"/>
  <c r="Z25" i="18" s="1"/>
  <c r="S25" i="18"/>
  <c r="I53" i="10"/>
  <c r="C53" i="10"/>
  <c r="K53" i="10"/>
  <c r="E53" i="10"/>
  <c r="D53" i="10"/>
  <c r="G53" i="10"/>
  <c r="J53" i="10"/>
  <c r="H53" i="10"/>
  <c r="B53" i="10"/>
  <c r="F53" i="10"/>
  <c r="A54" i="10"/>
  <c r="S34" i="18"/>
  <c r="X34" i="18"/>
  <c r="Y34" i="18" s="1"/>
  <c r="X33" i="18"/>
  <c r="Y33" i="18" s="1"/>
  <c r="S33" i="18"/>
  <c r="S35" i="18"/>
  <c r="X35" i="18"/>
  <c r="Y35" i="18" s="1"/>
  <c r="X38" i="18"/>
  <c r="Y38" i="18" s="1"/>
  <c r="S38" i="18"/>
  <c r="S32" i="18"/>
  <c r="X32" i="18"/>
  <c r="Y32" i="18" s="1"/>
  <c r="S42" i="18"/>
  <c r="X42" i="18"/>
  <c r="Y42" i="18" s="1"/>
  <c r="S43" i="18"/>
  <c r="X43" i="18"/>
  <c r="Y43" i="18" s="1"/>
  <c r="S30" i="18"/>
  <c r="X30" i="18"/>
  <c r="Y30" i="18" s="1"/>
  <c r="X41" i="18"/>
  <c r="Y41" i="18" s="1"/>
  <c r="S41" i="18"/>
  <c r="X39" i="18"/>
  <c r="Y39" i="18" s="1"/>
  <c r="S39" i="18"/>
  <c r="S28" i="18"/>
  <c r="X28" i="18"/>
  <c r="Y28" i="18" s="1"/>
  <c r="X36" i="18"/>
  <c r="Y36" i="18" s="1"/>
  <c r="S36" i="18"/>
  <c r="X44" i="18"/>
  <c r="Y44" i="18" s="1"/>
  <c r="S44" i="18"/>
  <c r="X31" i="18"/>
  <c r="Y31" i="18" s="1"/>
  <c r="S31" i="18"/>
  <c r="Z26" i="18" l="1"/>
  <c r="C54" i="10"/>
  <c r="K54" i="10"/>
  <c r="E54" i="10"/>
  <c r="G54" i="10"/>
  <c r="A55" i="10"/>
  <c r="B54" i="10"/>
  <c r="F54" i="10"/>
  <c r="I54" i="10"/>
  <c r="J54" i="10"/>
  <c r="H54" i="10"/>
  <c r="D54" i="10"/>
  <c r="Z27" i="18"/>
  <c r="L53" i="10"/>
  <c r="N53" i="10"/>
  <c r="M53" i="10"/>
  <c r="Z28" i="18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E55" i="10" l="1"/>
  <c r="G55" i="10"/>
  <c r="A56" i="10"/>
  <c r="I55" i="10"/>
  <c r="M55" i="10" s="1"/>
  <c r="B55" i="10"/>
  <c r="D55" i="10"/>
  <c r="H55" i="10"/>
  <c r="J55" i="10"/>
  <c r="F55" i="10"/>
  <c r="C55" i="10"/>
  <c r="K55" i="10"/>
  <c r="L54" i="10"/>
  <c r="N54" i="10"/>
  <c r="M54" i="10"/>
  <c r="G56" i="10" l="1"/>
  <c r="A57" i="10"/>
  <c r="I56" i="10"/>
  <c r="C56" i="10"/>
  <c r="K56" i="10"/>
  <c r="D56" i="10"/>
  <c r="F56" i="10"/>
  <c r="H56" i="10"/>
  <c r="J56" i="10"/>
  <c r="E56" i="10"/>
  <c r="B56" i="10"/>
  <c r="N55" i="10"/>
  <c r="L55" i="10"/>
  <c r="L56" i="10" l="1"/>
  <c r="N56" i="10"/>
  <c r="M56" i="10"/>
  <c r="I57" i="10"/>
  <c r="C57" i="10"/>
  <c r="K57" i="10"/>
  <c r="E57" i="10"/>
  <c r="B57" i="10"/>
  <c r="A58" i="10"/>
  <c r="F57" i="10"/>
  <c r="G57" i="10"/>
  <c r="D57" i="10"/>
  <c r="J57" i="10"/>
  <c r="H57" i="10"/>
  <c r="M57" i="10" l="1"/>
  <c r="L57" i="10"/>
  <c r="N57" i="10"/>
  <c r="C58" i="10"/>
  <c r="K58" i="10"/>
  <c r="E58" i="10"/>
  <c r="G58" i="10"/>
  <c r="A59" i="10"/>
  <c r="J58" i="10"/>
  <c r="D58" i="10"/>
  <c r="F58" i="10"/>
  <c r="H58" i="10"/>
  <c r="I58" i="10"/>
  <c r="M58" i="10" s="1"/>
  <c r="B58" i="10"/>
  <c r="E59" i="10" l="1"/>
  <c r="G59" i="10"/>
  <c r="A60" i="10"/>
  <c r="I59" i="10"/>
  <c r="J59" i="10"/>
  <c r="C59" i="10"/>
  <c r="D59" i="10"/>
  <c r="B59" i="10"/>
  <c r="F59" i="10"/>
  <c r="H59" i="10"/>
  <c r="K59" i="10"/>
  <c r="N58" i="10"/>
  <c r="L58" i="10"/>
  <c r="L59" i="10" l="1"/>
  <c r="N59" i="10"/>
  <c r="M59" i="10"/>
  <c r="G60" i="10"/>
  <c r="A61" i="10"/>
  <c r="I60" i="10"/>
  <c r="C60" i="10"/>
  <c r="K60" i="10"/>
  <c r="H60" i="10"/>
  <c r="B60" i="10"/>
  <c r="D60" i="10"/>
  <c r="E60" i="10"/>
  <c r="F60" i="10"/>
  <c r="J60" i="10"/>
  <c r="M60" i="10" l="1"/>
  <c r="L60" i="10"/>
  <c r="N60" i="10"/>
  <c r="I61" i="10"/>
  <c r="C61" i="10"/>
  <c r="K61" i="10"/>
  <c r="E61" i="10"/>
  <c r="G61" i="10"/>
  <c r="J61" i="10"/>
  <c r="B61" i="10"/>
  <c r="A62" i="10"/>
  <c r="D61" i="10"/>
  <c r="F61" i="10"/>
  <c r="H61" i="10"/>
  <c r="N61" i="10" l="1"/>
  <c r="L61" i="10"/>
  <c r="M61" i="10"/>
  <c r="C62" i="10"/>
  <c r="K62" i="10"/>
  <c r="E62" i="10"/>
  <c r="G62" i="10"/>
  <c r="A63" i="10"/>
  <c r="F62" i="10"/>
  <c r="I62" i="10"/>
  <c r="M62" i="10" s="1"/>
  <c r="J62" i="10"/>
  <c r="B62" i="10"/>
  <c r="D62" i="10"/>
  <c r="H62" i="10"/>
  <c r="E63" i="10" l="1"/>
  <c r="G63" i="10"/>
  <c r="A64" i="10"/>
  <c r="I63" i="10"/>
  <c r="D63" i="10"/>
  <c r="H63" i="10"/>
  <c r="K63" i="10"/>
  <c r="F63" i="10"/>
  <c r="J63" i="10"/>
  <c r="B63" i="10"/>
  <c r="C63" i="10"/>
  <c r="L62" i="10"/>
  <c r="N62" i="10"/>
  <c r="M63" i="10" l="1"/>
  <c r="L63" i="10"/>
  <c r="N63" i="10"/>
  <c r="G64" i="10"/>
  <c r="A65" i="10"/>
  <c r="I64" i="10"/>
  <c r="C64" i="10"/>
  <c r="K64" i="10"/>
  <c r="D64" i="10"/>
  <c r="F64" i="10"/>
  <c r="J64" i="10"/>
  <c r="H64" i="10"/>
  <c r="B64" i="10"/>
  <c r="E64" i="10"/>
  <c r="M64" i="10" l="1"/>
  <c r="L64" i="10"/>
  <c r="N64" i="10"/>
  <c r="I65" i="10"/>
  <c r="C65" i="10"/>
  <c r="K65" i="10"/>
  <c r="E65" i="10"/>
  <c r="B65" i="10"/>
  <c r="A66" i="10"/>
  <c r="F65" i="10"/>
  <c r="H65" i="10"/>
  <c r="J65" i="10"/>
  <c r="D65" i="10"/>
  <c r="G65" i="10"/>
  <c r="L65" i="10" l="1"/>
  <c r="N65" i="10"/>
  <c r="M65" i="10"/>
  <c r="C66" i="10"/>
  <c r="K66" i="10"/>
  <c r="E66" i="10"/>
  <c r="G66" i="10"/>
  <c r="A67" i="10"/>
  <c r="D66" i="10"/>
  <c r="H66" i="10"/>
  <c r="F66" i="10"/>
  <c r="I66" i="10"/>
  <c r="J66" i="10"/>
  <c r="B66" i="10"/>
  <c r="E67" i="10" l="1"/>
  <c r="G67" i="10"/>
  <c r="A68" i="10"/>
  <c r="I67" i="10"/>
  <c r="C67" i="10"/>
  <c r="F67" i="10"/>
  <c r="K67" i="10"/>
  <c r="D67" i="10"/>
  <c r="H67" i="10"/>
  <c r="B67" i="10"/>
  <c r="J67" i="10"/>
  <c r="M66" i="10"/>
  <c r="N66" i="10"/>
  <c r="L66" i="10"/>
  <c r="L67" i="10" l="1"/>
  <c r="N67" i="10"/>
  <c r="M67" i="10"/>
  <c r="G68" i="10"/>
  <c r="A69" i="10"/>
  <c r="I68" i="10"/>
  <c r="C68" i="10"/>
  <c r="K68" i="10"/>
  <c r="B68" i="10"/>
  <c r="E68" i="10"/>
  <c r="J68" i="10"/>
  <c r="H68" i="10"/>
  <c r="D68" i="10"/>
  <c r="F68" i="10"/>
  <c r="M68" i="10" l="1"/>
  <c r="L68" i="10"/>
  <c r="N68" i="10"/>
  <c r="I69" i="10"/>
  <c r="C69" i="10"/>
  <c r="K69" i="10"/>
  <c r="E69" i="10"/>
  <c r="J69" i="10"/>
  <c r="D69" i="10"/>
  <c r="F69" i="10"/>
  <c r="B69" i="10"/>
  <c r="G69" i="10"/>
  <c r="H69" i="10"/>
  <c r="A70" i="10"/>
  <c r="C70" i="10" l="1"/>
  <c r="K70" i="10"/>
  <c r="E70" i="10"/>
  <c r="G70" i="10"/>
  <c r="A71" i="10"/>
  <c r="I70" i="10"/>
  <c r="B70" i="10"/>
  <c r="J70" i="10"/>
  <c r="D70" i="10"/>
  <c r="F70" i="10"/>
  <c r="H70" i="10"/>
  <c r="M69" i="10"/>
  <c r="N69" i="10"/>
  <c r="L69" i="10"/>
  <c r="M70" i="10" l="1"/>
  <c r="E71" i="10"/>
  <c r="G71" i="10"/>
  <c r="A72" i="10"/>
  <c r="I71" i="10"/>
  <c r="B71" i="10"/>
  <c r="K71" i="10"/>
  <c r="H71" i="10"/>
  <c r="J71" i="10"/>
  <c r="C71" i="10"/>
  <c r="D71" i="10"/>
  <c r="F71" i="10"/>
  <c r="L70" i="10"/>
  <c r="N70" i="10"/>
  <c r="M71" i="10" l="1"/>
  <c r="I72" i="10"/>
  <c r="C72" i="10"/>
  <c r="K72" i="10"/>
  <c r="E72" i="10"/>
  <c r="G72" i="10"/>
  <c r="H72" i="10"/>
  <c r="J72" i="10"/>
  <c r="A73" i="10"/>
  <c r="B72" i="10"/>
  <c r="D72" i="10"/>
  <c r="F72" i="10"/>
  <c r="L71" i="10"/>
  <c r="N71" i="10"/>
  <c r="L72" i="10" l="1"/>
  <c r="N72" i="10"/>
  <c r="M72" i="10"/>
  <c r="C73" i="10"/>
  <c r="K73" i="10"/>
  <c r="E73" i="10"/>
  <c r="G73" i="10"/>
  <c r="A74" i="10"/>
  <c r="J73" i="10"/>
  <c r="F73" i="10"/>
  <c r="H73" i="10"/>
  <c r="B73" i="10"/>
  <c r="D73" i="10"/>
  <c r="I73" i="10"/>
  <c r="M73" i="10" l="1"/>
  <c r="E74" i="10"/>
  <c r="G74" i="10"/>
  <c r="A75" i="10"/>
  <c r="I74" i="10"/>
  <c r="M74" i="10" s="1"/>
  <c r="J74" i="10"/>
  <c r="D74" i="10"/>
  <c r="F74" i="10"/>
  <c r="B74" i="10"/>
  <c r="C74" i="10"/>
  <c r="H74" i="10"/>
  <c r="K74" i="10"/>
  <c r="L73" i="10"/>
  <c r="N73" i="10"/>
  <c r="G75" i="10" l="1"/>
  <c r="A76" i="10"/>
  <c r="I75" i="10"/>
  <c r="C75" i="10"/>
  <c r="K75" i="10"/>
  <c r="H75" i="10"/>
  <c r="D75" i="10"/>
  <c r="E75" i="10"/>
  <c r="J75" i="10"/>
  <c r="B75" i="10"/>
  <c r="F75" i="10"/>
  <c r="N74" i="10"/>
  <c r="L74" i="10"/>
  <c r="L75" i="10" l="1"/>
  <c r="N75" i="10"/>
  <c r="M75" i="10"/>
  <c r="I76" i="10"/>
  <c r="C76" i="10"/>
  <c r="K76" i="10"/>
  <c r="E76" i="10"/>
  <c r="G76" i="10"/>
  <c r="B76" i="10"/>
  <c r="A77" i="10"/>
  <c r="D76" i="10"/>
  <c r="F76" i="10"/>
  <c r="H76" i="10"/>
  <c r="J76" i="10"/>
  <c r="N76" i="10" l="1"/>
  <c r="L76" i="10"/>
  <c r="M76" i="10"/>
  <c r="C77" i="10"/>
  <c r="K77" i="10"/>
  <c r="E77" i="10"/>
  <c r="G77" i="10"/>
  <c r="A78" i="10"/>
  <c r="F77" i="10"/>
  <c r="B77" i="10"/>
  <c r="D77" i="10"/>
  <c r="H77" i="10"/>
  <c r="I77" i="10"/>
  <c r="M77" i="10" s="1"/>
  <c r="J77" i="10"/>
  <c r="E78" i="10" l="1"/>
  <c r="G78" i="10"/>
  <c r="A79" i="10"/>
  <c r="I78" i="10"/>
  <c r="D78" i="10"/>
  <c r="B78" i="10"/>
  <c r="H78" i="10"/>
  <c r="J78" i="10"/>
  <c r="K78" i="10"/>
  <c r="C78" i="10"/>
  <c r="F78" i="10"/>
  <c r="N77" i="10"/>
  <c r="L77" i="10"/>
  <c r="M78" i="10" l="1"/>
  <c r="G79" i="10"/>
  <c r="A80" i="10"/>
  <c r="C79" i="10"/>
  <c r="D79" i="10"/>
  <c r="J79" i="10"/>
  <c r="K79" i="10"/>
  <c r="B79" i="10"/>
  <c r="E79" i="10"/>
  <c r="F79" i="10"/>
  <c r="H79" i="10"/>
  <c r="I79" i="10"/>
  <c r="M79" i="10" s="1"/>
  <c r="L78" i="10"/>
  <c r="N78" i="10"/>
  <c r="L79" i="10" l="1"/>
  <c r="N79" i="10"/>
  <c r="I80" i="10"/>
  <c r="H80" i="10"/>
  <c r="E80" i="10"/>
  <c r="F80" i="10"/>
  <c r="A81" i="10"/>
  <c r="B80" i="10"/>
  <c r="C80" i="10"/>
  <c r="G80" i="10"/>
  <c r="D80" i="10"/>
  <c r="J80" i="10"/>
  <c r="K80" i="10"/>
  <c r="C81" i="10" l="1"/>
  <c r="K81" i="10"/>
  <c r="D81" i="10"/>
  <c r="I81" i="10"/>
  <c r="J81" i="10"/>
  <c r="A82" i="10"/>
  <c r="B81" i="10"/>
  <c r="E81" i="10"/>
  <c r="F81" i="10"/>
  <c r="G81" i="10"/>
  <c r="H81" i="10"/>
  <c r="M80" i="10"/>
  <c r="N80" i="10"/>
  <c r="L80" i="10"/>
  <c r="E82" i="10" l="1"/>
  <c r="H82" i="10"/>
  <c r="D82" i="10"/>
  <c r="F82" i="10"/>
  <c r="A83" i="10"/>
  <c r="B82" i="10"/>
  <c r="C82" i="10"/>
  <c r="I82" i="10"/>
  <c r="G82" i="10"/>
  <c r="J82" i="10"/>
  <c r="K82" i="10"/>
  <c r="M81" i="10"/>
  <c r="N81" i="10"/>
  <c r="L81" i="10"/>
  <c r="N82" i="10" l="1"/>
  <c r="L82" i="10"/>
  <c r="M82" i="10"/>
  <c r="G83" i="10"/>
  <c r="A84" i="10"/>
  <c r="C83" i="10"/>
  <c r="I83" i="10"/>
  <c r="M83" i="10" s="1"/>
  <c r="J83" i="10"/>
  <c r="B83" i="10"/>
  <c r="D83" i="10"/>
  <c r="E83" i="10"/>
  <c r="F83" i="10"/>
  <c r="H83" i="10"/>
  <c r="K83" i="10"/>
  <c r="L83" i="10" l="1"/>
  <c r="N83" i="10"/>
  <c r="I84" i="10"/>
  <c r="G84" i="10"/>
  <c r="D84" i="10"/>
  <c r="E84" i="10"/>
  <c r="A85" i="10"/>
  <c r="B84" i="10"/>
  <c r="C84" i="10"/>
  <c r="F84" i="10"/>
  <c r="J84" i="10"/>
  <c r="H84" i="10"/>
  <c r="K84" i="10"/>
  <c r="C85" i="10" l="1"/>
  <c r="K85" i="10"/>
  <c r="B85" i="10"/>
  <c r="H85" i="10"/>
  <c r="I85" i="10"/>
  <c r="A86" i="10"/>
  <c r="D85" i="10"/>
  <c r="E85" i="10"/>
  <c r="F85" i="10"/>
  <c r="G85" i="10"/>
  <c r="J85" i="10"/>
  <c r="Q25" i="18"/>
  <c r="J25" i="18" s="1"/>
  <c r="Q26" i="18"/>
  <c r="J26" i="18" s="1"/>
  <c r="Q27" i="18"/>
  <c r="J27" i="18" s="1"/>
  <c r="Q28" i="18"/>
  <c r="J28" i="18" s="1"/>
  <c r="Q29" i="18"/>
  <c r="J29" i="18" s="1"/>
  <c r="Q30" i="18"/>
  <c r="J30" i="18" s="1"/>
  <c r="Q31" i="18"/>
  <c r="J31" i="18" s="1"/>
  <c r="Q32" i="18"/>
  <c r="J32" i="18" s="1"/>
  <c r="Q33" i="18"/>
  <c r="J33" i="18" s="1"/>
  <c r="Q34" i="18"/>
  <c r="J34" i="18" s="1"/>
  <c r="Q35" i="18"/>
  <c r="J35" i="18" s="1"/>
  <c r="Q36" i="18"/>
  <c r="J36" i="18" s="1"/>
  <c r="Q37" i="18"/>
  <c r="J37" i="18" s="1"/>
  <c r="Q38" i="18"/>
  <c r="J38" i="18" s="1"/>
  <c r="Q39" i="18"/>
  <c r="J39" i="18" s="1"/>
  <c r="Q40" i="18"/>
  <c r="J40" i="18" s="1"/>
  <c r="Q41" i="18"/>
  <c r="J41" i="18" s="1"/>
  <c r="Q42" i="18"/>
  <c r="J42" i="18" s="1"/>
  <c r="Q43" i="18"/>
  <c r="J43" i="18" s="1"/>
  <c r="Q44" i="18"/>
  <c r="J44" i="18" s="1"/>
  <c r="Q45" i="18"/>
  <c r="J45" i="18" s="1"/>
  <c r="M84" i="10"/>
  <c r="N84" i="10"/>
  <c r="L84" i="10"/>
  <c r="E86" i="10" l="1"/>
  <c r="G86" i="10"/>
  <c r="C86" i="10"/>
  <c r="D86" i="10"/>
  <c r="B86" i="10"/>
  <c r="F86" i="10"/>
  <c r="H86" i="10"/>
  <c r="J86" i="10"/>
  <c r="I86" i="10"/>
  <c r="K86" i="10"/>
  <c r="A87" i="10"/>
  <c r="M85" i="10"/>
  <c r="L85" i="10"/>
  <c r="N85" i="10"/>
  <c r="G87" i="10" l="1"/>
  <c r="A88" i="10"/>
  <c r="B87" i="10"/>
  <c r="K87" i="10"/>
  <c r="H87" i="10"/>
  <c r="I87" i="10"/>
  <c r="C87" i="10"/>
  <c r="D87" i="10"/>
  <c r="E87" i="10"/>
  <c r="F87" i="10"/>
  <c r="J87" i="10"/>
  <c r="L86" i="10"/>
  <c r="N86" i="10"/>
  <c r="M86" i="10"/>
  <c r="L87" i="10" l="1"/>
  <c r="N87" i="10"/>
  <c r="M87" i="10"/>
  <c r="I88" i="10"/>
  <c r="F88" i="10"/>
  <c r="A89" i="10"/>
  <c r="C88" i="10"/>
  <c r="D88" i="10"/>
  <c r="B88" i="10"/>
  <c r="E88" i="10"/>
  <c r="G88" i="10"/>
  <c r="H88" i="10"/>
  <c r="K88" i="10"/>
  <c r="J88" i="10"/>
  <c r="L88" i="10" l="1"/>
  <c r="N88" i="10"/>
  <c r="C89" i="10"/>
  <c r="J89" i="10"/>
  <c r="G89" i="10"/>
  <c r="A90" i="10"/>
  <c r="H89" i="10"/>
  <c r="D89" i="10"/>
  <c r="E89" i="10"/>
  <c r="F89" i="10"/>
  <c r="I89" i="10"/>
  <c r="M89" i="10" s="1"/>
  <c r="K89" i="10"/>
  <c r="B89" i="10"/>
  <c r="M88" i="10"/>
  <c r="D90" i="10" l="1"/>
  <c r="I90" i="10"/>
  <c r="M90" i="10" s="1"/>
  <c r="B90" i="10"/>
  <c r="J90" i="10"/>
  <c r="C90" i="10"/>
  <c r="A91" i="10"/>
  <c r="E90" i="10"/>
  <c r="F90" i="10"/>
  <c r="G90" i="10"/>
  <c r="K90" i="10"/>
  <c r="H90" i="10"/>
  <c r="L89" i="10"/>
  <c r="N89" i="10"/>
  <c r="F91" i="10" l="1"/>
  <c r="C91" i="10"/>
  <c r="K91" i="10"/>
  <c r="D91" i="10"/>
  <c r="A92" i="10"/>
  <c r="B91" i="10"/>
  <c r="E91" i="10"/>
  <c r="G91" i="10"/>
  <c r="H91" i="10"/>
  <c r="I91" i="10"/>
  <c r="M91" i="10" s="1"/>
  <c r="J91" i="10"/>
  <c r="L90" i="10"/>
  <c r="N90" i="10"/>
  <c r="H92" i="10" l="1"/>
  <c r="E92" i="10"/>
  <c r="F92" i="10"/>
  <c r="B92" i="10"/>
  <c r="A93" i="10"/>
  <c r="C92" i="10"/>
  <c r="D92" i="10"/>
  <c r="I92" i="10"/>
  <c r="G92" i="10"/>
  <c r="J92" i="10"/>
  <c r="K92" i="10"/>
  <c r="N91" i="10"/>
  <c r="L91" i="10"/>
  <c r="M92" i="10" l="1"/>
  <c r="N92" i="10"/>
  <c r="L92" i="10"/>
  <c r="B93" i="10"/>
  <c r="J93" i="10"/>
  <c r="G93" i="10"/>
  <c r="A94" i="10"/>
  <c r="H93" i="10"/>
  <c r="C93" i="10"/>
  <c r="D93" i="10"/>
  <c r="E93" i="10"/>
  <c r="F93" i="10"/>
  <c r="I93" i="10"/>
  <c r="M93" i="10" s="1"/>
  <c r="K93" i="10"/>
  <c r="D94" i="10" l="1"/>
  <c r="I94" i="10"/>
  <c r="M94" i="10" s="1"/>
  <c r="B94" i="10"/>
  <c r="J94" i="10"/>
  <c r="K94" i="10"/>
  <c r="C94" i="10"/>
  <c r="A95" i="10"/>
  <c r="F94" i="10"/>
  <c r="E94" i="10"/>
  <c r="G94" i="10"/>
  <c r="H94" i="10"/>
  <c r="L93" i="10"/>
  <c r="N93" i="10"/>
  <c r="F95" i="10" l="1"/>
  <c r="C95" i="10"/>
  <c r="K95" i="10"/>
  <c r="D95" i="10"/>
  <c r="I95" i="10"/>
  <c r="M95" i="10" s="1"/>
  <c r="J95" i="10"/>
  <c r="B95" i="10"/>
  <c r="A96" i="10"/>
  <c r="E95" i="10"/>
  <c r="G95" i="10"/>
  <c r="H95" i="10"/>
  <c r="L94" i="10"/>
  <c r="N94" i="10"/>
  <c r="E96" i="10" l="1"/>
  <c r="F96" i="10"/>
  <c r="G96" i="10"/>
  <c r="H96" i="10"/>
  <c r="I96" i="10"/>
  <c r="M96" i="10" s="1"/>
  <c r="J96" i="10"/>
  <c r="B96" i="10"/>
  <c r="K96" i="10"/>
  <c r="C96" i="10"/>
  <c r="A97" i="10"/>
  <c r="D96" i="10"/>
  <c r="L95" i="10"/>
  <c r="N95" i="10"/>
  <c r="G97" i="10" l="1"/>
  <c r="A98" i="10"/>
  <c r="H97" i="10"/>
  <c r="C97" i="10"/>
  <c r="D97" i="10"/>
  <c r="E97" i="10"/>
  <c r="F97" i="10"/>
  <c r="J97" i="10"/>
  <c r="I97" i="10"/>
  <c r="K97" i="10"/>
  <c r="B97" i="10"/>
  <c r="N96" i="10"/>
  <c r="L96" i="10"/>
  <c r="N97" i="10" l="1"/>
  <c r="L97" i="10"/>
  <c r="I98" i="10"/>
  <c r="B98" i="10"/>
  <c r="J98" i="10"/>
  <c r="K98" i="10"/>
  <c r="C98" i="10"/>
  <c r="D98" i="10"/>
  <c r="E98" i="10"/>
  <c r="A99" i="10"/>
  <c r="F98" i="10"/>
  <c r="G98" i="10"/>
  <c r="H98" i="10"/>
  <c r="M97" i="10"/>
  <c r="L98" i="10" l="1"/>
  <c r="N98" i="10"/>
  <c r="M98" i="10"/>
  <c r="C99" i="10"/>
  <c r="K99" i="10"/>
  <c r="D99" i="10"/>
  <c r="G99" i="10"/>
  <c r="H99" i="10"/>
  <c r="J99" i="10"/>
  <c r="B99" i="10"/>
  <c r="E99" i="10"/>
  <c r="A100" i="10"/>
  <c r="F99" i="10"/>
  <c r="I99" i="10"/>
  <c r="M99" i="10" s="1"/>
  <c r="E100" i="10" l="1"/>
  <c r="F100" i="10"/>
  <c r="C100" i="10"/>
  <c r="D100" i="10"/>
  <c r="H100" i="10"/>
  <c r="J100" i="10"/>
  <c r="I100" i="10"/>
  <c r="M100" i="10" s="1"/>
  <c r="K100" i="10"/>
  <c r="B100" i="10"/>
  <c r="G100" i="10"/>
  <c r="L99" i="10"/>
  <c r="N99" i="10"/>
  <c r="N100" i="10" l="1"/>
  <c r="L100" i="10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<sst xmlns="http://schemas.openxmlformats.org/spreadsheetml/2006/main" count="222" uniqueCount="72">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</sst>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24166.666666666668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1711083.3333333333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183750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276916.66666666669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540750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520500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49666.666666666664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D9">
            <v>36923</v>
          </cell>
          <cell r="E9">
            <v>8.6791924926727653</v>
          </cell>
          <cell r="F9">
            <v>1.1960302011032748</v>
          </cell>
          <cell r="G9">
            <v>-0.47342862127004631</v>
          </cell>
          <cell r="H9">
            <v>-0.2292391218781277</v>
          </cell>
          <cell r="I9">
            <v>-0.54818050883900105</v>
          </cell>
          <cell r="J9">
            <v>1.3953685679538206</v>
          </cell>
          <cell r="K9">
            <v>62.982589878753231</v>
          </cell>
          <cell r="L9">
            <v>161.46407714894212</v>
          </cell>
          <cell r="M9">
            <v>80.732038574471062</v>
          </cell>
          <cell r="N9">
            <v>1</v>
          </cell>
          <cell r="O9">
            <v>1</v>
          </cell>
          <cell r="P9">
            <v>77.559207954699389</v>
          </cell>
          <cell r="Q9">
            <v>161.46407714894212</v>
          </cell>
          <cell r="R9">
            <v>80.732038574471062</v>
          </cell>
          <cell r="S9">
            <v>1</v>
          </cell>
          <cell r="T9">
            <v>1</v>
          </cell>
          <cell r="U9">
            <v>63.543229035520383</v>
          </cell>
          <cell r="V9">
            <v>65.374650280959784</v>
          </cell>
          <cell r="W9">
            <v>62.982589878753231</v>
          </cell>
          <cell r="X9">
            <v>161.46407714894212</v>
          </cell>
          <cell r="Y9">
            <v>80.732038574471062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V9">
            <v>0</v>
          </cell>
          <cell r="AW9">
            <v>0</v>
          </cell>
          <cell r="AX9">
            <v>0</v>
          </cell>
          <cell r="BW9">
            <v>0</v>
          </cell>
          <cell r="BX9">
            <v>0</v>
          </cell>
          <cell r="BY9">
            <v>0</v>
          </cell>
        </row>
        <row r="10">
          <cell r="D10">
            <v>36951</v>
          </cell>
          <cell r="E10">
            <v>8.1603569076281843</v>
          </cell>
          <cell r="F10">
            <v>0.94264823227708838</v>
          </cell>
          <cell r="G10">
            <v>-0.47132411613854419</v>
          </cell>
          <cell r="H10">
            <v>-0.22822009834076878</v>
          </cell>
          <cell r="I10">
            <v>-0.51597587450956417</v>
          </cell>
          <cell r="J10">
            <v>1.1411004917038439</v>
          </cell>
          <cell r="K10">
            <v>59.33285774838965</v>
          </cell>
          <cell r="L10">
            <v>153.80050105573548</v>
          </cell>
          <cell r="M10">
            <v>76.90025052786774</v>
          </cell>
          <cell r="N10">
            <v>1</v>
          </cell>
          <cell r="O10">
            <v>1</v>
          </cell>
          <cell r="P10">
            <v>71.760930494990205</v>
          </cell>
          <cell r="Q10">
            <v>153.80050105573548</v>
          </cell>
          <cell r="R10">
            <v>76.90025052786774</v>
          </cell>
          <cell r="S10">
            <v>1</v>
          </cell>
          <cell r="T10">
            <v>1</v>
          </cell>
          <cell r="U10">
            <v>59.667745936172302</v>
          </cell>
          <cell r="V10">
            <v>61.491026069655618</v>
          </cell>
          <cell r="W10">
            <v>59.33285774838965</v>
          </cell>
          <cell r="X10">
            <v>153.80050105573548</v>
          </cell>
          <cell r="Y10">
            <v>76.90025052786774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V10">
            <v>0</v>
          </cell>
          <cell r="AW10">
            <v>0</v>
          </cell>
          <cell r="AX10">
            <v>0</v>
          </cell>
          <cell r="BW10">
            <v>0</v>
          </cell>
          <cell r="BX10">
            <v>0</v>
          </cell>
          <cell r="BY10">
            <v>0</v>
          </cell>
        </row>
        <row r="11">
          <cell r="D11">
            <v>36982</v>
          </cell>
          <cell r="E11">
            <v>6.3845071338474124</v>
          </cell>
          <cell r="F11">
            <v>0.40983301787264903</v>
          </cell>
          <cell r="G11">
            <v>-0.43945950109235865</v>
          </cell>
          <cell r="H11">
            <v>-0.12344368008212321</v>
          </cell>
          <cell r="I11">
            <v>-0.56290318117448179</v>
          </cell>
          <cell r="J11">
            <v>0.50858796193834765</v>
          </cell>
          <cell r="K11">
            <v>45.662029645046978</v>
          </cell>
          <cell r="L11">
            <v>148.13241609854785</v>
          </cell>
          <cell r="M11">
            <v>74.066208049273925</v>
          </cell>
          <cell r="N11">
            <v>1</v>
          </cell>
          <cell r="O11">
            <v>1</v>
          </cell>
          <cell r="P11">
            <v>53.698213218393207</v>
          </cell>
          <cell r="Q11">
            <v>148.13241609854785</v>
          </cell>
          <cell r="R11">
            <v>74.066208049273925</v>
          </cell>
          <cell r="S11">
            <v>1</v>
          </cell>
          <cell r="T11">
            <v>1</v>
          </cell>
          <cell r="U11">
            <v>46.587857245662903</v>
          </cell>
          <cell r="V11">
            <v>48.957975903239671</v>
          </cell>
          <cell r="W11">
            <v>45.662029645046978</v>
          </cell>
          <cell r="X11">
            <v>148.13241609854785</v>
          </cell>
          <cell r="Y11">
            <v>74.066208049273925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V11">
            <v>0</v>
          </cell>
          <cell r="AW11">
            <v>0</v>
          </cell>
          <cell r="AX11">
            <v>0</v>
          </cell>
          <cell r="BW11">
            <v>0</v>
          </cell>
          <cell r="BX11">
            <v>0</v>
          </cell>
          <cell r="BY11">
            <v>0</v>
          </cell>
        </row>
        <row r="12">
          <cell r="D12">
            <v>37012</v>
          </cell>
          <cell r="E12">
            <v>5.8791172966508141</v>
          </cell>
          <cell r="F12">
            <v>0.879901334532187</v>
          </cell>
          <cell r="G12">
            <v>-0.43749284230929969</v>
          </cell>
          <cell r="H12">
            <v>-0.10322864818534037</v>
          </cell>
          <cell r="I12">
            <v>-0.5603840901489906</v>
          </cell>
          <cell r="J12">
            <v>0.97821433280393977</v>
          </cell>
          <cell r="K12">
            <v>41.890499048763679</v>
          </cell>
          <cell r="L12">
            <v>147.46949740762912</v>
          </cell>
          <cell r="M12">
            <v>73.73474870381456</v>
          </cell>
          <cell r="N12">
            <v>1</v>
          </cell>
          <cell r="O12">
            <v>1</v>
          </cell>
          <cell r="P12">
            <v>53.429987220910654</v>
          </cell>
          <cell r="Q12">
            <v>147.46949740762912</v>
          </cell>
          <cell r="R12">
            <v>73.73474870381456</v>
          </cell>
          <cell r="S12">
            <v>1</v>
          </cell>
          <cell r="T12">
            <v>1</v>
          </cell>
          <cell r="U12">
            <v>42.812183407561363</v>
          </cell>
          <cell r="V12">
            <v>45.319164863491054</v>
          </cell>
          <cell r="W12">
            <v>41.890499048763679</v>
          </cell>
          <cell r="X12">
            <v>147.46949740762912</v>
          </cell>
          <cell r="Y12">
            <v>73.73474870381456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V12">
            <v>0</v>
          </cell>
          <cell r="AW12">
            <v>0</v>
          </cell>
          <cell r="AX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D13">
            <v>37043</v>
          </cell>
          <cell r="E13">
            <v>5.8280605074688303</v>
          </cell>
          <cell r="F13">
            <v>1.355476709125832</v>
          </cell>
          <cell r="G13">
            <v>-0.43551417730035757</v>
          </cell>
          <cell r="H13">
            <v>-0.1223354430618982</v>
          </cell>
          <cell r="I13">
            <v>-0.55784962036225572</v>
          </cell>
          <cell r="J13">
            <v>1.4533450635753506</v>
          </cell>
          <cell r="K13">
            <v>41.52658165329931</v>
          </cell>
          <cell r="L13">
            <v>210.41696206646489</v>
          </cell>
          <cell r="M13">
            <v>105.20848103323245</v>
          </cell>
          <cell r="N13">
            <v>1</v>
          </cell>
          <cell r="O13">
            <v>1</v>
          </cell>
          <cell r="P13">
            <v>56.610541782831362</v>
          </cell>
          <cell r="Q13">
            <v>210.41696206646489</v>
          </cell>
          <cell r="R13">
            <v>105.20848103323245</v>
          </cell>
          <cell r="S13">
            <v>1</v>
          </cell>
          <cell r="T13">
            <v>1</v>
          </cell>
          <cell r="U13">
            <v>42.444097476263543</v>
          </cell>
          <cell r="V13">
            <v>44.792937983051992</v>
          </cell>
          <cell r="W13">
            <v>41.52658165329931</v>
          </cell>
          <cell r="X13">
            <v>210.41696206646489</v>
          </cell>
          <cell r="Y13">
            <v>105.20848103323245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5880</v>
          </cell>
          <cell r="AV13">
            <v>11760</v>
          </cell>
          <cell r="AW13">
            <v>11760</v>
          </cell>
          <cell r="AX13">
            <v>11760</v>
          </cell>
          <cell r="AY13">
            <v>62400</v>
          </cell>
          <cell r="AZ13">
            <v>31200</v>
          </cell>
          <cell r="BC13">
            <v>10560</v>
          </cell>
          <cell r="BD13">
            <v>5280</v>
          </cell>
          <cell r="BW13">
            <v>109440</v>
          </cell>
          <cell r="BX13">
            <v>109440</v>
          </cell>
          <cell r="BY13">
            <v>109440</v>
          </cell>
        </row>
        <row r="14">
          <cell r="D14">
            <v>37073</v>
          </cell>
          <cell r="E14">
            <v>5.7981954309360333</v>
          </cell>
          <cell r="F14">
            <v>1.9099937890142227</v>
          </cell>
          <cell r="G14">
            <v>-0.428774115901152</v>
          </cell>
          <cell r="H14">
            <v>-2.9234598811442181E-2</v>
          </cell>
          <cell r="I14">
            <v>-0.76009956909749676</v>
          </cell>
          <cell r="J14">
            <v>1.8125451263094154</v>
          </cell>
          <cell r="K14">
            <v>39.785718963789023</v>
          </cell>
          <cell r="L14">
            <v>277.72868870870076</v>
          </cell>
          <cell r="M14">
            <v>138.86434435435038</v>
          </cell>
          <cell r="N14">
            <v>1</v>
          </cell>
          <cell r="O14">
            <v>1</v>
          </cell>
          <cell r="P14">
            <v>59.080554179340865</v>
          </cell>
          <cell r="Q14">
            <v>277.72868870870076</v>
          </cell>
          <cell r="R14">
            <v>138.86434435435038</v>
          </cell>
          <cell r="S14">
            <v>1</v>
          </cell>
          <cell r="T14">
            <v>1</v>
          </cell>
          <cell r="U14">
            <v>42.270659862761605</v>
          </cell>
          <cell r="V14">
            <v>45.267206240934435</v>
          </cell>
          <cell r="W14">
            <v>39.785718963789023</v>
          </cell>
          <cell r="X14">
            <v>277.72868870870076</v>
          </cell>
          <cell r="Y14">
            <v>138.86434435435038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5880</v>
          </cell>
          <cell r="AV14">
            <v>11760</v>
          </cell>
          <cell r="AW14">
            <v>11760</v>
          </cell>
          <cell r="AX14">
            <v>11760</v>
          </cell>
          <cell r="AY14">
            <v>62400</v>
          </cell>
          <cell r="AZ14">
            <v>31200</v>
          </cell>
          <cell r="BA14">
            <v>60000</v>
          </cell>
          <cell r="BB14">
            <v>30000</v>
          </cell>
          <cell r="BC14">
            <v>10560</v>
          </cell>
          <cell r="BD14">
            <v>5280</v>
          </cell>
          <cell r="BW14">
            <v>199440</v>
          </cell>
          <cell r="BX14">
            <v>199440</v>
          </cell>
          <cell r="BY14">
            <v>199440</v>
          </cell>
        </row>
        <row r="15">
          <cell r="D15">
            <v>37104</v>
          </cell>
          <cell r="E15">
            <v>5.7678170922243446</v>
          </cell>
          <cell r="F15">
            <v>2.0083063718930854</v>
          </cell>
          <cell r="G15">
            <v>-0.42688637856664619</v>
          </cell>
          <cell r="H15">
            <v>9.7019631492419583E-3</v>
          </cell>
          <cell r="I15">
            <v>-0.75675312564087283</v>
          </cell>
          <cell r="J15">
            <v>1.9112867404006659</v>
          </cell>
          <cell r="K15">
            <v>39.582979749376037</v>
          </cell>
          <cell r="L15">
            <v>286.20791290263782</v>
          </cell>
          <cell r="M15">
            <v>143.10395645131891</v>
          </cell>
          <cell r="N15">
            <v>1</v>
          </cell>
          <cell r="O15">
            <v>1</v>
          </cell>
          <cell r="P15">
            <v>59.593278744687581</v>
          </cell>
          <cell r="Q15">
            <v>286.20791290263782</v>
          </cell>
          <cell r="R15">
            <v>143.10395645131891</v>
          </cell>
          <cell r="S15">
            <v>1</v>
          </cell>
          <cell r="T15">
            <v>1</v>
          </cell>
          <cell r="U15">
            <v>42.056980352432738</v>
          </cell>
          <cell r="V15">
            <v>45.331392915301898</v>
          </cell>
          <cell r="W15">
            <v>39.582979749376037</v>
          </cell>
          <cell r="X15">
            <v>286.20791290263782</v>
          </cell>
          <cell r="Y15">
            <v>143.10395645131891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5880</v>
          </cell>
          <cell r="AJ15">
            <v>54000</v>
          </cell>
          <cell r="AK15">
            <v>54000</v>
          </cell>
          <cell r="AV15">
            <v>11760</v>
          </cell>
          <cell r="AW15">
            <v>119760</v>
          </cell>
          <cell r="AX15">
            <v>119760</v>
          </cell>
          <cell r="AY15">
            <v>62400</v>
          </cell>
          <cell r="AZ15">
            <v>31200</v>
          </cell>
          <cell r="BA15">
            <v>60000</v>
          </cell>
          <cell r="BB15">
            <v>30000</v>
          </cell>
          <cell r="BC15">
            <v>10560</v>
          </cell>
          <cell r="BD15">
            <v>5280</v>
          </cell>
          <cell r="BE15">
            <v>6120</v>
          </cell>
          <cell r="BF15">
            <v>3060</v>
          </cell>
          <cell r="BW15">
            <v>208620</v>
          </cell>
          <cell r="BX15">
            <v>208620</v>
          </cell>
          <cell r="BY15">
            <v>208620</v>
          </cell>
        </row>
        <row r="16">
          <cell r="D16">
            <v>37135</v>
          </cell>
          <cell r="E16">
            <v>5.7120437853895121</v>
          </cell>
          <cell r="F16">
            <v>1.9030485806219075</v>
          </cell>
          <cell r="G16">
            <v>-0.42504638348915702</v>
          </cell>
          <cell r="H16">
            <v>9.6601450792990224E-3</v>
          </cell>
          <cell r="I16">
            <v>-0.75349131618532383</v>
          </cell>
          <cell r="J16">
            <v>1.8064471298289173</v>
          </cell>
          <cell r="K16">
            <v>39.189143519031411</v>
          </cell>
          <cell r="L16">
            <v>265.65398968072316</v>
          </cell>
          <cell r="M16">
            <v>132.82699484036158</v>
          </cell>
          <cell r="N16">
            <v>1</v>
          </cell>
          <cell r="O16">
            <v>1</v>
          </cell>
          <cell r="P16">
            <v>58.388681864138221</v>
          </cell>
          <cell r="Q16">
            <v>265.65398968072316</v>
          </cell>
          <cell r="R16">
            <v>132.82699484036158</v>
          </cell>
          <cell r="S16">
            <v>1</v>
          </cell>
          <cell r="T16">
            <v>1</v>
          </cell>
          <cell r="U16">
            <v>41.652480514252666</v>
          </cell>
          <cell r="V16">
            <v>44.912779478516086</v>
          </cell>
          <cell r="W16">
            <v>39.189143519031411</v>
          </cell>
          <cell r="X16">
            <v>265.65398968072316</v>
          </cell>
          <cell r="Y16">
            <v>132.82699484036158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5880</v>
          </cell>
          <cell r="AJ16">
            <v>54000</v>
          </cell>
          <cell r="AK16">
            <v>54000</v>
          </cell>
          <cell r="AV16">
            <v>11760</v>
          </cell>
          <cell r="AW16">
            <v>119760</v>
          </cell>
          <cell r="AX16">
            <v>119760</v>
          </cell>
          <cell r="AY16">
            <v>62400</v>
          </cell>
          <cell r="AZ16">
            <v>31200</v>
          </cell>
          <cell r="BA16">
            <v>60000</v>
          </cell>
          <cell r="BB16">
            <v>30000</v>
          </cell>
          <cell r="BC16">
            <v>10560</v>
          </cell>
          <cell r="BD16">
            <v>5280</v>
          </cell>
          <cell r="BE16">
            <v>6120</v>
          </cell>
          <cell r="BF16">
            <v>3060</v>
          </cell>
          <cell r="BW16">
            <v>208620</v>
          </cell>
          <cell r="BX16">
            <v>208620</v>
          </cell>
          <cell r="BY16">
            <v>208620</v>
          </cell>
        </row>
        <row r="17">
          <cell r="D17">
            <v>37165</v>
          </cell>
          <cell r="E17">
            <v>5.6902900071705727</v>
          </cell>
          <cell r="F17">
            <v>0.91390963766898448</v>
          </cell>
          <cell r="G17">
            <v>-0.45695481883449224</v>
          </cell>
          <cell r="H17">
            <v>-9.6201014491472062E-3</v>
          </cell>
          <cell r="I17">
            <v>-0.69264730433859878</v>
          </cell>
          <cell r="J17">
            <v>0.96201014491472059</v>
          </cell>
          <cell r="K17">
            <v>39.482320271239807</v>
          </cell>
          <cell r="L17">
            <v>134.68142028806088</v>
          </cell>
          <cell r="M17">
            <v>67.340710144030439</v>
          </cell>
          <cell r="N17">
            <v>1</v>
          </cell>
          <cell r="O17">
            <v>1</v>
          </cell>
          <cell r="P17">
            <v>51.892251140639701</v>
          </cell>
          <cell r="Q17">
            <v>134.68142028806088</v>
          </cell>
          <cell r="R17">
            <v>67.340710144030439</v>
          </cell>
          <cell r="S17">
            <v>1</v>
          </cell>
          <cell r="T17">
            <v>1</v>
          </cell>
          <cell r="U17">
            <v>41.2500139125206</v>
          </cell>
          <cell r="V17">
            <v>44.605024292910691</v>
          </cell>
          <cell r="W17">
            <v>39.482320271239807</v>
          </cell>
          <cell r="X17">
            <v>134.68142028806088</v>
          </cell>
          <cell r="Y17">
            <v>67.340710144030439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5880</v>
          </cell>
          <cell r="AJ17">
            <v>54000</v>
          </cell>
          <cell r="AK17">
            <v>54000</v>
          </cell>
          <cell r="AV17">
            <v>11760</v>
          </cell>
          <cell r="AW17">
            <v>119760</v>
          </cell>
          <cell r="AX17">
            <v>119760</v>
          </cell>
          <cell r="AY17">
            <v>62400</v>
          </cell>
          <cell r="AZ17">
            <v>31200</v>
          </cell>
          <cell r="BA17">
            <v>60000</v>
          </cell>
          <cell r="BB17">
            <v>30000</v>
          </cell>
          <cell r="BC17">
            <v>10560</v>
          </cell>
          <cell r="BD17">
            <v>5280</v>
          </cell>
          <cell r="BE17">
            <v>6120</v>
          </cell>
          <cell r="BF17">
            <v>3060</v>
          </cell>
          <cell r="BW17">
            <v>208620</v>
          </cell>
          <cell r="BX17">
            <v>208620</v>
          </cell>
          <cell r="BY17">
            <v>208620</v>
          </cell>
        </row>
        <row r="18">
          <cell r="D18">
            <v>37196</v>
          </cell>
          <cell r="E18">
            <v>5.7662888805097827</v>
          </cell>
          <cell r="F18">
            <v>1.0632193782999766</v>
          </cell>
          <cell r="G18">
            <v>-0.28735658872972342</v>
          </cell>
          <cell r="H18">
            <v>-2.8735658872972341E-2</v>
          </cell>
          <cell r="I18">
            <v>-0.36398501239098296</v>
          </cell>
          <cell r="J18">
            <v>1.3793116259026723</v>
          </cell>
          <cell r="K18">
            <v>42.517279010891002</v>
          </cell>
          <cell r="L18">
            <v>105.36408253423191</v>
          </cell>
          <cell r="M18">
            <v>52.682041267115956</v>
          </cell>
          <cell r="N18">
            <v>1</v>
          </cell>
          <cell r="O18">
            <v>1</v>
          </cell>
          <cell r="P18">
            <v>55.592003798093415</v>
          </cell>
          <cell r="Q18">
            <v>105.36408253423191</v>
          </cell>
          <cell r="R18">
            <v>52.682041267115956</v>
          </cell>
          <cell r="S18">
            <v>1</v>
          </cell>
          <cell r="T18">
            <v>0</v>
          </cell>
          <cell r="U18">
            <v>43.091992188350446</v>
          </cell>
          <cell r="V18">
            <v>45.031649162276075</v>
          </cell>
          <cell r="W18">
            <v>42.517279010891002</v>
          </cell>
          <cell r="X18">
            <v>105.36408253423191</v>
          </cell>
          <cell r="Y18">
            <v>52.682041267115956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5880</v>
          </cell>
          <cell r="AJ18">
            <v>54000</v>
          </cell>
          <cell r="AK18">
            <v>54000</v>
          </cell>
          <cell r="AV18">
            <v>11760</v>
          </cell>
          <cell r="AW18">
            <v>119760</v>
          </cell>
          <cell r="AX18">
            <v>119760</v>
          </cell>
          <cell r="AY18">
            <v>62400</v>
          </cell>
          <cell r="AZ18">
            <v>0</v>
          </cell>
          <cell r="BA18">
            <v>60000</v>
          </cell>
          <cell r="BB18">
            <v>0</v>
          </cell>
          <cell r="BC18">
            <v>10560</v>
          </cell>
          <cell r="BD18">
            <v>0</v>
          </cell>
          <cell r="BE18">
            <v>6120</v>
          </cell>
          <cell r="BF18">
            <v>0</v>
          </cell>
          <cell r="BW18">
            <v>139080</v>
          </cell>
          <cell r="BX18">
            <v>139080</v>
          </cell>
          <cell r="BY18">
            <v>139080</v>
          </cell>
        </row>
        <row r="19">
          <cell r="D19">
            <v>37226</v>
          </cell>
          <cell r="E19">
            <v>5.8760269267434575</v>
          </cell>
          <cell r="F19">
            <v>1.0588295273839672</v>
          </cell>
          <cell r="G19">
            <v>-0.28617014253620732</v>
          </cell>
          <cell r="H19">
            <v>-2.8617014253620732E-2</v>
          </cell>
          <cell r="I19">
            <v>-0.36248218054586262</v>
          </cell>
          <cell r="J19">
            <v>1.3736166841737951</v>
          </cell>
          <cell r="K19">
            <v>43.351585596481961</v>
          </cell>
          <cell r="L19">
            <v>90.620545136465651</v>
          </cell>
          <cell r="M19">
            <v>45.310272568232826</v>
          </cell>
          <cell r="N19">
            <v>1</v>
          </cell>
          <cell r="O19">
            <v>1</v>
          </cell>
          <cell r="P19">
            <v>56.372327081879398</v>
          </cell>
          <cell r="Q19">
            <v>90.620545136465651</v>
          </cell>
          <cell r="R19">
            <v>45.310272568232826</v>
          </cell>
          <cell r="S19">
            <v>1</v>
          </cell>
          <cell r="T19">
            <v>0</v>
          </cell>
          <cell r="U19">
            <v>43.923925881554375</v>
          </cell>
          <cell r="V19">
            <v>45.855574343673773</v>
          </cell>
          <cell r="W19">
            <v>43.351585596481961</v>
          </cell>
          <cell r="X19">
            <v>90.620545136465651</v>
          </cell>
          <cell r="Y19">
            <v>45.310272568232826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5880</v>
          </cell>
          <cell r="AH19">
            <v>48000</v>
          </cell>
          <cell r="AI19">
            <v>48000</v>
          </cell>
          <cell r="AJ19">
            <v>54000</v>
          </cell>
          <cell r="AK19">
            <v>54000</v>
          </cell>
          <cell r="AV19">
            <v>11760</v>
          </cell>
          <cell r="AW19">
            <v>215760</v>
          </cell>
          <cell r="AX19">
            <v>215760</v>
          </cell>
          <cell r="AY19">
            <v>62400</v>
          </cell>
          <cell r="AZ19">
            <v>0</v>
          </cell>
          <cell r="BA19">
            <v>60000</v>
          </cell>
          <cell r="BB19">
            <v>0</v>
          </cell>
          <cell r="BC19">
            <v>10560</v>
          </cell>
          <cell r="BD19">
            <v>0</v>
          </cell>
          <cell r="BE19">
            <v>6120</v>
          </cell>
          <cell r="BF19">
            <v>0</v>
          </cell>
          <cell r="BG19">
            <v>20400</v>
          </cell>
          <cell r="BH19">
            <v>0</v>
          </cell>
          <cell r="BW19">
            <v>139080</v>
          </cell>
          <cell r="BX19">
            <v>139080</v>
          </cell>
          <cell r="BY19">
            <v>159480</v>
          </cell>
        </row>
        <row r="20">
          <cell r="D20">
            <v>37257</v>
          </cell>
          <cell r="E20">
            <v>5.8601229229104543</v>
          </cell>
          <cell r="F20">
            <v>1.0471289339560415</v>
          </cell>
          <cell r="G20">
            <v>-0.28493304325334462</v>
          </cell>
          <cell r="H20">
            <v>-2.8493304325334461E-2</v>
          </cell>
          <cell r="I20">
            <v>-0.36091518812090317</v>
          </cell>
          <cell r="J20">
            <v>1.3605552815347206</v>
          </cell>
          <cell r="K20">
            <v>43.244058010921634</v>
          </cell>
          <cell r="L20">
            <v>90.228797030225792</v>
          </cell>
          <cell r="M20">
            <v>45.114398515112896</v>
          </cell>
          <cell r="N20">
            <v>1</v>
          </cell>
          <cell r="O20">
            <v>1</v>
          </cell>
          <cell r="P20">
            <v>56.15508653333881</v>
          </cell>
          <cell r="Q20">
            <v>90.228797030225792</v>
          </cell>
          <cell r="R20">
            <v>45.114398515112896</v>
          </cell>
          <cell r="S20">
            <v>1</v>
          </cell>
          <cell r="T20">
            <v>0</v>
          </cell>
          <cell r="U20">
            <v>43.813924097428327</v>
          </cell>
          <cell r="V20">
            <v>45.737222139388393</v>
          </cell>
          <cell r="W20">
            <v>43.244058010921634</v>
          </cell>
          <cell r="X20">
            <v>90.228797030225792</v>
          </cell>
          <cell r="Y20">
            <v>45.114398515112896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5880</v>
          </cell>
          <cell r="AH20">
            <v>48000</v>
          </cell>
          <cell r="AI20">
            <v>48000</v>
          </cell>
          <cell r="AJ20">
            <v>54000</v>
          </cell>
          <cell r="AK20">
            <v>54000</v>
          </cell>
          <cell r="AV20">
            <v>11760</v>
          </cell>
          <cell r="AW20">
            <v>215760</v>
          </cell>
          <cell r="AX20">
            <v>215760</v>
          </cell>
          <cell r="AY20">
            <v>62400</v>
          </cell>
          <cell r="AZ20">
            <v>0</v>
          </cell>
          <cell r="BA20">
            <v>60000</v>
          </cell>
          <cell r="BB20">
            <v>0</v>
          </cell>
          <cell r="BC20">
            <v>10560</v>
          </cell>
          <cell r="BD20">
            <v>0</v>
          </cell>
          <cell r="BE20">
            <v>6120</v>
          </cell>
          <cell r="BF20">
            <v>0</v>
          </cell>
          <cell r="BG20">
            <v>20400</v>
          </cell>
          <cell r="BH20">
            <v>0</v>
          </cell>
          <cell r="BW20">
            <v>139080</v>
          </cell>
          <cell r="BX20">
            <v>139080</v>
          </cell>
          <cell r="BY20">
            <v>159480</v>
          </cell>
        </row>
        <row r="21">
          <cell r="D21">
            <v>37288</v>
          </cell>
          <cell r="E21">
            <v>5.6070936071919508</v>
          </cell>
          <cell r="F21">
            <v>1.0424655483860248</v>
          </cell>
          <cell r="G21">
            <v>-0.28366409479891824</v>
          </cell>
          <cell r="H21">
            <v>-2.8366409479891826E-2</v>
          </cell>
          <cell r="I21">
            <v>-0.35930785341196314</v>
          </cell>
          <cell r="J21">
            <v>1.3544960526648349</v>
          </cell>
          <cell r="K21">
            <v>41.358393153349908</v>
          </cell>
          <cell r="L21">
            <v>80.371493526360183</v>
          </cell>
          <cell r="M21">
            <v>40.185746763180092</v>
          </cell>
          <cell r="N21">
            <v>1</v>
          </cell>
          <cell r="O21">
            <v>0</v>
          </cell>
          <cell r="P21">
            <v>54.211922448925897</v>
          </cell>
          <cell r="Q21">
            <v>80.371493526360183</v>
          </cell>
          <cell r="R21">
            <v>40.185746763180092</v>
          </cell>
          <cell r="S21">
            <v>1</v>
          </cell>
          <cell r="T21">
            <v>0</v>
          </cell>
          <cell r="U21">
            <v>41.925721342947746</v>
          </cell>
          <cell r="V21">
            <v>43.840453982840444</v>
          </cell>
          <cell r="W21">
            <v>41.358393153349908</v>
          </cell>
          <cell r="X21">
            <v>80.371493526360183</v>
          </cell>
          <cell r="Y21">
            <v>40.185746763180092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48000</v>
          </cell>
          <cell r="AI21">
            <v>0</v>
          </cell>
          <cell r="AJ21">
            <v>54000</v>
          </cell>
          <cell r="AK21">
            <v>0</v>
          </cell>
          <cell r="AV21">
            <v>5880</v>
          </cell>
          <cell r="AW21">
            <v>107880</v>
          </cell>
          <cell r="AX21">
            <v>107880</v>
          </cell>
          <cell r="AY21">
            <v>62400</v>
          </cell>
          <cell r="AZ21">
            <v>0</v>
          </cell>
          <cell r="BA21">
            <v>60000</v>
          </cell>
          <cell r="BB21">
            <v>0</v>
          </cell>
          <cell r="BC21">
            <v>10560</v>
          </cell>
          <cell r="BD21">
            <v>0</v>
          </cell>
          <cell r="BE21">
            <v>6120</v>
          </cell>
          <cell r="BF21">
            <v>0</v>
          </cell>
          <cell r="BG21">
            <v>20400</v>
          </cell>
          <cell r="BH21">
            <v>0</v>
          </cell>
          <cell r="BW21">
            <v>139080</v>
          </cell>
          <cell r="BX21">
            <v>139080</v>
          </cell>
          <cell r="BY21">
            <v>159480</v>
          </cell>
        </row>
        <row r="22">
          <cell r="D22">
            <v>37316</v>
          </cell>
          <cell r="E22">
            <v>5.2737947578558906</v>
          </cell>
          <cell r="F22">
            <v>1.0382783429528786</v>
          </cell>
          <cell r="G22">
            <v>-0.28252471917085126</v>
          </cell>
          <cell r="H22">
            <v>-2.8252471917085128E-2</v>
          </cell>
          <cell r="I22">
            <v>-0.35786464428307829</v>
          </cell>
          <cell r="J22">
            <v>1.349055534040815</v>
          </cell>
          <cell r="K22">
            <v>38.869475851796089</v>
          </cell>
          <cell r="L22">
            <v>70.631179792712828</v>
          </cell>
          <cell r="M22">
            <v>35.315589896356414</v>
          </cell>
          <cell r="N22">
            <v>1</v>
          </cell>
          <cell r="O22">
            <v>0</v>
          </cell>
          <cell r="P22">
            <v>51.671377189225289</v>
          </cell>
          <cell r="Q22">
            <v>70.631179792712828</v>
          </cell>
          <cell r="R22">
            <v>35.315589896356414</v>
          </cell>
          <cell r="S22">
            <v>1</v>
          </cell>
          <cell r="T22">
            <v>0</v>
          </cell>
          <cell r="U22">
            <v>39.434525290137792</v>
          </cell>
          <cell r="V22">
            <v>41.341567144541038</v>
          </cell>
          <cell r="W22">
            <v>38.869475851796089</v>
          </cell>
          <cell r="X22">
            <v>70.631179792712828</v>
          </cell>
          <cell r="Y22">
            <v>35.315589896356414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48000</v>
          </cell>
          <cell r="AI22">
            <v>0</v>
          </cell>
          <cell r="AJ22">
            <v>54000</v>
          </cell>
          <cell r="AK22">
            <v>0</v>
          </cell>
          <cell r="AV22">
            <v>5880</v>
          </cell>
          <cell r="AW22">
            <v>107880</v>
          </cell>
          <cell r="AX22">
            <v>107880</v>
          </cell>
          <cell r="AY22">
            <v>62400</v>
          </cell>
          <cell r="AZ22">
            <v>0</v>
          </cell>
          <cell r="BA22">
            <v>60000</v>
          </cell>
          <cell r="BB22">
            <v>0</v>
          </cell>
          <cell r="BC22">
            <v>10560</v>
          </cell>
          <cell r="BD22">
            <v>0</v>
          </cell>
          <cell r="BE22">
            <v>6120</v>
          </cell>
          <cell r="BF22">
            <v>0</v>
          </cell>
          <cell r="BG22">
            <v>20400</v>
          </cell>
          <cell r="BH22">
            <v>0</v>
          </cell>
          <cell r="BW22">
            <v>139080</v>
          </cell>
          <cell r="BX22">
            <v>139080</v>
          </cell>
          <cell r="BY22">
            <v>159480</v>
          </cell>
        </row>
        <row r="23">
          <cell r="D23">
            <v>37347</v>
          </cell>
          <cell r="E23">
            <v>4.4627484060213982</v>
          </cell>
          <cell r="F23">
            <v>0.98911755637659138</v>
          </cell>
          <cell r="G23">
            <v>-0.30470446049515848</v>
          </cell>
          <cell r="H23">
            <v>-2.8126565584168473E-2</v>
          </cell>
          <cell r="I23">
            <v>-0.6000333991289275</v>
          </cell>
          <cell r="J23">
            <v>1.0828727749904863</v>
          </cell>
          <cell r="K23">
            <v>30.97036255169353</v>
          </cell>
          <cell r="L23">
            <v>70.316413960421187</v>
          </cell>
          <cell r="M23">
            <v>35.158206980210593</v>
          </cell>
          <cell r="N23">
            <v>1</v>
          </cell>
          <cell r="O23">
            <v>1</v>
          </cell>
          <cell r="P23">
            <v>43.592158857589133</v>
          </cell>
          <cell r="Q23">
            <v>70.316413960421187</v>
          </cell>
          <cell r="R23">
            <v>35.158206980210593</v>
          </cell>
          <cell r="S23">
            <v>1</v>
          </cell>
          <cell r="T23">
            <v>0</v>
          </cell>
          <cell r="U23">
            <v>33.185329591446802</v>
          </cell>
          <cell r="V23">
            <v>35.259663803279224</v>
          </cell>
          <cell r="W23">
            <v>30.97036255169353</v>
          </cell>
          <cell r="X23">
            <v>70.316413960421187</v>
          </cell>
          <cell r="Y23">
            <v>35.158206980210593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5880</v>
          </cell>
          <cell r="AH23">
            <v>48000</v>
          </cell>
          <cell r="AI23">
            <v>48000</v>
          </cell>
          <cell r="AJ23">
            <v>54000</v>
          </cell>
          <cell r="AK23">
            <v>54000</v>
          </cell>
          <cell r="AV23">
            <v>11760</v>
          </cell>
          <cell r="AW23">
            <v>215760</v>
          </cell>
          <cell r="AX23">
            <v>215760</v>
          </cell>
          <cell r="AY23">
            <v>62400</v>
          </cell>
          <cell r="AZ23">
            <v>0</v>
          </cell>
          <cell r="BA23">
            <v>60000</v>
          </cell>
          <cell r="BB23">
            <v>0</v>
          </cell>
          <cell r="BC23">
            <v>10560</v>
          </cell>
          <cell r="BD23">
            <v>0</v>
          </cell>
          <cell r="BE23">
            <v>6120</v>
          </cell>
          <cell r="BF23">
            <v>0</v>
          </cell>
          <cell r="BG23">
            <v>20400</v>
          </cell>
          <cell r="BH23">
            <v>0</v>
          </cell>
          <cell r="BW23">
            <v>139080</v>
          </cell>
          <cell r="BX23">
            <v>139080</v>
          </cell>
          <cell r="BY23">
            <v>159480</v>
          </cell>
        </row>
        <row r="24">
          <cell r="D24">
            <v>37377</v>
          </cell>
          <cell r="E24">
            <v>4.2613875355273612</v>
          </cell>
          <cell r="F24">
            <v>0.98483326396086857</v>
          </cell>
          <cell r="G24">
            <v>-0.30338465477467519</v>
          </cell>
          <cell r="H24">
            <v>-2.8004737363816166E-2</v>
          </cell>
          <cell r="I24">
            <v>-0.597434397094745</v>
          </cell>
          <cell r="J24">
            <v>1.0781823885069226</v>
          </cell>
          <cell r="K24">
            <v>29.479648538244621</v>
          </cell>
          <cell r="L24">
            <v>74.679299636843112</v>
          </cell>
          <cell r="M24">
            <v>37.339649818421556</v>
          </cell>
          <cell r="N24">
            <v>1</v>
          </cell>
          <cell r="O24">
            <v>1</v>
          </cell>
          <cell r="P24">
            <v>42.04677443025713</v>
          </cell>
          <cell r="Q24">
            <v>74.679299636843112</v>
          </cell>
          <cell r="R24">
            <v>37.339649818421556</v>
          </cell>
          <cell r="S24">
            <v>1</v>
          </cell>
          <cell r="T24">
            <v>0</v>
          </cell>
          <cell r="U24">
            <v>31.685021605645144</v>
          </cell>
          <cell r="V24">
            <v>33.750370986226585</v>
          </cell>
          <cell r="W24">
            <v>29.479648538244621</v>
          </cell>
          <cell r="X24">
            <v>74.679299636843112</v>
          </cell>
          <cell r="Y24">
            <v>37.339649818421556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5880</v>
          </cell>
          <cell r="AH24">
            <v>48000</v>
          </cell>
          <cell r="AI24">
            <v>48000</v>
          </cell>
          <cell r="AJ24">
            <v>54000</v>
          </cell>
          <cell r="AK24">
            <v>54000</v>
          </cell>
          <cell r="AV24">
            <v>11760</v>
          </cell>
          <cell r="AW24">
            <v>215760</v>
          </cell>
          <cell r="AX24">
            <v>215760</v>
          </cell>
          <cell r="AY24">
            <v>62400</v>
          </cell>
          <cell r="AZ24">
            <v>0</v>
          </cell>
          <cell r="BA24">
            <v>60000</v>
          </cell>
          <cell r="BB24">
            <v>0</v>
          </cell>
          <cell r="BC24">
            <v>10560</v>
          </cell>
          <cell r="BD24">
            <v>0</v>
          </cell>
          <cell r="BE24">
            <v>6120</v>
          </cell>
          <cell r="BF24">
            <v>0</v>
          </cell>
          <cell r="BG24">
            <v>20400</v>
          </cell>
          <cell r="BH24">
            <v>0</v>
          </cell>
          <cell r="BW24">
            <v>139080</v>
          </cell>
          <cell r="BX24">
            <v>139080</v>
          </cell>
          <cell r="BY24">
            <v>159480</v>
          </cell>
        </row>
        <row r="25">
          <cell r="D25">
            <v>37408</v>
          </cell>
          <cell r="E25">
            <v>4.2237385362717381</v>
          </cell>
          <cell r="F25">
            <v>0.98042775704437479</v>
          </cell>
          <cell r="G25">
            <v>-0.30202750809423873</v>
          </cell>
          <cell r="H25">
            <v>-2.7879462285622034E-2</v>
          </cell>
          <cell r="I25">
            <v>-0.59476186209327009</v>
          </cell>
          <cell r="J25">
            <v>1.0733592979964484</v>
          </cell>
          <cell r="K25">
            <v>29.21732505633851</v>
          </cell>
          <cell r="L25">
            <v>97.578117999677119</v>
          </cell>
          <cell r="M25">
            <v>48.789058999838559</v>
          </cell>
          <cell r="N25">
            <v>1</v>
          </cell>
          <cell r="O25">
            <v>1</v>
          </cell>
          <cell r="P25">
            <v>41.728233757011395</v>
          </cell>
          <cell r="Q25">
            <v>97.578117999677119</v>
          </cell>
          <cell r="R25">
            <v>48.789058999838559</v>
          </cell>
          <cell r="S25">
            <v>1</v>
          </cell>
          <cell r="T25">
            <v>1</v>
          </cell>
          <cell r="U25">
            <v>31.412832711331248</v>
          </cell>
          <cell r="V25">
            <v>33.468943054895874</v>
          </cell>
          <cell r="W25">
            <v>29.21732505633851</v>
          </cell>
          <cell r="X25">
            <v>97.578117999677119</v>
          </cell>
          <cell r="Y25">
            <v>48.789058999838559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5880</v>
          </cell>
          <cell r="AH25">
            <v>48000</v>
          </cell>
          <cell r="AI25">
            <v>48000</v>
          </cell>
          <cell r="AJ25">
            <v>54000</v>
          </cell>
          <cell r="AK25">
            <v>54000</v>
          </cell>
          <cell r="AV25">
            <v>11760</v>
          </cell>
          <cell r="AW25">
            <v>215760</v>
          </cell>
          <cell r="AX25">
            <v>215760</v>
          </cell>
          <cell r="AY25">
            <v>62400</v>
          </cell>
          <cell r="AZ25">
            <v>31200</v>
          </cell>
          <cell r="BA25">
            <v>60000</v>
          </cell>
          <cell r="BB25">
            <v>30000</v>
          </cell>
          <cell r="BC25">
            <v>10560</v>
          </cell>
          <cell r="BD25">
            <v>5280</v>
          </cell>
          <cell r="BE25">
            <v>6120</v>
          </cell>
          <cell r="BF25">
            <v>3060</v>
          </cell>
          <cell r="BG25">
            <v>20400</v>
          </cell>
          <cell r="BH25">
            <v>10200</v>
          </cell>
          <cell r="BW25">
            <v>208620</v>
          </cell>
          <cell r="BX25">
            <v>208620</v>
          </cell>
          <cell r="BY25">
            <v>239220</v>
          </cell>
        </row>
        <row r="26">
          <cell r="D26">
            <v>37438</v>
          </cell>
          <cell r="E26">
            <v>4.2099209130149475</v>
          </cell>
          <cell r="F26">
            <v>1.6099477777243973</v>
          </cell>
          <cell r="G26">
            <v>-0.30070863664392483</v>
          </cell>
          <cell r="H26">
            <v>-2.7757720305593057E-2</v>
          </cell>
          <cell r="I26">
            <v>-0.59216469985265197</v>
          </cell>
          <cell r="J26">
            <v>1.7024735120763743</v>
          </cell>
          <cell r="K26">
            <v>29.133171598717219</v>
          </cell>
          <cell r="L26">
            <v>152.66746168076182</v>
          </cell>
          <cell r="M26">
            <v>76.333730840380909</v>
          </cell>
          <cell r="N26">
            <v>1</v>
          </cell>
          <cell r="O26">
            <v>1</v>
          </cell>
          <cell r="P26">
            <v>46.342958188184916</v>
          </cell>
          <cell r="Q26">
            <v>152.66746168076182</v>
          </cell>
          <cell r="R26">
            <v>76.333730840380909</v>
          </cell>
          <cell r="S26">
            <v>1</v>
          </cell>
          <cell r="T26">
            <v>1</v>
          </cell>
          <cell r="U26">
            <v>31.31909207278267</v>
          </cell>
          <cell r="V26">
            <v>33.366223945320158</v>
          </cell>
          <cell r="W26">
            <v>29.133171598717219</v>
          </cell>
          <cell r="X26">
            <v>152.66746168076182</v>
          </cell>
          <cell r="Y26">
            <v>76.333730840380909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5880</v>
          </cell>
          <cell r="AH26">
            <v>48000</v>
          </cell>
          <cell r="AI26">
            <v>48000</v>
          </cell>
          <cell r="AJ26">
            <v>54000</v>
          </cell>
          <cell r="AK26">
            <v>54000</v>
          </cell>
          <cell r="AL26">
            <v>60000</v>
          </cell>
          <cell r="AM26">
            <v>30000</v>
          </cell>
          <cell r="AV26">
            <v>101760</v>
          </cell>
          <cell r="AW26">
            <v>305760</v>
          </cell>
          <cell r="AX26">
            <v>305760</v>
          </cell>
          <cell r="AY26">
            <v>62400</v>
          </cell>
          <cell r="AZ26">
            <v>31200</v>
          </cell>
          <cell r="BA26">
            <v>60000</v>
          </cell>
          <cell r="BB26">
            <v>30000</v>
          </cell>
          <cell r="BC26">
            <v>10560</v>
          </cell>
          <cell r="BD26">
            <v>5280</v>
          </cell>
          <cell r="BE26">
            <v>6120</v>
          </cell>
          <cell r="BF26">
            <v>3060</v>
          </cell>
          <cell r="BG26">
            <v>20400</v>
          </cell>
          <cell r="BH26">
            <v>10200</v>
          </cell>
          <cell r="BI26">
            <v>105600</v>
          </cell>
          <cell r="BJ26">
            <v>52800</v>
          </cell>
          <cell r="BK26">
            <v>127200</v>
          </cell>
          <cell r="BL26">
            <v>63600</v>
          </cell>
          <cell r="BW26">
            <v>557820</v>
          </cell>
          <cell r="BX26">
            <v>557820</v>
          </cell>
          <cell r="BY26">
            <v>588420</v>
          </cell>
        </row>
        <row r="27">
          <cell r="D27">
            <v>37469</v>
          </cell>
          <cell r="E27">
            <v>4.1906271564412592</v>
          </cell>
          <cell r="F27">
            <v>1.6025695059797342</v>
          </cell>
          <cell r="G27">
            <v>-0.29933051117437565</v>
          </cell>
          <cell r="H27">
            <v>-2.763050872378852E-2</v>
          </cell>
          <cell r="I27">
            <v>-0.58945085277415521</v>
          </cell>
          <cell r="J27">
            <v>1.6946712017256962</v>
          </cell>
          <cell r="K27">
            <v>29.008822277503281</v>
          </cell>
          <cell r="L27">
            <v>161.17796755543304</v>
          </cell>
          <cell r="M27">
            <v>80.588983777716521</v>
          </cell>
          <cell r="N27">
            <v>1</v>
          </cell>
          <cell r="O27">
            <v>1</v>
          </cell>
          <cell r="P27">
            <v>46.139737686252168</v>
          </cell>
          <cell r="Q27">
            <v>161.17796755543304</v>
          </cell>
          <cell r="R27">
            <v>80.588983777716521</v>
          </cell>
          <cell r="S27">
            <v>1</v>
          </cell>
          <cell r="T27">
            <v>1</v>
          </cell>
          <cell r="U27">
            <v>31.184724839501627</v>
          </cell>
          <cell r="V27">
            <v>33.222474857881025</v>
          </cell>
          <cell r="W27">
            <v>29.008822277503281</v>
          </cell>
          <cell r="X27">
            <v>161.17796755543304</v>
          </cell>
          <cell r="Y27">
            <v>80.588983777716521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5880</v>
          </cell>
          <cell r="AH27">
            <v>48000</v>
          </cell>
          <cell r="AI27">
            <v>48000</v>
          </cell>
          <cell r="AJ27">
            <v>54000</v>
          </cell>
          <cell r="AK27">
            <v>54000</v>
          </cell>
          <cell r="AL27">
            <v>60000</v>
          </cell>
          <cell r="AM27">
            <v>30000</v>
          </cell>
          <cell r="AV27">
            <v>101760</v>
          </cell>
          <cell r="AW27">
            <v>305760</v>
          </cell>
          <cell r="AX27">
            <v>305760</v>
          </cell>
          <cell r="AY27">
            <v>62400</v>
          </cell>
          <cell r="AZ27">
            <v>31200</v>
          </cell>
          <cell r="BA27">
            <v>60000</v>
          </cell>
          <cell r="BB27">
            <v>30000</v>
          </cell>
          <cell r="BC27">
            <v>10560</v>
          </cell>
          <cell r="BD27">
            <v>5280</v>
          </cell>
          <cell r="BE27">
            <v>6120</v>
          </cell>
          <cell r="BF27">
            <v>3060</v>
          </cell>
          <cell r="BG27">
            <v>20400</v>
          </cell>
          <cell r="BH27">
            <v>10200</v>
          </cell>
          <cell r="BI27">
            <v>105600</v>
          </cell>
          <cell r="BJ27">
            <v>52800</v>
          </cell>
          <cell r="BK27">
            <v>127200</v>
          </cell>
          <cell r="BL27">
            <v>63600</v>
          </cell>
          <cell r="BW27">
            <v>557820</v>
          </cell>
          <cell r="BX27">
            <v>557820</v>
          </cell>
          <cell r="BY27">
            <v>588420</v>
          </cell>
        </row>
        <row r="28">
          <cell r="D28">
            <v>37500</v>
          </cell>
          <cell r="E28">
            <v>4.1713797130210128</v>
          </cell>
          <cell r="F28">
            <v>1.5952089451992446</v>
          </cell>
          <cell r="G28">
            <v>-0.29795569378721526</v>
          </cell>
          <cell r="H28">
            <v>-2.750360250343525E-2</v>
          </cell>
          <cell r="I28">
            <v>-0.58674352007328534</v>
          </cell>
          <cell r="J28">
            <v>1.6868876202106955</v>
          </cell>
          <cell r="K28">
            <v>28.884771447107958</v>
          </cell>
          <cell r="L28">
            <v>142.10194626774879</v>
          </cell>
          <cell r="M28">
            <v>71.050973133874393</v>
          </cell>
          <cell r="N28">
            <v>1</v>
          </cell>
          <cell r="O28">
            <v>1</v>
          </cell>
          <cell r="P28">
            <v>45.937004999237814</v>
          </cell>
          <cell r="Q28">
            <v>142.10194626774879</v>
          </cell>
          <cell r="R28">
            <v>71.050973133874393</v>
          </cell>
          <cell r="S28">
            <v>1</v>
          </cell>
          <cell r="T28">
            <v>1</v>
          </cell>
          <cell r="U28">
            <v>31.050680144253484</v>
          </cell>
          <cell r="V28">
            <v>33.079070828881832</v>
          </cell>
          <cell r="W28">
            <v>28.884771447107958</v>
          </cell>
          <cell r="X28">
            <v>142.10194626774879</v>
          </cell>
          <cell r="Y28">
            <v>71.050973133874393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5880</v>
          </cell>
          <cell r="AH28">
            <v>48000</v>
          </cell>
          <cell r="AI28">
            <v>48000</v>
          </cell>
          <cell r="AJ28">
            <v>54000</v>
          </cell>
          <cell r="AK28">
            <v>54000</v>
          </cell>
          <cell r="AL28">
            <v>60000</v>
          </cell>
          <cell r="AM28">
            <v>30000</v>
          </cell>
          <cell r="AV28">
            <v>101760</v>
          </cell>
          <cell r="AW28">
            <v>305760</v>
          </cell>
          <cell r="AX28">
            <v>305760</v>
          </cell>
          <cell r="AY28">
            <v>62400</v>
          </cell>
          <cell r="AZ28">
            <v>31200</v>
          </cell>
          <cell r="BA28">
            <v>60000</v>
          </cell>
          <cell r="BB28">
            <v>30000</v>
          </cell>
          <cell r="BC28">
            <v>10560</v>
          </cell>
          <cell r="BD28">
            <v>5280</v>
          </cell>
          <cell r="BE28">
            <v>6120</v>
          </cell>
          <cell r="BF28">
            <v>3060</v>
          </cell>
          <cell r="BG28">
            <v>20400</v>
          </cell>
          <cell r="BH28">
            <v>10200</v>
          </cell>
          <cell r="BI28">
            <v>105600</v>
          </cell>
          <cell r="BJ28">
            <v>52800</v>
          </cell>
          <cell r="BK28">
            <v>127200</v>
          </cell>
          <cell r="BL28">
            <v>63600</v>
          </cell>
          <cell r="BW28">
            <v>557820</v>
          </cell>
          <cell r="BX28">
            <v>557820</v>
          </cell>
          <cell r="BY28">
            <v>588420</v>
          </cell>
        </row>
        <row r="29">
          <cell r="D29">
            <v>37530</v>
          </cell>
          <cell r="E29">
            <v>4.1800852467115943</v>
          </cell>
          <cell r="F29">
            <v>1.0404578998365104</v>
          </cell>
          <cell r="G29">
            <v>-0.29662176969023324</v>
          </cell>
          <cell r="H29">
            <v>-2.7380471048329219E-2</v>
          </cell>
          <cell r="I29">
            <v>-0.58411671569769008</v>
          </cell>
          <cell r="J29">
            <v>1.1317261366642746</v>
          </cell>
          <cell r="K29">
            <v>28.969763982604281</v>
          </cell>
          <cell r="L29">
            <v>91.268236827764071</v>
          </cell>
          <cell r="M29">
            <v>45.634118413882035</v>
          </cell>
          <cell r="N29">
            <v>1</v>
          </cell>
          <cell r="O29">
            <v>1</v>
          </cell>
          <cell r="P29">
            <v>41.838585375319013</v>
          </cell>
          <cell r="Q29">
            <v>91.268236827764071</v>
          </cell>
          <cell r="R29">
            <v>45.634118413882035</v>
          </cell>
          <cell r="S29">
            <v>1</v>
          </cell>
          <cell r="T29">
            <v>1</v>
          </cell>
          <cell r="U29">
            <v>31.125976077660209</v>
          </cell>
          <cell r="V29">
            <v>33.145285817474488</v>
          </cell>
          <cell r="W29">
            <v>28.969763982604281</v>
          </cell>
          <cell r="X29">
            <v>91.268236827764071</v>
          </cell>
          <cell r="Y29">
            <v>45.634118413882035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5880</v>
          </cell>
          <cell r="AH29">
            <v>48000</v>
          </cell>
          <cell r="AI29">
            <v>48000</v>
          </cell>
          <cell r="AJ29">
            <v>54000</v>
          </cell>
          <cell r="AK29">
            <v>54000</v>
          </cell>
          <cell r="AL29">
            <v>60000</v>
          </cell>
          <cell r="AM29">
            <v>30000</v>
          </cell>
          <cell r="AV29">
            <v>101760</v>
          </cell>
          <cell r="AW29">
            <v>305760</v>
          </cell>
          <cell r="AX29">
            <v>305760</v>
          </cell>
          <cell r="AY29">
            <v>62400</v>
          </cell>
          <cell r="AZ29">
            <v>31200</v>
          </cell>
          <cell r="BA29">
            <v>60000</v>
          </cell>
          <cell r="BB29">
            <v>30000</v>
          </cell>
          <cell r="BC29">
            <v>10560</v>
          </cell>
          <cell r="BD29">
            <v>5280</v>
          </cell>
          <cell r="BE29">
            <v>6120</v>
          </cell>
          <cell r="BF29">
            <v>3060</v>
          </cell>
          <cell r="BG29">
            <v>20400</v>
          </cell>
          <cell r="BH29">
            <v>10200</v>
          </cell>
          <cell r="BI29">
            <v>105600</v>
          </cell>
          <cell r="BJ29">
            <v>52800</v>
          </cell>
          <cell r="BK29">
            <v>127200</v>
          </cell>
          <cell r="BL29">
            <v>63600</v>
          </cell>
          <cell r="BW29">
            <v>557820</v>
          </cell>
          <cell r="BX29">
            <v>557820</v>
          </cell>
          <cell r="BY29">
            <v>588420</v>
          </cell>
        </row>
        <row r="30">
          <cell r="D30">
            <v>37561</v>
          </cell>
          <cell r="E30">
            <v>4.2559428314276264</v>
          </cell>
          <cell r="F30">
            <v>0.77215611669444661</v>
          </cell>
          <cell r="G30">
            <v>-0.19076798177156915</v>
          </cell>
          <cell r="H30">
            <v>-2.7252568824509878E-2</v>
          </cell>
          <cell r="I30">
            <v>-0.22710474020424901</v>
          </cell>
          <cell r="J30">
            <v>0.91296105562108087</v>
          </cell>
          <cell r="K30">
            <v>32.216285684175332</v>
          </cell>
          <cell r="L30">
            <v>63.589327257189723</v>
          </cell>
          <cell r="M30">
            <v>31.794663628594861</v>
          </cell>
          <cell r="N30">
            <v>1</v>
          </cell>
          <cell r="O30">
            <v>0</v>
          </cell>
          <cell r="P30">
            <v>40.766779152865304</v>
          </cell>
          <cell r="Q30">
            <v>63.589327257189723</v>
          </cell>
          <cell r="R30">
            <v>31.794663628594861</v>
          </cell>
          <cell r="S30">
            <v>1</v>
          </cell>
          <cell r="T30">
            <v>0</v>
          </cell>
          <cell r="U30">
            <v>32.488811372420429</v>
          </cell>
          <cell r="V30">
            <v>33.71517696952337</v>
          </cell>
          <cell r="W30">
            <v>32.216285684175332</v>
          </cell>
          <cell r="X30">
            <v>63.589327257189723</v>
          </cell>
          <cell r="Y30">
            <v>31.794663628594861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48000</v>
          </cell>
          <cell r="AI30">
            <v>0</v>
          </cell>
          <cell r="AJ30">
            <v>54000</v>
          </cell>
          <cell r="AK30">
            <v>0</v>
          </cell>
          <cell r="AL30">
            <v>60000</v>
          </cell>
          <cell r="AM30">
            <v>0</v>
          </cell>
          <cell r="AV30">
            <v>65880</v>
          </cell>
          <cell r="AW30">
            <v>167880</v>
          </cell>
          <cell r="AX30">
            <v>167880</v>
          </cell>
          <cell r="AY30">
            <v>62400</v>
          </cell>
          <cell r="AZ30">
            <v>0</v>
          </cell>
          <cell r="BA30">
            <v>60000</v>
          </cell>
          <cell r="BB30">
            <v>0</v>
          </cell>
          <cell r="BC30">
            <v>10560</v>
          </cell>
          <cell r="BD30">
            <v>0</v>
          </cell>
          <cell r="BE30">
            <v>6120</v>
          </cell>
          <cell r="BF30">
            <v>0</v>
          </cell>
          <cell r="BG30">
            <v>20400</v>
          </cell>
          <cell r="BH30">
            <v>0</v>
          </cell>
          <cell r="BI30">
            <v>105600</v>
          </cell>
          <cell r="BJ30">
            <v>0</v>
          </cell>
          <cell r="BK30">
            <v>127200</v>
          </cell>
          <cell r="BL30">
            <v>0</v>
          </cell>
          <cell r="BW30">
            <v>371880</v>
          </cell>
          <cell r="BX30">
            <v>371880</v>
          </cell>
          <cell r="BY30">
            <v>392280</v>
          </cell>
        </row>
        <row r="31">
          <cell r="D31">
            <v>37591</v>
          </cell>
          <cell r="E31">
            <v>4.3270691677454192</v>
          </cell>
          <cell r="F31">
            <v>0.76865387514808903</v>
          </cell>
          <cell r="G31">
            <v>-0.18990272209541023</v>
          </cell>
          <cell r="H31">
            <v>-2.7128960299344321E-2</v>
          </cell>
          <cell r="I31">
            <v>-0.22607466916120267</v>
          </cell>
          <cell r="J31">
            <v>0.90882017002803461</v>
          </cell>
          <cell r="K31">
            <v>32.757458739381626</v>
          </cell>
          <cell r="L31">
            <v>49.736427215464587</v>
          </cell>
          <cell r="M31">
            <v>24.868213607732294</v>
          </cell>
          <cell r="N31">
            <v>1</v>
          </cell>
          <cell r="O31">
            <v>0</v>
          </cell>
          <cell r="P31">
            <v>41.269170033300902</v>
          </cell>
          <cell r="Q31">
            <v>49.736427215464587</v>
          </cell>
          <cell r="R31">
            <v>24.868213607732294</v>
          </cell>
          <cell r="S31">
            <v>1</v>
          </cell>
          <cell r="T31">
            <v>0</v>
          </cell>
          <cell r="U31">
            <v>33.028748342375067</v>
          </cell>
          <cell r="V31">
            <v>34.249551555845564</v>
          </cell>
          <cell r="W31">
            <v>32.757458739381626</v>
          </cell>
          <cell r="X31">
            <v>49.736427215464587</v>
          </cell>
          <cell r="Y31">
            <v>24.868213607732294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48000</v>
          </cell>
          <cell r="AI31">
            <v>0</v>
          </cell>
          <cell r="AJ31">
            <v>54000</v>
          </cell>
          <cell r="AK31">
            <v>0</v>
          </cell>
          <cell r="AL31">
            <v>60000</v>
          </cell>
          <cell r="AM31">
            <v>0</v>
          </cell>
          <cell r="AV31">
            <v>65880</v>
          </cell>
          <cell r="AW31">
            <v>167880</v>
          </cell>
          <cell r="AX31">
            <v>167880</v>
          </cell>
          <cell r="AY31">
            <v>62400</v>
          </cell>
          <cell r="AZ31">
            <v>0</v>
          </cell>
          <cell r="BA31">
            <v>60000</v>
          </cell>
          <cell r="BB31">
            <v>0</v>
          </cell>
          <cell r="BC31">
            <v>10560</v>
          </cell>
          <cell r="BD31">
            <v>0</v>
          </cell>
          <cell r="BE31">
            <v>6120</v>
          </cell>
          <cell r="BF31">
            <v>0</v>
          </cell>
          <cell r="BG31">
            <v>20400</v>
          </cell>
          <cell r="BH31">
            <v>0</v>
          </cell>
          <cell r="BI31">
            <v>105600</v>
          </cell>
          <cell r="BJ31">
            <v>0</v>
          </cell>
          <cell r="BK31">
            <v>127200</v>
          </cell>
          <cell r="BL31">
            <v>0</v>
          </cell>
          <cell r="BM31">
            <v>60000</v>
          </cell>
          <cell r="BN31">
            <v>0</v>
          </cell>
          <cell r="BW31">
            <v>371880</v>
          </cell>
          <cell r="BX31">
            <v>371880</v>
          </cell>
          <cell r="BY31">
            <v>452280</v>
          </cell>
        </row>
        <row r="32">
          <cell r="D32">
            <v>37622</v>
          </cell>
          <cell r="E32">
            <v>4.3417004025772812</v>
          </cell>
          <cell r="F32">
            <v>0.76501769116722407</v>
          </cell>
          <cell r="G32">
            <v>-0.18900437075896123</v>
          </cell>
          <cell r="H32">
            <v>-2.7000624394137321E-2</v>
          </cell>
          <cell r="I32">
            <v>-0.22500520328447768</v>
          </cell>
          <cell r="J32">
            <v>0.90452091720360017</v>
          </cell>
          <cell r="K32">
            <v>32.875213994696026</v>
          </cell>
          <cell r="L32">
            <v>62.371622354619845</v>
          </cell>
          <cell r="M32">
            <v>31.185811177309922</v>
          </cell>
          <cell r="N32">
            <v>1</v>
          </cell>
          <cell r="O32">
            <v>0</v>
          </cell>
          <cell r="P32">
            <v>41.346659898356606</v>
          </cell>
          <cell r="Q32">
            <v>62.371622354619845</v>
          </cell>
          <cell r="R32">
            <v>31.185811177309922</v>
          </cell>
          <cell r="S32">
            <v>1</v>
          </cell>
          <cell r="T32">
            <v>0</v>
          </cell>
          <cell r="U32">
            <v>33.1452202386374</v>
          </cell>
          <cell r="V32">
            <v>34.36024833637358</v>
          </cell>
          <cell r="W32">
            <v>32.875213994696026</v>
          </cell>
          <cell r="X32">
            <v>62.371622354619845</v>
          </cell>
          <cell r="Y32">
            <v>31.185811177309922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48000</v>
          </cell>
          <cell r="AI32">
            <v>0</v>
          </cell>
          <cell r="AJ32">
            <v>54000</v>
          </cell>
          <cell r="AK32">
            <v>0</v>
          </cell>
          <cell r="AL32">
            <v>60000</v>
          </cell>
          <cell r="AM32">
            <v>0</v>
          </cell>
          <cell r="AP32">
            <v>86400</v>
          </cell>
          <cell r="AQ32">
            <v>0</v>
          </cell>
          <cell r="AV32">
            <v>152280</v>
          </cell>
          <cell r="AW32">
            <v>254280</v>
          </cell>
          <cell r="AX32">
            <v>254280</v>
          </cell>
          <cell r="AY32">
            <v>62400</v>
          </cell>
          <cell r="AZ32">
            <v>0</v>
          </cell>
          <cell r="BA32">
            <v>60000</v>
          </cell>
          <cell r="BB32">
            <v>0</v>
          </cell>
          <cell r="BC32">
            <v>10560</v>
          </cell>
          <cell r="BD32">
            <v>0</v>
          </cell>
          <cell r="BE32">
            <v>6120</v>
          </cell>
          <cell r="BF32">
            <v>0</v>
          </cell>
          <cell r="BG32">
            <v>20400</v>
          </cell>
          <cell r="BH32">
            <v>0</v>
          </cell>
          <cell r="BI32">
            <v>105600</v>
          </cell>
          <cell r="BJ32">
            <v>0</v>
          </cell>
          <cell r="BK32">
            <v>127200</v>
          </cell>
          <cell r="BL32">
            <v>0</v>
          </cell>
          <cell r="BM32">
            <v>60000</v>
          </cell>
          <cell r="BN32">
            <v>0</v>
          </cell>
          <cell r="BW32">
            <v>371880</v>
          </cell>
          <cell r="BX32">
            <v>371880</v>
          </cell>
          <cell r="BY32">
            <v>452280</v>
          </cell>
        </row>
        <row r="33">
          <cell r="D33">
            <v>37653</v>
          </cell>
          <cell r="E33">
            <v>4.1641749295905974</v>
          </cell>
          <cell r="F33">
            <v>0.76135699938739676</v>
          </cell>
          <cell r="G33">
            <v>-0.18809996455453332</v>
          </cell>
          <cell r="H33">
            <v>-2.6871423507790475E-2</v>
          </cell>
          <cell r="I33">
            <v>-0.22392852923158729</v>
          </cell>
          <cell r="J33">
            <v>0.9001926875109808</v>
          </cell>
          <cell r="K33">
            <v>31.551848002692577</v>
          </cell>
          <cell r="L33">
            <v>53.116026276555885</v>
          </cell>
          <cell r="M33">
            <v>26.558013138277943</v>
          </cell>
          <cell r="N33">
            <v>1</v>
          </cell>
          <cell r="O33">
            <v>0</v>
          </cell>
          <cell r="P33">
            <v>39.982757128261838</v>
          </cell>
          <cell r="Q33">
            <v>53.116026276555885</v>
          </cell>
          <cell r="R33">
            <v>26.558013138277943</v>
          </cell>
          <cell r="S33">
            <v>1</v>
          </cell>
          <cell r="T33">
            <v>0</v>
          </cell>
          <cell r="U33">
            <v>31.820562237770481</v>
          </cell>
          <cell r="V33">
            <v>33.029776295621048</v>
          </cell>
          <cell r="W33">
            <v>31.551848002692577</v>
          </cell>
          <cell r="X33">
            <v>53.116026276555885</v>
          </cell>
          <cell r="Y33">
            <v>26.558013138277943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48000</v>
          </cell>
          <cell r="AI33">
            <v>0</v>
          </cell>
          <cell r="AJ33">
            <v>54000</v>
          </cell>
          <cell r="AK33">
            <v>0</v>
          </cell>
          <cell r="AL33">
            <v>60000</v>
          </cell>
          <cell r="AM33">
            <v>0</v>
          </cell>
          <cell r="AP33">
            <v>86400</v>
          </cell>
          <cell r="AQ33">
            <v>0</v>
          </cell>
          <cell r="AV33">
            <v>152280</v>
          </cell>
          <cell r="AW33">
            <v>254280</v>
          </cell>
          <cell r="AX33">
            <v>254280</v>
          </cell>
          <cell r="AY33">
            <v>62400</v>
          </cell>
          <cell r="AZ33">
            <v>0</v>
          </cell>
          <cell r="BA33">
            <v>60000</v>
          </cell>
          <cell r="BB33">
            <v>0</v>
          </cell>
          <cell r="BC33">
            <v>10560</v>
          </cell>
          <cell r="BD33">
            <v>0</v>
          </cell>
          <cell r="BE33">
            <v>6120</v>
          </cell>
          <cell r="BF33">
            <v>0</v>
          </cell>
          <cell r="BG33">
            <v>20400</v>
          </cell>
          <cell r="BH33">
            <v>0</v>
          </cell>
          <cell r="BI33">
            <v>105600</v>
          </cell>
          <cell r="BJ33">
            <v>0</v>
          </cell>
          <cell r="BK33">
            <v>127200</v>
          </cell>
          <cell r="BL33">
            <v>0</v>
          </cell>
          <cell r="BM33">
            <v>60000</v>
          </cell>
          <cell r="BN33">
            <v>0</v>
          </cell>
          <cell r="BW33">
            <v>371880</v>
          </cell>
          <cell r="BX33">
            <v>371880</v>
          </cell>
          <cell r="BY33">
            <v>452280</v>
          </cell>
        </row>
        <row r="34">
          <cell r="D34">
            <v>37681</v>
          </cell>
          <cell r="E34">
            <v>3.9231415709304036</v>
          </cell>
          <cell r="F34">
            <v>0.75805190618114182</v>
          </cell>
          <cell r="G34">
            <v>-0.18728341211534094</v>
          </cell>
          <cell r="H34">
            <v>-2.675477315933442E-2</v>
          </cell>
          <cell r="I34">
            <v>-0.2229564429944535</v>
          </cell>
          <cell r="J34">
            <v>0.89628490083770296</v>
          </cell>
          <cell r="K34">
            <v>29.751388459519625</v>
          </cell>
          <cell r="L34">
            <v>43.967188923660622</v>
          </cell>
          <cell r="M34">
            <v>21.983594461830311</v>
          </cell>
          <cell r="N34">
            <v>1</v>
          </cell>
          <cell r="O34">
            <v>0</v>
          </cell>
          <cell r="P34">
            <v>38.145698538260795</v>
          </cell>
          <cell r="Q34">
            <v>43.967188923660622</v>
          </cell>
          <cell r="R34">
            <v>21.983594461830311</v>
          </cell>
          <cell r="S34">
            <v>1</v>
          </cell>
          <cell r="T34">
            <v>0</v>
          </cell>
          <cell r="U34">
            <v>30.018936191112971</v>
          </cell>
          <cell r="V34">
            <v>31.222900983283019</v>
          </cell>
          <cell r="W34">
            <v>29.751388459519625</v>
          </cell>
          <cell r="X34">
            <v>43.967188923660622</v>
          </cell>
          <cell r="Y34">
            <v>21.983594461830311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48000</v>
          </cell>
          <cell r="AI34">
            <v>0</v>
          </cell>
          <cell r="AJ34">
            <v>54000</v>
          </cell>
          <cell r="AK34">
            <v>0</v>
          </cell>
          <cell r="AL34">
            <v>60000</v>
          </cell>
          <cell r="AM34">
            <v>0</v>
          </cell>
          <cell r="AN34">
            <v>60000</v>
          </cell>
          <cell r="AO34">
            <v>0</v>
          </cell>
          <cell r="AP34">
            <v>86400</v>
          </cell>
          <cell r="AQ34">
            <v>0</v>
          </cell>
          <cell r="AV34">
            <v>152280</v>
          </cell>
          <cell r="AW34">
            <v>254280</v>
          </cell>
          <cell r="AX34">
            <v>314280</v>
          </cell>
          <cell r="AY34">
            <v>62400</v>
          </cell>
          <cell r="AZ34">
            <v>0</v>
          </cell>
          <cell r="BA34">
            <v>60000</v>
          </cell>
          <cell r="BB34">
            <v>0</v>
          </cell>
          <cell r="BC34">
            <v>10560</v>
          </cell>
          <cell r="BD34">
            <v>0</v>
          </cell>
          <cell r="BE34">
            <v>6120</v>
          </cell>
          <cell r="BF34">
            <v>0</v>
          </cell>
          <cell r="BG34">
            <v>20400</v>
          </cell>
          <cell r="BH34">
            <v>0</v>
          </cell>
          <cell r="BI34">
            <v>105600</v>
          </cell>
          <cell r="BJ34">
            <v>0</v>
          </cell>
          <cell r="BK34">
            <v>127200</v>
          </cell>
          <cell r="BL34">
            <v>0</v>
          </cell>
          <cell r="BM34">
            <v>60000</v>
          </cell>
          <cell r="BN34">
            <v>0</v>
          </cell>
          <cell r="BW34">
            <v>371880</v>
          </cell>
          <cell r="BX34">
            <v>371880</v>
          </cell>
          <cell r="BY34">
            <v>452280</v>
          </cell>
        </row>
        <row r="35">
          <cell r="D35">
            <v>37712</v>
          </cell>
          <cell r="E35">
            <v>3.6353766709715121</v>
          </cell>
          <cell r="F35">
            <v>0.79878881930526391</v>
          </cell>
          <cell r="G35">
            <v>-0.22632349880315808</v>
          </cell>
          <cell r="H35">
            <v>-2.6626293976842127E-2</v>
          </cell>
          <cell r="I35">
            <v>-0.30620238073368444</v>
          </cell>
          <cell r="J35">
            <v>0.93635800485228149</v>
          </cell>
          <cell r="K35">
            <v>26.968807176783706</v>
          </cell>
          <cell r="L35">
            <v>43.637921952959815</v>
          </cell>
          <cell r="M35">
            <v>21.818960976479907</v>
          </cell>
          <cell r="N35">
            <v>1</v>
          </cell>
          <cell r="O35">
            <v>0</v>
          </cell>
          <cell r="P35">
            <v>36.288010068678453</v>
          </cell>
          <cell r="Q35">
            <v>43.637921952959815</v>
          </cell>
          <cell r="R35">
            <v>21.818960976479907</v>
          </cell>
          <cell r="S35">
            <v>1</v>
          </cell>
          <cell r="T35">
            <v>0</v>
          </cell>
          <cell r="U35">
            <v>27.567898791262653</v>
          </cell>
          <cell r="V35">
            <v>29.065627827460023</v>
          </cell>
          <cell r="W35">
            <v>26.968807176783706</v>
          </cell>
          <cell r="X35">
            <v>43.637921952959815</v>
          </cell>
          <cell r="Y35">
            <v>21.818960976479907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48000</v>
          </cell>
          <cell r="AI35">
            <v>0</v>
          </cell>
          <cell r="AJ35">
            <v>54000</v>
          </cell>
          <cell r="AK35">
            <v>0</v>
          </cell>
          <cell r="AL35">
            <v>60000</v>
          </cell>
          <cell r="AM35">
            <v>0</v>
          </cell>
          <cell r="AN35">
            <v>60000</v>
          </cell>
          <cell r="AO35">
            <v>0</v>
          </cell>
          <cell r="AP35">
            <v>86400</v>
          </cell>
          <cell r="AQ35">
            <v>0</v>
          </cell>
          <cell r="AV35">
            <v>152280</v>
          </cell>
          <cell r="AW35">
            <v>254280</v>
          </cell>
          <cell r="AX35">
            <v>314280</v>
          </cell>
          <cell r="AY35">
            <v>62400</v>
          </cell>
          <cell r="AZ35">
            <v>0</v>
          </cell>
          <cell r="BA35">
            <v>60000</v>
          </cell>
          <cell r="BB35">
            <v>0</v>
          </cell>
          <cell r="BC35">
            <v>10560</v>
          </cell>
          <cell r="BD35">
            <v>0</v>
          </cell>
          <cell r="BE35">
            <v>6120</v>
          </cell>
          <cell r="BF35">
            <v>0</v>
          </cell>
          <cell r="BG35">
            <v>20400</v>
          </cell>
          <cell r="BH35">
            <v>0</v>
          </cell>
          <cell r="BI35">
            <v>105600</v>
          </cell>
          <cell r="BJ35">
            <v>0</v>
          </cell>
          <cell r="BK35">
            <v>127200</v>
          </cell>
          <cell r="BL35">
            <v>0</v>
          </cell>
          <cell r="BM35">
            <v>60000</v>
          </cell>
          <cell r="BN35">
            <v>0</v>
          </cell>
          <cell r="BO35">
            <v>63600</v>
          </cell>
          <cell r="BP35">
            <v>0</v>
          </cell>
          <cell r="BW35">
            <v>371880</v>
          </cell>
          <cell r="BX35">
            <v>371880</v>
          </cell>
          <cell r="BY35">
            <v>515880</v>
          </cell>
        </row>
        <row r="36">
          <cell r="D36">
            <v>37742</v>
          </cell>
          <cell r="E36">
            <v>3.5522741709745551</v>
          </cell>
          <cell r="F36">
            <v>0.79508747920345679</v>
          </cell>
          <cell r="G36">
            <v>-0.22527478577431276</v>
          </cell>
          <cell r="H36">
            <v>-2.6502915973448556E-2</v>
          </cell>
          <cell r="I36">
            <v>-0.30478353369465838</v>
          </cell>
          <cell r="J36">
            <v>0.93201921173294089</v>
          </cell>
          <cell r="K36">
            <v>26.356179779599227</v>
          </cell>
          <cell r="L36">
            <v>47.852869994179514</v>
          </cell>
          <cell r="M36">
            <v>23.926434997089757</v>
          </cell>
          <cell r="N36">
            <v>1</v>
          </cell>
          <cell r="O36">
            <v>0</v>
          </cell>
          <cell r="P36">
            <v>35.632200370306222</v>
          </cell>
          <cell r="Q36">
            <v>47.852869994179514</v>
          </cell>
          <cell r="R36">
            <v>23.926434997089757</v>
          </cell>
          <cell r="S36">
            <v>1</v>
          </cell>
          <cell r="T36">
            <v>0</v>
          </cell>
          <cell r="U36">
            <v>26.952495389001818</v>
          </cell>
          <cell r="V36">
            <v>28.443284412508302</v>
          </cell>
          <cell r="W36">
            <v>26.356179779599227</v>
          </cell>
          <cell r="X36">
            <v>47.852869994179514</v>
          </cell>
          <cell r="Y36">
            <v>23.926434997089757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48000</v>
          </cell>
          <cell r="AI36">
            <v>0</v>
          </cell>
          <cell r="AJ36">
            <v>54000</v>
          </cell>
          <cell r="AK36">
            <v>0</v>
          </cell>
          <cell r="AL36">
            <v>60000</v>
          </cell>
          <cell r="AM36">
            <v>0</v>
          </cell>
          <cell r="AN36">
            <v>60000</v>
          </cell>
          <cell r="AO36">
            <v>0</v>
          </cell>
          <cell r="AP36">
            <v>86400</v>
          </cell>
          <cell r="AQ36">
            <v>0</v>
          </cell>
          <cell r="AV36">
            <v>152280</v>
          </cell>
          <cell r="AW36">
            <v>254280</v>
          </cell>
          <cell r="AX36">
            <v>314280</v>
          </cell>
          <cell r="AY36">
            <v>62400</v>
          </cell>
          <cell r="AZ36">
            <v>0</v>
          </cell>
          <cell r="BA36">
            <v>60000</v>
          </cell>
          <cell r="BB36">
            <v>0</v>
          </cell>
          <cell r="BC36">
            <v>10560</v>
          </cell>
          <cell r="BD36">
            <v>0</v>
          </cell>
          <cell r="BE36">
            <v>6120</v>
          </cell>
          <cell r="BF36">
            <v>0</v>
          </cell>
          <cell r="BG36">
            <v>20400</v>
          </cell>
          <cell r="BH36">
            <v>0</v>
          </cell>
          <cell r="BI36">
            <v>105600</v>
          </cell>
          <cell r="BJ36">
            <v>0</v>
          </cell>
          <cell r="BK36">
            <v>127200</v>
          </cell>
          <cell r="BL36">
            <v>0</v>
          </cell>
          <cell r="BM36">
            <v>60000</v>
          </cell>
          <cell r="BN36">
            <v>0</v>
          </cell>
          <cell r="BO36">
            <v>63600</v>
          </cell>
          <cell r="BP36">
            <v>0</v>
          </cell>
          <cell r="BW36">
            <v>371880</v>
          </cell>
          <cell r="BX36">
            <v>371880</v>
          </cell>
          <cell r="BY36">
            <v>515880</v>
          </cell>
        </row>
        <row r="37">
          <cell r="D37">
            <v>37773</v>
          </cell>
          <cell r="E37">
            <v>3.5387248851688766</v>
          </cell>
          <cell r="F37">
            <v>0.79126767618682958</v>
          </cell>
          <cell r="G37">
            <v>-0.22419250825293505</v>
          </cell>
          <cell r="H37">
            <v>-2.6375589206227651E-2</v>
          </cell>
          <cell r="I37">
            <v>-0.30331927587161794</v>
          </cell>
          <cell r="J37">
            <v>0.92754155375233904</v>
          </cell>
          <cell r="K37">
            <v>26.265542069729438</v>
          </cell>
          <cell r="L37">
            <v>69.602630274944843</v>
          </cell>
          <cell r="M37">
            <v>34.801315137472422</v>
          </cell>
          <cell r="N37">
            <v>1</v>
          </cell>
          <cell r="O37">
            <v>1</v>
          </cell>
          <cell r="P37">
            <v>35.496998291909122</v>
          </cell>
          <cell r="Q37">
            <v>69.602630274944843</v>
          </cell>
          <cell r="R37">
            <v>34.801315137472422</v>
          </cell>
          <cell r="S37">
            <v>1</v>
          </cell>
          <cell r="T37">
            <v>0</v>
          </cell>
          <cell r="U37">
            <v>26.85899282686956</v>
          </cell>
          <cell r="V37">
            <v>28.342619719719867</v>
          </cell>
          <cell r="W37">
            <v>26.265542069729438</v>
          </cell>
          <cell r="X37">
            <v>69.602630274944843</v>
          </cell>
          <cell r="Y37">
            <v>34.801315137472422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5880</v>
          </cell>
          <cell r="AH37">
            <v>48000</v>
          </cell>
          <cell r="AI37">
            <v>48000</v>
          </cell>
          <cell r="AJ37">
            <v>54000</v>
          </cell>
          <cell r="AK37">
            <v>54000</v>
          </cell>
          <cell r="AL37">
            <v>60000</v>
          </cell>
          <cell r="AM37">
            <v>30000</v>
          </cell>
          <cell r="AN37">
            <v>60000</v>
          </cell>
          <cell r="AO37">
            <v>30000</v>
          </cell>
          <cell r="AP37">
            <v>86400</v>
          </cell>
          <cell r="AQ37">
            <v>30000</v>
          </cell>
          <cell r="AR37">
            <v>61200</v>
          </cell>
          <cell r="AS37">
            <v>30600</v>
          </cell>
          <cell r="AV37">
            <v>218160</v>
          </cell>
          <cell r="AW37">
            <v>513960</v>
          </cell>
          <cell r="AX37">
            <v>603960</v>
          </cell>
          <cell r="AY37">
            <v>62400</v>
          </cell>
          <cell r="AZ37">
            <v>0</v>
          </cell>
          <cell r="BA37">
            <v>60000</v>
          </cell>
          <cell r="BB37">
            <v>0</v>
          </cell>
          <cell r="BC37">
            <v>10560</v>
          </cell>
          <cell r="BD37">
            <v>0</v>
          </cell>
          <cell r="BE37">
            <v>6120</v>
          </cell>
          <cell r="BF37">
            <v>0</v>
          </cell>
          <cell r="BG37">
            <v>20400</v>
          </cell>
          <cell r="BH37">
            <v>0</v>
          </cell>
          <cell r="BI37">
            <v>105600</v>
          </cell>
          <cell r="BJ37">
            <v>0</v>
          </cell>
          <cell r="BK37">
            <v>127200</v>
          </cell>
          <cell r="BL37">
            <v>0</v>
          </cell>
          <cell r="BM37">
            <v>60000</v>
          </cell>
          <cell r="BN37">
            <v>0</v>
          </cell>
          <cell r="BO37">
            <v>63600</v>
          </cell>
          <cell r="BP37">
            <v>0</v>
          </cell>
          <cell r="BW37">
            <v>371880</v>
          </cell>
          <cell r="BX37">
            <v>371880</v>
          </cell>
          <cell r="BY37">
            <v>515880</v>
          </cell>
        </row>
        <row r="38">
          <cell r="D38">
            <v>37803</v>
          </cell>
          <cell r="E38">
            <v>3.535353484407636</v>
          </cell>
          <cell r="F38">
            <v>0.78757874652645354</v>
          </cell>
          <cell r="G38">
            <v>-0.22314731151582851</v>
          </cell>
          <cell r="H38">
            <v>-2.6252624884215117E-2</v>
          </cell>
          <cell r="I38">
            <v>-0.30190518616847384</v>
          </cell>
          <cell r="J38">
            <v>0.92321730842823158</v>
          </cell>
          <cell r="K38">
            <v>26.250862236793719</v>
          </cell>
          <cell r="L38">
            <v>107.49618556964758</v>
          </cell>
          <cell r="M38">
            <v>53.74809278482379</v>
          </cell>
          <cell r="N38">
            <v>1</v>
          </cell>
          <cell r="O38">
            <v>1</v>
          </cell>
          <cell r="P38">
            <v>35.439280946269008</v>
          </cell>
          <cell r="Q38">
            <v>107.49618556964758</v>
          </cell>
          <cell r="R38">
            <v>53.74809278482379</v>
          </cell>
          <cell r="S38">
            <v>1</v>
          </cell>
          <cell r="T38">
            <v>1</v>
          </cell>
          <cell r="U38">
            <v>26.841546296688556</v>
          </cell>
          <cell r="V38">
            <v>28.318256446425657</v>
          </cell>
          <cell r="W38">
            <v>26.250862236793719</v>
          </cell>
          <cell r="X38">
            <v>107.49618556964758</v>
          </cell>
          <cell r="Y38">
            <v>53.74809278482379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5880</v>
          </cell>
          <cell r="AH38">
            <v>48000</v>
          </cell>
          <cell r="AI38">
            <v>48000</v>
          </cell>
          <cell r="AJ38">
            <v>54000</v>
          </cell>
          <cell r="AK38">
            <v>54000</v>
          </cell>
          <cell r="AL38">
            <v>60000</v>
          </cell>
          <cell r="AM38">
            <v>30000</v>
          </cell>
          <cell r="AN38">
            <v>60000</v>
          </cell>
          <cell r="AO38">
            <v>30000</v>
          </cell>
          <cell r="AP38">
            <v>86400</v>
          </cell>
          <cell r="AQ38">
            <v>30000</v>
          </cell>
          <cell r="AR38">
            <v>61200</v>
          </cell>
          <cell r="AS38">
            <v>30600</v>
          </cell>
          <cell r="AV38">
            <v>218160</v>
          </cell>
          <cell r="AW38">
            <v>513960</v>
          </cell>
          <cell r="AX38">
            <v>603960</v>
          </cell>
          <cell r="AY38">
            <v>62400</v>
          </cell>
          <cell r="AZ38">
            <v>31200</v>
          </cell>
          <cell r="BA38">
            <v>60000</v>
          </cell>
          <cell r="BB38">
            <v>30000</v>
          </cell>
          <cell r="BC38">
            <v>10560</v>
          </cell>
          <cell r="BD38">
            <v>5280</v>
          </cell>
          <cell r="BE38">
            <v>6120</v>
          </cell>
          <cell r="BF38">
            <v>3060</v>
          </cell>
          <cell r="BG38">
            <v>20400</v>
          </cell>
          <cell r="BH38">
            <v>10200</v>
          </cell>
          <cell r="BI38">
            <v>105600</v>
          </cell>
          <cell r="BJ38">
            <v>52800</v>
          </cell>
          <cell r="BK38">
            <v>127200</v>
          </cell>
          <cell r="BL38">
            <v>63600</v>
          </cell>
          <cell r="BM38">
            <v>60000</v>
          </cell>
          <cell r="BN38">
            <v>30000</v>
          </cell>
          <cell r="BO38">
            <v>63600</v>
          </cell>
          <cell r="BP38">
            <v>31800</v>
          </cell>
          <cell r="BW38">
            <v>557820</v>
          </cell>
          <cell r="BX38">
            <v>557820</v>
          </cell>
          <cell r="BY38">
            <v>773820</v>
          </cell>
        </row>
        <row r="39">
          <cell r="D39">
            <v>37834</v>
          </cell>
          <cell r="E39">
            <v>3.5182846160484562</v>
          </cell>
          <cell r="F39">
            <v>0.78377627585237886</v>
          </cell>
          <cell r="G39">
            <v>-0.22206994482484066</v>
          </cell>
          <cell r="H39">
            <v>-2.6125875861745959E-2</v>
          </cell>
          <cell r="I39">
            <v>-0.30044757241007852</v>
          </cell>
          <cell r="J39">
            <v>0.9187599678047329</v>
          </cell>
          <cell r="K39">
            <v>26.133777827287833</v>
          </cell>
          <cell r="L39">
            <v>115.68581374707547</v>
          </cell>
          <cell r="M39">
            <v>57.842906873537736</v>
          </cell>
          <cell r="N39">
            <v>1</v>
          </cell>
          <cell r="O39">
            <v>1</v>
          </cell>
          <cell r="P39">
            <v>35.277834378898916</v>
          </cell>
          <cell r="Q39">
            <v>115.68581374707547</v>
          </cell>
          <cell r="R39">
            <v>57.842906873537736</v>
          </cell>
          <cell r="S39">
            <v>1</v>
          </cell>
          <cell r="T39">
            <v>1</v>
          </cell>
          <cell r="U39">
            <v>26.721610034177115</v>
          </cell>
          <cell r="V39">
            <v>28.191190551400329</v>
          </cell>
          <cell r="W39">
            <v>26.133777827287833</v>
          </cell>
          <cell r="X39">
            <v>115.68581374707547</v>
          </cell>
          <cell r="Y39">
            <v>57.842906873537736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5880</v>
          </cell>
          <cell r="AH39">
            <v>48000</v>
          </cell>
          <cell r="AI39">
            <v>48000</v>
          </cell>
          <cell r="AJ39">
            <v>54000</v>
          </cell>
          <cell r="AK39">
            <v>54000</v>
          </cell>
          <cell r="AL39">
            <v>60000</v>
          </cell>
          <cell r="AM39">
            <v>30000</v>
          </cell>
          <cell r="AN39">
            <v>60000</v>
          </cell>
          <cell r="AO39">
            <v>30000</v>
          </cell>
          <cell r="AP39">
            <v>86400</v>
          </cell>
          <cell r="AQ39">
            <v>30000</v>
          </cell>
          <cell r="AR39">
            <v>61200</v>
          </cell>
          <cell r="AS39">
            <v>30600</v>
          </cell>
          <cell r="AV39">
            <v>218160</v>
          </cell>
          <cell r="AW39">
            <v>513960</v>
          </cell>
          <cell r="AX39">
            <v>603960</v>
          </cell>
          <cell r="AY39">
            <v>62400</v>
          </cell>
          <cell r="AZ39">
            <v>31200</v>
          </cell>
          <cell r="BA39">
            <v>60000</v>
          </cell>
          <cell r="BB39">
            <v>30000</v>
          </cell>
          <cell r="BC39">
            <v>10560</v>
          </cell>
          <cell r="BD39">
            <v>5280</v>
          </cell>
          <cell r="BE39">
            <v>6120</v>
          </cell>
          <cell r="BF39">
            <v>3060</v>
          </cell>
          <cell r="BG39">
            <v>20400</v>
          </cell>
          <cell r="BH39">
            <v>10200</v>
          </cell>
          <cell r="BI39">
            <v>105600</v>
          </cell>
          <cell r="BJ39">
            <v>52800</v>
          </cell>
          <cell r="BK39">
            <v>127200</v>
          </cell>
          <cell r="BL39">
            <v>63600</v>
          </cell>
          <cell r="BM39">
            <v>60000</v>
          </cell>
          <cell r="BN39">
            <v>30000</v>
          </cell>
          <cell r="BO39">
            <v>63600</v>
          </cell>
          <cell r="BP39">
            <v>31800</v>
          </cell>
          <cell r="BW39">
            <v>557820</v>
          </cell>
          <cell r="BX39">
            <v>557820</v>
          </cell>
          <cell r="BY39">
            <v>773820</v>
          </cell>
        </row>
        <row r="40">
          <cell r="D40">
            <v>37865</v>
          </cell>
          <cell r="E40">
            <v>3.51944088110222</v>
          </cell>
          <cell r="F40">
            <v>0.77997951070967697</v>
          </cell>
          <cell r="G40">
            <v>-0.22099419470107515</v>
          </cell>
          <cell r="H40">
            <v>-2.5999317023655898E-2</v>
          </cell>
          <cell r="I40">
            <v>-0.29899214577204281</v>
          </cell>
          <cell r="J40">
            <v>0.91430931533189908</v>
          </cell>
          <cell r="K40">
            <v>26.153365514976329</v>
          </cell>
          <cell r="L40">
            <v>97.792531086928122</v>
          </cell>
          <cell r="M40">
            <v>48.896265543464061</v>
          </cell>
          <cell r="N40">
            <v>1</v>
          </cell>
          <cell r="O40">
            <v>1</v>
          </cell>
          <cell r="P40">
            <v>35.25312647325589</v>
          </cell>
          <cell r="Q40">
            <v>97.792531086928122</v>
          </cell>
          <cell r="R40">
            <v>48.896265543464061</v>
          </cell>
          <cell r="S40">
            <v>1</v>
          </cell>
          <cell r="T40">
            <v>1</v>
          </cell>
          <cell r="U40">
            <v>26.738350148008589</v>
          </cell>
          <cell r="V40">
            <v>28.20081173058923</v>
          </cell>
          <cell r="W40">
            <v>26.153365514976329</v>
          </cell>
          <cell r="X40">
            <v>97.792531086928122</v>
          </cell>
          <cell r="Y40">
            <v>48.896265543464061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5880</v>
          </cell>
          <cell r="AH40">
            <v>48000</v>
          </cell>
          <cell r="AI40">
            <v>48000</v>
          </cell>
          <cell r="AJ40">
            <v>54000</v>
          </cell>
          <cell r="AK40">
            <v>54000</v>
          </cell>
          <cell r="AL40">
            <v>60000</v>
          </cell>
          <cell r="AM40">
            <v>30000</v>
          </cell>
          <cell r="AN40">
            <v>60000</v>
          </cell>
          <cell r="AO40">
            <v>30000</v>
          </cell>
          <cell r="AP40">
            <v>86400</v>
          </cell>
          <cell r="AQ40">
            <v>30000</v>
          </cell>
          <cell r="AR40">
            <v>61200</v>
          </cell>
          <cell r="AS40">
            <v>30600</v>
          </cell>
          <cell r="AV40">
            <v>218160</v>
          </cell>
          <cell r="AW40">
            <v>513960</v>
          </cell>
          <cell r="AX40">
            <v>603960</v>
          </cell>
          <cell r="AY40">
            <v>62400</v>
          </cell>
          <cell r="AZ40">
            <v>31200</v>
          </cell>
          <cell r="BA40">
            <v>60000</v>
          </cell>
          <cell r="BB40">
            <v>30000</v>
          </cell>
          <cell r="BC40">
            <v>10560</v>
          </cell>
          <cell r="BD40">
            <v>5280</v>
          </cell>
          <cell r="BE40">
            <v>6120</v>
          </cell>
          <cell r="BF40">
            <v>3060</v>
          </cell>
          <cell r="BG40">
            <v>20400</v>
          </cell>
          <cell r="BH40">
            <v>10200</v>
          </cell>
          <cell r="BI40">
            <v>105600</v>
          </cell>
          <cell r="BJ40">
            <v>52800</v>
          </cell>
          <cell r="BK40">
            <v>127200</v>
          </cell>
          <cell r="BL40">
            <v>63600</v>
          </cell>
          <cell r="BM40">
            <v>60000</v>
          </cell>
          <cell r="BN40">
            <v>30000</v>
          </cell>
          <cell r="BO40">
            <v>63600</v>
          </cell>
          <cell r="BP40">
            <v>31800</v>
          </cell>
          <cell r="BQ40">
            <v>62400</v>
          </cell>
          <cell r="BR40">
            <v>31200</v>
          </cell>
          <cell r="BW40">
            <v>557820</v>
          </cell>
          <cell r="BX40">
            <v>557820</v>
          </cell>
          <cell r="BY40">
            <v>867420</v>
          </cell>
        </row>
        <row r="41">
          <cell r="D41">
            <v>37895</v>
          </cell>
          <cell r="E41">
            <v>3.5244621592210357</v>
          </cell>
          <cell r="F41">
            <v>0.77631325092974346</v>
          </cell>
          <cell r="G41">
            <v>-0.21995542109676064</v>
          </cell>
          <cell r="H41">
            <v>-2.5877108364324782E-2</v>
          </cell>
          <cell r="I41">
            <v>-0.29758674618973496</v>
          </cell>
          <cell r="J41">
            <v>0.91001164414542146</v>
          </cell>
          <cell r="K41">
            <v>26.201565597734756</v>
          </cell>
          <cell r="L41">
            <v>66.448877741442914</v>
          </cell>
          <cell r="M41">
            <v>33.224438870721457</v>
          </cell>
          <cell r="N41">
            <v>1</v>
          </cell>
          <cell r="O41">
            <v>1</v>
          </cell>
          <cell r="P41">
            <v>35.258553525248431</v>
          </cell>
          <cell r="Q41">
            <v>66.448877741442914</v>
          </cell>
          <cell r="R41">
            <v>33.224438870721457</v>
          </cell>
          <cell r="S41">
            <v>1</v>
          </cell>
          <cell r="T41">
            <v>0</v>
          </cell>
          <cell r="U41">
            <v>26.783800535932063</v>
          </cell>
          <cell r="V41">
            <v>28.23938788142533</v>
          </cell>
          <cell r="W41">
            <v>26.201565597734756</v>
          </cell>
          <cell r="X41">
            <v>66.448877741442914</v>
          </cell>
          <cell r="Y41">
            <v>33.224438870721457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5880</v>
          </cell>
          <cell r="AH41">
            <v>48000</v>
          </cell>
          <cell r="AI41">
            <v>48000</v>
          </cell>
          <cell r="AJ41">
            <v>54000</v>
          </cell>
          <cell r="AK41">
            <v>54000</v>
          </cell>
          <cell r="AL41">
            <v>60000</v>
          </cell>
          <cell r="AM41">
            <v>30000</v>
          </cell>
          <cell r="AN41">
            <v>60000</v>
          </cell>
          <cell r="AO41">
            <v>30000</v>
          </cell>
          <cell r="AP41">
            <v>86400</v>
          </cell>
          <cell r="AQ41">
            <v>30000</v>
          </cell>
          <cell r="AR41">
            <v>61200</v>
          </cell>
          <cell r="AS41">
            <v>30600</v>
          </cell>
          <cell r="AV41">
            <v>218160</v>
          </cell>
          <cell r="AW41">
            <v>513960</v>
          </cell>
          <cell r="AX41">
            <v>603960</v>
          </cell>
          <cell r="AY41">
            <v>62400</v>
          </cell>
          <cell r="AZ41">
            <v>0</v>
          </cell>
          <cell r="BA41">
            <v>60000</v>
          </cell>
          <cell r="BB41">
            <v>0</v>
          </cell>
          <cell r="BC41">
            <v>10560</v>
          </cell>
          <cell r="BD41">
            <v>0</v>
          </cell>
          <cell r="BE41">
            <v>6120</v>
          </cell>
          <cell r="BF41">
            <v>0</v>
          </cell>
          <cell r="BG41">
            <v>20400</v>
          </cell>
          <cell r="BH41">
            <v>0</v>
          </cell>
          <cell r="BI41">
            <v>105600</v>
          </cell>
          <cell r="BJ41">
            <v>0</v>
          </cell>
          <cell r="BK41">
            <v>127200</v>
          </cell>
          <cell r="BL41">
            <v>0</v>
          </cell>
          <cell r="BM41">
            <v>60000</v>
          </cell>
          <cell r="BN41">
            <v>0</v>
          </cell>
          <cell r="BO41">
            <v>63600</v>
          </cell>
          <cell r="BP41">
            <v>0</v>
          </cell>
          <cell r="BQ41">
            <v>62400</v>
          </cell>
          <cell r="BR41">
            <v>0</v>
          </cell>
          <cell r="BW41">
            <v>371880</v>
          </cell>
          <cell r="BX41">
            <v>371880</v>
          </cell>
          <cell r="BY41">
            <v>578280</v>
          </cell>
        </row>
        <row r="42">
          <cell r="D42">
            <v>37926</v>
          </cell>
          <cell r="E42">
            <v>3.6231841952604129</v>
          </cell>
          <cell r="F42">
            <v>0.55794118145445826</v>
          </cell>
          <cell r="G42">
            <v>-0.17167420967829486</v>
          </cell>
          <cell r="H42">
            <v>-8.583710483914743E-3</v>
          </cell>
          <cell r="I42">
            <v>-0.24892760403352751</v>
          </cell>
          <cell r="J42">
            <v>0.69098869395513685</v>
          </cell>
          <cell r="K42">
            <v>27.30692443420164</v>
          </cell>
          <cell r="L42">
            <v>40.374254795036542</v>
          </cell>
          <cell r="M42">
            <v>20.187127397518271</v>
          </cell>
          <cell r="N42">
            <v>1</v>
          </cell>
          <cell r="O42">
            <v>0</v>
          </cell>
          <cell r="P42">
            <v>34.356296669116624</v>
          </cell>
          <cell r="Q42">
            <v>40.374254795036542</v>
          </cell>
          <cell r="R42">
            <v>20.187127397518271</v>
          </cell>
          <cell r="S42">
            <v>1</v>
          </cell>
          <cell r="T42">
            <v>0</v>
          </cell>
          <cell r="U42">
            <v>27.886324891865883</v>
          </cell>
          <cell r="V42">
            <v>29.109503635823739</v>
          </cell>
          <cell r="W42">
            <v>27.30692443420164</v>
          </cell>
          <cell r="X42">
            <v>40.374254795036542</v>
          </cell>
          <cell r="Y42">
            <v>20.187127397518271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48000</v>
          </cell>
          <cell r="AI42">
            <v>0</v>
          </cell>
          <cell r="AJ42">
            <v>54000</v>
          </cell>
          <cell r="AK42">
            <v>0</v>
          </cell>
          <cell r="AL42">
            <v>60000</v>
          </cell>
          <cell r="AM42">
            <v>0</v>
          </cell>
          <cell r="AN42">
            <v>60000</v>
          </cell>
          <cell r="AO42">
            <v>0</v>
          </cell>
          <cell r="AP42">
            <v>86400</v>
          </cell>
          <cell r="AQ42">
            <v>0</v>
          </cell>
          <cell r="AR42">
            <v>61200</v>
          </cell>
          <cell r="AS42">
            <v>0</v>
          </cell>
          <cell r="AV42">
            <v>152280</v>
          </cell>
          <cell r="AW42">
            <v>315480</v>
          </cell>
          <cell r="AX42">
            <v>375480</v>
          </cell>
          <cell r="AY42">
            <v>62400</v>
          </cell>
          <cell r="AZ42">
            <v>0</v>
          </cell>
          <cell r="BA42">
            <v>60000</v>
          </cell>
          <cell r="BB42">
            <v>0</v>
          </cell>
          <cell r="BC42">
            <v>10560</v>
          </cell>
          <cell r="BD42">
            <v>0</v>
          </cell>
          <cell r="BE42">
            <v>6120</v>
          </cell>
          <cell r="BF42">
            <v>0</v>
          </cell>
          <cell r="BG42">
            <v>20400</v>
          </cell>
          <cell r="BH42">
            <v>0</v>
          </cell>
          <cell r="BI42">
            <v>105600</v>
          </cell>
          <cell r="BJ42">
            <v>0</v>
          </cell>
          <cell r="BK42">
            <v>127200</v>
          </cell>
          <cell r="BL42">
            <v>0</v>
          </cell>
          <cell r="BM42">
            <v>60000</v>
          </cell>
          <cell r="BN42">
            <v>0</v>
          </cell>
          <cell r="BO42">
            <v>63600</v>
          </cell>
          <cell r="BP42">
            <v>0</v>
          </cell>
          <cell r="BQ42">
            <v>62400</v>
          </cell>
          <cell r="BR42">
            <v>0</v>
          </cell>
          <cell r="BW42">
            <v>371880</v>
          </cell>
          <cell r="BX42">
            <v>371880</v>
          </cell>
          <cell r="BY42">
            <v>578280</v>
          </cell>
        </row>
        <row r="43">
          <cell r="D43">
            <v>37956</v>
          </cell>
          <cell r="E43">
            <v>3.7128483170942994</v>
          </cell>
          <cell r="F43">
            <v>0.55530405110706271</v>
          </cell>
          <cell r="G43">
            <v>-0.17086278495601931</v>
          </cell>
          <cell r="H43">
            <v>-8.5431392478009655E-3</v>
          </cell>
          <cell r="I43">
            <v>-0.24775103818622796</v>
          </cell>
          <cell r="J43">
            <v>0.68772270944797775</v>
          </cell>
          <cell r="K43">
            <v>27.988229591810537</v>
          </cell>
          <cell r="L43">
            <v>27.368715462862692</v>
          </cell>
          <cell r="M43">
            <v>13.684357731431346</v>
          </cell>
          <cell r="N43">
            <v>0</v>
          </cell>
          <cell r="O43">
            <v>0</v>
          </cell>
          <cell r="P43">
            <v>35.004282699067076</v>
          </cell>
          <cell r="Q43">
            <v>27.368715462862692</v>
          </cell>
          <cell r="R43">
            <v>13.684357731431346</v>
          </cell>
          <cell r="S43">
            <v>0</v>
          </cell>
          <cell r="T43">
            <v>0</v>
          </cell>
          <cell r="U43">
            <v>28.564891491037102</v>
          </cell>
          <cell r="V43">
            <v>29.782288833848739</v>
          </cell>
          <cell r="W43">
            <v>27.988229591810537</v>
          </cell>
          <cell r="X43">
            <v>27.368715462862692</v>
          </cell>
          <cell r="Y43">
            <v>13.684357731431346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W43">
            <v>0</v>
          </cell>
          <cell r="BX43">
            <v>0</v>
          </cell>
          <cell r="BY43">
            <v>0</v>
          </cell>
        </row>
        <row r="44">
          <cell r="D44">
            <v>37987</v>
          </cell>
          <cell r="E44">
            <v>3.7277542037062616</v>
          </cell>
          <cell r="F44">
            <v>0.55257473943194302</v>
          </cell>
          <cell r="G44">
            <v>-0.17002299674829016</v>
          </cell>
          <cell r="H44">
            <v>-8.5011498374145088E-3</v>
          </cell>
          <cell r="I44">
            <v>-0.24653334528502072</v>
          </cell>
          <cell r="J44">
            <v>0.68434256191186793</v>
          </cell>
          <cell r="K44">
            <v>28.109156438159307</v>
          </cell>
          <cell r="L44">
            <v>48.546666261539286</v>
          </cell>
          <cell r="M44">
            <v>24.273333130769643</v>
          </cell>
          <cell r="N44">
            <v>1</v>
          </cell>
          <cell r="O44">
            <v>0</v>
          </cell>
          <cell r="P44">
            <v>35.090725742135973</v>
          </cell>
          <cell r="Q44">
            <v>48.546666261539286</v>
          </cell>
          <cell r="R44">
            <v>24.273333130769643</v>
          </cell>
          <cell r="S44">
            <v>1</v>
          </cell>
          <cell r="T44">
            <v>0</v>
          </cell>
          <cell r="U44">
            <v>28.682984052184786</v>
          </cell>
          <cell r="V44">
            <v>29.894397904016355</v>
          </cell>
          <cell r="W44">
            <v>28.109156438159307</v>
          </cell>
          <cell r="X44">
            <v>48.546666261539286</v>
          </cell>
          <cell r="Y44">
            <v>24.273333130769643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48000</v>
          </cell>
          <cell r="AI44">
            <v>0</v>
          </cell>
          <cell r="AJ44">
            <v>54000</v>
          </cell>
          <cell r="AK44">
            <v>0</v>
          </cell>
          <cell r="AL44">
            <v>60000</v>
          </cell>
          <cell r="AM44">
            <v>0</v>
          </cell>
          <cell r="AN44">
            <v>60000</v>
          </cell>
          <cell r="AO44">
            <v>0</v>
          </cell>
          <cell r="AP44">
            <v>86400</v>
          </cell>
          <cell r="AQ44">
            <v>0</v>
          </cell>
          <cell r="AR44">
            <v>61200</v>
          </cell>
          <cell r="AS44">
            <v>0</v>
          </cell>
          <cell r="AT44">
            <v>132000</v>
          </cell>
          <cell r="AU44">
            <v>0</v>
          </cell>
          <cell r="AV44">
            <v>152280</v>
          </cell>
          <cell r="AW44">
            <v>447480</v>
          </cell>
          <cell r="AX44">
            <v>507480</v>
          </cell>
          <cell r="AY44">
            <v>62400</v>
          </cell>
          <cell r="AZ44">
            <v>0</v>
          </cell>
          <cell r="BA44">
            <v>60000</v>
          </cell>
          <cell r="BB44">
            <v>0</v>
          </cell>
          <cell r="BC44">
            <v>10560</v>
          </cell>
          <cell r="BD44">
            <v>0</v>
          </cell>
          <cell r="BE44">
            <v>6120</v>
          </cell>
          <cell r="BF44">
            <v>0</v>
          </cell>
          <cell r="BG44">
            <v>20400</v>
          </cell>
          <cell r="BH44">
            <v>0</v>
          </cell>
          <cell r="BI44">
            <v>105600</v>
          </cell>
          <cell r="BJ44">
            <v>0</v>
          </cell>
          <cell r="BK44">
            <v>127200</v>
          </cell>
          <cell r="BL44">
            <v>0</v>
          </cell>
          <cell r="BM44">
            <v>60000</v>
          </cell>
          <cell r="BN44">
            <v>0</v>
          </cell>
          <cell r="BO44">
            <v>63600</v>
          </cell>
          <cell r="BP44">
            <v>0</v>
          </cell>
          <cell r="BQ44">
            <v>62400</v>
          </cell>
          <cell r="BR44">
            <v>0</v>
          </cell>
          <cell r="BW44">
            <v>371880</v>
          </cell>
          <cell r="BX44">
            <v>371880</v>
          </cell>
          <cell r="BY44">
            <v>578280</v>
          </cell>
        </row>
        <row r="45">
          <cell r="D45">
            <v>38018</v>
          </cell>
          <cell r="E45">
            <v>3.6196394571465533</v>
          </cell>
          <cell r="F45">
            <v>0.54984006710569289</v>
          </cell>
          <cell r="G45">
            <v>-0.16918155910944396</v>
          </cell>
          <cell r="H45">
            <v>-8.4590779554721968E-3</v>
          </cell>
          <cell r="I45">
            <v>-0.24531326070869369</v>
          </cell>
          <cell r="J45">
            <v>0.68095577541551189</v>
          </cell>
          <cell r="K45">
            <v>27.307446473283946</v>
          </cell>
          <cell r="L45">
            <v>39.847332617047336</v>
          </cell>
          <cell r="M45">
            <v>19.923666308523668</v>
          </cell>
          <cell r="N45">
            <v>1</v>
          </cell>
          <cell r="O45">
            <v>0</v>
          </cell>
          <cell r="P45">
            <v>34.254464244215491</v>
          </cell>
          <cell r="Q45">
            <v>39.847332617047336</v>
          </cell>
          <cell r="R45">
            <v>19.923666308523668</v>
          </cell>
          <cell r="S45">
            <v>1</v>
          </cell>
          <cell r="T45">
            <v>0</v>
          </cell>
          <cell r="U45">
            <v>27.87843423527832</v>
          </cell>
          <cell r="V45">
            <v>29.083852843933109</v>
          </cell>
          <cell r="W45">
            <v>27.307446473283946</v>
          </cell>
          <cell r="X45">
            <v>39.847332617047336</v>
          </cell>
          <cell r="Y45">
            <v>19.923666308523668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48000</v>
          </cell>
          <cell r="AI45">
            <v>0</v>
          </cell>
          <cell r="AJ45">
            <v>54000</v>
          </cell>
          <cell r="AK45">
            <v>0</v>
          </cell>
          <cell r="AL45">
            <v>60000</v>
          </cell>
          <cell r="AM45">
            <v>0</v>
          </cell>
          <cell r="AN45">
            <v>60000</v>
          </cell>
          <cell r="AO45">
            <v>0</v>
          </cell>
          <cell r="AP45">
            <v>86400</v>
          </cell>
          <cell r="AQ45">
            <v>0</v>
          </cell>
          <cell r="AR45">
            <v>61200</v>
          </cell>
          <cell r="AS45">
            <v>0</v>
          </cell>
          <cell r="AT45">
            <v>132000</v>
          </cell>
          <cell r="AU45">
            <v>0</v>
          </cell>
          <cell r="AV45">
            <v>152280</v>
          </cell>
          <cell r="AW45">
            <v>447480</v>
          </cell>
          <cell r="AX45">
            <v>507480</v>
          </cell>
          <cell r="AY45">
            <v>62400</v>
          </cell>
          <cell r="AZ45">
            <v>0</v>
          </cell>
          <cell r="BA45">
            <v>60000</v>
          </cell>
          <cell r="BB45">
            <v>0</v>
          </cell>
          <cell r="BC45">
            <v>10560</v>
          </cell>
          <cell r="BD45">
            <v>0</v>
          </cell>
          <cell r="BE45">
            <v>6120</v>
          </cell>
          <cell r="BF45">
            <v>0</v>
          </cell>
          <cell r="BG45">
            <v>20400</v>
          </cell>
          <cell r="BH45">
            <v>0</v>
          </cell>
          <cell r="BI45">
            <v>105600</v>
          </cell>
          <cell r="BJ45">
            <v>0</v>
          </cell>
          <cell r="BK45">
            <v>127200</v>
          </cell>
          <cell r="BL45">
            <v>0</v>
          </cell>
          <cell r="BM45">
            <v>60000</v>
          </cell>
          <cell r="BN45">
            <v>0</v>
          </cell>
          <cell r="BO45">
            <v>63600</v>
          </cell>
          <cell r="BP45">
            <v>0</v>
          </cell>
          <cell r="BQ45">
            <v>62400</v>
          </cell>
          <cell r="BR45">
            <v>0</v>
          </cell>
          <cell r="BW45">
            <v>371880</v>
          </cell>
          <cell r="BX45">
            <v>371880</v>
          </cell>
          <cell r="BY45">
            <v>578280</v>
          </cell>
        </row>
        <row r="46">
          <cell r="D46">
            <v>38047</v>
          </cell>
          <cell r="E46">
            <v>3.4765248854527928</v>
          </cell>
          <cell r="F46">
            <v>0.54728534161887032</v>
          </cell>
          <cell r="G46">
            <v>-0.16839548972888319</v>
          </cell>
          <cell r="H46">
            <v>-8.4197744864441589E-3</v>
          </cell>
          <cell r="I46">
            <v>-0.2441734601068806</v>
          </cell>
          <cell r="J46">
            <v>0.67779184615875487</v>
          </cell>
          <cell r="K46">
            <v>26.242635690094342</v>
          </cell>
          <cell r="L46">
            <v>31.242415209399699</v>
          </cell>
          <cell r="M46">
            <v>15.621207604699849</v>
          </cell>
          <cell r="N46">
            <v>1</v>
          </cell>
          <cell r="O46">
            <v>0</v>
          </cell>
          <cell r="P46">
            <v>33.157375487086611</v>
          </cell>
          <cell r="Q46">
            <v>31.242415209399699</v>
          </cell>
          <cell r="R46">
            <v>15.621207604699849</v>
          </cell>
          <cell r="S46">
            <v>0</v>
          </cell>
          <cell r="T46">
            <v>0</v>
          </cell>
          <cell r="U46">
            <v>26.810970467929323</v>
          </cell>
          <cell r="V46">
            <v>28.010788332247614</v>
          </cell>
          <cell r="W46">
            <v>26.242635690094342</v>
          </cell>
          <cell r="X46">
            <v>31.242415209399699</v>
          </cell>
          <cell r="Y46">
            <v>15.621207604699849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48000</v>
          </cell>
          <cell r="AI46">
            <v>0</v>
          </cell>
          <cell r="AJ46">
            <v>54000</v>
          </cell>
          <cell r="AK46">
            <v>0</v>
          </cell>
          <cell r="AL46">
            <v>60000</v>
          </cell>
          <cell r="AM46">
            <v>0</v>
          </cell>
          <cell r="AN46">
            <v>60000</v>
          </cell>
          <cell r="AO46">
            <v>0</v>
          </cell>
          <cell r="AP46">
            <v>86400</v>
          </cell>
          <cell r="AQ46">
            <v>0</v>
          </cell>
          <cell r="AR46">
            <v>61200</v>
          </cell>
          <cell r="AS46">
            <v>0</v>
          </cell>
          <cell r="AT46">
            <v>132000</v>
          </cell>
          <cell r="AU46">
            <v>0</v>
          </cell>
          <cell r="AV46">
            <v>152280</v>
          </cell>
          <cell r="AW46">
            <v>447480</v>
          </cell>
          <cell r="AX46">
            <v>507480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W46">
            <v>0</v>
          </cell>
          <cell r="BX46">
            <v>0</v>
          </cell>
          <cell r="BY46">
            <v>0</v>
          </cell>
        </row>
        <row r="47">
          <cell r="D47">
            <v>38078</v>
          </cell>
          <cell r="E47">
            <v>3.3059979640141863</v>
          </cell>
          <cell r="F47">
            <v>0.59484504674355598</v>
          </cell>
          <cell r="G47">
            <v>-0.20107438199782174</v>
          </cell>
          <cell r="H47">
            <v>0</v>
          </cell>
          <cell r="I47">
            <v>-0.2932334737468234</v>
          </cell>
          <cell r="J47">
            <v>0.51106405424446366</v>
          </cell>
          <cell r="K47">
            <v>24.595733677005221</v>
          </cell>
          <cell r="L47">
            <v>30.692999040057501</v>
          </cell>
          <cell r="M47">
            <v>15.34649952002875</v>
          </cell>
          <cell r="N47">
            <v>1</v>
          </cell>
          <cell r="O47">
            <v>0</v>
          </cell>
          <cell r="P47">
            <v>30.627965136939874</v>
          </cell>
          <cell r="Q47">
            <v>30.692999040057501</v>
          </cell>
          <cell r="R47">
            <v>15.34649952002875</v>
          </cell>
          <cell r="S47">
            <v>1</v>
          </cell>
          <cell r="T47">
            <v>0</v>
          </cell>
          <cell r="U47">
            <v>25.286926865122737</v>
          </cell>
          <cell r="V47">
            <v>26.794984730106396</v>
          </cell>
          <cell r="W47">
            <v>24.595733677005221</v>
          </cell>
          <cell r="X47">
            <v>30.692999040057501</v>
          </cell>
          <cell r="Y47">
            <v>15.34649952002875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48000</v>
          </cell>
          <cell r="AI47">
            <v>0</v>
          </cell>
          <cell r="AJ47">
            <v>54000</v>
          </cell>
          <cell r="AK47">
            <v>0</v>
          </cell>
          <cell r="AL47">
            <v>60000</v>
          </cell>
          <cell r="AM47">
            <v>0</v>
          </cell>
          <cell r="AN47">
            <v>60000</v>
          </cell>
          <cell r="AO47">
            <v>0</v>
          </cell>
          <cell r="AP47">
            <v>86400</v>
          </cell>
          <cell r="AQ47">
            <v>0</v>
          </cell>
          <cell r="AR47">
            <v>61200</v>
          </cell>
          <cell r="AS47">
            <v>0</v>
          </cell>
          <cell r="AT47">
            <v>132000</v>
          </cell>
          <cell r="AU47">
            <v>0</v>
          </cell>
          <cell r="AV47">
            <v>152280</v>
          </cell>
          <cell r="AW47">
            <v>447480</v>
          </cell>
          <cell r="AX47">
            <v>507480</v>
          </cell>
          <cell r="AY47">
            <v>62400</v>
          </cell>
          <cell r="AZ47">
            <v>0</v>
          </cell>
          <cell r="BA47">
            <v>60000</v>
          </cell>
          <cell r="BB47">
            <v>0</v>
          </cell>
          <cell r="BC47">
            <v>10560</v>
          </cell>
          <cell r="BD47">
            <v>0</v>
          </cell>
          <cell r="BE47">
            <v>6120</v>
          </cell>
          <cell r="BF47">
            <v>0</v>
          </cell>
          <cell r="BG47">
            <v>20400</v>
          </cell>
          <cell r="BH47">
            <v>0</v>
          </cell>
          <cell r="BI47">
            <v>105600</v>
          </cell>
          <cell r="BJ47">
            <v>0</v>
          </cell>
          <cell r="BK47">
            <v>127200</v>
          </cell>
          <cell r="BL47">
            <v>0</v>
          </cell>
          <cell r="BM47">
            <v>60000</v>
          </cell>
          <cell r="BN47">
            <v>0</v>
          </cell>
          <cell r="BO47">
            <v>63600</v>
          </cell>
          <cell r="BP47">
            <v>0</v>
          </cell>
          <cell r="BQ47">
            <v>62400</v>
          </cell>
          <cell r="BR47">
            <v>0</v>
          </cell>
          <cell r="BW47">
            <v>371880</v>
          </cell>
          <cell r="BX47">
            <v>371880</v>
          </cell>
          <cell r="BY47">
            <v>578280</v>
          </cell>
        </row>
        <row r="48">
          <cell r="D48">
            <v>38108</v>
          </cell>
          <cell r="E48">
            <v>3.2693821925155997</v>
          </cell>
          <cell r="F48">
            <v>0.59200748704057016</v>
          </cell>
          <cell r="G48">
            <v>-0.20011520688695331</v>
          </cell>
          <cell r="H48">
            <v>0</v>
          </cell>
          <cell r="I48">
            <v>-0.29183467671014024</v>
          </cell>
          <cell r="J48">
            <v>0.50862615083767304</v>
          </cell>
          <cell r="K48">
            <v>24.331606368540946</v>
          </cell>
          <cell r="L48">
            <v>34.71565256540385</v>
          </cell>
          <cell r="M48">
            <v>17.357826282701925</v>
          </cell>
          <cell r="N48">
            <v>1</v>
          </cell>
          <cell r="O48">
            <v>0</v>
          </cell>
          <cell r="P48">
            <v>30.335062575149546</v>
          </cell>
          <cell r="Q48">
            <v>34.71565256540385</v>
          </cell>
          <cell r="R48">
            <v>17.357826282701925</v>
          </cell>
          <cell r="S48">
            <v>1</v>
          </cell>
          <cell r="T48">
            <v>0</v>
          </cell>
          <cell r="U48">
            <v>25.01950239221485</v>
          </cell>
          <cell r="V48">
            <v>26.520366443866997</v>
          </cell>
          <cell r="W48">
            <v>24.331606368540946</v>
          </cell>
          <cell r="X48">
            <v>34.71565256540385</v>
          </cell>
          <cell r="Y48">
            <v>17.357826282701925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48000</v>
          </cell>
          <cell r="AI48">
            <v>0</v>
          </cell>
          <cell r="AJ48">
            <v>54000</v>
          </cell>
          <cell r="AK48">
            <v>0</v>
          </cell>
          <cell r="AL48">
            <v>60000</v>
          </cell>
          <cell r="AM48">
            <v>0</v>
          </cell>
          <cell r="AN48">
            <v>60000</v>
          </cell>
          <cell r="AO48">
            <v>0</v>
          </cell>
          <cell r="AP48">
            <v>86400</v>
          </cell>
          <cell r="AQ48">
            <v>0</v>
          </cell>
          <cell r="AR48">
            <v>61200</v>
          </cell>
          <cell r="AS48">
            <v>0</v>
          </cell>
          <cell r="AT48">
            <v>132000</v>
          </cell>
          <cell r="AU48">
            <v>0</v>
          </cell>
          <cell r="AV48">
            <v>152280</v>
          </cell>
          <cell r="AW48">
            <v>447480</v>
          </cell>
          <cell r="AX48">
            <v>507480</v>
          </cell>
          <cell r="AY48">
            <v>62400</v>
          </cell>
          <cell r="AZ48">
            <v>0</v>
          </cell>
          <cell r="BA48">
            <v>60000</v>
          </cell>
          <cell r="BB48">
            <v>0</v>
          </cell>
          <cell r="BC48">
            <v>10560</v>
          </cell>
          <cell r="BD48">
            <v>0</v>
          </cell>
          <cell r="BE48">
            <v>6120</v>
          </cell>
          <cell r="BF48">
            <v>0</v>
          </cell>
          <cell r="BG48">
            <v>20400</v>
          </cell>
          <cell r="BH48">
            <v>0</v>
          </cell>
          <cell r="BI48">
            <v>105600</v>
          </cell>
          <cell r="BJ48">
            <v>0</v>
          </cell>
          <cell r="BK48">
            <v>127200</v>
          </cell>
          <cell r="BL48">
            <v>0</v>
          </cell>
          <cell r="BM48">
            <v>60000</v>
          </cell>
          <cell r="BN48">
            <v>0</v>
          </cell>
          <cell r="BO48">
            <v>63600</v>
          </cell>
          <cell r="BP48">
            <v>0</v>
          </cell>
          <cell r="BQ48">
            <v>62400</v>
          </cell>
          <cell r="BR48">
            <v>0</v>
          </cell>
          <cell r="BW48">
            <v>371880</v>
          </cell>
          <cell r="BX48">
            <v>371880</v>
          </cell>
          <cell r="BY48">
            <v>578280</v>
          </cell>
        </row>
        <row r="49">
          <cell r="D49">
            <v>38139</v>
          </cell>
          <cell r="E49">
            <v>3.2772841255456</v>
          </cell>
          <cell r="F49">
            <v>0.58908145041452553</v>
          </cell>
          <cell r="G49">
            <v>-0.19912612408378327</v>
          </cell>
          <cell r="H49">
            <v>0</v>
          </cell>
          <cell r="I49">
            <v>-0.29039226428885062</v>
          </cell>
          <cell r="J49">
            <v>0.50611223204628253</v>
          </cell>
          <cell r="K49">
            <v>24.40168895942562</v>
          </cell>
          <cell r="L49">
            <v>55.28637272124201</v>
          </cell>
          <cell r="M49">
            <v>27.643186360621005</v>
          </cell>
          <cell r="N49">
            <v>1</v>
          </cell>
          <cell r="O49">
            <v>1</v>
          </cell>
          <cell r="P49">
            <v>30.375472681939119</v>
          </cell>
          <cell r="Q49">
            <v>55.28637272124201</v>
          </cell>
          <cell r="R49">
            <v>27.643186360621005</v>
          </cell>
          <cell r="S49">
            <v>1</v>
          </cell>
          <cell r="T49">
            <v>0</v>
          </cell>
          <cell r="U49">
            <v>25.086185010963625</v>
          </cell>
          <cell r="V49">
            <v>26.579630941592001</v>
          </cell>
          <cell r="W49">
            <v>24.40168895942562</v>
          </cell>
          <cell r="X49">
            <v>55.28637272124201</v>
          </cell>
          <cell r="Y49">
            <v>27.643186360621005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5880</v>
          </cell>
          <cell r="AH49">
            <v>48000</v>
          </cell>
          <cell r="AI49">
            <v>48000</v>
          </cell>
          <cell r="AJ49">
            <v>54000</v>
          </cell>
          <cell r="AK49">
            <v>54000</v>
          </cell>
          <cell r="AL49">
            <v>60000</v>
          </cell>
          <cell r="AM49">
            <v>30000</v>
          </cell>
          <cell r="AN49">
            <v>60000</v>
          </cell>
          <cell r="AO49">
            <v>30000</v>
          </cell>
          <cell r="AP49">
            <v>86400</v>
          </cell>
          <cell r="AQ49">
            <v>30000</v>
          </cell>
          <cell r="AR49">
            <v>61200</v>
          </cell>
          <cell r="AS49">
            <v>30600</v>
          </cell>
          <cell r="AT49">
            <v>132000</v>
          </cell>
          <cell r="AU49">
            <v>66000</v>
          </cell>
          <cell r="AV49">
            <v>218160</v>
          </cell>
          <cell r="AW49">
            <v>711960</v>
          </cell>
          <cell r="AX49">
            <v>801960</v>
          </cell>
          <cell r="AY49">
            <v>62400</v>
          </cell>
          <cell r="AZ49">
            <v>0</v>
          </cell>
          <cell r="BA49">
            <v>60000</v>
          </cell>
          <cell r="BB49">
            <v>0</v>
          </cell>
          <cell r="BC49">
            <v>10560</v>
          </cell>
          <cell r="BD49">
            <v>0</v>
          </cell>
          <cell r="BE49">
            <v>6120</v>
          </cell>
          <cell r="BF49">
            <v>0</v>
          </cell>
          <cell r="BG49">
            <v>20400</v>
          </cell>
          <cell r="BH49">
            <v>0</v>
          </cell>
          <cell r="BI49">
            <v>105600</v>
          </cell>
          <cell r="BJ49">
            <v>0</v>
          </cell>
          <cell r="BK49">
            <v>127200</v>
          </cell>
          <cell r="BL49">
            <v>0</v>
          </cell>
          <cell r="BM49">
            <v>60000</v>
          </cell>
          <cell r="BN49">
            <v>0</v>
          </cell>
          <cell r="BO49">
            <v>63600</v>
          </cell>
          <cell r="BP49">
            <v>0</v>
          </cell>
          <cell r="BQ49">
            <v>62400</v>
          </cell>
          <cell r="BR49">
            <v>0</v>
          </cell>
          <cell r="BS49">
            <v>132000</v>
          </cell>
          <cell r="BT49">
            <v>0</v>
          </cell>
          <cell r="BW49">
            <v>371880</v>
          </cell>
          <cell r="BX49">
            <v>503880</v>
          </cell>
          <cell r="BY49">
            <v>710280</v>
          </cell>
        </row>
        <row r="50">
          <cell r="D50">
            <v>38169</v>
          </cell>
          <cell r="E50">
            <v>3.2863467862871945</v>
          </cell>
          <cell r="F50">
            <v>0.58625784378490153</v>
          </cell>
          <cell r="G50">
            <v>-0.19817166550475546</v>
          </cell>
          <cell r="H50">
            <v>0</v>
          </cell>
          <cell r="I50">
            <v>-0.28900034552776838</v>
          </cell>
          <cell r="J50">
            <v>0.50368631649125339</v>
          </cell>
          <cell r="K50">
            <v>24.480098305695694</v>
          </cell>
          <cell r="L50">
            <v>73.663545786154756</v>
          </cell>
          <cell r="M50">
            <v>36.831772893077378</v>
          </cell>
          <cell r="N50">
            <v>1</v>
          </cell>
          <cell r="O50">
            <v>1</v>
          </cell>
          <cell r="P50">
            <v>30.42524827083836</v>
          </cell>
          <cell r="Q50">
            <v>73.663545786154756</v>
          </cell>
          <cell r="R50">
            <v>36.831772893077378</v>
          </cell>
          <cell r="S50">
            <v>1</v>
          </cell>
          <cell r="T50">
            <v>1</v>
          </cell>
          <cell r="U50">
            <v>25.161313405868292</v>
          </cell>
          <cell r="V50">
            <v>26.647600897153957</v>
          </cell>
          <cell r="W50">
            <v>24.480098305695694</v>
          </cell>
          <cell r="X50">
            <v>73.663545786154756</v>
          </cell>
          <cell r="Y50">
            <v>36.831772893077378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5880</v>
          </cell>
          <cell r="AH50">
            <v>48000</v>
          </cell>
          <cell r="AI50">
            <v>48000</v>
          </cell>
          <cell r="AJ50">
            <v>54000</v>
          </cell>
          <cell r="AK50">
            <v>54000</v>
          </cell>
          <cell r="AL50">
            <v>60000</v>
          </cell>
          <cell r="AM50">
            <v>30000</v>
          </cell>
          <cell r="AN50">
            <v>60000</v>
          </cell>
          <cell r="AO50">
            <v>30000</v>
          </cell>
          <cell r="AP50">
            <v>86400</v>
          </cell>
          <cell r="AQ50">
            <v>30000</v>
          </cell>
          <cell r="AR50">
            <v>61200</v>
          </cell>
          <cell r="AS50">
            <v>30600</v>
          </cell>
          <cell r="AT50">
            <v>132000</v>
          </cell>
          <cell r="AU50">
            <v>66000</v>
          </cell>
          <cell r="AV50">
            <v>218160</v>
          </cell>
          <cell r="AW50">
            <v>711960</v>
          </cell>
          <cell r="AX50">
            <v>801960</v>
          </cell>
          <cell r="AY50">
            <v>62400</v>
          </cell>
          <cell r="AZ50">
            <v>31200</v>
          </cell>
          <cell r="BA50">
            <v>60000</v>
          </cell>
          <cell r="BB50">
            <v>30000</v>
          </cell>
          <cell r="BC50">
            <v>10560</v>
          </cell>
          <cell r="BD50">
            <v>5280</v>
          </cell>
          <cell r="BE50">
            <v>6120</v>
          </cell>
          <cell r="BF50">
            <v>3060</v>
          </cell>
          <cell r="BG50">
            <v>20400</v>
          </cell>
          <cell r="BH50">
            <v>10200</v>
          </cell>
          <cell r="BI50">
            <v>105600</v>
          </cell>
          <cell r="BJ50">
            <v>52800</v>
          </cell>
          <cell r="BK50">
            <v>127200</v>
          </cell>
          <cell r="BL50">
            <v>63600</v>
          </cell>
          <cell r="BM50">
            <v>60000</v>
          </cell>
          <cell r="BN50">
            <v>30000</v>
          </cell>
          <cell r="BO50">
            <v>63600</v>
          </cell>
          <cell r="BP50">
            <v>31800</v>
          </cell>
          <cell r="BQ50">
            <v>62400</v>
          </cell>
          <cell r="BR50">
            <v>31200</v>
          </cell>
          <cell r="BS50">
            <v>132000</v>
          </cell>
          <cell r="BT50">
            <v>66000</v>
          </cell>
          <cell r="BW50">
            <v>557820</v>
          </cell>
          <cell r="BX50">
            <v>755820</v>
          </cell>
          <cell r="BY50">
            <v>1065420</v>
          </cell>
        </row>
        <row r="51">
          <cell r="D51">
            <v>38200</v>
          </cell>
          <cell r="E51">
            <v>3.2864717700175055</v>
          </cell>
          <cell r="F51">
            <v>0.58334873917810715</v>
          </cell>
          <cell r="G51">
            <v>-0.19718830620105032</v>
          </cell>
          <cell r="H51">
            <v>0</v>
          </cell>
          <cell r="I51">
            <v>-0.28756627987653172</v>
          </cell>
          <cell r="J51">
            <v>0.50118694492766958</v>
          </cell>
          <cell r="K51">
            <v>24.491791176057305</v>
          </cell>
          <cell r="L51">
            <v>81.51419498815568</v>
          </cell>
          <cell r="M51">
            <v>40.75709749407784</v>
          </cell>
          <cell r="N51">
            <v>1</v>
          </cell>
          <cell r="O51">
            <v>1</v>
          </cell>
          <cell r="P51">
            <v>30.407440362088813</v>
          </cell>
          <cell r="Q51">
            <v>81.51419498815568</v>
          </cell>
          <cell r="R51">
            <v>40.75709749407784</v>
          </cell>
          <cell r="S51">
            <v>1</v>
          </cell>
          <cell r="T51">
            <v>1</v>
          </cell>
          <cell r="U51">
            <v>25.169625978623412</v>
          </cell>
          <cell r="V51">
            <v>26.64853827513129</v>
          </cell>
          <cell r="W51">
            <v>24.491791176057305</v>
          </cell>
          <cell r="X51">
            <v>81.51419498815568</v>
          </cell>
          <cell r="Y51">
            <v>40.75709749407784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5880</v>
          </cell>
          <cell r="AH51">
            <v>48000</v>
          </cell>
          <cell r="AI51">
            <v>48000</v>
          </cell>
          <cell r="AJ51">
            <v>54000</v>
          </cell>
          <cell r="AK51">
            <v>54000</v>
          </cell>
          <cell r="AL51">
            <v>60000</v>
          </cell>
          <cell r="AM51">
            <v>30000</v>
          </cell>
          <cell r="AN51">
            <v>60000</v>
          </cell>
          <cell r="AO51">
            <v>30000</v>
          </cell>
          <cell r="AP51">
            <v>86400</v>
          </cell>
          <cell r="AQ51">
            <v>30000</v>
          </cell>
          <cell r="AR51">
            <v>61200</v>
          </cell>
          <cell r="AS51">
            <v>30600</v>
          </cell>
          <cell r="AT51">
            <v>132000</v>
          </cell>
          <cell r="AU51">
            <v>66000</v>
          </cell>
          <cell r="AV51">
            <v>218160</v>
          </cell>
          <cell r="AW51">
            <v>711960</v>
          </cell>
          <cell r="AX51">
            <v>801960</v>
          </cell>
          <cell r="AY51">
            <v>62400</v>
          </cell>
          <cell r="AZ51">
            <v>31200</v>
          </cell>
          <cell r="BA51">
            <v>60000</v>
          </cell>
          <cell r="BB51">
            <v>30000</v>
          </cell>
          <cell r="BC51">
            <v>10560</v>
          </cell>
          <cell r="BD51">
            <v>5280</v>
          </cell>
          <cell r="BE51">
            <v>6120</v>
          </cell>
          <cell r="BF51">
            <v>3060</v>
          </cell>
          <cell r="BG51">
            <v>20400</v>
          </cell>
          <cell r="BH51">
            <v>10200</v>
          </cell>
          <cell r="BI51">
            <v>105600</v>
          </cell>
          <cell r="BJ51">
            <v>52800</v>
          </cell>
          <cell r="BK51">
            <v>127200</v>
          </cell>
          <cell r="BL51">
            <v>63600</v>
          </cell>
          <cell r="BM51">
            <v>60000</v>
          </cell>
          <cell r="BN51">
            <v>30000</v>
          </cell>
          <cell r="BO51">
            <v>63600</v>
          </cell>
          <cell r="BP51">
            <v>31800</v>
          </cell>
          <cell r="BQ51">
            <v>62400</v>
          </cell>
          <cell r="BR51">
            <v>31200</v>
          </cell>
          <cell r="BS51">
            <v>132000</v>
          </cell>
          <cell r="BT51">
            <v>66000</v>
          </cell>
          <cell r="BW51">
            <v>557820</v>
          </cell>
          <cell r="BX51">
            <v>755820</v>
          </cell>
          <cell r="BY51">
            <v>1065420</v>
          </cell>
        </row>
        <row r="52">
          <cell r="D52">
            <v>38231</v>
          </cell>
          <cell r="E52">
            <v>3.2872873555519901</v>
          </cell>
          <cell r="F52">
            <v>0.58044616325339793</v>
          </cell>
          <cell r="G52">
            <v>-0.19620715377579648</v>
          </cell>
          <cell r="H52">
            <v>0</v>
          </cell>
          <cell r="I52">
            <v>-0.2861354325897032</v>
          </cell>
          <cell r="J52">
            <v>0.49869318251348271</v>
          </cell>
          <cell r="K52">
            <v>24.508639422217154</v>
          </cell>
          <cell r="L52">
            <v>64.758007597740146</v>
          </cell>
          <cell r="M52">
            <v>32.379003798870073</v>
          </cell>
          <cell r="N52">
            <v>1</v>
          </cell>
          <cell r="O52">
            <v>1</v>
          </cell>
          <cell r="P52">
            <v>30.394854035491047</v>
          </cell>
          <cell r="Q52">
            <v>64.758007597740146</v>
          </cell>
          <cell r="R52">
            <v>32.379003798870073</v>
          </cell>
          <cell r="S52">
            <v>1</v>
          </cell>
          <cell r="T52">
            <v>1</v>
          </cell>
          <cell r="U52">
            <v>25.183101513321454</v>
          </cell>
          <cell r="V52">
            <v>26.654655166639927</v>
          </cell>
          <cell r="W52">
            <v>24.508639422217154</v>
          </cell>
          <cell r="X52">
            <v>64.758007597740146</v>
          </cell>
          <cell r="Y52">
            <v>32.379003798870073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5880</v>
          </cell>
          <cell r="AH52">
            <v>48000</v>
          </cell>
          <cell r="AI52">
            <v>48000</v>
          </cell>
          <cell r="AJ52">
            <v>54000</v>
          </cell>
          <cell r="AK52">
            <v>54000</v>
          </cell>
          <cell r="AL52">
            <v>60000</v>
          </cell>
          <cell r="AM52">
            <v>30000</v>
          </cell>
          <cell r="AN52">
            <v>60000</v>
          </cell>
          <cell r="AO52">
            <v>30000</v>
          </cell>
          <cell r="AP52">
            <v>86400</v>
          </cell>
          <cell r="AQ52">
            <v>30000</v>
          </cell>
          <cell r="AR52">
            <v>61200</v>
          </cell>
          <cell r="AS52">
            <v>30600</v>
          </cell>
          <cell r="AT52">
            <v>132000</v>
          </cell>
          <cell r="AU52">
            <v>66000</v>
          </cell>
          <cell r="AV52">
            <v>218160</v>
          </cell>
          <cell r="AW52">
            <v>711960</v>
          </cell>
          <cell r="AX52">
            <v>801960</v>
          </cell>
          <cell r="AY52">
            <v>62400</v>
          </cell>
          <cell r="AZ52">
            <v>31200</v>
          </cell>
          <cell r="BA52">
            <v>60000</v>
          </cell>
          <cell r="BB52">
            <v>30000</v>
          </cell>
          <cell r="BC52">
            <v>10560</v>
          </cell>
          <cell r="BD52">
            <v>5280</v>
          </cell>
          <cell r="BE52">
            <v>6120</v>
          </cell>
          <cell r="BF52">
            <v>3060</v>
          </cell>
          <cell r="BG52">
            <v>20400</v>
          </cell>
          <cell r="BH52">
            <v>10200</v>
          </cell>
          <cell r="BI52">
            <v>105600</v>
          </cell>
          <cell r="BJ52">
            <v>52800</v>
          </cell>
          <cell r="BK52">
            <v>127200</v>
          </cell>
          <cell r="BL52">
            <v>63600</v>
          </cell>
          <cell r="BM52">
            <v>60000</v>
          </cell>
          <cell r="BN52">
            <v>30000</v>
          </cell>
          <cell r="BO52">
            <v>63600</v>
          </cell>
          <cell r="BP52">
            <v>31800</v>
          </cell>
          <cell r="BQ52">
            <v>62400</v>
          </cell>
          <cell r="BR52">
            <v>31200</v>
          </cell>
          <cell r="BS52">
            <v>132000</v>
          </cell>
          <cell r="BT52">
            <v>66000</v>
          </cell>
          <cell r="BW52">
            <v>557820</v>
          </cell>
          <cell r="BX52">
            <v>755820</v>
          </cell>
          <cell r="BY52">
            <v>1065420</v>
          </cell>
        </row>
        <row r="53">
          <cell r="D53">
            <v>38261</v>
          </cell>
          <cell r="E53">
            <v>3.2958306727911095</v>
          </cell>
          <cell r="F53">
            <v>0.57764497103966617</v>
          </cell>
          <cell r="G53">
            <v>-0.19526027190073222</v>
          </cell>
          <cell r="H53">
            <v>0</v>
          </cell>
          <cell r="I53">
            <v>-0.28475456318856779</v>
          </cell>
          <cell r="J53">
            <v>0.49628652441436105</v>
          </cell>
          <cell r="K53">
            <v>24.583070822019064</v>
          </cell>
          <cell r="L53">
            <v>55.196905886918607</v>
          </cell>
          <cell r="M53">
            <v>27.598452943459304</v>
          </cell>
          <cell r="N53">
            <v>1</v>
          </cell>
          <cell r="O53">
            <v>1</v>
          </cell>
          <cell r="P53">
            <v>30.440878979041031</v>
          </cell>
          <cell r="Q53">
            <v>55.196905886918607</v>
          </cell>
          <cell r="R53">
            <v>27.598452943459304</v>
          </cell>
          <cell r="S53">
            <v>1</v>
          </cell>
          <cell r="T53">
            <v>0</v>
          </cell>
          <cell r="U53">
            <v>25.254278006677829</v>
          </cell>
          <cell r="V53">
            <v>26.71873004593332</v>
          </cell>
          <cell r="W53">
            <v>24.583070822019064</v>
          </cell>
          <cell r="X53">
            <v>55.196905886918607</v>
          </cell>
          <cell r="Y53">
            <v>27.598452943459304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5880</v>
          </cell>
          <cell r="AH53">
            <v>48000</v>
          </cell>
          <cell r="AI53">
            <v>48000</v>
          </cell>
          <cell r="AJ53">
            <v>54000</v>
          </cell>
          <cell r="AK53">
            <v>54000</v>
          </cell>
          <cell r="AL53">
            <v>60000</v>
          </cell>
          <cell r="AM53">
            <v>30000</v>
          </cell>
          <cell r="AN53">
            <v>60000</v>
          </cell>
          <cell r="AO53">
            <v>30000</v>
          </cell>
          <cell r="AP53">
            <v>86400</v>
          </cell>
          <cell r="AQ53">
            <v>30000</v>
          </cell>
          <cell r="AR53">
            <v>61200</v>
          </cell>
          <cell r="AS53">
            <v>30600</v>
          </cell>
          <cell r="AT53">
            <v>132000</v>
          </cell>
          <cell r="AU53">
            <v>66000</v>
          </cell>
          <cell r="AV53">
            <v>218160</v>
          </cell>
          <cell r="AW53">
            <v>711960</v>
          </cell>
          <cell r="AX53">
            <v>801960</v>
          </cell>
          <cell r="AY53">
            <v>62400</v>
          </cell>
          <cell r="AZ53">
            <v>0</v>
          </cell>
          <cell r="BA53">
            <v>60000</v>
          </cell>
          <cell r="BB53">
            <v>0</v>
          </cell>
          <cell r="BC53">
            <v>10560</v>
          </cell>
          <cell r="BD53">
            <v>0</v>
          </cell>
          <cell r="BE53">
            <v>6120</v>
          </cell>
          <cell r="BF53">
            <v>0</v>
          </cell>
          <cell r="BG53">
            <v>20400</v>
          </cell>
          <cell r="BH53">
            <v>0</v>
          </cell>
          <cell r="BI53">
            <v>105600</v>
          </cell>
          <cell r="BJ53">
            <v>0</v>
          </cell>
          <cell r="BK53">
            <v>127200</v>
          </cell>
          <cell r="BL53">
            <v>0</v>
          </cell>
          <cell r="BM53">
            <v>60000</v>
          </cell>
          <cell r="BN53">
            <v>0</v>
          </cell>
          <cell r="BO53">
            <v>63600</v>
          </cell>
          <cell r="BP53">
            <v>0</v>
          </cell>
          <cell r="BQ53">
            <v>62400</v>
          </cell>
          <cell r="BR53">
            <v>0</v>
          </cell>
          <cell r="BS53">
            <v>132000</v>
          </cell>
          <cell r="BT53">
            <v>0</v>
          </cell>
          <cell r="BW53">
            <v>371880</v>
          </cell>
          <cell r="BX53">
            <v>503880</v>
          </cell>
          <cell r="BY53">
            <v>710280</v>
          </cell>
        </row>
        <row r="54">
          <cell r="D54">
            <v>38292</v>
          </cell>
          <cell r="E54">
            <v>3.3926938016417831</v>
          </cell>
          <cell r="F54">
            <v>0.49380654235301541</v>
          </cell>
          <cell r="G54">
            <v>-0.15380859515913597</v>
          </cell>
          <cell r="H54">
            <v>8.0951892189018923E-3</v>
          </cell>
          <cell r="I54">
            <v>-0.23476048734815486</v>
          </cell>
          <cell r="J54">
            <v>0.41285465016399653</v>
          </cell>
          <cell r="K54">
            <v>25.684499857202212</v>
          </cell>
          <cell r="L54">
            <v>30.635515031904511</v>
          </cell>
          <cell r="M54">
            <v>15.317757515952255</v>
          </cell>
          <cell r="N54">
            <v>1</v>
          </cell>
          <cell r="O54">
            <v>0</v>
          </cell>
          <cell r="P54">
            <v>30.54161338854335</v>
          </cell>
          <cell r="Q54">
            <v>30.635515031904511</v>
          </cell>
          <cell r="R54">
            <v>15.317757515952255</v>
          </cell>
          <cell r="S54">
            <v>1</v>
          </cell>
          <cell r="T54">
            <v>0</v>
          </cell>
          <cell r="U54">
            <v>26.291639048619853</v>
          </cell>
          <cell r="V54">
            <v>27.505917431455138</v>
          </cell>
          <cell r="W54">
            <v>25.684499857202212</v>
          </cell>
          <cell r="X54">
            <v>30.635515031904511</v>
          </cell>
          <cell r="Y54">
            <v>15.317757515952255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48000</v>
          </cell>
          <cell r="AI54">
            <v>0</v>
          </cell>
          <cell r="AJ54">
            <v>54000</v>
          </cell>
          <cell r="AK54">
            <v>0</v>
          </cell>
          <cell r="AL54">
            <v>60000</v>
          </cell>
          <cell r="AM54">
            <v>0</v>
          </cell>
          <cell r="AN54">
            <v>60000</v>
          </cell>
          <cell r="AO54">
            <v>0</v>
          </cell>
          <cell r="AP54">
            <v>86400</v>
          </cell>
          <cell r="AQ54">
            <v>0</v>
          </cell>
          <cell r="AR54">
            <v>61200</v>
          </cell>
          <cell r="AS54">
            <v>0</v>
          </cell>
          <cell r="AT54">
            <v>132000</v>
          </cell>
          <cell r="AU54">
            <v>0</v>
          </cell>
          <cell r="AV54">
            <v>152280</v>
          </cell>
          <cell r="AW54">
            <v>447480</v>
          </cell>
          <cell r="AX54">
            <v>507480</v>
          </cell>
          <cell r="AY54">
            <v>62400</v>
          </cell>
          <cell r="AZ54">
            <v>0</v>
          </cell>
          <cell r="BA54">
            <v>60000</v>
          </cell>
          <cell r="BB54">
            <v>0</v>
          </cell>
          <cell r="BC54">
            <v>10560</v>
          </cell>
          <cell r="BD54">
            <v>0</v>
          </cell>
          <cell r="BE54">
            <v>6120</v>
          </cell>
          <cell r="BF54">
            <v>0</v>
          </cell>
          <cell r="BG54">
            <v>20400</v>
          </cell>
          <cell r="BH54">
            <v>0</v>
          </cell>
          <cell r="BI54">
            <v>105600</v>
          </cell>
          <cell r="BJ54">
            <v>0</v>
          </cell>
          <cell r="BK54">
            <v>127200</v>
          </cell>
          <cell r="BL54">
            <v>0</v>
          </cell>
          <cell r="BM54">
            <v>60000</v>
          </cell>
          <cell r="BN54">
            <v>0</v>
          </cell>
          <cell r="BO54">
            <v>63600</v>
          </cell>
          <cell r="BP54">
            <v>0</v>
          </cell>
          <cell r="BQ54">
            <v>62400</v>
          </cell>
          <cell r="BR54">
            <v>0</v>
          </cell>
          <cell r="BS54">
            <v>132000</v>
          </cell>
          <cell r="BT54">
            <v>0</v>
          </cell>
          <cell r="BW54">
            <v>371880</v>
          </cell>
          <cell r="BX54">
            <v>503880</v>
          </cell>
          <cell r="BY54">
            <v>710280</v>
          </cell>
        </row>
        <row r="55">
          <cell r="D55">
            <v>38322</v>
          </cell>
          <cell r="E55">
            <v>3.4769419869121929</v>
          </cell>
          <cell r="F55">
            <v>0.49141209731613478</v>
          </cell>
          <cell r="G55">
            <v>-0.15306278440994361</v>
          </cell>
          <cell r="H55">
            <v>8.0559360215759802E-3</v>
          </cell>
          <cell r="I55">
            <v>-0.23362214462570341</v>
          </cell>
          <cell r="J55">
            <v>0.41085273710037501</v>
          </cell>
          <cell r="K55">
            <v>26.324898817148672</v>
          </cell>
          <cell r="L55">
            <v>18.403060807048387</v>
          </cell>
          <cell r="M55">
            <v>9.2015304035241936</v>
          </cell>
          <cell r="N55">
            <v>0</v>
          </cell>
          <cell r="O55">
            <v>0</v>
          </cell>
          <cell r="P55">
            <v>31.158460430094262</v>
          </cell>
          <cell r="Q55">
            <v>18.403060807048387</v>
          </cell>
          <cell r="R55">
            <v>9.2015304035241936</v>
          </cell>
          <cell r="S55">
            <v>0</v>
          </cell>
          <cell r="T55">
            <v>0</v>
          </cell>
          <cell r="U55">
            <v>26.929094018766872</v>
          </cell>
          <cell r="V55">
            <v>28.137484422003265</v>
          </cell>
          <cell r="W55">
            <v>26.324898817148672</v>
          </cell>
          <cell r="X55">
            <v>18.403060807048387</v>
          </cell>
          <cell r="Y55">
            <v>9.2015304035241936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</row>
        <row r="56">
          <cell r="D56">
            <v>38353</v>
          </cell>
          <cell r="E56">
            <v>3.5187168459299305</v>
          </cell>
          <cell r="F56">
            <v>0.4889333202772797</v>
          </cell>
          <cell r="G56">
            <v>-0.15229070631587399</v>
          </cell>
          <cell r="H56">
            <v>8.0153003324144219E-3</v>
          </cell>
          <cell r="I56">
            <v>-0.2324437096400182</v>
          </cell>
          <cell r="J56">
            <v>0.40878031695313549</v>
          </cell>
          <cell r="K56">
            <v>26.647048522174341</v>
          </cell>
          <cell r="L56">
            <v>43.089212598016715</v>
          </cell>
          <cell r="M56">
            <v>21.544606299008358</v>
          </cell>
          <cell r="N56">
            <v>1</v>
          </cell>
          <cell r="O56">
            <v>0</v>
          </cell>
          <cell r="P56">
            <v>31.456228721622995</v>
          </cell>
          <cell r="Q56">
            <v>43.089212598016715</v>
          </cell>
          <cell r="R56">
            <v>21.544606299008358</v>
          </cell>
          <cell r="S56">
            <v>1</v>
          </cell>
          <cell r="T56">
            <v>0</v>
          </cell>
          <cell r="U56">
            <v>27.248196047105424</v>
          </cell>
          <cell r="V56">
            <v>28.450491096967585</v>
          </cell>
          <cell r="W56">
            <v>26.647048522174341</v>
          </cell>
          <cell r="X56">
            <v>43.089212598016715</v>
          </cell>
          <cell r="Y56">
            <v>21.544606299008358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48000</v>
          </cell>
          <cell r="AI56">
            <v>0</v>
          </cell>
          <cell r="AJ56">
            <v>54000</v>
          </cell>
          <cell r="AK56">
            <v>0</v>
          </cell>
          <cell r="AL56">
            <v>60000</v>
          </cell>
          <cell r="AM56">
            <v>0</v>
          </cell>
          <cell r="AN56">
            <v>60000</v>
          </cell>
          <cell r="AO56">
            <v>0</v>
          </cell>
          <cell r="AP56">
            <v>86400</v>
          </cell>
          <cell r="AQ56">
            <v>0</v>
          </cell>
          <cell r="AR56">
            <v>61200</v>
          </cell>
          <cell r="AS56">
            <v>0</v>
          </cell>
          <cell r="AT56">
            <v>132000</v>
          </cell>
          <cell r="AU56">
            <v>0</v>
          </cell>
          <cell r="AV56">
            <v>152280</v>
          </cell>
          <cell r="AW56">
            <v>447480</v>
          </cell>
          <cell r="AX56">
            <v>507480</v>
          </cell>
          <cell r="AY56">
            <v>62400</v>
          </cell>
          <cell r="AZ56">
            <v>0</v>
          </cell>
          <cell r="BA56">
            <v>60000</v>
          </cell>
          <cell r="BB56">
            <v>0</v>
          </cell>
          <cell r="BC56">
            <v>10560</v>
          </cell>
          <cell r="BD56">
            <v>0</v>
          </cell>
          <cell r="BE56">
            <v>6120</v>
          </cell>
          <cell r="BF56">
            <v>0</v>
          </cell>
          <cell r="BG56">
            <v>20400</v>
          </cell>
          <cell r="BH56">
            <v>0</v>
          </cell>
          <cell r="BI56">
            <v>105600</v>
          </cell>
          <cell r="BJ56">
            <v>0</v>
          </cell>
          <cell r="BK56">
            <v>127200</v>
          </cell>
          <cell r="BL56">
            <v>0</v>
          </cell>
          <cell r="BM56">
            <v>60000</v>
          </cell>
          <cell r="BN56">
            <v>0</v>
          </cell>
          <cell r="BO56">
            <v>63600</v>
          </cell>
          <cell r="BP56">
            <v>0</v>
          </cell>
          <cell r="BQ56">
            <v>62400</v>
          </cell>
          <cell r="BR56">
            <v>0</v>
          </cell>
          <cell r="BS56">
            <v>132000</v>
          </cell>
          <cell r="BT56">
            <v>0</v>
          </cell>
          <cell r="BU56">
            <v>120000</v>
          </cell>
          <cell r="BV56">
            <v>0</v>
          </cell>
          <cell r="BW56">
            <v>371880</v>
          </cell>
          <cell r="BX56">
            <v>623880</v>
          </cell>
          <cell r="BY56">
            <v>830280</v>
          </cell>
        </row>
        <row r="57">
          <cell r="D57">
            <v>38384</v>
          </cell>
          <cell r="E57">
            <v>3.4163249683926935</v>
          </cell>
          <cell r="F57">
            <v>0.48645150110166735</v>
          </cell>
          <cell r="G57">
            <v>-0.15151768067101115</v>
          </cell>
          <cell r="H57">
            <v>7.9746147721584809E-3</v>
          </cell>
          <cell r="I57">
            <v>-0.23126382839259596</v>
          </cell>
          <cell r="J57">
            <v>0.40670535338008257</v>
          </cell>
          <cell r="K57">
            <v>25.887958550000732</v>
          </cell>
          <cell r="L57">
            <v>34.895877543045131</v>
          </cell>
          <cell r="M57">
            <v>17.447938771522566</v>
          </cell>
          <cell r="N57">
            <v>1</v>
          </cell>
          <cell r="O57">
            <v>0</v>
          </cell>
          <cell r="P57">
            <v>30.672727413295821</v>
          </cell>
          <cell r="Q57">
            <v>34.895877543045131</v>
          </cell>
          <cell r="R57">
            <v>17.447938771522566</v>
          </cell>
          <cell r="S57">
            <v>1</v>
          </cell>
          <cell r="T57">
            <v>0</v>
          </cell>
          <cell r="U57">
            <v>26.486054657912618</v>
          </cell>
          <cell r="V57">
            <v>27.682246873736389</v>
          </cell>
          <cell r="W57">
            <v>25.887958550000732</v>
          </cell>
          <cell r="X57">
            <v>34.895877543045131</v>
          </cell>
          <cell r="Y57">
            <v>17.447938771522566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48000</v>
          </cell>
          <cell r="AI57">
            <v>0</v>
          </cell>
          <cell r="AJ57">
            <v>54000</v>
          </cell>
          <cell r="AK57">
            <v>0</v>
          </cell>
          <cell r="AL57">
            <v>60000</v>
          </cell>
          <cell r="AM57">
            <v>0</v>
          </cell>
          <cell r="AN57">
            <v>60000</v>
          </cell>
          <cell r="AO57">
            <v>0</v>
          </cell>
          <cell r="AP57">
            <v>86400</v>
          </cell>
          <cell r="AQ57">
            <v>0</v>
          </cell>
          <cell r="AR57">
            <v>61200</v>
          </cell>
          <cell r="AS57">
            <v>0</v>
          </cell>
          <cell r="AT57">
            <v>132000</v>
          </cell>
          <cell r="AU57">
            <v>0</v>
          </cell>
          <cell r="AV57">
            <v>152280</v>
          </cell>
          <cell r="AW57">
            <v>447480</v>
          </cell>
          <cell r="AX57">
            <v>507480</v>
          </cell>
          <cell r="AY57">
            <v>62400</v>
          </cell>
          <cell r="AZ57">
            <v>0</v>
          </cell>
          <cell r="BA57">
            <v>60000</v>
          </cell>
          <cell r="BB57">
            <v>0</v>
          </cell>
          <cell r="BC57">
            <v>10560</v>
          </cell>
          <cell r="BD57">
            <v>0</v>
          </cell>
          <cell r="BE57">
            <v>6120</v>
          </cell>
          <cell r="BF57">
            <v>0</v>
          </cell>
          <cell r="BG57">
            <v>20400</v>
          </cell>
          <cell r="BH57">
            <v>0</v>
          </cell>
          <cell r="BI57">
            <v>105600</v>
          </cell>
          <cell r="BJ57">
            <v>0</v>
          </cell>
          <cell r="BK57">
            <v>127200</v>
          </cell>
          <cell r="BL57">
            <v>0</v>
          </cell>
          <cell r="BM57">
            <v>60000</v>
          </cell>
          <cell r="BN57">
            <v>0</v>
          </cell>
          <cell r="BO57">
            <v>63600</v>
          </cell>
          <cell r="BP57">
            <v>0</v>
          </cell>
          <cell r="BQ57">
            <v>62400</v>
          </cell>
          <cell r="BR57">
            <v>0</v>
          </cell>
          <cell r="BS57">
            <v>132000</v>
          </cell>
          <cell r="BT57">
            <v>0</v>
          </cell>
          <cell r="BU57">
            <v>120000</v>
          </cell>
          <cell r="BV57">
            <v>0</v>
          </cell>
          <cell r="BW57">
            <v>371880</v>
          </cell>
          <cell r="BX57">
            <v>623880</v>
          </cell>
          <cell r="BY57">
            <v>830280</v>
          </cell>
        </row>
        <row r="58">
          <cell r="D58">
            <v>38412</v>
          </cell>
          <cell r="E58">
            <v>3.2815450572239242</v>
          </cell>
          <cell r="F58">
            <v>0.4842144375681165</v>
          </cell>
          <cell r="G58">
            <v>-0.15082089039006907</v>
          </cell>
          <cell r="H58">
            <v>7.9379415994773189E-3</v>
          </cell>
          <cell r="I58">
            <v>-0.23020030638484226</v>
          </cell>
          <cell r="J58">
            <v>0.40483502157334328</v>
          </cell>
          <cell r="K58">
            <v>24.885085631293116</v>
          </cell>
          <cell r="L58">
            <v>26.797458907427497</v>
          </cell>
          <cell r="M58">
            <v>13.398729453713749</v>
          </cell>
          <cell r="N58">
            <v>1</v>
          </cell>
          <cell r="O58">
            <v>0</v>
          </cell>
          <cell r="P58">
            <v>29.647850590979505</v>
          </cell>
          <cell r="Q58">
            <v>26.797458907427497</v>
          </cell>
          <cell r="R58">
            <v>13.398729453713749</v>
          </cell>
          <cell r="S58">
            <v>0</v>
          </cell>
          <cell r="T58">
            <v>0</v>
          </cell>
          <cell r="U58">
            <v>25.480431251253911</v>
          </cell>
          <cell r="V58">
            <v>26.67112249117551</v>
          </cell>
          <cell r="W58">
            <v>24.885085631293116</v>
          </cell>
          <cell r="X58">
            <v>26.797458907427497</v>
          </cell>
          <cell r="Y58">
            <v>13.398729453713749</v>
          </cell>
          <cell r="Z58">
            <v>1</v>
          </cell>
          <cell r="AA58">
            <v>0</v>
          </cell>
          <cell r="AB58">
            <v>1</v>
          </cell>
          <cell r="AC58">
            <v>1</v>
          </cell>
          <cell r="AD58">
            <v>1</v>
          </cell>
          <cell r="AE58">
            <v>0</v>
          </cell>
          <cell r="AF58">
            <v>5880</v>
          </cell>
          <cell r="AG58">
            <v>0</v>
          </cell>
          <cell r="AH58">
            <v>48000</v>
          </cell>
          <cell r="AI58">
            <v>0</v>
          </cell>
          <cell r="AJ58">
            <v>54000</v>
          </cell>
          <cell r="AK58">
            <v>0</v>
          </cell>
          <cell r="AL58">
            <v>60000</v>
          </cell>
          <cell r="AM58">
            <v>0</v>
          </cell>
          <cell r="AN58">
            <v>60000</v>
          </cell>
          <cell r="AO58">
            <v>0</v>
          </cell>
          <cell r="AP58">
            <v>86400</v>
          </cell>
          <cell r="AQ58">
            <v>0</v>
          </cell>
          <cell r="AR58">
            <v>61200</v>
          </cell>
          <cell r="AS58">
            <v>0</v>
          </cell>
          <cell r="AT58">
            <v>132000</v>
          </cell>
          <cell r="AU58">
            <v>0</v>
          </cell>
          <cell r="AV58">
            <v>152280</v>
          </cell>
          <cell r="AW58">
            <v>447480</v>
          </cell>
          <cell r="AX58">
            <v>507480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</row>
        <row r="59">
          <cell r="D59">
            <v>38443</v>
          </cell>
          <cell r="E59">
            <v>3.1204407810238028</v>
          </cell>
          <cell r="F59">
            <v>0.52915599172005767</v>
          </cell>
          <cell r="G59">
            <v>-0.18559948963315454</v>
          </cell>
          <cell r="H59">
            <v>7.8978506226874273E-3</v>
          </cell>
          <cell r="I59">
            <v>-0.28037369710540366</v>
          </cell>
          <cell r="J59">
            <v>0.45017748549318337</v>
          </cell>
          <cell r="K59">
            <v>23.300503129387995</v>
          </cell>
          <cell r="L59">
            <v>26.147335078025044</v>
          </cell>
          <cell r="M59">
            <v>13.073667539012522</v>
          </cell>
          <cell r="N59">
            <v>1</v>
          </cell>
          <cell r="O59">
            <v>0</v>
          </cell>
          <cell r="P59">
            <v>28.779636998877397</v>
          </cell>
          <cell r="Q59">
            <v>26.147335078025044</v>
          </cell>
          <cell r="R59">
            <v>13.073667539012522</v>
          </cell>
          <cell r="S59">
            <v>0</v>
          </cell>
          <cell r="T59">
            <v>0</v>
          </cell>
          <cell r="U59">
            <v>24.011309685429861</v>
          </cell>
          <cell r="V59">
            <v>25.462539737348674</v>
          </cell>
          <cell r="W59">
            <v>23.300503129387995</v>
          </cell>
          <cell r="X59">
            <v>26.147335078025044</v>
          </cell>
          <cell r="Y59">
            <v>13.073667539012522</v>
          </cell>
          <cell r="Z59">
            <v>1</v>
          </cell>
          <cell r="AA59">
            <v>0</v>
          </cell>
          <cell r="AB59">
            <v>1</v>
          </cell>
          <cell r="AC59">
            <v>1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48000</v>
          </cell>
          <cell r="AI59">
            <v>0</v>
          </cell>
          <cell r="AJ59">
            <v>54000</v>
          </cell>
          <cell r="AK59">
            <v>0</v>
          </cell>
          <cell r="AL59">
            <v>60000</v>
          </cell>
          <cell r="AM59">
            <v>0</v>
          </cell>
          <cell r="AN59">
            <v>60000</v>
          </cell>
          <cell r="AO59">
            <v>0</v>
          </cell>
          <cell r="AP59">
            <v>86400</v>
          </cell>
          <cell r="AQ59">
            <v>0</v>
          </cell>
          <cell r="AR59">
            <v>61200</v>
          </cell>
          <cell r="AS59">
            <v>0</v>
          </cell>
          <cell r="AT59">
            <v>132000</v>
          </cell>
          <cell r="AU59">
            <v>0</v>
          </cell>
          <cell r="AV59">
            <v>152280</v>
          </cell>
          <cell r="AW59">
            <v>447480</v>
          </cell>
          <cell r="AX59">
            <v>507480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</row>
        <row r="60">
          <cell r="D60">
            <v>38473</v>
          </cell>
          <cell r="E60">
            <v>3.085637881128608</v>
          </cell>
          <cell r="F60">
            <v>0.52658618959657855</v>
          </cell>
          <cell r="G60">
            <v>-0.18469814112715816</v>
          </cell>
          <cell r="H60">
            <v>7.8594953671131135E-3</v>
          </cell>
          <cell r="I60">
            <v>-0.2790120855325155</v>
          </cell>
          <cell r="J60">
            <v>0.44799123592544737</v>
          </cell>
          <cell r="K60">
            <v>23.049693466970695</v>
          </cell>
          <cell r="L60">
            <v>29.950100400504272</v>
          </cell>
          <cell r="M60">
            <v>14.975050200252136</v>
          </cell>
          <cell r="N60">
            <v>1</v>
          </cell>
          <cell r="O60">
            <v>0</v>
          </cell>
          <cell r="P60">
            <v>28.502218377905415</v>
          </cell>
          <cell r="Q60">
            <v>29.950100400504272</v>
          </cell>
          <cell r="R60">
            <v>14.975050200252136</v>
          </cell>
          <cell r="S60">
            <v>1</v>
          </cell>
          <cell r="T60">
            <v>0</v>
          </cell>
          <cell r="U60">
            <v>23.757048050010876</v>
          </cell>
          <cell r="V60">
            <v>25.201230323717908</v>
          </cell>
          <cell r="W60">
            <v>23.049693466970695</v>
          </cell>
          <cell r="X60">
            <v>29.950100400504272</v>
          </cell>
          <cell r="Y60">
            <v>14.975050200252136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48000</v>
          </cell>
          <cell r="AI60">
            <v>0</v>
          </cell>
          <cell r="AJ60">
            <v>54000</v>
          </cell>
          <cell r="AK60">
            <v>0</v>
          </cell>
          <cell r="AL60">
            <v>60000</v>
          </cell>
          <cell r="AM60">
            <v>0</v>
          </cell>
          <cell r="AN60">
            <v>60000</v>
          </cell>
          <cell r="AO60">
            <v>0</v>
          </cell>
          <cell r="AP60">
            <v>86400</v>
          </cell>
          <cell r="AQ60">
            <v>0</v>
          </cell>
          <cell r="AR60">
            <v>61200</v>
          </cell>
          <cell r="AS60">
            <v>0</v>
          </cell>
          <cell r="AT60">
            <v>132000</v>
          </cell>
          <cell r="AU60">
            <v>0</v>
          </cell>
          <cell r="AV60">
            <v>152280</v>
          </cell>
          <cell r="AW60">
            <v>447480</v>
          </cell>
          <cell r="AX60">
            <v>507480</v>
          </cell>
          <cell r="AY60">
            <v>62400</v>
          </cell>
          <cell r="AZ60">
            <v>0</v>
          </cell>
          <cell r="BA60">
            <v>60000</v>
          </cell>
          <cell r="BB60">
            <v>0</v>
          </cell>
          <cell r="BC60">
            <v>10560</v>
          </cell>
          <cell r="BD60">
            <v>0</v>
          </cell>
          <cell r="BE60">
            <v>6120</v>
          </cell>
          <cell r="BF60">
            <v>0</v>
          </cell>
          <cell r="BG60">
            <v>20400</v>
          </cell>
          <cell r="BH60">
            <v>0</v>
          </cell>
          <cell r="BI60">
            <v>105600</v>
          </cell>
          <cell r="BJ60">
            <v>0</v>
          </cell>
          <cell r="BK60">
            <v>127200</v>
          </cell>
          <cell r="BL60">
            <v>0</v>
          </cell>
          <cell r="BM60">
            <v>60000</v>
          </cell>
          <cell r="BN60">
            <v>0</v>
          </cell>
          <cell r="BO60">
            <v>63600</v>
          </cell>
          <cell r="BP60">
            <v>0</v>
          </cell>
          <cell r="BQ60">
            <v>62400</v>
          </cell>
          <cell r="BR60">
            <v>0</v>
          </cell>
          <cell r="BS60">
            <v>132000</v>
          </cell>
          <cell r="BT60">
            <v>0</v>
          </cell>
          <cell r="BU60">
            <v>120000</v>
          </cell>
          <cell r="BV60">
            <v>0</v>
          </cell>
          <cell r="BW60">
            <v>371880</v>
          </cell>
          <cell r="BX60">
            <v>623880</v>
          </cell>
          <cell r="BY60">
            <v>830280</v>
          </cell>
        </row>
        <row r="61">
          <cell r="D61">
            <v>38504</v>
          </cell>
          <cell r="E61">
            <v>3.0927990370306291</v>
          </cell>
          <cell r="F61">
            <v>0.52393814280923423</v>
          </cell>
          <cell r="G61">
            <v>-0.18376934859726871</v>
          </cell>
          <cell r="H61">
            <v>7.8199722807348396E-3</v>
          </cell>
          <cell r="I61">
            <v>-0.27760901596608678</v>
          </cell>
          <cell r="J61">
            <v>0.44573842000188579</v>
          </cell>
          <cell r="K61">
            <v>23.113925157984067</v>
          </cell>
          <cell r="L61">
            <v>49.349420872310546</v>
          </cell>
          <cell r="M61">
            <v>24.674710436155273</v>
          </cell>
          <cell r="N61">
            <v>1</v>
          </cell>
          <cell r="O61">
            <v>1</v>
          </cell>
          <cell r="P61">
            <v>28.539030927743859</v>
          </cell>
          <cell r="Q61">
            <v>49.349420872310546</v>
          </cell>
          <cell r="R61">
            <v>24.674710436155273</v>
          </cell>
          <cell r="S61">
            <v>1</v>
          </cell>
          <cell r="T61">
            <v>0</v>
          </cell>
          <cell r="U61">
            <v>23.817722663250201</v>
          </cell>
          <cell r="V61">
            <v>25.25464256983523</v>
          </cell>
          <cell r="W61">
            <v>23.113925157984067</v>
          </cell>
          <cell r="X61">
            <v>49.349420872310546</v>
          </cell>
          <cell r="Y61">
            <v>24.674710436155273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5880</v>
          </cell>
          <cell r="AG61">
            <v>5880</v>
          </cell>
          <cell r="AH61">
            <v>48000</v>
          </cell>
          <cell r="AI61">
            <v>48000</v>
          </cell>
          <cell r="AJ61">
            <v>54000</v>
          </cell>
          <cell r="AK61">
            <v>54000</v>
          </cell>
          <cell r="AL61">
            <v>60000</v>
          </cell>
          <cell r="AM61">
            <v>30000</v>
          </cell>
          <cell r="AN61">
            <v>60000</v>
          </cell>
          <cell r="AO61">
            <v>30000</v>
          </cell>
          <cell r="AP61">
            <v>86400</v>
          </cell>
          <cell r="AQ61">
            <v>30000</v>
          </cell>
          <cell r="AR61">
            <v>61200</v>
          </cell>
          <cell r="AS61">
            <v>30600</v>
          </cell>
          <cell r="AT61">
            <v>132000</v>
          </cell>
          <cell r="AU61">
            <v>66000</v>
          </cell>
          <cell r="AV61">
            <v>218160</v>
          </cell>
          <cell r="AW61">
            <v>711960</v>
          </cell>
          <cell r="AX61">
            <v>801960</v>
          </cell>
          <cell r="AY61">
            <v>62400</v>
          </cell>
          <cell r="AZ61">
            <v>0</v>
          </cell>
          <cell r="BA61">
            <v>60000</v>
          </cell>
          <cell r="BB61">
            <v>0</v>
          </cell>
          <cell r="BC61">
            <v>10560</v>
          </cell>
          <cell r="BD61">
            <v>0</v>
          </cell>
          <cell r="BE61">
            <v>6120</v>
          </cell>
          <cell r="BF61">
            <v>0</v>
          </cell>
          <cell r="BG61">
            <v>20400</v>
          </cell>
          <cell r="BH61">
            <v>0</v>
          </cell>
          <cell r="BI61">
            <v>105600</v>
          </cell>
          <cell r="BJ61">
            <v>0</v>
          </cell>
          <cell r="BK61">
            <v>127200</v>
          </cell>
          <cell r="BL61">
            <v>0</v>
          </cell>
          <cell r="BM61">
            <v>60000</v>
          </cell>
          <cell r="BN61">
            <v>0</v>
          </cell>
          <cell r="BO61">
            <v>63600</v>
          </cell>
          <cell r="BP61">
            <v>0</v>
          </cell>
          <cell r="BQ61">
            <v>62400</v>
          </cell>
          <cell r="BR61">
            <v>0</v>
          </cell>
          <cell r="BS61">
            <v>132000</v>
          </cell>
          <cell r="BT61">
            <v>0</v>
          </cell>
          <cell r="BU61">
            <v>120000</v>
          </cell>
          <cell r="BV61">
            <v>0</v>
          </cell>
          <cell r="BW61">
            <v>371880</v>
          </cell>
          <cell r="BX61">
            <v>623880</v>
          </cell>
          <cell r="BY61">
            <v>830280</v>
          </cell>
        </row>
        <row r="62">
          <cell r="D62">
            <v>38534</v>
          </cell>
          <cell r="E62">
            <v>3.1010598641135299</v>
          </cell>
          <cell r="F62">
            <v>0.52138271241055589</v>
          </cell>
          <cell r="G62">
            <v>-0.18287304092012033</v>
          </cell>
          <cell r="H62">
            <v>7.7818315285157593E-3</v>
          </cell>
          <cell r="I62">
            <v>-0.27625501926230944</v>
          </cell>
          <cell r="J62">
            <v>0.44356439712539825</v>
          </cell>
          <cell r="K62">
            <v>23.186036336384152</v>
          </cell>
          <cell r="L62">
            <v>59.403544792708473</v>
          </cell>
          <cell r="M62">
            <v>29.701772396354237</v>
          </cell>
          <cell r="N62">
            <v>1</v>
          </cell>
          <cell r="O62">
            <v>1</v>
          </cell>
          <cell r="P62">
            <v>28.584681959291959</v>
          </cell>
          <cell r="Q62">
            <v>59.403544792708473</v>
          </cell>
          <cell r="R62">
            <v>29.701772396354237</v>
          </cell>
          <cell r="S62">
            <v>1</v>
          </cell>
          <cell r="T62">
            <v>1</v>
          </cell>
          <cell r="U62">
            <v>23.886401173950571</v>
          </cell>
          <cell r="V62">
            <v>25.316312717315341</v>
          </cell>
          <cell r="W62">
            <v>23.186036336384152</v>
          </cell>
          <cell r="X62">
            <v>59.403544792708473</v>
          </cell>
          <cell r="Y62">
            <v>29.701772396354237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5880</v>
          </cell>
          <cell r="AH62">
            <v>48000</v>
          </cell>
          <cell r="AI62">
            <v>48000</v>
          </cell>
          <cell r="AJ62">
            <v>54000</v>
          </cell>
          <cell r="AK62">
            <v>54000</v>
          </cell>
          <cell r="AL62">
            <v>60000</v>
          </cell>
          <cell r="AM62">
            <v>30000</v>
          </cell>
          <cell r="AN62">
            <v>60000</v>
          </cell>
          <cell r="AO62">
            <v>30000</v>
          </cell>
          <cell r="AP62">
            <v>86400</v>
          </cell>
          <cell r="AQ62">
            <v>30000</v>
          </cell>
          <cell r="AR62">
            <v>61200</v>
          </cell>
          <cell r="AS62">
            <v>30600</v>
          </cell>
          <cell r="AT62">
            <v>132000</v>
          </cell>
          <cell r="AU62">
            <v>66000</v>
          </cell>
          <cell r="AV62">
            <v>218160</v>
          </cell>
          <cell r="AW62">
            <v>711960</v>
          </cell>
          <cell r="AX62">
            <v>801960</v>
          </cell>
          <cell r="AY62">
            <v>62400</v>
          </cell>
          <cell r="AZ62">
            <v>31200</v>
          </cell>
          <cell r="BA62">
            <v>60000</v>
          </cell>
          <cell r="BB62">
            <v>30000</v>
          </cell>
          <cell r="BC62">
            <v>10560</v>
          </cell>
          <cell r="BD62">
            <v>5280</v>
          </cell>
          <cell r="BE62">
            <v>6120</v>
          </cell>
          <cell r="BF62">
            <v>3060</v>
          </cell>
          <cell r="BG62">
            <v>20400</v>
          </cell>
          <cell r="BH62">
            <v>10200</v>
          </cell>
          <cell r="BI62">
            <v>105600</v>
          </cell>
          <cell r="BJ62">
            <v>52800</v>
          </cell>
          <cell r="BK62">
            <v>127200</v>
          </cell>
          <cell r="BL62">
            <v>63600</v>
          </cell>
          <cell r="BM62">
            <v>60000</v>
          </cell>
          <cell r="BN62">
            <v>30000</v>
          </cell>
          <cell r="BO62">
            <v>63600</v>
          </cell>
          <cell r="BP62">
            <v>31800</v>
          </cell>
          <cell r="BQ62">
            <v>62400</v>
          </cell>
          <cell r="BR62">
            <v>31200</v>
          </cell>
          <cell r="BS62">
            <v>132000</v>
          </cell>
          <cell r="BT62">
            <v>66000</v>
          </cell>
          <cell r="BU62">
            <v>120000</v>
          </cell>
          <cell r="BV62">
            <v>60000</v>
          </cell>
          <cell r="BW62">
            <v>557820</v>
          </cell>
          <cell r="BX62">
            <v>935820</v>
          </cell>
          <cell r="BY62">
            <v>1245420</v>
          </cell>
        </row>
        <row r="63">
          <cell r="D63">
            <v>38565</v>
          </cell>
          <cell r="E63">
            <v>3.1008835412763363</v>
          </cell>
          <cell r="F63">
            <v>0.51874955621851326</v>
          </cell>
          <cell r="G63">
            <v>-0.18194947121097105</v>
          </cell>
          <cell r="H63">
            <v>7.7425306898285555E-3</v>
          </cell>
          <cell r="I63">
            <v>-0.27485983948891368</v>
          </cell>
          <cell r="J63">
            <v>0.44132424932022762</v>
          </cell>
          <cell r="K63">
            <v>23.19517776340567</v>
          </cell>
          <cell r="L63">
            <v>66.846067814317607</v>
          </cell>
          <cell r="M63">
            <v>33.423033907158803</v>
          </cell>
          <cell r="N63">
            <v>1</v>
          </cell>
          <cell r="O63">
            <v>1</v>
          </cell>
          <cell r="P63">
            <v>28.566558429474227</v>
          </cell>
          <cell r="Q63">
            <v>66.846067814317607</v>
          </cell>
          <cell r="R63">
            <v>33.423033907158803</v>
          </cell>
          <cell r="S63">
            <v>1</v>
          </cell>
          <cell r="T63">
            <v>1</v>
          </cell>
          <cell r="U63">
            <v>23.892005525490241</v>
          </cell>
          <cell r="V63">
            <v>25.314695539746236</v>
          </cell>
          <cell r="W63">
            <v>23.19517776340567</v>
          </cell>
          <cell r="X63">
            <v>66.846067814317607</v>
          </cell>
          <cell r="Y63">
            <v>33.423033907158803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5880</v>
          </cell>
          <cell r="AH63">
            <v>48000</v>
          </cell>
          <cell r="AI63">
            <v>48000</v>
          </cell>
          <cell r="AJ63">
            <v>54000</v>
          </cell>
          <cell r="AK63">
            <v>54000</v>
          </cell>
          <cell r="AL63">
            <v>60000</v>
          </cell>
          <cell r="AM63">
            <v>30000</v>
          </cell>
          <cell r="AN63">
            <v>60000</v>
          </cell>
          <cell r="AO63">
            <v>30000</v>
          </cell>
          <cell r="AP63">
            <v>86400</v>
          </cell>
          <cell r="AQ63">
            <v>30000</v>
          </cell>
          <cell r="AR63">
            <v>61200</v>
          </cell>
          <cell r="AS63">
            <v>30600</v>
          </cell>
          <cell r="AT63">
            <v>132000</v>
          </cell>
          <cell r="AU63">
            <v>66000</v>
          </cell>
          <cell r="AV63">
            <v>218160</v>
          </cell>
          <cell r="AW63">
            <v>711960</v>
          </cell>
          <cell r="AX63">
            <v>801960</v>
          </cell>
          <cell r="AY63">
            <v>62400</v>
          </cell>
          <cell r="AZ63">
            <v>31200</v>
          </cell>
          <cell r="BA63">
            <v>60000</v>
          </cell>
          <cell r="BB63">
            <v>30000</v>
          </cell>
          <cell r="BC63">
            <v>10560</v>
          </cell>
          <cell r="BD63">
            <v>5280</v>
          </cell>
          <cell r="BE63">
            <v>6120</v>
          </cell>
          <cell r="BF63">
            <v>3060</v>
          </cell>
          <cell r="BG63">
            <v>20400</v>
          </cell>
          <cell r="BH63">
            <v>10200</v>
          </cell>
          <cell r="BI63">
            <v>105600</v>
          </cell>
          <cell r="BJ63">
            <v>52800</v>
          </cell>
          <cell r="BK63">
            <v>127200</v>
          </cell>
          <cell r="BL63">
            <v>63600</v>
          </cell>
          <cell r="BM63">
            <v>60000</v>
          </cell>
          <cell r="BN63">
            <v>30000</v>
          </cell>
          <cell r="BO63">
            <v>63600</v>
          </cell>
          <cell r="BP63">
            <v>31800</v>
          </cell>
          <cell r="BQ63">
            <v>62400</v>
          </cell>
          <cell r="BR63">
            <v>31200</v>
          </cell>
          <cell r="BS63">
            <v>132000</v>
          </cell>
          <cell r="BT63">
            <v>66000</v>
          </cell>
          <cell r="BU63">
            <v>120000</v>
          </cell>
          <cell r="BV63">
            <v>60000</v>
          </cell>
          <cell r="BW63">
            <v>557820</v>
          </cell>
          <cell r="BX63">
            <v>935820</v>
          </cell>
          <cell r="BY63">
            <v>1245420</v>
          </cell>
        </row>
        <row r="64">
          <cell r="D64">
            <v>38596</v>
          </cell>
          <cell r="E64">
            <v>3.1013659896382486</v>
          </cell>
          <cell r="F64">
            <v>0.51612399728207325</v>
          </cell>
          <cell r="G64">
            <v>-0.1810285662108764</v>
          </cell>
          <cell r="H64">
            <v>7.7033432430160175E-3</v>
          </cell>
          <cell r="I64">
            <v>-0.27346868512706862</v>
          </cell>
          <cell r="J64">
            <v>0.43909056485191295</v>
          </cell>
          <cell r="K64">
            <v>23.209229783833848</v>
          </cell>
          <cell r="L64">
            <v>51.10105180373592</v>
          </cell>
          <cell r="M64">
            <v>25.55052590186796</v>
          </cell>
          <cell r="N64">
            <v>1</v>
          </cell>
          <cell r="O64">
            <v>1</v>
          </cell>
          <cell r="P64">
            <v>28.553424158676211</v>
          </cell>
          <cell r="Q64">
            <v>51.10105180373592</v>
          </cell>
          <cell r="R64">
            <v>25.55052590186796</v>
          </cell>
          <cell r="S64">
            <v>1</v>
          </cell>
          <cell r="T64">
            <v>0</v>
          </cell>
          <cell r="U64">
            <v>23.902530675705293</v>
          </cell>
          <cell r="V64">
            <v>25.318019996609486</v>
          </cell>
          <cell r="W64">
            <v>23.209229783833848</v>
          </cell>
          <cell r="X64">
            <v>51.10105180373592</v>
          </cell>
          <cell r="Y64">
            <v>25.55052590186796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5880</v>
          </cell>
          <cell r="AG64">
            <v>5880</v>
          </cell>
          <cell r="AH64">
            <v>48000</v>
          </cell>
          <cell r="AI64">
            <v>48000</v>
          </cell>
          <cell r="AJ64">
            <v>54000</v>
          </cell>
          <cell r="AK64">
            <v>54000</v>
          </cell>
          <cell r="AL64">
            <v>60000</v>
          </cell>
          <cell r="AM64">
            <v>30000</v>
          </cell>
          <cell r="AN64">
            <v>60000</v>
          </cell>
          <cell r="AO64">
            <v>30000</v>
          </cell>
          <cell r="AP64">
            <v>86400</v>
          </cell>
          <cell r="AQ64">
            <v>30000</v>
          </cell>
          <cell r="AR64">
            <v>61200</v>
          </cell>
          <cell r="AS64">
            <v>30600</v>
          </cell>
          <cell r="AT64">
            <v>132000</v>
          </cell>
          <cell r="AU64">
            <v>66000</v>
          </cell>
          <cell r="AV64">
            <v>218160</v>
          </cell>
          <cell r="AW64">
            <v>711960</v>
          </cell>
          <cell r="AX64">
            <v>801960</v>
          </cell>
          <cell r="AY64">
            <v>62400</v>
          </cell>
          <cell r="AZ64">
            <v>0</v>
          </cell>
          <cell r="BA64">
            <v>60000</v>
          </cell>
          <cell r="BB64">
            <v>0</v>
          </cell>
          <cell r="BC64">
            <v>10560</v>
          </cell>
          <cell r="BD64">
            <v>0</v>
          </cell>
          <cell r="BE64">
            <v>6120</v>
          </cell>
          <cell r="BF64">
            <v>0</v>
          </cell>
          <cell r="BG64">
            <v>20400</v>
          </cell>
          <cell r="BH64">
            <v>0</v>
          </cell>
          <cell r="BI64">
            <v>105600</v>
          </cell>
          <cell r="BJ64">
            <v>0</v>
          </cell>
          <cell r="BK64">
            <v>127200</v>
          </cell>
          <cell r="BL64">
            <v>0</v>
          </cell>
          <cell r="BM64">
            <v>60000</v>
          </cell>
          <cell r="BN64">
            <v>0</v>
          </cell>
          <cell r="BO64">
            <v>63600</v>
          </cell>
          <cell r="BP64">
            <v>0</v>
          </cell>
          <cell r="BQ64">
            <v>62400</v>
          </cell>
          <cell r="BR64">
            <v>0</v>
          </cell>
          <cell r="BS64">
            <v>132000</v>
          </cell>
          <cell r="BT64">
            <v>0</v>
          </cell>
          <cell r="BU64">
            <v>120000</v>
          </cell>
          <cell r="BV64">
            <v>0</v>
          </cell>
          <cell r="BW64">
            <v>371880</v>
          </cell>
          <cell r="BX64">
            <v>623880</v>
          </cell>
          <cell r="BY64">
            <v>830280</v>
          </cell>
        </row>
        <row r="65">
          <cell r="D65">
            <v>38626</v>
          </cell>
          <cell r="E65">
            <v>3.1091382169388515</v>
          </cell>
          <cell r="F65">
            <v>0.51359038593417916</v>
          </cell>
          <cell r="G65">
            <v>-0.18013991148437625</v>
          </cell>
          <cell r="H65">
            <v>7.6655281482713306E-3</v>
          </cell>
          <cell r="I65">
            <v>-0.27212624926363221</v>
          </cell>
          <cell r="J65">
            <v>0.43693510445146577</v>
          </cell>
          <cell r="K65">
            <v>23.277589757564147</v>
          </cell>
          <cell r="L65">
            <v>50.396861500246892</v>
          </cell>
          <cell r="M65">
            <v>25.198430750123446</v>
          </cell>
          <cell r="N65">
            <v>1</v>
          </cell>
          <cell r="O65">
            <v>1</v>
          </cell>
          <cell r="P65">
            <v>28.59554991042738</v>
          </cell>
          <cell r="Q65">
            <v>50.396861500246892</v>
          </cell>
          <cell r="R65">
            <v>25.198430750123446</v>
          </cell>
          <cell r="S65">
            <v>1</v>
          </cell>
          <cell r="T65">
            <v>0</v>
          </cell>
          <cell r="U65">
            <v>23.967487290908561</v>
          </cell>
          <cell r="V65">
            <v>25.376028088153419</v>
          </cell>
          <cell r="W65">
            <v>23.277589757564147</v>
          </cell>
          <cell r="X65">
            <v>50.396861500246892</v>
          </cell>
          <cell r="Y65">
            <v>25.198430750123446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5880</v>
          </cell>
          <cell r="AH65">
            <v>48000</v>
          </cell>
          <cell r="AI65">
            <v>48000</v>
          </cell>
          <cell r="AJ65">
            <v>54000</v>
          </cell>
          <cell r="AK65">
            <v>54000</v>
          </cell>
          <cell r="AL65">
            <v>60000</v>
          </cell>
          <cell r="AM65">
            <v>30000</v>
          </cell>
          <cell r="AN65">
            <v>60000</v>
          </cell>
          <cell r="AO65">
            <v>30000</v>
          </cell>
          <cell r="AP65">
            <v>86400</v>
          </cell>
          <cell r="AQ65">
            <v>30000</v>
          </cell>
          <cell r="AR65">
            <v>61200</v>
          </cell>
          <cell r="AS65">
            <v>30600</v>
          </cell>
          <cell r="AT65">
            <v>132000</v>
          </cell>
          <cell r="AU65">
            <v>66000</v>
          </cell>
          <cell r="AV65">
            <v>218160</v>
          </cell>
          <cell r="AW65">
            <v>711960</v>
          </cell>
          <cell r="AX65">
            <v>801960</v>
          </cell>
          <cell r="AY65">
            <v>62400</v>
          </cell>
          <cell r="AZ65">
            <v>0</v>
          </cell>
          <cell r="BA65">
            <v>60000</v>
          </cell>
          <cell r="BB65">
            <v>0</v>
          </cell>
          <cell r="BC65">
            <v>10560</v>
          </cell>
          <cell r="BD65">
            <v>0</v>
          </cell>
          <cell r="BE65">
            <v>6120</v>
          </cell>
          <cell r="BF65">
            <v>0</v>
          </cell>
          <cell r="BG65">
            <v>20400</v>
          </cell>
          <cell r="BH65">
            <v>0</v>
          </cell>
          <cell r="BI65">
            <v>105600</v>
          </cell>
          <cell r="BJ65">
            <v>0</v>
          </cell>
          <cell r="BK65">
            <v>127200</v>
          </cell>
          <cell r="BL65">
            <v>0</v>
          </cell>
          <cell r="BM65">
            <v>60000</v>
          </cell>
          <cell r="BN65">
            <v>0</v>
          </cell>
          <cell r="BO65">
            <v>63600</v>
          </cell>
          <cell r="BP65">
            <v>0</v>
          </cell>
          <cell r="BQ65">
            <v>62400</v>
          </cell>
          <cell r="BR65">
            <v>0</v>
          </cell>
          <cell r="BS65">
            <v>132000</v>
          </cell>
          <cell r="BT65">
            <v>0</v>
          </cell>
          <cell r="BU65">
            <v>120000</v>
          </cell>
          <cell r="BV65">
            <v>0</v>
          </cell>
          <cell r="BW65">
            <v>371880</v>
          </cell>
          <cell r="BX65">
            <v>623880</v>
          </cell>
          <cell r="BY65">
            <v>830280</v>
          </cell>
        </row>
        <row r="66">
          <cell r="D66">
            <v>38657</v>
          </cell>
          <cell r="E66">
            <v>3.2001065397651383</v>
          </cell>
          <cell r="F66">
            <v>0.39658136336460248</v>
          </cell>
          <cell r="G66">
            <v>-0.14490472892168169</v>
          </cell>
          <cell r="H66">
            <v>7.6265646800885096E-3</v>
          </cell>
          <cell r="I66">
            <v>-0.22117037572256673</v>
          </cell>
          <cell r="J66">
            <v>0.32031571656371738</v>
          </cell>
          <cell r="K66">
            <v>24.342021230319286</v>
          </cell>
          <cell r="L66">
            <v>27.26100291768277</v>
          </cell>
          <cell r="M66">
            <v>13.630501458841385</v>
          </cell>
          <cell r="N66">
            <v>1</v>
          </cell>
          <cell r="O66">
            <v>0</v>
          </cell>
          <cell r="P66">
            <v>28.403166922466418</v>
          </cell>
          <cell r="Q66">
            <v>27.26100291768277</v>
          </cell>
          <cell r="R66">
            <v>13.630501458841385</v>
          </cell>
          <cell r="S66">
            <v>0</v>
          </cell>
          <cell r="T66">
            <v>0</v>
          </cell>
          <cell r="U66">
            <v>24.914013581325925</v>
          </cell>
          <cell r="V66">
            <v>26.057998283339202</v>
          </cell>
          <cell r="W66">
            <v>24.342021230319286</v>
          </cell>
          <cell r="X66">
            <v>27.26100291768277</v>
          </cell>
          <cell r="Y66">
            <v>13.630501458841385</v>
          </cell>
          <cell r="Z66">
            <v>1</v>
          </cell>
          <cell r="AA66">
            <v>0</v>
          </cell>
          <cell r="AB66">
            <v>1</v>
          </cell>
          <cell r="AC66">
            <v>1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48000</v>
          </cell>
          <cell r="AI66">
            <v>0</v>
          </cell>
          <cell r="AJ66">
            <v>54000</v>
          </cell>
          <cell r="AK66">
            <v>0</v>
          </cell>
          <cell r="AL66">
            <v>60000</v>
          </cell>
          <cell r="AM66">
            <v>0</v>
          </cell>
          <cell r="AN66">
            <v>60000</v>
          </cell>
          <cell r="AO66">
            <v>0</v>
          </cell>
          <cell r="AP66">
            <v>86400</v>
          </cell>
          <cell r="AQ66">
            <v>0</v>
          </cell>
          <cell r="AR66">
            <v>61200</v>
          </cell>
          <cell r="AS66">
            <v>0</v>
          </cell>
          <cell r="AT66">
            <v>132000</v>
          </cell>
          <cell r="AU66">
            <v>0</v>
          </cell>
          <cell r="AV66">
            <v>152280</v>
          </cell>
          <cell r="AW66">
            <v>447480</v>
          </cell>
          <cell r="AX66">
            <v>507480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</row>
        <row r="67">
          <cell r="D67">
            <v>38687</v>
          </cell>
          <cell r="E67">
            <v>3.2791925864942439</v>
          </cell>
          <cell r="F67">
            <v>0.39462627747674311</v>
          </cell>
          <cell r="G67">
            <v>-0.14419037061650228</v>
          </cell>
          <cell r="H67">
            <v>7.5889668745527522E-3</v>
          </cell>
          <cell r="I67">
            <v>-0.22008003936202977</v>
          </cell>
          <cell r="J67">
            <v>0.31873660873121556</v>
          </cell>
          <cell r="K67">
            <v>24.943344103491604</v>
          </cell>
          <cell r="L67">
            <v>15.743160001922194</v>
          </cell>
          <cell r="M67">
            <v>7.8715800009610968</v>
          </cell>
          <cell r="N67">
            <v>0</v>
          </cell>
          <cell r="O67">
            <v>0</v>
          </cell>
          <cell r="P67">
            <v>28.984468964190945</v>
          </cell>
          <cell r="Q67">
            <v>15.743160001922194</v>
          </cell>
          <cell r="R67">
            <v>7.8715800009610968</v>
          </cell>
          <cell r="S67">
            <v>0</v>
          </cell>
          <cell r="T67">
            <v>0</v>
          </cell>
          <cell r="U67">
            <v>25.512516619083062</v>
          </cell>
          <cell r="V67">
            <v>26.650861650265973</v>
          </cell>
          <cell r="W67">
            <v>24.943344103491604</v>
          </cell>
          <cell r="X67">
            <v>15.743160001922194</v>
          </cell>
          <cell r="Y67">
            <v>7.8715800009610968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</row>
        <row r="68">
          <cell r="D68">
            <v>38718</v>
          </cell>
          <cell r="E68">
            <v>3.3334258747934018</v>
          </cell>
          <cell r="F68">
            <v>0.39261188106286948</v>
          </cell>
          <cell r="G68">
            <v>-0.14345434115758693</v>
          </cell>
          <cell r="H68">
            <v>7.5502284819782594E-3</v>
          </cell>
          <cell r="I68">
            <v>-0.21895662597736951</v>
          </cell>
          <cell r="J68">
            <v>0.31710959624308688</v>
          </cell>
          <cell r="K68">
            <v>25.358519366120241</v>
          </cell>
          <cell r="L68">
            <v>40.477982928442565</v>
          </cell>
          <cell r="M68">
            <v>20.238991464221282</v>
          </cell>
          <cell r="N68">
            <v>1</v>
          </cell>
          <cell r="O68">
            <v>0</v>
          </cell>
          <cell r="P68">
            <v>29.379016032773663</v>
          </cell>
          <cell r="Q68">
            <v>40.477982928442565</v>
          </cell>
          <cell r="R68">
            <v>20.238991464221282</v>
          </cell>
          <cell r="S68">
            <v>1</v>
          </cell>
          <cell r="T68">
            <v>0</v>
          </cell>
          <cell r="U68">
            <v>25.924786502268613</v>
          </cell>
          <cell r="V68">
            <v>27.057320774565351</v>
          </cell>
          <cell r="W68">
            <v>25.358519366120241</v>
          </cell>
          <cell r="X68">
            <v>40.477982928442565</v>
          </cell>
          <cell r="Y68">
            <v>20.238991464221282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48000</v>
          </cell>
          <cell r="AI68">
            <v>0</v>
          </cell>
          <cell r="AJ68">
            <v>54000</v>
          </cell>
          <cell r="AK68">
            <v>0</v>
          </cell>
          <cell r="AL68">
            <v>60000</v>
          </cell>
          <cell r="AM68">
            <v>0</v>
          </cell>
          <cell r="AN68">
            <v>60000</v>
          </cell>
          <cell r="AO68">
            <v>0</v>
          </cell>
          <cell r="AP68">
            <v>86400</v>
          </cell>
          <cell r="AQ68">
            <v>0</v>
          </cell>
          <cell r="AR68">
            <v>61200</v>
          </cell>
          <cell r="AS68">
            <v>0</v>
          </cell>
          <cell r="AT68">
            <v>132000</v>
          </cell>
          <cell r="AU68">
            <v>0</v>
          </cell>
          <cell r="AV68">
            <v>152280</v>
          </cell>
          <cell r="AW68">
            <v>447480</v>
          </cell>
          <cell r="AX68">
            <v>507480</v>
          </cell>
          <cell r="AY68">
            <v>62400</v>
          </cell>
          <cell r="AZ68">
            <v>0</v>
          </cell>
          <cell r="BA68">
            <v>60000</v>
          </cell>
          <cell r="BB68">
            <v>0</v>
          </cell>
          <cell r="BC68">
            <v>10560</v>
          </cell>
          <cell r="BD68">
            <v>0</v>
          </cell>
          <cell r="BE68">
            <v>6120</v>
          </cell>
          <cell r="BF68">
            <v>0</v>
          </cell>
          <cell r="BG68">
            <v>20400</v>
          </cell>
          <cell r="BH68">
            <v>0</v>
          </cell>
          <cell r="BI68">
            <v>105600</v>
          </cell>
          <cell r="BJ68">
            <v>0</v>
          </cell>
          <cell r="BK68">
            <v>127200</v>
          </cell>
          <cell r="BL68">
            <v>0</v>
          </cell>
          <cell r="BM68">
            <v>60000</v>
          </cell>
          <cell r="BN68">
            <v>0</v>
          </cell>
          <cell r="BO68">
            <v>63600</v>
          </cell>
          <cell r="BP68">
            <v>0</v>
          </cell>
          <cell r="BQ68">
            <v>62400</v>
          </cell>
          <cell r="BR68">
            <v>0</v>
          </cell>
          <cell r="BS68">
            <v>132000</v>
          </cell>
          <cell r="BT68">
            <v>0</v>
          </cell>
          <cell r="BU68">
            <v>120000</v>
          </cell>
          <cell r="BV68">
            <v>0</v>
          </cell>
          <cell r="BW68">
            <v>371880</v>
          </cell>
          <cell r="BX68">
            <v>623880</v>
          </cell>
          <cell r="BY68">
            <v>830280</v>
          </cell>
        </row>
        <row r="69">
          <cell r="D69">
            <v>38749</v>
          </cell>
          <cell r="E69">
            <v>3.2367526820695236</v>
          </cell>
          <cell r="F69">
            <v>0.39060371192298726</v>
          </cell>
          <cell r="G69">
            <v>-0.14272058704878382</v>
          </cell>
          <cell r="H69">
            <v>7.5116098446728324E-3</v>
          </cell>
          <cell r="I69">
            <v>-0.21783668549551211</v>
          </cell>
          <cell r="J69">
            <v>0.31548761347625892</v>
          </cell>
          <cell r="K69">
            <v>24.641869974305088</v>
          </cell>
          <cell r="L69">
            <v>32.759332390193372</v>
          </cell>
          <cell r="M69">
            <v>16.379666195096686</v>
          </cell>
          <cell r="N69">
            <v>1</v>
          </cell>
          <cell r="O69">
            <v>0</v>
          </cell>
          <cell r="P69">
            <v>28.641802216593369</v>
          </cell>
          <cell r="Q69">
            <v>32.759332390193372</v>
          </cell>
          <cell r="R69">
            <v>16.379666195096686</v>
          </cell>
          <cell r="S69">
            <v>1</v>
          </cell>
          <cell r="T69">
            <v>0</v>
          </cell>
          <cell r="U69">
            <v>25.205240712655549</v>
          </cell>
          <cell r="V69">
            <v>26.331982189356474</v>
          </cell>
          <cell r="W69">
            <v>24.641869974305088</v>
          </cell>
          <cell r="X69">
            <v>32.759332390193372</v>
          </cell>
          <cell r="Y69">
            <v>16.379666195096686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48000</v>
          </cell>
          <cell r="AI69">
            <v>0</v>
          </cell>
          <cell r="AJ69">
            <v>54000</v>
          </cell>
          <cell r="AK69">
            <v>0</v>
          </cell>
          <cell r="AL69">
            <v>60000</v>
          </cell>
          <cell r="AM69">
            <v>0</v>
          </cell>
          <cell r="AN69">
            <v>60000</v>
          </cell>
          <cell r="AO69">
            <v>0</v>
          </cell>
          <cell r="AP69">
            <v>86400</v>
          </cell>
          <cell r="AQ69">
            <v>0</v>
          </cell>
          <cell r="AR69">
            <v>61200</v>
          </cell>
          <cell r="AS69">
            <v>0</v>
          </cell>
          <cell r="AT69">
            <v>132000</v>
          </cell>
          <cell r="AU69">
            <v>0</v>
          </cell>
          <cell r="AV69">
            <v>152280</v>
          </cell>
          <cell r="AW69">
            <v>447480</v>
          </cell>
          <cell r="AX69">
            <v>507480</v>
          </cell>
          <cell r="AY69">
            <v>62400</v>
          </cell>
          <cell r="AZ69">
            <v>0</v>
          </cell>
          <cell r="BA69">
            <v>60000</v>
          </cell>
          <cell r="BB69">
            <v>0</v>
          </cell>
          <cell r="BC69">
            <v>10560</v>
          </cell>
          <cell r="BD69">
            <v>0</v>
          </cell>
          <cell r="BE69">
            <v>6120</v>
          </cell>
          <cell r="BF69">
            <v>0</v>
          </cell>
          <cell r="BG69">
            <v>20400</v>
          </cell>
          <cell r="BH69">
            <v>0</v>
          </cell>
          <cell r="BI69">
            <v>105600</v>
          </cell>
          <cell r="BJ69">
            <v>0</v>
          </cell>
          <cell r="BK69">
            <v>127200</v>
          </cell>
          <cell r="BL69">
            <v>0</v>
          </cell>
          <cell r="BM69">
            <v>60000</v>
          </cell>
          <cell r="BN69">
            <v>0</v>
          </cell>
          <cell r="BO69">
            <v>63600</v>
          </cell>
          <cell r="BP69">
            <v>0</v>
          </cell>
          <cell r="BQ69">
            <v>62400</v>
          </cell>
          <cell r="BR69">
            <v>0</v>
          </cell>
          <cell r="BS69">
            <v>132000</v>
          </cell>
          <cell r="BT69">
            <v>0</v>
          </cell>
          <cell r="BU69">
            <v>120000</v>
          </cell>
          <cell r="BV69">
            <v>0</v>
          </cell>
          <cell r="BW69">
            <v>371880</v>
          </cell>
          <cell r="BX69">
            <v>623880</v>
          </cell>
          <cell r="BY69">
            <v>830280</v>
          </cell>
        </row>
        <row r="70">
          <cell r="D70">
            <v>38777</v>
          </cell>
          <cell r="E70">
            <v>3.1096145595360949</v>
          </cell>
          <cell r="F70">
            <v>0.38879528034594124</v>
          </cell>
          <cell r="G70">
            <v>-0.14205981397255543</v>
          </cell>
          <cell r="H70">
            <v>7.4768323143450232E-3</v>
          </cell>
          <cell r="I70">
            <v>-0.21682813711600565</v>
          </cell>
          <cell r="J70">
            <v>0.31402695720249096</v>
          </cell>
          <cell r="K70">
            <v>23.69589816815067</v>
          </cell>
          <cell r="L70">
            <v>25.130829701683922</v>
          </cell>
          <cell r="M70">
            <v>12.565414850841961</v>
          </cell>
          <cell r="N70">
            <v>1</v>
          </cell>
          <cell r="O70">
            <v>0</v>
          </cell>
          <cell r="P70">
            <v>27.677311375539396</v>
          </cell>
          <cell r="Q70">
            <v>25.130829701683922</v>
          </cell>
          <cell r="R70">
            <v>12.565414850841961</v>
          </cell>
          <cell r="S70">
            <v>0</v>
          </cell>
          <cell r="T70">
            <v>0</v>
          </cell>
          <cell r="U70">
            <v>24.256660591726547</v>
          </cell>
          <cell r="V70">
            <v>25.378185438878301</v>
          </cell>
          <cell r="W70">
            <v>23.69589816815067</v>
          </cell>
          <cell r="X70">
            <v>25.130829701683922</v>
          </cell>
          <cell r="Y70">
            <v>12.565414850841961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  <cell r="AE70">
            <v>0</v>
          </cell>
          <cell r="AF70">
            <v>5880</v>
          </cell>
          <cell r="AG70">
            <v>0</v>
          </cell>
          <cell r="AH70">
            <v>48000</v>
          </cell>
          <cell r="AI70">
            <v>0</v>
          </cell>
          <cell r="AJ70">
            <v>54000</v>
          </cell>
          <cell r="AK70">
            <v>0</v>
          </cell>
          <cell r="AL70">
            <v>60000</v>
          </cell>
          <cell r="AM70">
            <v>0</v>
          </cell>
          <cell r="AN70">
            <v>60000</v>
          </cell>
          <cell r="AO70">
            <v>0</v>
          </cell>
          <cell r="AP70">
            <v>86400</v>
          </cell>
          <cell r="AQ70">
            <v>0</v>
          </cell>
          <cell r="AR70">
            <v>61200</v>
          </cell>
          <cell r="AS70">
            <v>0</v>
          </cell>
          <cell r="AT70">
            <v>132000</v>
          </cell>
          <cell r="AU70">
            <v>0</v>
          </cell>
          <cell r="AV70">
            <v>152280</v>
          </cell>
          <cell r="AW70">
            <v>447480</v>
          </cell>
          <cell r="AX70">
            <v>507480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</row>
        <row r="71">
          <cell r="D71">
            <v>38808</v>
          </cell>
          <cell r="E71">
            <v>2.9575231740229055</v>
          </cell>
          <cell r="F71">
            <v>0.49837538395255204</v>
          </cell>
          <cell r="G71">
            <v>-0.17480330631171601</v>
          </cell>
          <cell r="H71">
            <v>7.4384385664560005E-3</v>
          </cell>
          <cell r="I71">
            <v>-0.26406456910918802</v>
          </cell>
          <cell r="J71">
            <v>0.42399099828799197</v>
          </cell>
          <cell r="K71">
            <v>22.200939536852882</v>
          </cell>
          <cell r="L71">
            <v>24.376953332446945</v>
          </cell>
          <cell r="M71">
            <v>12.188476666223472</v>
          </cell>
          <cell r="N71">
            <v>1</v>
          </cell>
          <cell r="O71">
            <v>0</v>
          </cell>
          <cell r="P71">
            <v>27.361356292331731</v>
          </cell>
          <cell r="Q71">
            <v>24.376953332446945</v>
          </cell>
          <cell r="R71">
            <v>12.188476666223472</v>
          </cell>
          <cell r="S71">
            <v>0</v>
          </cell>
          <cell r="T71">
            <v>0</v>
          </cell>
          <cell r="U71">
            <v>22.870399007833925</v>
          </cell>
          <cell r="V71">
            <v>24.237212094420212</v>
          </cell>
          <cell r="W71">
            <v>22.200939536852882</v>
          </cell>
          <cell r="X71">
            <v>24.376953332446945</v>
          </cell>
          <cell r="Y71">
            <v>12.188476666223472</v>
          </cell>
          <cell r="Z71">
            <v>1</v>
          </cell>
          <cell r="AA71">
            <v>0</v>
          </cell>
          <cell r="AB71">
            <v>1</v>
          </cell>
          <cell r="AC71">
            <v>1</v>
          </cell>
          <cell r="AD71">
            <v>1</v>
          </cell>
          <cell r="AE71">
            <v>0</v>
          </cell>
          <cell r="AF71">
            <v>5880</v>
          </cell>
          <cell r="AG71">
            <v>0</v>
          </cell>
          <cell r="AH71">
            <v>48000</v>
          </cell>
          <cell r="AI71">
            <v>0</v>
          </cell>
          <cell r="AJ71">
            <v>54000</v>
          </cell>
          <cell r="AK71">
            <v>0</v>
          </cell>
          <cell r="AL71">
            <v>60000</v>
          </cell>
          <cell r="AM71">
            <v>0</v>
          </cell>
          <cell r="AN71">
            <v>60000</v>
          </cell>
          <cell r="AO71">
            <v>0</v>
          </cell>
          <cell r="AP71">
            <v>86400</v>
          </cell>
          <cell r="AQ71">
            <v>0</v>
          </cell>
          <cell r="AR71">
            <v>61200</v>
          </cell>
          <cell r="AS71">
            <v>0</v>
          </cell>
          <cell r="AT71">
            <v>132000</v>
          </cell>
          <cell r="AU71">
            <v>0</v>
          </cell>
          <cell r="AV71">
            <v>152280</v>
          </cell>
          <cell r="AW71">
            <v>447480</v>
          </cell>
          <cell r="AX71">
            <v>507480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</row>
        <row r="72">
          <cell r="D72">
            <v>38838</v>
          </cell>
          <cell r="E72">
            <v>2.9242905969232158</v>
          </cell>
          <cell r="F72">
            <v>0.49589336875184886</v>
          </cell>
          <cell r="G72">
            <v>-0.17393274874132009</v>
          </cell>
          <cell r="H72">
            <v>7.4013935634604303E-3</v>
          </cell>
          <cell r="I72">
            <v>-0.26274947150284528</v>
          </cell>
          <cell r="J72">
            <v>0.42187943311724446</v>
          </cell>
          <cell r="K72">
            <v>21.96155844065278</v>
          </cell>
          <cell r="L72">
            <v>27.956247712160199</v>
          </cell>
          <cell r="M72">
            <v>13.978123856080099</v>
          </cell>
          <cell r="N72">
            <v>1</v>
          </cell>
          <cell r="O72">
            <v>0</v>
          </cell>
          <cell r="P72">
            <v>27.096275225303451</v>
          </cell>
          <cell r="Q72">
            <v>27.956247712160199</v>
          </cell>
          <cell r="R72">
            <v>13.978123856080099</v>
          </cell>
          <cell r="S72">
            <v>1</v>
          </cell>
          <cell r="T72">
            <v>0</v>
          </cell>
          <cell r="U72">
            <v>22.627683861364218</v>
          </cell>
          <cell r="V72">
            <v>23.98768992865007</v>
          </cell>
          <cell r="W72">
            <v>21.96155844065278</v>
          </cell>
          <cell r="X72">
            <v>27.956247712160199</v>
          </cell>
          <cell r="Y72">
            <v>13.978123856080099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48000</v>
          </cell>
          <cell r="AI72">
            <v>0</v>
          </cell>
          <cell r="AJ72">
            <v>54000</v>
          </cell>
          <cell r="AK72">
            <v>0</v>
          </cell>
          <cell r="AL72">
            <v>60000</v>
          </cell>
          <cell r="AM72">
            <v>0</v>
          </cell>
          <cell r="AN72">
            <v>60000</v>
          </cell>
          <cell r="AO72">
            <v>0</v>
          </cell>
          <cell r="AP72">
            <v>86400</v>
          </cell>
          <cell r="AQ72">
            <v>0</v>
          </cell>
          <cell r="AR72">
            <v>61200</v>
          </cell>
          <cell r="AS72">
            <v>0</v>
          </cell>
          <cell r="AT72">
            <v>132000</v>
          </cell>
          <cell r="AU72">
            <v>0</v>
          </cell>
          <cell r="AV72">
            <v>152280</v>
          </cell>
          <cell r="AW72">
            <v>447480</v>
          </cell>
          <cell r="AX72">
            <v>507480</v>
          </cell>
          <cell r="AY72">
            <v>62400</v>
          </cell>
          <cell r="AZ72">
            <v>0</v>
          </cell>
          <cell r="BA72">
            <v>60000</v>
          </cell>
          <cell r="BB72">
            <v>0</v>
          </cell>
          <cell r="BC72">
            <v>10560</v>
          </cell>
          <cell r="BD72">
            <v>0</v>
          </cell>
          <cell r="BE72">
            <v>6120</v>
          </cell>
          <cell r="BF72">
            <v>0</v>
          </cell>
          <cell r="BG72">
            <v>20400</v>
          </cell>
          <cell r="BH72">
            <v>0</v>
          </cell>
          <cell r="BI72">
            <v>105600</v>
          </cell>
          <cell r="BJ72">
            <v>0</v>
          </cell>
          <cell r="BK72">
            <v>127200</v>
          </cell>
          <cell r="BL72">
            <v>0</v>
          </cell>
          <cell r="BM72">
            <v>60000</v>
          </cell>
          <cell r="BN72">
            <v>0</v>
          </cell>
          <cell r="BO72">
            <v>63600</v>
          </cell>
          <cell r="BP72">
            <v>0</v>
          </cell>
          <cell r="BQ72">
            <v>62400</v>
          </cell>
          <cell r="BR72">
            <v>0</v>
          </cell>
          <cell r="BS72">
            <v>132000</v>
          </cell>
          <cell r="BT72">
            <v>0</v>
          </cell>
          <cell r="BU72">
            <v>120000</v>
          </cell>
          <cell r="BV72">
            <v>0</v>
          </cell>
          <cell r="BW72">
            <v>371880</v>
          </cell>
          <cell r="BX72">
            <v>623880</v>
          </cell>
          <cell r="BY72">
            <v>830280</v>
          </cell>
        </row>
        <row r="73">
          <cell r="D73">
            <v>38869</v>
          </cell>
          <cell r="E73">
            <v>2.9305646961234397</v>
          </cell>
          <cell r="F73">
            <v>0.49333626794037805</v>
          </cell>
          <cell r="G73">
            <v>-0.17303585517311765</v>
          </cell>
          <cell r="H73">
            <v>7.3632278797071352E-3</v>
          </cell>
          <cell r="I73">
            <v>-0.26139458972960328</v>
          </cell>
          <cell r="J73">
            <v>0.41970398914330664</v>
          </cell>
          <cell r="K73">
            <v>22.018775797953772</v>
          </cell>
          <cell r="L73">
            <v>46.220159517382442</v>
          </cell>
          <cell r="M73">
            <v>23.110079758691221</v>
          </cell>
          <cell r="N73">
            <v>1</v>
          </cell>
          <cell r="O73">
            <v>1</v>
          </cell>
          <cell r="P73">
            <v>27.127015139500596</v>
          </cell>
          <cell r="Q73">
            <v>46.220159517382442</v>
          </cell>
          <cell r="R73">
            <v>23.110079758691221</v>
          </cell>
          <cell r="S73">
            <v>1</v>
          </cell>
          <cell r="T73">
            <v>0</v>
          </cell>
          <cell r="U73">
            <v>22.681466307127415</v>
          </cell>
          <cell r="V73">
            <v>24.034459430023603</v>
          </cell>
          <cell r="W73">
            <v>22.018775797953772</v>
          </cell>
          <cell r="X73">
            <v>46.220159517382442</v>
          </cell>
          <cell r="Y73">
            <v>23.110079758691221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5880</v>
          </cell>
          <cell r="AG73">
            <v>5880</v>
          </cell>
          <cell r="AH73">
            <v>48000</v>
          </cell>
          <cell r="AI73">
            <v>48000</v>
          </cell>
          <cell r="AJ73">
            <v>54000</v>
          </cell>
          <cell r="AK73">
            <v>54000</v>
          </cell>
          <cell r="AL73">
            <v>60000</v>
          </cell>
          <cell r="AM73">
            <v>30000</v>
          </cell>
          <cell r="AN73">
            <v>60000</v>
          </cell>
          <cell r="AO73">
            <v>30000</v>
          </cell>
          <cell r="AP73">
            <v>86400</v>
          </cell>
          <cell r="AQ73">
            <v>30000</v>
          </cell>
          <cell r="AR73">
            <v>61200</v>
          </cell>
          <cell r="AS73">
            <v>30600</v>
          </cell>
          <cell r="AT73">
            <v>132000</v>
          </cell>
          <cell r="AU73">
            <v>66000</v>
          </cell>
          <cell r="AV73">
            <v>218160</v>
          </cell>
          <cell r="AW73">
            <v>711960</v>
          </cell>
          <cell r="AX73">
            <v>801960</v>
          </cell>
          <cell r="AY73">
            <v>62400</v>
          </cell>
          <cell r="AZ73">
            <v>0</v>
          </cell>
          <cell r="BA73">
            <v>60000</v>
          </cell>
          <cell r="BB73">
            <v>0</v>
          </cell>
          <cell r="BC73">
            <v>10560</v>
          </cell>
          <cell r="BD73">
            <v>0</v>
          </cell>
          <cell r="BE73">
            <v>6120</v>
          </cell>
          <cell r="BF73">
            <v>0</v>
          </cell>
          <cell r="BG73">
            <v>20400</v>
          </cell>
          <cell r="BH73">
            <v>0</v>
          </cell>
          <cell r="BI73">
            <v>105600</v>
          </cell>
          <cell r="BJ73">
            <v>0</v>
          </cell>
          <cell r="BK73">
            <v>127200</v>
          </cell>
          <cell r="BL73">
            <v>0</v>
          </cell>
          <cell r="BM73">
            <v>60000</v>
          </cell>
          <cell r="BN73">
            <v>0</v>
          </cell>
          <cell r="BO73">
            <v>63600</v>
          </cell>
          <cell r="BP73">
            <v>0</v>
          </cell>
          <cell r="BQ73">
            <v>62400</v>
          </cell>
          <cell r="BR73">
            <v>0</v>
          </cell>
          <cell r="BS73">
            <v>132000</v>
          </cell>
          <cell r="BT73">
            <v>0</v>
          </cell>
          <cell r="BU73">
            <v>120000</v>
          </cell>
          <cell r="BV73">
            <v>0</v>
          </cell>
          <cell r="BW73">
            <v>371880</v>
          </cell>
          <cell r="BX73">
            <v>623880</v>
          </cell>
          <cell r="BY73">
            <v>830280</v>
          </cell>
        </row>
        <row r="74">
          <cell r="D74">
            <v>38899</v>
          </cell>
          <cell r="E74">
            <v>2.9378880214613514</v>
          </cell>
          <cell r="F74">
            <v>0.49086907091748272</v>
          </cell>
          <cell r="G74">
            <v>-0.17217049502329615</v>
          </cell>
          <cell r="H74">
            <v>7.3264040435445177E-3</v>
          </cell>
          <cell r="I74">
            <v>-0.26008734354583035</v>
          </cell>
          <cell r="J74">
            <v>0.41760503048203745</v>
          </cell>
          <cell r="K74">
            <v>22.083505084366408</v>
          </cell>
          <cell r="L74">
            <v>51.631074159909538</v>
          </cell>
          <cell r="M74">
            <v>25.815537079954769</v>
          </cell>
          <cell r="N74">
            <v>1</v>
          </cell>
          <cell r="O74">
            <v>1</v>
          </cell>
          <cell r="P74">
            <v>27.166197889575415</v>
          </cell>
          <cell r="Q74">
            <v>51.631074159909538</v>
          </cell>
          <cell r="R74">
            <v>25.815537079954769</v>
          </cell>
          <cell r="S74">
            <v>1</v>
          </cell>
          <cell r="T74">
            <v>0</v>
          </cell>
          <cell r="U74">
            <v>22.742881448285416</v>
          </cell>
          <cell r="V74">
            <v>24.089108191286719</v>
          </cell>
          <cell r="W74">
            <v>22.083505084366408</v>
          </cell>
          <cell r="X74">
            <v>51.631074159909538</v>
          </cell>
          <cell r="Y74">
            <v>25.815537079954769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5880</v>
          </cell>
          <cell r="AH74">
            <v>48000</v>
          </cell>
          <cell r="AI74">
            <v>48000</v>
          </cell>
          <cell r="AJ74">
            <v>54000</v>
          </cell>
          <cell r="AK74">
            <v>54000</v>
          </cell>
          <cell r="AL74">
            <v>60000</v>
          </cell>
          <cell r="AM74">
            <v>30000</v>
          </cell>
          <cell r="AN74">
            <v>60000</v>
          </cell>
          <cell r="AO74">
            <v>30000</v>
          </cell>
          <cell r="AP74">
            <v>86400</v>
          </cell>
          <cell r="AQ74">
            <v>30000</v>
          </cell>
          <cell r="AR74">
            <v>61200</v>
          </cell>
          <cell r="AS74">
            <v>30600</v>
          </cell>
          <cell r="AT74">
            <v>132000</v>
          </cell>
          <cell r="AU74">
            <v>66000</v>
          </cell>
          <cell r="AV74">
            <v>218160</v>
          </cell>
          <cell r="AW74">
            <v>711960</v>
          </cell>
          <cell r="AX74">
            <v>801960</v>
          </cell>
          <cell r="AY74">
            <v>62400</v>
          </cell>
          <cell r="AZ74">
            <v>0</v>
          </cell>
          <cell r="BA74">
            <v>60000</v>
          </cell>
          <cell r="BB74">
            <v>0</v>
          </cell>
          <cell r="BC74">
            <v>10560</v>
          </cell>
          <cell r="BD74">
            <v>0</v>
          </cell>
          <cell r="BE74">
            <v>6120</v>
          </cell>
          <cell r="BF74">
            <v>0</v>
          </cell>
          <cell r="BG74">
            <v>20400</v>
          </cell>
          <cell r="BH74">
            <v>0</v>
          </cell>
          <cell r="BI74">
            <v>105600</v>
          </cell>
          <cell r="BJ74">
            <v>0</v>
          </cell>
          <cell r="BK74">
            <v>127200</v>
          </cell>
          <cell r="BL74">
            <v>0</v>
          </cell>
          <cell r="BM74">
            <v>60000</v>
          </cell>
          <cell r="BN74">
            <v>0</v>
          </cell>
          <cell r="BO74">
            <v>63600</v>
          </cell>
          <cell r="BP74">
            <v>0</v>
          </cell>
          <cell r="BQ74">
            <v>62400</v>
          </cell>
          <cell r="BR74">
            <v>0</v>
          </cell>
          <cell r="BS74">
            <v>132000</v>
          </cell>
          <cell r="BT74">
            <v>0</v>
          </cell>
          <cell r="BU74">
            <v>120000</v>
          </cell>
          <cell r="BV74">
            <v>0</v>
          </cell>
          <cell r="BW74">
            <v>371880</v>
          </cell>
          <cell r="BX74">
            <v>623880</v>
          </cell>
          <cell r="BY74">
            <v>830280</v>
          </cell>
        </row>
        <row r="75">
          <cell r="D75">
            <v>38930</v>
          </cell>
          <cell r="E75">
            <v>2.9372523476590962</v>
          </cell>
          <cell r="F75">
            <v>0.48832731338252966</v>
          </cell>
          <cell r="G75">
            <v>-0.17127898305208128</v>
          </cell>
          <cell r="H75">
            <v>7.2884673639183528E-3</v>
          </cell>
          <cell r="I75">
            <v>-0.2587405914191015</v>
          </cell>
          <cell r="J75">
            <v>0.41544263974334605</v>
          </cell>
          <cell r="K75">
            <v>22.08883817179996</v>
          </cell>
          <cell r="L75">
            <v>58.652191878965603</v>
          </cell>
          <cell r="M75">
            <v>29.326095939482801</v>
          </cell>
          <cell r="N75">
            <v>1</v>
          </cell>
          <cell r="O75">
            <v>1</v>
          </cell>
          <cell r="P75">
            <v>27.145212405518315</v>
          </cell>
          <cell r="Q75">
            <v>58.652191878965603</v>
          </cell>
          <cell r="R75">
            <v>29.326095939482801</v>
          </cell>
          <cell r="S75">
            <v>1</v>
          </cell>
          <cell r="T75">
            <v>1</v>
          </cell>
          <cell r="U75">
            <v>22.744800234552613</v>
          </cell>
          <cell r="V75">
            <v>24.084056112672606</v>
          </cell>
          <cell r="W75">
            <v>22.08883817179996</v>
          </cell>
          <cell r="X75">
            <v>58.652191878965603</v>
          </cell>
          <cell r="Y75">
            <v>29.326095939482801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5880</v>
          </cell>
          <cell r="AH75">
            <v>48000</v>
          </cell>
          <cell r="AI75">
            <v>48000</v>
          </cell>
          <cell r="AJ75">
            <v>54000</v>
          </cell>
          <cell r="AK75">
            <v>54000</v>
          </cell>
          <cell r="AL75">
            <v>60000</v>
          </cell>
          <cell r="AM75">
            <v>30000</v>
          </cell>
          <cell r="AN75">
            <v>60000</v>
          </cell>
          <cell r="AO75">
            <v>30000</v>
          </cell>
          <cell r="AP75">
            <v>86400</v>
          </cell>
          <cell r="AQ75">
            <v>30000</v>
          </cell>
          <cell r="AR75">
            <v>61200</v>
          </cell>
          <cell r="AS75">
            <v>30600</v>
          </cell>
          <cell r="AT75">
            <v>132000</v>
          </cell>
          <cell r="AU75">
            <v>66000</v>
          </cell>
          <cell r="AV75">
            <v>218160</v>
          </cell>
          <cell r="AW75">
            <v>711960</v>
          </cell>
          <cell r="AX75">
            <v>801960</v>
          </cell>
          <cell r="AY75">
            <v>62400</v>
          </cell>
          <cell r="AZ75">
            <v>31200</v>
          </cell>
          <cell r="BA75">
            <v>60000</v>
          </cell>
          <cell r="BB75">
            <v>30000</v>
          </cell>
          <cell r="BC75">
            <v>10560</v>
          </cell>
          <cell r="BD75">
            <v>5280</v>
          </cell>
          <cell r="BE75">
            <v>6120</v>
          </cell>
          <cell r="BF75">
            <v>3060</v>
          </cell>
          <cell r="BG75">
            <v>20400</v>
          </cell>
          <cell r="BH75">
            <v>10200</v>
          </cell>
          <cell r="BI75">
            <v>105600</v>
          </cell>
          <cell r="BJ75">
            <v>52800</v>
          </cell>
          <cell r="BK75">
            <v>127200</v>
          </cell>
          <cell r="BL75">
            <v>63600</v>
          </cell>
          <cell r="BM75">
            <v>60000</v>
          </cell>
          <cell r="BN75">
            <v>30000</v>
          </cell>
          <cell r="BO75">
            <v>63600</v>
          </cell>
          <cell r="BP75">
            <v>31800</v>
          </cell>
          <cell r="BQ75">
            <v>62400</v>
          </cell>
          <cell r="BR75">
            <v>31200</v>
          </cell>
          <cell r="BS75">
            <v>132000</v>
          </cell>
          <cell r="BT75">
            <v>66000</v>
          </cell>
          <cell r="BU75">
            <v>120000</v>
          </cell>
          <cell r="BV75">
            <v>60000</v>
          </cell>
          <cell r="BW75">
            <v>557820</v>
          </cell>
          <cell r="BX75">
            <v>935820</v>
          </cell>
          <cell r="BY75">
            <v>1245420</v>
          </cell>
        </row>
        <row r="76">
          <cell r="D76">
            <v>38961</v>
          </cell>
          <cell r="E76">
            <v>2.937237266251044</v>
          </cell>
          <cell r="F76">
            <v>0.48579337654608723</v>
          </cell>
          <cell r="G76">
            <v>-0.17039021416168729</v>
          </cell>
          <cell r="H76">
            <v>7.2506474111356306E-3</v>
          </cell>
          <cell r="I76">
            <v>-0.25739798309531486</v>
          </cell>
          <cell r="J76">
            <v>0.41328690243473087</v>
          </cell>
          <cell r="K76">
            <v>22.098794623667967</v>
          </cell>
          <cell r="L76">
            <v>43.846550063464051</v>
          </cell>
          <cell r="M76">
            <v>21.923275031732025</v>
          </cell>
          <cell r="N76">
            <v>1</v>
          </cell>
          <cell r="O76">
            <v>0</v>
          </cell>
          <cell r="P76">
            <v>27.128931265143311</v>
          </cell>
          <cell r="Q76">
            <v>43.846550063464051</v>
          </cell>
          <cell r="R76">
            <v>21.923275031732025</v>
          </cell>
          <cell r="S76">
            <v>1</v>
          </cell>
          <cell r="T76">
            <v>0</v>
          </cell>
          <cell r="U76">
            <v>22.751352890670177</v>
          </cell>
          <cell r="V76">
            <v>24.083659352466348</v>
          </cell>
          <cell r="W76">
            <v>22.098794623667967</v>
          </cell>
          <cell r="X76">
            <v>43.846550063464051</v>
          </cell>
          <cell r="Y76">
            <v>21.923275031732025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48000</v>
          </cell>
          <cell r="AI76">
            <v>0</v>
          </cell>
          <cell r="AJ76">
            <v>54000</v>
          </cell>
          <cell r="AK76">
            <v>0</v>
          </cell>
          <cell r="AL76">
            <v>60000</v>
          </cell>
          <cell r="AM76">
            <v>0</v>
          </cell>
          <cell r="AN76">
            <v>60000</v>
          </cell>
          <cell r="AO76">
            <v>0</v>
          </cell>
          <cell r="AP76">
            <v>86400</v>
          </cell>
          <cell r="AQ76">
            <v>0</v>
          </cell>
          <cell r="AR76">
            <v>61200</v>
          </cell>
          <cell r="AS76">
            <v>0</v>
          </cell>
          <cell r="AT76">
            <v>132000</v>
          </cell>
          <cell r="AU76">
            <v>0</v>
          </cell>
          <cell r="AV76">
            <v>152280</v>
          </cell>
          <cell r="AW76">
            <v>447480</v>
          </cell>
          <cell r="AX76">
            <v>507480</v>
          </cell>
          <cell r="AY76">
            <v>62400</v>
          </cell>
          <cell r="AZ76">
            <v>0</v>
          </cell>
          <cell r="BA76">
            <v>60000</v>
          </cell>
          <cell r="BB76">
            <v>0</v>
          </cell>
          <cell r="BC76">
            <v>10560</v>
          </cell>
          <cell r="BD76">
            <v>0</v>
          </cell>
          <cell r="BE76">
            <v>6120</v>
          </cell>
          <cell r="BF76">
            <v>0</v>
          </cell>
          <cell r="BG76">
            <v>20400</v>
          </cell>
          <cell r="BH76">
            <v>0</v>
          </cell>
          <cell r="BI76">
            <v>105600</v>
          </cell>
          <cell r="BJ76">
            <v>0</v>
          </cell>
          <cell r="BK76">
            <v>127200</v>
          </cell>
          <cell r="BL76">
            <v>0</v>
          </cell>
          <cell r="BM76">
            <v>60000</v>
          </cell>
          <cell r="BN76">
            <v>0</v>
          </cell>
          <cell r="BO76">
            <v>63600</v>
          </cell>
          <cell r="BP76">
            <v>0</v>
          </cell>
          <cell r="BQ76">
            <v>62400</v>
          </cell>
          <cell r="BR76">
            <v>0</v>
          </cell>
          <cell r="BS76">
            <v>132000</v>
          </cell>
          <cell r="BT76">
            <v>0</v>
          </cell>
          <cell r="BU76">
            <v>120000</v>
          </cell>
          <cell r="BV76">
            <v>0</v>
          </cell>
          <cell r="BW76">
            <v>371880</v>
          </cell>
          <cell r="BX76">
            <v>623880</v>
          </cell>
          <cell r="BY76">
            <v>830280</v>
          </cell>
        </row>
        <row r="77">
          <cell r="D77">
            <v>38991</v>
          </cell>
          <cell r="E77">
            <v>2.9440982106493685</v>
          </cell>
          <cell r="F77">
            <v>0.48334864031734298</v>
          </cell>
          <cell r="G77">
            <v>-0.16953273205160535</v>
          </cell>
          <cell r="H77">
            <v>7.2141588107066112E-3</v>
          </cell>
          <cell r="I77">
            <v>-0.25610263778008469</v>
          </cell>
          <cell r="J77">
            <v>0.41120705221027681</v>
          </cell>
          <cell r="K77">
            <v>22.15996679651963</v>
          </cell>
          <cell r="L77">
            <v>47.680251261250781</v>
          </cell>
          <cell r="M77">
            <v>23.840125630625391</v>
          </cell>
          <cell r="N77">
            <v>1</v>
          </cell>
          <cell r="O77">
            <v>1</v>
          </cell>
          <cell r="P77">
            <v>27.164789471447339</v>
          </cell>
          <cell r="Q77">
            <v>47.680251261250781</v>
          </cell>
          <cell r="R77">
            <v>23.840125630625391</v>
          </cell>
          <cell r="S77">
            <v>1</v>
          </cell>
          <cell r="T77">
            <v>0</v>
          </cell>
          <cell r="U77">
            <v>22.809241089483223</v>
          </cell>
          <cell r="V77">
            <v>24.134842770950563</v>
          </cell>
          <cell r="W77">
            <v>22.15996679651963</v>
          </cell>
          <cell r="X77">
            <v>47.680251261250781</v>
          </cell>
          <cell r="Y77">
            <v>23.840125630625391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5880</v>
          </cell>
          <cell r="AG77">
            <v>5880</v>
          </cell>
          <cell r="AH77">
            <v>48000</v>
          </cell>
          <cell r="AI77">
            <v>48000</v>
          </cell>
          <cell r="AJ77">
            <v>54000</v>
          </cell>
          <cell r="AK77">
            <v>54000</v>
          </cell>
          <cell r="AL77">
            <v>60000</v>
          </cell>
          <cell r="AM77">
            <v>30000</v>
          </cell>
          <cell r="AN77">
            <v>60000</v>
          </cell>
          <cell r="AO77">
            <v>30000</v>
          </cell>
          <cell r="AP77">
            <v>86400</v>
          </cell>
          <cell r="AQ77">
            <v>30000</v>
          </cell>
          <cell r="AR77">
            <v>61200</v>
          </cell>
          <cell r="AS77">
            <v>30600</v>
          </cell>
          <cell r="AT77">
            <v>132000</v>
          </cell>
          <cell r="AU77">
            <v>66000</v>
          </cell>
          <cell r="AV77">
            <v>218160</v>
          </cell>
          <cell r="AW77">
            <v>711960</v>
          </cell>
          <cell r="AX77">
            <v>801960</v>
          </cell>
          <cell r="AY77">
            <v>62400</v>
          </cell>
          <cell r="AZ77">
            <v>0</v>
          </cell>
          <cell r="BA77">
            <v>60000</v>
          </cell>
          <cell r="BB77">
            <v>0</v>
          </cell>
          <cell r="BC77">
            <v>10560</v>
          </cell>
          <cell r="BD77">
            <v>0</v>
          </cell>
          <cell r="BE77">
            <v>6120</v>
          </cell>
          <cell r="BF77">
            <v>0</v>
          </cell>
          <cell r="BG77">
            <v>20400</v>
          </cell>
          <cell r="BH77">
            <v>0</v>
          </cell>
          <cell r="BI77">
            <v>105600</v>
          </cell>
          <cell r="BJ77">
            <v>0</v>
          </cell>
          <cell r="BK77">
            <v>127200</v>
          </cell>
          <cell r="BL77">
            <v>0</v>
          </cell>
          <cell r="BM77">
            <v>60000</v>
          </cell>
          <cell r="BN77">
            <v>0</v>
          </cell>
          <cell r="BO77">
            <v>63600</v>
          </cell>
          <cell r="BP77">
            <v>0</v>
          </cell>
          <cell r="BQ77">
            <v>62400</v>
          </cell>
          <cell r="BR77">
            <v>0</v>
          </cell>
          <cell r="BS77">
            <v>132000</v>
          </cell>
          <cell r="BT77">
            <v>0</v>
          </cell>
          <cell r="BU77">
            <v>120000</v>
          </cell>
          <cell r="BV77">
            <v>0</v>
          </cell>
          <cell r="BW77">
            <v>371880</v>
          </cell>
          <cell r="BX77">
            <v>623880</v>
          </cell>
          <cell r="BY77">
            <v>830280</v>
          </cell>
        </row>
        <row r="78">
          <cell r="D78">
            <v>39022</v>
          </cell>
          <cell r="E78">
            <v>3.0292298618001463</v>
          </cell>
          <cell r="F78">
            <v>0.37318159870553802</v>
          </cell>
          <cell r="G78">
            <v>-0.13635481491163889</v>
          </cell>
          <cell r="H78">
            <v>7.1765692058757312E-3</v>
          </cell>
          <cell r="I78">
            <v>-0.20812050697039619</v>
          </cell>
          <cell r="J78">
            <v>0.3014159066467807</v>
          </cell>
          <cell r="K78">
            <v>23.158320161223127</v>
          </cell>
          <cell r="L78">
            <v>25.902104171999039</v>
          </cell>
          <cell r="M78">
            <v>12.951052085999519</v>
          </cell>
          <cell r="N78">
            <v>1</v>
          </cell>
          <cell r="O78">
            <v>0</v>
          </cell>
          <cell r="P78">
            <v>26.979843263351952</v>
          </cell>
          <cell r="Q78">
            <v>25.902104171999039</v>
          </cell>
          <cell r="R78">
            <v>12.951052085999519</v>
          </cell>
          <cell r="S78">
            <v>0</v>
          </cell>
          <cell r="T78">
            <v>0</v>
          </cell>
          <cell r="U78">
            <v>23.696562851663806</v>
          </cell>
          <cell r="V78">
            <v>24.773048232545165</v>
          </cell>
          <cell r="W78">
            <v>23.158320161223127</v>
          </cell>
          <cell r="X78">
            <v>25.902104171999039</v>
          </cell>
          <cell r="Y78">
            <v>12.951052085999519</v>
          </cell>
          <cell r="Z78">
            <v>1</v>
          </cell>
          <cell r="AA78">
            <v>0</v>
          </cell>
          <cell r="AB78">
            <v>1</v>
          </cell>
          <cell r="AC78">
            <v>1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48000</v>
          </cell>
          <cell r="AI78">
            <v>0</v>
          </cell>
          <cell r="AJ78">
            <v>54000</v>
          </cell>
          <cell r="AK78">
            <v>0</v>
          </cell>
          <cell r="AL78">
            <v>60000</v>
          </cell>
          <cell r="AM78">
            <v>0</v>
          </cell>
          <cell r="AN78">
            <v>60000</v>
          </cell>
          <cell r="AO78">
            <v>0</v>
          </cell>
          <cell r="AP78">
            <v>86400</v>
          </cell>
          <cell r="AQ78">
            <v>0</v>
          </cell>
          <cell r="AR78">
            <v>61200</v>
          </cell>
          <cell r="AS78">
            <v>0</v>
          </cell>
          <cell r="AT78">
            <v>132000</v>
          </cell>
          <cell r="AU78">
            <v>0</v>
          </cell>
          <cell r="AV78">
            <v>152280</v>
          </cell>
          <cell r="AW78">
            <v>447480</v>
          </cell>
          <cell r="AX78">
            <v>507480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D79">
            <v>39052</v>
          </cell>
          <cell r="E79">
            <v>3.1031760902069525</v>
          </cell>
          <cell r="F79">
            <v>0.3712958046266947</v>
          </cell>
          <cell r="G79">
            <v>-0.13566577476744615</v>
          </cell>
          <cell r="H79">
            <v>7.140303935128745E-3</v>
          </cell>
          <cell r="I79">
            <v>-0.20706881411873357</v>
          </cell>
          <cell r="J79">
            <v>0.29989276527540726</v>
          </cell>
          <cell r="K79">
            <v>23.720804570661642</v>
          </cell>
          <cell r="L79">
            <v>15.060757478209656</v>
          </cell>
          <cell r="M79">
            <v>7.5303787391048278</v>
          </cell>
          <cell r="N79">
            <v>0</v>
          </cell>
          <cell r="O79">
            <v>0</v>
          </cell>
          <cell r="P79">
            <v>27.523016416117699</v>
          </cell>
          <cell r="Q79">
            <v>15.060757478209656</v>
          </cell>
          <cell r="R79">
            <v>7.5303787391048278</v>
          </cell>
          <cell r="S79">
            <v>0</v>
          </cell>
          <cell r="T79">
            <v>0</v>
          </cell>
          <cell r="U79">
            <v>24.256327365796299</v>
          </cell>
          <cell r="V79">
            <v>25.327372956065609</v>
          </cell>
          <cell r="W79">
            <v>23.720804570661642</v>
          </cell>
          <cell r="X79">
            <v>15.060757478209656</v>
          </cell>
          <cell r="Y79">
            <v>7.5303787391048278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</row>
        <row r="80">
          <cell r="D80">
            <v>39083</v>
          </cell>
          <cell r="E80">
            <v>3.1608107566919017</v>
          </cell>
          <cell r="F80">
            <v>0.36935316707410987</v>
          </cell>
          <cell r="G80">
            <v>-0.13495596489246323</v>
          </cell>
          <cell r="H80">
            <v>7.1029455206559587E-3</v>
          </cell>
          <cell r="I80">
            <v>-0.20598542009902279</v>
          </cell>
          <cell r="J80">
            <v>0.29832371186755025</v>
          </cell>
          <cell r="K80">
            <v>24.161190024446594</v>
          </cell>
          <cell r="L80">
            <v>37.590847549512326</v>
          </cell>
          <cell r="M80">
            <v>18.795423774756163</v>
          </cell>
          <cell r="N80">
            <v>1</v>
          </cell>
          <cell r="O80">
            <v>0</v>
          </cell>
          <cell r="P80">
            <v>27.943508514195887</v>
          </cell>
          <cell r="Q80">
            <v>37.590847549512326</v>
          </cell>
          <cell r="R80">
            <v>18.795423774756163</v>
          </cell>
          <cell r="S80">
            <v>1</v>
          </cell>
          <cell r="T80">
            <v>0</v>
          </cell>
          <cell r="U80">
            <v>24.693910938495787</v>
          </cell>
          <cell r="V80">
            <v>25.759352766594183</v>
          </cell>
          <cell r="W80">
            <v>24.161190024446594</v>
          </cell>
          <cell r="X80">
            <v>37.590847549512326</v>
          </cell>
          <cell r="Y80">
            <v>18.795423774756163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48000</v>
          </cell>
          <cell r="AI80">
            <v>0</v>
          </cell>
          <cell r="AJ80">
            <v>54000</v>
          </cell>
          <cell r="AK80">
            <v>0</v>
          </cell>
          <cell r="AL80">
            <v>60000</v>
          </cell>
          <cell r="AM80">
            <v>0</v>
          </cell>
          <cell r="AN80">
            <v>60000</v>
          </cell>
          <cell r="AO80">
            <v>0</v>
          </cell>
          <cell r="AP80">
            <v>86400</v>
          </cell>
          <cell r="AQ80">
            <v>0</v>
          </cell>
          <cell r="AR80">
            <v>61200</v>
          </cell>
          <cell r="AS80">
            <v>0</v>
          </cell>
          <cell r="AT80">
            <v>132000</v>
          </cell>
          <cell r="AU80">
            <v>0</v>
          </cell>
          <cell r="AV80">
            <v>152280</v>
          </cell>
          <cell r="AW80">
            <v>447480</v>
          </cell>
          <cell r="AX80">
            <v>507480</v>
          </cell>
          <cell r="AY80">
            <v>62400</v>
          </cell>
          <cell r="AZ80">
            <v>0</v>
          </cell>
          <cell r="BA80">
            <v>60000</v>
          </cell>
          <cell r="BB80">
            <v>0</v>
          </cell>
          <cell r="BC80">
            <v>10560</v>
          </cell>
          <cell r="BD80">
            <v>0</v>
          </cell>
          <cell r="BE80">
            <v>6120</v>
          </cell>
          <cell r="BF80">
            <v>0</v>
          </cell>
          <cell r="BG80">
            <v>20400</v>
          </cell>
          <cell r="BH80">
            <v>0</v>
          </cell>
          <cell r="BI80">
            <v>105600</v>
          </cell>
          <cell r="BJ80">
            <v>0</v>
          </cell>
          <cell r="BK80">
            <v>127200</v>
          </cell>
          <cell r="BL80">
            <v>0</v>
          </cell>
          <cell r="BM80">
            <v>60000</v>
          </cell>
          <cell r="BN80">
            <v>0</v>
          </cell>
          <cell r="BO80">
            <v>63600</v>
          </cell>
          <cell r="BP80">
            <v>0</v>
          </cell>
          <cell r="BQ80">
            <v>62400</v>
          </cell>
          <cell r="BR80">
            <v>0</v>
          </cell>
          <cell r="BS80">
            <v>132000</v>
          </cell>
          <cell r="BT80">
            <v>0</v>
          </cell>
          <cell r="BU80">
            <v>120000</v>
          </cell>
          <cell r="BV80">
            <v>0</v>
          </cell>
          <cell r="BW80">
            <v>371880</v>
          </cell>
          <cell r="BX80">
            <v>623880</v>
          </cell>
          <cell r="BY80">
            <v>830280</v>
          </cell>
        </row>
        <row r="81">
          <cell r="D81">
            <v>39114</v>
          </cell>
          <cell r="E81">
            <v>3.0693422115436784</v>
          </cell>
          <cell r="F81">
            <v>0.36741665515716221</v>
          </cell>
          <cell r="G81">
            <v>-0.13424839323050158</v>
          </cell>
          <cell r="H81">
            <v>7.0657049068685038E-3</v>
          </cell>
          <cell r="I81">
            <v>-0.20490544229918661</v>
          </cell>
          <cell r="J81">
            <v>0.29675960608847718</v>
          </cell>
          <cell r="K81">
            <v>23.483275769333687</v>
          </cell>
          <cell r="L81">
            <v>30.328054514702611</v>
          </cell>
          <cell r="M81">
            <v>15.164027257351306</v>
          </cell>
          <cell r="N81">
            <v>1</v>
          </cell>
          <cell r="O81">
            <v>0</v>
          </cell>
          <cell r="P81">
            <v>27.245763632241164</v>
          </cell>
          <cell r="Q81">
            <v>30.328054514702611</v>
          </cell>
          <cell r="R81">
            <v>15.164027257351306</v>
          </cell>
          <cell r="S81">
            <v>1</v>
          </cell>
          <cell r="T81">
            <v>0</v>
          </cell>
          <cell r="U81">
            <v>24.013203637348827</v>
          </cell>
          <cell r="V81">
            <v>25.073059373379099</v>
          </cell>
          <cell r="W81">
            <v>23.483275769333687</v>
          </cell>
          <cell r="X81">
            <v>30.328054514702611</v>
          </cell>
          <cell r="Y81">
            <v>15.164027257351306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48000</v>
          </cell>
          <cell r="AI81">
            <v>0</v>
          </cell>
          <cell r="AJ81">
            <v>54000</v>
          </cell>
          <cell r="AK81">
            <v>0</v>
          </cell>
          <cell r="AL81">
            <v>60000</v>
          </cell>
          <cell r="AM81">
            <v>0</v>
          </cell>
          <cell r="AN81">
            <v>60000</v>
          </cell>
          <cell r="AO81">
            <v>0</v>
          </cell>
          <cell r="AP81">
            <v>86400</v>
          </cell>
          <cell r="AQ81">
            <v>0</v>
          </cell>
          <cell r="AR81">
            <v>61200</v>
          </cell>
          <cell r="AS81">
            <v>0</v>
          </cell>
          <cell r="AT81">
            <v>132000</v>
          </cell>
          <cell r="AU81">
            <v>0</v>
          </cell>
          <cell r="AV81">
            <v>152280</v>
          </cell>
          <cell r="AW81">
            <v>447480</v>
          </cell>
          <cell r="AX81">
            <v>507480</v>
          </cell>
          <cell r="AY81">
            <v>62400</v>
          </cell>
          <cell r="AZ81">
            <v>0</v>
          </cell>
          <cell r="BA81">
            <v>60000</v>
          </cell>
          <cell r="BB81">
            <v>0</v>
          </cell>
          <cell r="BC81">
            <v>10560</v>
          </cell>
          <cell r="BD81">
            <v>0</v>
          </cell>
          <cell r="BE81">
            <v>6120</v>
          </cell>
          <cell r="BF81">
            <v>0</v>
          </cell>
          <cell r="BG81">
            <v>20400</v>
          </cell>
          <cell r="BH81">
            <v>0</v>
          </cell>
          <cell r="BI81">
            <v>105600</v>
          </cell>
          <cell r="BJ81">
            <v>0</v>
          </cell>
          <cell r="BK81">
            <v>127200</v>
          </cell>
          <cell r="BL81">
            <v>0</v>
          </cell>
          <cell r="BM81">
            <v>60000</v>
          </cell>
          <cell r="BN81">
            <v>0</v>
          </cell>
          <cell r="BO81">
            <v>63600</v>
          </cell>
          <cell r="BP81">
            <v>0</v>
          </cell>
          <cell r="BQ81">
            <v>62400</v>
          </cell>
          <cell r="BR81">
            <v>0</v>
          </cell>
          <cell r="BS81">
            <v>132000</v>
          </cell>
          <cell r="BT81">
            <v>0</v>
          </cell>
          <cell r="BU81">
            <v>120000</v>
          </cell>
          <cell r="BV81">
            <v>0</v>
          </cell>
          <cell r="BW81">
            <v>371880</v>
          </cell>
          <cell r="BX81">
            <v>623880</v>
          </cell>
          <cell r="BY81">
            <v>830280</v>
          </cell>
        </row>
        <row r="82">
          <cell r="D82">
            <v>39142</v>
          </cell>
          <cell r="E82">
            <v>2.949291948809559</v>
          </cell>
          <cell r="F82">
            <v>0.3656728215023774</v>
          </cell>
          <cell r="G82">
            <v>-0.13361122324125327</v>
          </cell>
          <cell r="H82">
            <v>7.0321696442764885E-3</v>
          </cell>
          <cell r="I82">
            <v>-0.20393291968401814</v>
          </cell>
          <cell r="J82">
            <v>0.29535112505961247</v>
          </cell>
          <cell r="K82">
            <v>22.590192718441557</v>
          </cell>
          <cell r="L82">
            <v>23.151941798155036</v>
          </cell>
          <cell r="M82">
            <v>11.575970899077518</v>
          </cell>
          <cell r="N82">
            <v>1</v>
          </cell>
          <cell r="O82">
            <v>0</v>
          </cell>
          <cell r="P82">
            <v>26.334823054018788</v>
          </cell>
          <cell r="Q82">
            <v>23.151941798155036</v>
          </cell>
          <cell r="R82">
            <v>11.575970899077518</v>
          </cell>
          <cell r="S82">
            <v>0</v>
          </cell>
          <cell r="T82">
            <v>0</v>
          </cell>
          <cell r="U82">
            <v>23.117605441762294</v>
          </cell>
          <cell r="V82">
            <v>24.172430888403767</v>
          </cell>
          <cell r="W82">
            <v>22.590192718441557</v>
          </cell>
          <cell r="X82">
            <v>23.151941798155036</v>
          </cell>
          <cell r="Y82">
            <v>11.575970899077518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  <cell r="AE82">
            <v>0</v>
          </cell>
          <cell r="AF82">
            <v>5880</v>
          </cell>
          <cell r="AG82">
            <v>0</v>
          </cell>
          <cell r="AH82">
            <v>48000</v>
          </cell>
          <cell r="AI82">
            <v>0</v>
          </cell>
          <cell r="AJ82">
            <v>54000</v>
          </cell>
          <cell r="AK82">
            <v>0</v>
          </cell>
          <cell r="AL82">
            <v>60000</v>
          </cell>
          <cell r="AM82">
            <v>0</v>
          </cell>
          <cell r="AN82">
            <v>60000</v>
          </cell>
          <cell r="AO82">
            <v>0</v>
          </cell>
          <cell r="AP82">
            <v>86400</v>
          </cell>
          <cell r="AQ82">
            <v>0</v>
          </cell>
          <cell r="AR82">
            <v>61200</v>
          </cell>
          <cell r="AS82">
            <v>0</v>
          </cell>
          <cell r="AT82">
            <v>132000</v>
          </cell>
          <cell r="AU82">
            <v>0</v>
          </cell>
          <cell r="AV82">
            <v>152280</v>
          </cell>
          <cell r="AW82">
            <v>447480</v>
          </cell>
          <cell r="AX82">
            <v>507480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</row>
        <row r="83">
          <cell r="D83">
            <v>39173</v>
          </cell>
          <cell r="E83">
            <v>2.8057561841175329</v>
          </cell>
          <cell r="F83">
            <v>0.46867530375436228</v>
          </cell>
          <cell r="G83">
            <v>-0.1643861140033957</v>
          </cell>
          <cell r="H83">
            <v>6.9951537873785413E-3</v>
          </cell>
          <cell r="I83">
            <v>-0.2483279594519382</v>
          </cell>
          <cell r="J83">
            <v>0.39872376588057679</v>
          </cell>
          <cell r="K83">
            <v>21.180711684991962</v>
          </cell>
          <cell r="L83">
            <v>22.363646561324941</v>
          </cell>
          <cell r="M83">
            <v>11.181823280662471</v>
          </cell>
          <cell r="N83">
            <v>1</v>
          </cell>
          <cell r="O83">
            <v>0</v>
          </cell>
          <cell r="P83">
            <v>26.033599624985822</v>
          </cell>
          <cell r="Q83">
            <v>22.363646561324941</v>
          </cell>
          <cell r="R83">
            <v>11.181823280662471</v>
          </cell>
          <cell r="S83">
            <v>0</v>
          </cell>
          <cell r="T83">
            <v>0</v>
          </cell>
          <cell r="U83">
            <v>21.810275525856031</v>
          </cell>
          <cell r="V83">
            <v>23.095635034286836</v>
          </cell>
          <cell r="W83">
            <v>21.180711684991962</v>
          </cell>
          <cell r="X83">
            <v>22.363646561324941</v>
          </cell>
          <cell r="Y83">
            <v>11.181823280662471</v>
          </cell>
          <cell r="Z83">
            <v>1</v>
          </cell>
          <cell r="AA83">
            <v>0</v>
          </cell>
          <cell r="AB83">
            <v>0</v>
          </cell>
          <cell r="AC83">
            <v>0</v>
          </cell>
          <cell r="AD83">
            <v>1</v>
          </cell>
          <cell r="AE83">
            <v>0</v>
          </cell>
          <cell r="AF83">
            <v>5880</v>
          </cell>
          <cell r="AG83">
            <v>0</v>
          </cell>
          <cell r="AH83">
            <v>48000</v>
          </cell>
          <cell r="AI83">
            <v>0</v>
          </cell>
          <cell r="AJ83">
            <v>54000</v>
          </cell>
          <cell r="AK83">
            <v>0</v>
          </cell>
          <cell r="AL83">
            <v>60000</v>
          </cell>
          <cell r="AM83">
            <v>0</v>
          </cell>
          <cell r="AN83">
            <v>60000</v>
          </cell>
          <cell r="AO83">
            <v>0</v>
          </cell>
          <cell r="AP83">
            <v>86400</v>
          </cell>
          <cell r="AQ83">
            <v>0</v>
          </cell>
          <cell r="AR83">
            <v>61200</v>
          </cell>
          <cell r="AS83">
            <v>0</v>
          </cell>
          <cell r="AT83">
            <v>132000</v>
          </cell>
          <cell r="AU83">
            <v>0</v>
          </cell>
          <cell r="AV83">
            <v>152280</v>
          </cell>
          <cell r="AW83">
            <v>447480</v>
          </cell>
          <cell r="AX83">
            <v>507480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</row>
        <row r="84">
          <cell r="D84">
            <v>39203</v>
          </cell>
          <cell r="E84">
            <v>2.7740346563398166</v>
          </cell>
          <cell r="F84">
            <v>0.46628279471843376</v>
          </cell>
          <cell r="G84">
            <v>-0.16354695038631631</v>
          </cell>
          <cell r="H84">
            <v>6.959444697290056E-3</v>
          </cell>
          <cell r="I84">
            <v>-0.24706028675379696</v>
          </cell>
          <cell r="J84">
            <v>0.39668834774553313</v>
          </cell>
          <cell r="K84">
            <v>20.952307771895146</v>
          </cell>
          <cell r="L84">
            <v>25.72920623477528</v>
          </cell>
          <cell r="M84">
            <v>12.86460311738764</v>
          </cell>
          <cell r="N84">
            <v>1</v>
          </cell>
          <cell r="O84">
            <v>0</v>
          </cell>
          <cell r="P84">
            <v>25.780422530640124</v>
          </cell>
          <cell r="Q84">
            <v>25.72920623477528</v>
          </cell>
          <cell r="R84">
            <v>12.86460311738764</v>
          </cell>
          <cell r="S84">
            <v>0</v>
          </cell>
          <cell r="T84">
            <v>0</v>
          </cell>
          <cell r="U84">
            <v>21.578657794651249</v>
          </cell>
          <cell r="V84">
            <v>22.8574557577783</v>
          </cell>
          <cell r="W84">
            <v>20.952307771895146</v>
          </cell>
          <cell r="X84">
            <v>25.72920623477528</v>
          </cell>
          <cell r="Y84">
            <v>12.86460311738764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48000</v>
          </cell>
          <cell r="AI84">
            <v>0</v>
          </cell>
          <cell r="AJ84">
            <v>54000</v>
          </cell>
          <cell r="AK84">
            <v>0</v>
          </cell>
          <cell r="AL84">
            <v>60000</v>
          </cell>
          <cell r="AM84">
            <v>0</v>
          </cell>
          <cell r="AN84">
            <v>60000</v>
          </cell>
          <cell r="AO84">
            <v>0</v>
          </cell>
          <cell r="AP84">
            <v>86400</v>
          </cell>
          <cell r="AQ84">
            <v>0</v>
          </cell>
          <cell r="AR84">
            <v>61200</v>
          </cell>
          <cell r="AS84">
            <v>0</v>
          </cell>
          <cell r="AT84">
            <v>132000</v>
          </cell>
          <cell r="AU84">
            <v>0</v>
          </cell>
          <cell r="AV84">
            <v>152280</v>
          </cell>
          <cell r="AW84">
            <v>447480</v>
          </cell>
          <cell r="AX84">
            <v>507480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D85">
            <v>39234</v>
          </cell>
          <cell r="E85">
            <v>2.7794487734016116</v>
          </cell>
          <cell r="F85">
            <v>0.46381835072953426</v>
          </cell>
          <cell r="G85">
            <v>-0.16268255585289632</v>
          </cell>
          <cell r="H85">
            <v>6.922661951187078E-3</v>
          </cell>
          <cell r="I85">
            <v>-0.24575449926714124</v>
          </cell>
          <cell r="J85">
            <v>0</v>
          </cell>
          <cell r="K85">
            <v>21.002707056008528</v>
          </cell>
          <cell r="L85">
            <v>42.899874564745346</v>
          </cell>
          <cell r="M85">
            <v>21.449937282372673</v>
          </cell>
          <cell r="N85">
            <v>1</v>
          </cell>
          <cell r="O85">
            <v>1</v>
          </cell>
          <cell r="P85">
            <v>22.845865800512087</v>
          </cell>
          <cell r="Q85">
            <v>42.899874564745346</v>
          </cell>
          <cell r="R85">
            <v>21.449937282372673</v>
          </cell>
          <cell r="S85">
            <v>1</v>
          </cell>
          <cell r="T85">
            <v>0</v>
          </cell>
          <cell r="U85">
            <v>21.625746631615364</v>
          </cell>
          <cell r="V85">
            <v>22.89778576514599</v>
          </cell>
          <cell r="W85">
            <v>21.002707056008528</v>
          </cell>
          <cell r="X85">
            <v>42.899874564745346</v>
          </cell>
          <cell r="Y85">
            <v>21.449937282372673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5880</v>
          </cell>
          <cell r="AG85">
            <v>5880</v>
          </cell>
          <cell r="AH85">
            <v>48000</v>
          </cell>
          <cell r="AI85">
            <v>48000</v>
          </cell>
          <cell r="AJ85">
            <v>54000</v>
          </cell>
          <cell r="AK85">
            <v>54000</v>
          </cell>
          <cell r="AL85">
            <v>60000</v>
          </cell>
          <cell r="AM85">
            <v>30000</v>
          </cell>
          <cell r="AN85">
            <v>60000</v>
          </cell>
          <cell r="AO85">
            <v>30000</v>
          </cell>
          <cell r="AP85">
            <v>86400</v>
          </cell>
          <cell r="AQ85">
            <v>30000</v>
          </cell>
          <cell r="AR85">
            <v>61200</v>
          </cell>
          <cell r="AS85">
            <v>30600</v>
          </cell>
          <cell r="AT85">
            <v>132000</v>
          </cell>
          <cell r="AU85">
            <v>66000</v>
          </cell>
          <cell r="AV85">
            <v>218160</v>
          </cell>
          <cell r="AW85">
            <v>711960</v>
          </cell>
          <cell r="AX85">
            <v>801960</v>
          </cell>
          <cell r="AY85">
            <v>62400</v>
          </cell>
          <cell r="AZ85">
            <v>0</v>
          </cell>
          <cell r="BA85">
            <v>60000</v>
          </cell>
          <cell r="BB85">
            <v>0</v>
          </cell>
          <cell r="BC85">
            <v>10560</v>
          </cell>
          <cell r="BD85">
            <v>0</v>
          </cell>
          <cell r="BE85">
            <v>6120</v>
          </cell>
          <cell r="BF85">
            <v>0</v>
          </cell>
          <cell r="BG85">
            <v>20400</v>
          </cell>
          <cell r="BH85">
            <v>0</v>
          </cell>
          <cell r="BI85">
            <v>105600</v>
          </cell>
          <cell r="BJ85">
            <v>0</v>
          </cell>
          <cell r="BK85">
            <v>127200</v>
          </cell>
          <cell r="BL85">
            <v>0</v>
          </cell>
          <cell r="BM85">
            <v>60000</v>
          </cell>
          <cell r="BN85">
            <v>0</v>
          </cell>
          <cell r="BO85">
            <v>63600</v>
          </cell>
          <cell r="BP85">
            <v>0</v>
          </cell>
          <cell r="BQ85">
            <v>62400</v>
          </cell>
          <cell r="BR85">
            <v>0</v>
          </cell>
          <cell r="BS85">
            <v>132000</v>
          </cell>
          <cell r="BT85">
            <v>0</v>
          </cell>
          <cell r="BU85">
            <v>120000</v>
          </cell>
          <cell r="BV85">
            <v>0</v>
          </cell>
          <cell r="BW85">
            <v>371880</v>
          </cell>
          <cell r="BX85">
            <v>623880</v>
          </cell>
          <cell r="BY85">
            <v>830280</v>
          </cell>
        </row>
        <row r="86">
          <cell r="D86">
            <v>39264</v>
          </cell>
          <cell r="E86">
            <v>2.7858638247095158</v>
          </cell>
          <cell r="F86">
            <v>0.46144097961813985</v>
          </cell>
          <cell r="G86">
            <v>-0.16184870180636246</v>
          </cell>
          <cell r="H86">
            <v>6.8871788002707436E-3</v>
          </cell>
          <cell r="I86">
            <v>-0.24449484740961139</v>
          </cell>
          <cell r="J86">
            <v>0</v>
          </cell>
          <cell r="K86">
            <v>21.060267329749284</v>
          </cell>
          <cell r="L86">
            <v>45.700081544560526</v>
          </cell>
          <cell r="M86">
            <v>22.850040772280263</v>
          </cell>
          <cell r="N86">
            <v>1</v>
          </cell>
          <cell r="O86">
            <v>1</v>
          </cell>
          <cell r="P86">
            <v>22.893978685321368</v>
          </cell>
          <cell r="Q86">
            <v>45.700081544560526</v>
          </cell>
          <cell r="R86">
            <v>22.850040772280263</v>
          </cell>
          <cell r="S86">
            <v>1</v>
          </cell>
          <cell r="T86">
            <v>0</v>
          </cell>
          <cell r="U86">
            <v>21.680113421773651</v>
          </cell>
          <cell r="V86">
            <v>22.945632526323401</v>
          </cell>
          <cell r="W86">
            <v>21.060267329749284</v>
          </cell>
          <cell r="X86">
            <v>45.700081544560526</v>
          </cell>
          <cell r="Y86">
            <v>22.850040772280263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5880</v>
          </cell>
          <cell r="AG86">
            <v>5880</v>
          </cell>
          <cell r="AH86">
            <v>48000</v>
          </cell>
          <cell r="AI86">
            <v>48000</v>
          </cell>
          <cell r="AJ86">
            <v>54000</v>
          </cell>
          <cell r="AK86">
            <v>54000</v>
          </cell>
          <cell r="AL86">
            <v>60000</v>
          </cell>
          <cell r="AM86">
            <v>30000</v>
          </cell>
          <cell r="AN86">
            <v>60000</v>
          </cell>
          <cell r="AO86">
            <v>30000</v>
          </cell>
          <cell r="AP86">
            <v>86400</v>
          </cell>
          <cell r="AQ86">
            <v>30000</v>
          </cell>
          <cell r="AR86">
            <v>61200</v>
          </cell>
          <cell r="AS86">
            <v>30600</v>
          </cell>
          <cell r="AT86">
            <v>132000</v>
          </cell>
          <cell r="AU86">
            <v>66000</v>
          </cell>
          <cell r="AV86">
            <v>218160</v>
          </cell>
          <cell r="AW86">
            <v>711960</v>
          </cell>
          <cell r="AX86">
            <v>801960</v>
          </cell>
          <cell r="AY86">
            <v>62400</v>
          </cell>
          <cell r="AZ86">
            <v>0</v>
          </cell>
          <cell r="BA86">
            <v>60000</v>
          </cell>
          <cell r="BB86">
            <v>0</v>
          </cell>
          <cell r="BC86">
            <v>10560</v>
          </cell>
          <cell r="BD86">
            <v>0</v>
          </cell>
          <cell r="BE86">
            <v>6120</v>
          </cell>
          <cell r="BF86">
            <v>0</v>
          </cell>
          <cell r="BG86">
            <v>20400</v>
          </cell>
          <cell r="BH86">
            <v>0</v>
          </cell>
          <cell r="BI86">
            <v>105600</v>
          </cell>
          <cell r="BJ86">
            <v>0</v>
          </cell>
          <cell r="BK86">
            <v>127200</v>
          </cell>
          <cell r="BL86">
            <v>0</v>
          </cell>
          <cell r="BM86">
            <v>60000</v>
          </cell>
          <cell r="BN86">
            <v>0</v>
          </cell>
          <cell r="BO86">
            <v>63600</v>
          </cell>
          <cell r="BP86">
            <v>0</v>
          </cell>
          <cell r="BQ86">
            <v>62400</v>
          </cell>
          <cell r="BR86">
            <v>0</v>
          </cell>
          <cell r="BS86">
            <v>132000</v>
          </cell>
          <cell r="BT86">
            <v>0</v>
          </cell>
          <cell r="BU86">
            <v>120000</v>
          </cell>
          <cell r="BV86">
            <v>0</v>
          </cell>
          <cell r="BW86">
            <v>371880</v>
          </cell>
          <cell r="BX86">
            <v>623880</v>
          </cell>
          <cell r="BY86">
            <v>830280</v>
          </cell>
        </row>
        <row r="87">
          <cell r="D87">
            <v>39295</v>
          </cell>
          <cell r="E87">
            <v>2.7847810441320062</v>
          </cell>
          <cell r="F87">
            <v>0.45899220161585341</v>
          </cell>
          <cell r="G87">
            <v>-0.16098980205929184</v>
          </cell>
          <cell r="H87">
            <v>6.8506298748634833E-3</v>
          </cell>
          <cell r="I87">
            <v>-0.24319736055765365</v>
          </cell>
          <cell r="J87">
            <v>0</v>
          </cell>
          <cell r="K87">
            <v>21.061877626807643</v>
          </cell>
          <cell r="L87">
            <v>52.308189928416368</v>
          </cell>
          <cell r="M87">
            <v>26.154094964208184</v>
          </cell>
          <cell r="N87">
            <v>1</v>
          </cell>
          <cell r="O87">
            <v>1</v>
          </cell>
          <cell r="P87">
            <v>22.885857830990048</v>
          </cell>
          <cell r="Q87">
            <v>52.308189928416368</v>
          </cell>
          <cell r="R87">
            <v>26.154094964208184</v>
          </cell>
          <cell r="S87">
            <v>1</v>
          </cell>
          <cell r="T87">
            <v>1</v>
          </cell>
          <cell r="U87">
            <v>21.67843431554536</v>
          </cell>
          <cell r="V87">
            <v>22.937237555051521</v>
          </cell>
          <cell r="W87">
            <v>21.061877626807643</v>
          </cell>
          <cell r="X87">
            <v>52.308189928416368</v>
          </cell>
          <cell r="Y87">
            <v>26.154094964208184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5880</v>
          </cell>
          <cell r="AH87">
            <v>48000</v>
          </cell>
          <cell r="AI87">
            <v>48000</v>
          </cell>
          <cell r="AJ87">
            <v>54000</v>
          </cell>
          <cell r="AK87">
            <v>54000</v>
          </cell>
          <cell r="AL87">
            <v>60000</v>
          </cell>
          <cell r="AM87">
            <v>30000</v>
          </cell>
          <cell r="AN87">
            <v>60000</v>
          </cell>
          <cell r="AO87">
            <v>30000</v>
          </cell>
          <cell r="AP87">
            <v>86400</v>
          </cell>
          <cell r="AQ87">
            <v>30000</v>
          </cell>
          <cell r="AR87">
            <v>61200</v>
          </cell>
          <cell r="AS87">
            <v>30600</v>
          </cell>
          <cell r="AT87">
            <v>132000</v>
          </cell>
          <cell r="AU87">
            <v>66000</v>
          </cell>
          <cell r="AV87">
            <v>218160</v>
          </cell>
          <cell r="AW87">
            <v>711960</v>
          </cell>
          <cell r="AX87">
            <v>801960</v>
          </cell>
          <cell r="AY87">
            <v>62400</v>
          </cell>
          <cell r="AZ87">
            <v>31200</v>
          </cell>
          <cell r="BA87">
            <v>60000</v>
          </cell>
          <cell r="BB87">
            <v>30000</v>
          </cell>
          <cell r="BC87">
            <v>10560</v>
          </cell>
          <cell r="BD87">
            <v>5280</v>
          </cell>
          <cell r="BE87">
            <v>6120</v>
          </cell>
          <cell r="BF87">
            <v>3060</v>
          </cell>
          <cell r="BG87">
            <v>20400</v>
          </cell>
          <cell r="BH87">
            <v>10200</v>
          </cell>
          <cell r="BI87">
            <v>105600</v>
          </cell>
          <cell r="BJ87">
            <v>52800</v>
          </cell>
          <cell r="BK87">
            <v>127200</v>
          </cell>
          <cell r="BL87">
            <v>63600</v>
          </cell>
          <cell r="BM87">
            <v>60000</v>
          </cell>
          <cell r="BN87">
            <v>30000</v>
          </cell>
          <cell r="BO87">
            <v>63600</v>
          </cell>
          <cell r="BP87">
            <v>31800</v>
          </cell>
          <cell r="BQ87">
            <v>62400</v>
          </cell>
          <cell r="BR87">
            <v>31200</v>
          </cell>
          <cell r="BS87">
            <v>132000</v>
          </cell>
          <cell r="BT87">
            <v>66000</v>
          </cell>
          <cell r="BU87">
            <v>120000</v>
          </cell>
          <cell r="BV87">
            <v>60000</v>
          </cell>
          <cell r="BW87">
            <v>557820</v>
          </cell>
          <cell r="BX87">
            <v>935820</v>
          </cell>
          <cell r="BY87">
            <v>1245420</v>
          </cell>
        </row>
        <row r="88">
          <cell r="D88">
            <v>39326</v>
          </cell>
          <cell r="E88">
            <v>2.7842821348696156</v>
          </cell>
          <cell r="F88">
            <v>0.4565514024382385</v>
          </cell>
          <cell r="G88">
            <v>-0.16013370085520304</v>
          </cell>
          <cell r="H88">
            <v>6.8142000363916192E-3</v>
          </cell>
          <cell r="I88">
            <v>-0.24190410129190246</v>
          </cell>
          <cell r="J88">
            <v>0</v>
          </cell>
          <cell r="K88">
            <v>21.06783525183285</v>
          </cell>
          <cell r="L88">
            <v>38.401628731086056</v>
          </cell>
          <cell r="M88">
            <v>19.200814365543028</v>
          </cell>
          <cell r="N88">
            <v>1</v>
          </cell>
          <cell r="O88">
            <v>0</v>
          </cell>
          <cell r="P88">
            <v>22.882116011522118</v>
          </cell>
          <cell r="Q88">
            <v>38.401628731086056</v>
          </cell>
          <cell r="R88">
            <v>19.200814365543028</v>
          </cell>
          <cell r="S88">
            <v>1</v>
          </cell>
          <cell r="T88">
            <v>0</v>
          </cell>
          <cell r="U88">
            <v>21.681113255108095</v>
          </cell>
          <cell r="V88">
            <v>22.933222511795055</v>
          </cell>
          <cell r="W88">
            <v>21.06783525183285</v>
          </cell>
          <cell r="X88">
            <v>38.401628731086056</v>
          </cell>
          <cell r="Y88">
            <v>19.200814365543028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48000</v>
          </cell>
          <cell r="AI88">
            <v>0</v>
          </cell>
          <cell r="AJ88">
            <v>54000</v>
          </cell>
          <cell r="AK88">
            <v>0</v>
          </cell>
          <cell r="AL88">
            <v>60000</v>
          </cell>
          <cell r="AM88">
            <v>0</v>
          </cell>
          <cell r="AN88">
            <v>60000</v>
          </cell>
          <cell r="AO88">
            <v>0</v>
          </cell>
          <cell r="AP88">
            <v>86400</v>
          </cell>
          <cell r="AQ88">
            <v>0</v>
          </cell>
          <cell r="AR88">
            <v>61200</v>
          </cell>
          <cell r="AS88">
            <v>0</v>
          </cell>
          <cell r="AT88">
            <v>132000</v>
          </cell>
          <cell r="AU88">
            <v>0</v>
          </cell>
          <cell r="AV88">
            <v>152280</v>
          </cell>
          <cell r="AW88">
            <v>447480</v>
          </cell>
          <cell r="AX88">
            <v>507480</v>
          </cell>
          <cell r="AY88">
            <v>62400</v>
          </cell>
          <cell r="AZ88">
            <v>0</v>
          </cell>
          <cell r="BA88">
            <v>60000</v>
          </cell>
          <cell r="BB88">
            <v>0</v>
          </cell>
          <cell r="BC88">
            <v>10560</v>
          </cell>
          <cell r="BD88">
            <v>0</v>
          </cell>
          <cell r="BE88">
            <v>6120</v>
          </cell>
          <cell r="BF88">
            <v>0</v>
          </cell>
          <cell r="BG88">
            <v>20400</v>
          </cell>
          <cell r="BH88">
            <v>0</v>
          </cell>
          <cell r="BI88">
            <v>105600</v>
          </cell>
          <cell r="BJ88">
            <v>0</v>
          </cell>
          <cell r="BK88">
            <v>127200</v>
          </cell>
          <cell r="BL88">
            <v>0</v>
          </cell>
          <cell r="BM88">
            <v>60000</v>
          </cell>
          <cell r="BN88">
            <v>0</v>
          </cell>
          <cell r="BO88">
            <v>63600</v>
          </cell>
          <cell r="BP88">
            <v>0</v>
          </cell>
          <cell r="BQ88">
            <v>62400</v>
          </cell>
          <cell r="BR88">
            <v>0</v>
          </cell>
          <cell r="BS88">
            <v>132000</v>
          </cell>
          <cell r="BT88">
            <v>0</v>
          </cell>
          <cell r="BU88">
            <v>120000</v>
          </cell>
          <cell r="BV88">
            <v>0</v>
          </cell>
          <cell r="BW88">
            <v>371880</v>
          </cell>
          <cell r="BX88">
            <v>623880</v>
          </cell>
          <cell r="BY88">
            <v>830280</v>
          </cell>
        </row>
        <row r="89">
          <cell r="D89">
            <v>39356</v>
          </cell>
          <cell r="E89">
            <v>2.7902606430786281</v>
          </cell>
          <cell r="F89">
            <v>0.45419694627373203</v>
          </cell>
          <cell r="G89">
            <v>-0.15930788414078659</v>
          </cell>
          <cell r="H89">
            <v>6.7790588996079404E-3</v>
          </cell>
          <cell r="I89">
            <v>-0.24065659093608188</v>
          </cell>
          <cell r="J89">
            <v>0</v>
          </cell>
          <cell r="K89">
            <v>21.122030391069096</v>
          </cell>
          <cell r="L89">
            <v>44.539027085725138</v>
          </cell>
          <cell r="M89">
            <v>22.269513542862569</v>
          </cell>
          <cell r="N89">
            <v>1</v>
          </cell>
          <cell r="O89">
            <v>1</v>
          </cell>
          <cell r="P89">
            <v>22.926954823089712</v>
          </cell>
          <cell r="Q89">
            <v>44.539027085725138</v>
          </cell>
          <cell r="R89">
            <v>22.269513542862569</v>
          </cell>
          <cell r="S89">
            <v>1</v>
          </cell>
          <cell r="T89">
            <v>0</v>
          </cell>
          <cell r="U89">
            <v>21.732145692033811</v>
          </cell>
          <cell r="V89">
            <v>22.977797764836769</v>
          </cell>
          <cell r="W89">
            <v>21.122030391069096</v>
          </cell>
          <cell r="X89">
            <v>44.539027085725138</v>
          </cell>
          <cell r="Y89">
            <v>22.269513542862569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5880</v>
          </cell>
          <cell r="AG89">
            <v>5880</v>
          </cell>
          <cell r="AH89">
            <v>48000</v>
          </cell>
          <cell r="AI89">
            <v>48000</v>
          </cell>
          <cell r="AJ89">
            <v>54000</v>
          </cell>
          <cell r="AK89">
            <v>54000</v>
          </cell>
          <cell r="AL89">
            <v>60000</v>
          </cell>
          <cell r="AM89">
            <v>30000</v>
          </cell>
          <cell r="AN89">
            <v>60000</v>
          </cell>
          <cell r="AO89">
            <v>30000</v>
          </cell>
          <cell r="AP89">
            <v>86400</v>
          </cell>
          <cell r="AQ89">
            <v>30000</v>
          </cell>
          <cell r="AR89">
            <v>61200</v>
          </cell>
          <cell r="AS89">
            <v>30600</v>
          </cell>
          <cell r="AT89">
            <v>132000</v>
          </cell>
          <cell r="AU89">
            <v>66000</v>
          </cell>
          <cell r="AV89">
            <v>218160</v>
          </cell>
          <cell r="AW89">
            <v>711960</v>
          </cell>
          <cell r="AX89">
            <v>801960</v>
          </cell>
          <cell r="AY89">
            <v>62400</v>
          </cell>
          <cell r="AZ89">
            <v>0</v>
          </cell>
          <cell r="BA89">
            <v>60000</v>
          </cell>
          <cell r="BB89">
            <v>0</v>
          </cell>
          <cell r="BC89">
            <v>10560</v>
          </cell>
          <cell r="BD89">
            <v>0</v>
          </cell>
          <cell r="BE89">
            <v>6120</v>
          </cell>
          <cell r="BF89">
            <v>0</v>
          </cell>
          <cell r="BG89">
            <v>20400</v>
          </cell>
          <cell r="BH89">
            <v>0</v>
          </cell>
          <cell r="BI89">
            <v>105600</v>
          </cell>
          <cell r="BJ89">
            <v>0</v>
          </cell>
          <cell r="BK89">
            <v>127200</v>
          </cell>
          <cell r="BL89">
            <v>0</v>
          </cell>
          <cell r="BM89">
            <v>60000</v>
          </cell>
          <cell r="BN89">
            <v>0</v>
          </cell>
          <cell r="BO89">
            <v>63600</v>
          </cell>
          <cell r="BP89">
            <v>0</v>
          </cell>
          <cell r="BQ89">
            <v>62400</v>
          </cell>
          <cell r="BR89">
            <v>0</v>
          </cell>
          <cell r="BS89">
            <v>132000</v>
          </cell>
          <cell r="BT89">
            <v>0</v>
          </cell>
          <cell r="BU89">
            <v>120000</v>
          </cell>
          <cell r="BV89">
            <v>0</v>
          </cell>
          <cell r="BW89">
            <v>371880</v>
          </cell>
          <cell r="BX89">
            <v>623880</v>
          </cell>
          <cell r="BY89">
            <v>830280</v>
          </cell>
        </row>
        <row r="90">
          <cell r="D90">
            <v>39387</v>
          </cell>
          <cell r="E90">
            <v>2.8697628680239773</v>
          </cell>
          <cell r="F90">
            <v>0.3506289218450348</v>
          </cell>
          <cell r="G90">
            <v>-0.12811441375107041</v>
          </cell>
          <cell r="H90">
            <v>6.7428638816352847E-3</v>
          </cell>
          <cell r="I90">
            <v>-0.19554305256742324</v>
          </cell>
          <cell r="J90">
            <v>0</v>
          </cell>
          <cell r="K90">
            <v>22.056648615924157</v>
          </cell>
          <cell r="L90">
            <v>24.072630915187311</v>
          </cell>
          <cell r="M90">
            <v>12.036315457593656</v>
          </cell>
          <cell r="N90">
            <v>1</v>
          </cell>
          <cell r="O90">
            <v>0</v>
          </cell>
          <cell r="P90">
            <v>23.52322151017983</v>
          </cell>
          <cell r="Q90">
            <v>24.072630915187311</v>
          </cell>
          <cell r="R90">
            <v>12.036315457593656</v>
          </cell>
          <cell r="S90">
            <v>1</v>
          </cell>
          <cell r="T90">
            <v>0</v>
          </cell>
          <cell r="U90">
            <v>22.562363407046803</v>
          </cell>
          <cell r="V90">
            <v>23.573792989292095</v>
          </cell>
          <cell r="W90">
            <v>22.056648615924157</v>
          </cell>
          <cell r="X90">
            <v>24.072630915187311</v>
          </cell>
          <cell r="Y90">
            <v>12.036315457593656</v>
          </cell>
          <cell r="Z90">
            <v>1</v>
          </cell>
          <cell r="AA90">
            <v>0</v>
          </cell>
          <cell r="AB90">
            <v>1</v>
          </cell>
          <cell r="AC90">
            <v>1</v>
          </cell>
          <cell r="AD90">
            <v>1</v>
          </cell>
          <cell r="AE90">
            <v>0</v>
          </cell>
          <cell r="AF90">
            <v>5880</v>
          </cell>
          <cell r="AG90">
            <v>0</v>
          </cell>
          <cell r="AH90">
            <v>48000</v>
          </cell>
          <cell r="AI90">
            <v>0</v>
          </cell>
          <cell r="AJ90">
            <v>54000</v>
          </cell>
          <cell r="AK90">
            <v>0</v>
          </cell>
          <cell r="AL90">
            <v>60000</v>
          </cell>
          <cell r="AM90">
            <v>0</v>
          </cell>
          <cell r="AN90">
            <v>60000</v>
          </cell>
          <cell r="AO90">
            <v>0</v>
          </cell>
          <cell r="AP90">
            <v>86400</v>
          </cell>
          <cell r="AQ90">
            <v>0</v>
          </cell>
          <cell r="AR90">
            <v>61200</v>
          </cell>
          <cell r="AS90">
            <v>0</v>
          </cell>
          <cell r="AT90">
            <v>132000</v>
          </cell>
          <cell r="AU90">
            <v>0</v>
          </cell>
          <cell r="AV90">
            <v>152280</v>
          </cell>
          <cell r="AW90">
            <v>447480</v>
          </cell>
          <cell r="AX90">
            <v>507480</v>
          </cell>
          <cell r="AY90">
            <v>62400</v>
          </cell>
          <cell r="AZ90">
            <v>0</v>
          </cell>
          <cell r="BA90">
            <v>60000</v>
          </cell>
          <cell r="BB90">
            <v>0</v>
          </cell>
          <cell r="BC90">
            <v>10560</v>
          </cell>
          <cell r="BD90">
            <v>0</v>
          </cell>
          <cell r="BE90">
            <v>6120</v>
          </cell>
          <cell r="BF90">
            <v>0</v>
          </cell>
          <cell r="BG90">
            <v>20400</v>
          </cell>
          <cell r="BH90">
            <v>0</v>
          </cell>
          <cell r="BI90">
            <v>105600</v>
          </cell>
          <cell r="BJ90">
            <v>0</v>
          </cell>
          <cell r="BK90">
            <v>127200</v>
          </cell>
          <cell r="BL90">
            <v>0</v>
          </cell>
          <cell r="BM90">
            <v>60000</v>
          </cell>
          <cell r="BN90">
            <v>0</v>
          </cell>
          <cell r="BO90">
            <v>63600</v>
          </cell>
          <cell r="BP90">
            <v>0</v>
          </cell>
          <cell r="BQ90">
            <v>62400</v>
          </cell>
          <cell r="BR90">
            <v>0</v>
          </cell>
          <cell r="BS90">
            <v>132000</v>
          </cell>
          <cell r="BT90">
            <v>0</v>
          </cell>
          <cell r="BU90">
            <v>120000</v>
          </cell>
          <cell r="BV90">
            <v>0</v>
          </cell>
          <cell r="BW90">
            <v>371880</v>
          </cell>
          <cell r="BX90">
            <v>623880</v>
          </cell>
          <cell r="BY90">
            <v>830280</v>
          </cell>
        </row>
        <row r="91">
          <cell r="D91">
            <v>39417</v>
          </cell>
          <cell r="E91">
            <v>2.9387530234593968</v>
          </cell>
          <cell r="F91">
            <v>0.34881341524740617</v>
          </cell>
          <cell r="G91">
            <v>-0.12745105557116762</v>
          </cell>
          <cell r="H91">
            <v>6.7079502932193488E-3</v>
          </cell>
          <cell r="I91">
            <v>-0.19453055850336112</v>
          </cell>
          <cell r="J91">
            <v>0</v>
          </cell>
          <cell r="K91">
            <v>22.581668487170266</v>
          </cell>
          <cell r="L91">
            <v>13.886060822490442</v>
          </cell>
          <cell r="M91">
            <v>6.9430304112452212</v>
          </cell>
          <cell r="N91">
            <v>0</v>
          </cell>
          <cell r="O91">
            <v>0</v>
          </cell>
          <cell r="P91">
            <v>24.040647675945475</v>
          </cell>
          <cell r="Q91">
            <v>13.886060822490442</v>
          </cell>
          <cell r="R91">
            <v>6.9430304112452212</v>
          </cell>
          <cell r="S91">
            <v>0</v>
          </cell>
          <cell r="T91">
            <v>0</v>
          </cell>
          <cell r="U91">
            <v>23.084764759161722</v>
          </cell>
          <cell r="V91">
            <v>24.09095730314462</v>
          </cell>
          <cell r="W91">
            <v>22.581668487170266</v>
          </cell>
          <cell r="X91">
            <v>13.886060822490442</v>
          </cell>
          <cell r="Y91">
            <v>6.9430304112452212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D92">
            <v>39448</v>
          </cell>
          <cell r="E92">
            <v>2.9990598250835308</v>
          </cell>
          <cell r="F92">
            <v>0.34694351702857312</v>
          </cell>
          <cell r="G92">
            <v>-0.12676782352967095</v>
          </cell>
          <cell r="H92">
            <v>6.6719907120879442E-3</v>
          </cell>
          <cell r="I92">
            <v>-0.19348773065055036</v>
          </cell>
          <cell r="J92">
            <v>0</v>
          </cell>
          <cell r="K92">
            <v>23.041790708247351</v>
          </cell>
          <cell r="L92">
            <v>34.68781315195946</v>
          </cell>
          <cell r="M92">
            <v>17.34390657597973</v>
          </cell>
          <cell r="N92">
            <v>1</v>
          </cell>
          <cell r="O92">
            <v>0</v>
          </cell>
          <cell r="P92">
            <v>24.492948688126482</v>
          </cell>
          <cell r="Q92">
            <v>34.68781315195946</v>
          </cell>
          <cell r="R92">
            <v>17.34390657597973</v>
          </cell>
          <cell r="S92">
            <v>1</v>
          </cell>
          <cell r="T92">
            <v>0</v>
          </cell>
          <cell r="U92">
            <v>23.54219001165395</v>
          </cell>
          <cell r="V92">
            <v>24.542988618467138</v>
          </cell>
          <cell r="W92">
            <v>23.041790708247351</v>
          </cell>
          <cell r="X92">
            <v>34.68781315195946</v>
          </cell>
          <cell r="Y92">
            <v>17.34390657597973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48000</v>
          </cell>
          <cell r="AI92">
            <v>0</v>
          </cell>
          <cell r="AJ92">
            <v>54000</v>
          </cell>
          <cell r="AK92">
            <v>0</v>
          </cell>
          <cell r="AL92">
            <v>60000</v>
          </cell>
          <cell r="AM92">
            <v>0</v>
          </cell>
          <cell r="AN92">
            <v>60000</v>
          </cell>
          <cell r="AO92">
            <v>0</v>
          </cell>
          <cell r="AP92">
            <v>86400</v>
          </cell>
          <cell r="AQ92">
            <v>0</v>
          </cell>
          <cell r="AR92">
            <v>61200</v>
          </cell>
          <cell r="AS92">
            <v>0</v>
          </cell>
          <cell r="AT92">
            <v>132000</v>
          </cell>
          <cell r="AU92">
            <v>0</v>
          </cell>
          <cell r="AV92">
            <v>152280</v>
          </cell>
          <cell r="AW92">
            <v>447480</v>
          </cell>
          <cell r="AX92">
            <v>507480</v>
          </cell>
          <cell r="AY92">
            <v>62400</v>
          </cell>
          <cell r="AZ92">
            <v>0</v>
          </cell>
          <cell r="BA92">
            <v>60000</v>
          </cell>
          <cell r="BB92">
            <v>0</v>
          </cell>
          <cell r="BC92">
            <v>10560</v>
          </cell>
          <cell r="BD92">
            <v>0</v>
          </cell>
          <cell r="BE92">
            <v>6120</v>
          </cell>
          <cell r="BF92">
            <v>0</v>
          </cell>
          <cell r="BG92">
            <v>20400</v>
          </cell>
          <cell r="BH92">
            <v>0</v>
          </cell>
          <cell r="BI92">
            <v>105600</v>
          </cell>
          <cell r="BJ92">
            <v>0</v>
          </cell>
          <cell r="BK92">
            <v>127200</v>
          </cell>
          <cell r="BL92">
            <v>0</v>
          </cell>
          <cell r="BM92">
            <v>60000</v>
          </cell>
          <cell r="BN92">
            <v>0</v>
          </cell>
          <cell r="BO92">
            <v>63600</v>
          </cell>
          <cell r="BP92">
            <v>0</v>
          </cell>
          <cell r="BQ92">
            <v>62400</v>
          </cell>
          <cell r="BR92">
            <v>0</v>
          </cell>
          <cell r="BS92">
            <v>132000</v>
          </cell>
          <cell r="BT92">
            <v>0</v>
          </cell>
          <cell r="BU92">
            <v>120000</v>
          </cell>
          <cell r="BV92">
            <v>0</v>
          </cell>
          <cell r="BW92">
            <v>371880</v>
          </cell>
          <cell r="BX92">
            <v>623880</v>
          </cell>
          <cell r="BY92">
            <v>830280</v>
          </cell>
        </row>
        <row r="93">
          <cell r="D93">
            <v>39479</v>
          </cell>
          <cell r="E93">
            <v>2.9127918736085809</v>
          </cell>
          <cell r="F93">
            <v>0.34510179409352065</v>
          </cell>
          <cell r="G93">
            <v>-0.12609488630340177</v>
          </cell>
          <cell r="H93">
            <v>6.6365729633369357E-3</v>
          </cell>
          <cell r="I93">
            <v>-0.19246061593677111</v>
          </cell>
          <cell r="J93">
            <v>0</v>
          </cell>
          <cell r="K93">
            <v>22.402484432538575</v>
          </cell>
          <cell r="L93">
            <v>27.867102604511057</v>
          </cell>
          <cell r="M93">
            <v>13.933551302255529</v>
          </cell>
          <cell r="N93">
            <v>1</v>
          </cell>
          <cell r="O93">
            <v>0</v>
          </cell>
          <cell r="P93">
            <v>23.845939052064356</v>
          </cell>
          <cell r="Q93">
            <v>27.867102604511057</v>
          </cell>
          <cell r="R93">
            <v>13.933551302255529</v>
          </cell>
          <cell r="S93">
            <v>1</v>
          </cell>
          <cell r="T93">
            <v>0</v>
          </cell>
          <cell r="U93">
            <v>22.900227404788843</v>
          </cell>
          <cell r="V93">
            <v>23.895713349289384</v>
          </cell>
          <cell r="W93">
            <v>22.402484432538575</v>
          </cell>
          <cell r="X93">
            <v>27.867102604511057</v>
          </cell>
          <cell r="Y93">
            <v>13.933551302255529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48000</v>
          </cell>
          <cell r="AI93">
            <v>0</v>
          </cell>
          <cell r="AJ93">
            <v>54000</v>
          </cell>
          <cell r="AK93">
            <v>0</v>
          </cell>
          <cell r="AL93">
            <v>60000</v>
          </cell>
          <cell r="AM93">
            <v>0</v>
          </cell>
          <cell r="AN93">
            <v>60000</v>
          </cell>
          <cell r="AO93">
            <v>0</v>
          </cell>
          <cell r="AP93">
            <v>86400</v>
          </cell>
          <cell r="AQ93">
            <v>0</v>
          </cell>
          <cell r="AR93">
            <v>61200</v>
          </cell>
          <cell r="AS93">
            <v>0</v>
          </cell>
          <cell r="AT93">
            <v>132000</v>
          </cell>
          <cell r="AU93">
            <v>0</v>
          </cell>
          <cell r="AV93">
            <v>152280</v>
          </cell>
          <cell r="AW93">
            <v>447480</v>
          </cell>
          <cell r="AX93">
            <v>507480</v>
          </cell>
          <cell r="AY93">
            <v>62400</v>
          </cell>
          <cell r="AZ93">
            <v>0</v>
          </cell>
          <cell r="BA93">
            <v>60000</v>
          </cell>
          <cell r="BB93">
            <v>0</v>
          </cell>
          <cell r="BC93">
            <v>10560</v>
          </cell>
          <cell r="BD93">
            <v>0</v>
          </cell>
          <cell r="BE93">
            <v>6120</v>
          </cell>
          <cell r="BF93">
            <v>0</v>
          </cell>
          <cell r="BG93">
            <v>20400</v>
          </cell>
          <cell r="BH93">
            <v>0</v>
          </cell>
          <cell r="BI93">
            <v>105600</v>
          </cell>
          <cell r="BJ93">
            <v>0</v>
          </cell>
          <cell r="BK93">
            <v>127200</v>
          </cell>
          <cell r="BL93">
            <v>0</v>
          </cell>
          <cell r="BM93">
            <v>60000</v>
          </cell>
          <cell r="BN93">
            <v>0</v>
          </cell>
          <cell r="BO93">
            <v>63600</v>
          </cell>
          <cell r="BP93">
            <v>0</v>
          </cell>
          <cell r="BQ93">
            <v>62400</v>
          </cell>
          <cell r="BR93">
            <v>0</v>
          </cell>
          <cell r="BS93">
            <v>132000</v>
          </cell>
          <cell r="BT93">
            <v>0</v>
          </cell>
          <cell r="BU93">
            <v>120000</v>
          </cell>
          <cell r="BV93">
            <v>0</v>
          </cell>
          <cell r="BW93">
            <v>371880</v>
          </cell>
          <cell r="BX93">
            <v>623880</v>
          </cell>
          <cell r="BY93">
            <v>830280</v>
          </cell>
        </row>
        <row r="94">
          <cell r="D94">
            <v>39508</v>
          </cell>
          <cell r="E94">
            <v>2.7994043591658642</v>
          </cell>
          <cell r="F94">
            <v>0.34340416767309495</v>
          </cell>
          <cell r="G94">
            <v>-0.12547459972670777</v>
          </cell>
          <cell r="H94">
            <v>6.6039263014056717E-3</v>
          </cell>
          <cell r="I94">
            <v>-0.19151386274076446</v>
          </cell>
          <cell r="J94">
            <v>0</v>
          </cell>
          <cell r="K94">
            <v>21.559178723188246</v>
          </cell>
          <cell r="L94">
            <v>21.126092316722772</v>
          </cell>
          <cell r="M94">
            <v>10.563046158361386</v>
          </cell>
          <cell r="N94">
            <v>0</v>
          </cell>
          <cell r="O94">
            <v>0</v>
          </cell>
          <cell r="P94">
            <v>22.995532693743982</v>
          </cell>
          <cell r="Q94">
            <v>21.126092316722772</v>
          </cell>
          <cell r="R94">
            <v>10.563046158361386</v>
          </cell>
          <cell r="S94">
            <v>0</v>
          </cell>
          <cell r="T94">
            <v>0</v>
          </cell>
          <cell r="U94">
            <v>22.054473195793673</v>
          </cell>
          <cell r="V94">
            <v>23.045062141004522</v>
          </cell>
          <cell r="W94">
            <v>21.559178723188246</v>
          </cell>
          <cell r="X94">
            <v>21.126092316722772</v>
          </cell>
          <cell r="Y94">
            <v>10.563046158361386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D95">
            <v>39539</v>
          </cell>
          <cell r="E95">
            <v>2.6644491435840356</v>
          </cell>
          <cell r="F95">
            <v>0.44013336444805323</v>
          </cell>
          <cell r="G95">
            <v>-0.15437513529148134</v>
          </cell>
          <cell r="H95">
            <v>6.5691546932545256E-3</v>
          </cell>
          <cell r="I95">
            <v>-0.23320499161053562</v>
          </cell>
          <cell r="J95">
            <v>0</v>
          </cell>
          <cell r="K95">
            <v>20.234331139801249</v>
          </cell>
          <cell r="L95">
            <v>20.352620762188103</v>
          </cell>
          <cell r="M95">
            <v>10.176310381094051</v>
          </cell>
          <cell r="N95">
            <v>1</v>
          </cell>
          <cell r="O95">
            <v>0</v>
          </cell>
          <cell r="P95">
            <v>21.983368576880267</v>
          </cell>
          <cell r="Q95">
            <v>20.352620762188103</v>
          </cell>
          <cell r="R95">
            <v>10.176310381094051</v>
          </cell>
          <cell r="S95">
            <v>0</v>
          </cell>
          <cell r="T95">
            <v>0</v>
          </cell>
          <cell r="U95">
            <v>20.825555062194155</v>
          </cell>
          <cell r="V95">
            <v>22.032637237079676</v>
          </cell>
          <cell r="W95">
            <v>20.234331139801249</v>
          </cell>
          <cell r="X95">
            <v>20.352620762188103</v>
          </cell>
          <cell r="Y95">
            <v>10.176310381094051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</v>
          </cell>
          <cell r="AE95">
            <v>0</v>
          </cell>
          <cell r="AF95">
            <v>5880</v>
          </cell>
          <cell r="AG95">
            <v>0</v>
          </cell>
          <cell r="AH95">
            <v>48000</v>
          </cell>
          <cell r="AI95">
            <v>0</v>
          </cell>
          <cell r="AJ95">
            <v>54000</v>
          </cell>
          <cell r="AK95">
            <v>0</v>
          </cell>
          <cell r="AL95">
            <v>60000</v>
          </cell>
          <cell r="AM95">
            <v>0</v>
          </cell>
          <cell r="AN95">
            <v>60000</v>
          </cell>
          <cell r="AO95">
            <v>0</v>
          </cell>
          <cell r="AP95">
            <v>86400</v>
          </cell>
          <cell r="AQ95">
            <v>0</v>
          </cell>
          <cell r="AR95">
            <v>61200</v>
          </cell>
          <cell r="AS95">
            <v>0</v>
          </cell>
          <cell r="AT95">
            <v>132000</v>
          </cell>
          <cell r="AU95">
            <v>0</v>
          </cell>
          <cell r="AV95">
            <v>152280</v>
          </cell>
          <cell r="AW95">
            <v>447480</v>
          </cell>
          <cell r="AX95">
            <v>507480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</row>
        <row r="96">
          <cell r="D96">
            <v>39569</v>
          </cell>
          <cell r="E96">
            <v>2.6345121050020408</v>
          </cell>
          <cell r="F96">
            <v>0.43788715215861268</v>
          </cell>
          <cell r="G96">
            <v>-0.1535872847123492</v>
          </cell>
          <cell r="H96">
            <v>6.5356291366957114E-3</v>
          </cell>
          <cell r="I96">
            <v>-0.23201483435269774</v>
          </cell>
          <cell r="J96">
            <v>0</v>
          </cell>
          <cell r="K96">
            <v>20.018729529870075</v>
          </cell>
          <cell r="L96">
            <v>23.516566115949875</v>
          </cell>
          <cell r="M96">
            <v>11.758283057974937</v>
          </cell>
          <cell r="N96">
            <v>1</v>
          </cell>
          <cell r="O96">
            <v>0</v>
          </cell>
          <cell r="P96">
            <v>21.758840787515307</v>
          </cell>
          <cell r="Q96">
            <v>23.516566115949875</v>
          </cell>
          <cell r="R96">
            <v>11.758283057974937</v>
          </cell>
          <cell r="S96">
            <v>1</v>
          </cell>
          <cell r="T96">
            <v>0</v>
          </cell>
          <cell r="U96">
            <v>20.606936152172686</v>
          </cell>
          <cell r="V96">
            <v>21.807858006040522</v>
          </cell>
          <cell r="W96">
            <v>20.018729529870075</v>
          </cell>
          <cell r="X96">
            <v>23.516566115949875</v>
          </cell>
          <cell r="Y96">
            <v>11.758283057974937</v>
          </cell>
          <cell r="Z96">
            <v>1</v>
          </cell>
          <cell r="AA96">
            <v>0</v>
          </cell>
          <cell r="AB96">
            <v>1</v>
          </cell>
          <cell r="AC96">
            <v>1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48000</v>
          </cell>
          <cell r="AI96">
            <v>0</v>
          </cell>
          <cell r="AJ96">
            <v>54000</v>
          </cell>
          <cell r="AK96">
            <v>0</v>
          </cell>
          <cell r="AL96">
            <v>60000</v>
          </cell>
          <cell r="AM96">
            <v>0</v>
          </cell>
          <cell r="AN96">
            <v>60000</v>
          </cell>
          <cell r="AO96">
            <v>0</v>
          </cell>
          <cell r="AP96">
            <v>86400</v>
          </cell>
          <cell r="AQ96">
            <v>0</v>
          </cell>
          <cell r="AR96">
            <v>61200</v>
          </cell>
          <cell r="AS96">
            <v>0</v>
          </cell>
          <cell r="AT96">
            <v>132000</v>
          </cell>
          <cell r="AU96">
            <v>0</v>
          </cell>
          <cell r="AV96">
            <v>152280</v>
          </cell>
          <cell r="AW96">
            <v>447480</v>
          </cell>
          <cell r="AX96">
            <v>507480</v>
          </cell>
          <cell r="AY96">
            <v>62400</v>
          </cell>
          <cell r="AZ96">
            <v>0</v>
          </cell>
          <cell r="BA96">
            <v>60000</v>
          </cell>
          <cell r="BB96">
            <v>0</v>
          </cell>
          <cell r="BC96">
            <v>10560</v>
          </cell>
          <cell r="BD96">
            <v>0</v>
          </cell>
          <cell r="BE96">
            <v>6120</v>
          </cell>
          <cell r="BF96">
            <v>0</v>
          </cell>
          <cell r="BG96">
            <v>20400</v>
          </cell>
          <cell r="BH96">
            <v>0</v>
          </cell>
          <cell r="BI96">
            <v>105600</v>
          </cell>
          <cell r="BJ96">
            <v>0</v>
          </cell>
          <cell r="BK96">
            <v>127200</v>
          </cell>
          <cell r="BL96">
            <v>0</v>
          </cell>
          <cell r="BM96">
            <v>60000</v>
          </cell>
          <cell r="BN96">
            <v>0</v>
          </cell>
          <cell r="BO96">
            <v>63600</v>
          </cell>
          <cell r="BP96">
            <v>0</v>
          </cell>
          <cell r="BQ96">
            <v>62400</v>
          </cell>
          <cell r="BR96">
            <v>0</v>
          </cell>
          <cell r="BS96">
            <v>132000</v>
          </cell>
          <cell r="BT96">
            <v>0</v>
          </cell>
          <cell r="BU96">
            <v>120000</v>
          </cell>
          <cell r="BV96">
            <v>0</v>
          </cell>
          <cell r="BW96">
            <v>371880</v>
          </cell>
          <cell r="BX96">
            <v>623880</v>
          </cell>
          <cell r="BY96">
            <v>830280</v>
          </cell>
        </row>
        <row r="97">
          <cell r="D97">
            <v>39600</v>
          </cell>
          <cell r="E97">
            <v>2.6394524730835771</v>
          </cell>
          <cell r="F97">
            <v>0.43557466920344751</v>
          </cell>
          <cell r="G97">
            <v>-0.15277618994449277</v>
          </cell>
          <cell r="H97">
            <v>6.5011144657230969E-3</v>
          </cell>
          <cell r="I97">
            <v>-0.23078956353316993</v>
          </cell>
          <cell r="J97">
            <v>0</v>
          </cell>
          <cell r="K97">
            <v>20.064971821628053</v>
          </cell>
          <cell r="L97">
            <v>39.645161246017246</v>
          </cell>
          <cell r="M97">
            <v>19.822580623008623</v>
          </cell>
          <cell r="N97">
            <v>1</v>
          </cell>
          <cell r="O97">
            <v>0</v>
          </cell>
          <cell r="P97">
            <v>21.795893548126827</v>
          </cell>
          <cell r="Q97">
            <v>39.645161246017246</v>
          </cell>
          <cell r="R97">
            <v>19.822580623008623</v>
          </cell>
          <cell r="S97">
            <v>1</v>
          </cell>
          <cell r="T97">
            <v>0</v>
          </cell>
          <cell r="U97">
            <v>20.650072123543133</v>
          </cell>
          <cell r="V97">
            <v>21.844651906619752</v>
          </cell>
          <cell r="W97">
            <v>20.064971821628053</v>
          </cell>
          <cell r="X97">
            <v>39.645161246017246</v>
          </cell>
          <cell r="Y97">
            <v>19.822580623008623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48000</v>
          </cell>
          <cell r="AI97">
            <v>0</v>
          </cell>
          <cell r="AJ97">
            <v>54000</v>
          </cell>
          <cell r="AK97">
            <v>0</v>
          </cell>
          <cell r="AL97">
            <v>60000</v>
          </cell>
          <cell r="AM97">
            <v>0</v>
          </cell>
          <cell r="AN97">
            <v>60000</v>
          </cell>
          <cell r="AO97">
            <v>0</v>
          </cell>
          <cell r="AP97">
            <v>86400</v>
          </cell>
          <cell r="AQ97">
            <v>0</v>
          </cell>
          <cell r="AR97">
            <v>61200</v>
          </cell>
          <cell r="AS97">
            <v>0</v>
          </cell>
          <cell r="AT97">
            <v>132000</v>
          </cell>
          <cell r="AU97">
            <v>0</v>
          </cell>
          <cell r="AV97">
            <v>152280</v>
          </cell>
          <cell r="AW97">
            <v>447480</v>
          </cell>
          <cell r="AX97">
            <v>507480</v>
          </cell>
          <cell r="AY97">
            <v>62400</v>
          </cell>
          <cell r="AZ97">
            <v>0</v>
          </cell>
          <cell r="BA97">
            <v>60000</v>
          </cell>
          <cell r="BB97">
            <v>0</v>
          </cell>
          <cell r="BC97">
            <v>10560</v>
          </cell>
          <cell r="BD97">
            <v>0</v>
          </cell>
          <cell r="BE97">
            <v>6120</v>
          </cell>
          <cell r="BF97">
            <v>0</v>
          </cell>
          <cell r="BG97">
            <v>20400</v>
          </cell>
          <cell r="BH97">
            <v>0</v>
          </cell>
          <cell r="BI97">
            <v>105600</v>
          </cell>
          <cell r="BJ97">
            <v>0</v>
          </cell>
          <cell r="BK97">
            <v>127200</v>
          </cell>
          <cell r="BL97">
            <v>0</v>
          </cell>
          <cell r="BM97">
            <v>60000</v>
          </cell>
          <cell r="BN97">
            <v>0</v>
          </cell>
          <cell r="BO97">
            <v>63600</v>
          </cell>
          <cell r="BP97">
            <v>0</v>
          </cell>
          <cell r="BQ97">
            <v>62400</v>
          </cell>
          <cell r="BR97">
            <v>0</v>
          </cell>
          <cell r="BS97">
            <v>132000</v>
          </cell>
          <cell r="BT97">
            <v>0</v>
          </cell>
          <cell r="BU97">
            <v>120000</v>
          </cell>
          <cell r="BV97">
            <v>0</v>
          </cell>
          <cell r="BW97">
            <v>371880</v>
          </cell>
          <cell r="BX97">
            <v>623880</v>
          </cell>
          <cell r="BY97">
            <v>830280</v>
          </cell>
        </row>
        <row r="98">
          <cell r="D98">
            <v>39630</v>
          </cell>
          <cell r="E98">
            <v>2.6453454588309513</v>
          </cell>
          <cell r="F98">
            <v>0.43334509961289425</v>
          </cell>
          <cell r="G98">
            <v>-0.15199417672989574</v>
          </cell>
          <cell r="H98">
            <v>6.4678373076551381E-3</v>
          </cell>
          <cell r="I98">
            <v>-0.22960822442175738</v>
          </cell>
          <cell r="J98">
            <v>0</v>
          </cell>
          <cell r="K98">
            <v>20.118029258068955</v>
          </cell>
          <cell r="L98">
            <v>40.703264387789162</v>
          </cell>
          <cell r="M98">
            <v>20.351632193894581</v>
          </cell>
          <cell r="N98">
            <v>1</v>
          </cell>
          <cell r="O98">
            <v>1</v>
          </cell>
          <cell r="P98">
            <v>21.840090941232134</v>
          </cell>
          <cell r="Q98">
            <v>40.703264387789162</v>
          </cell>
          <cell r="R98">
            <v>20.351632193894581</v>
          </cell>
          <cell r="S98">
            <v>1</v>
          </cell>
          <cell r="T98">
            <v>0</v>
          </cell>
          <cell r="U98">
            <v>20.700134615757918</v>
          </cell>
          <cell r="V98">
            <v>21.888599721039547</v>
          </cell>
          <cell r="W98">
            <v>20.118029258068955</v>
          </cell>
          <cell r="X98">
            <v>40.703264387789162</v>
          </cell>
          <cell r="Y98">
            <v>20.351632193894581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5880</v>
          </cell>
          <cell r="AG98">
            <v>5880</v>
          </cell>
          <cell r="AH98">
            <v>48000</v>
          </cell>
          <cell r="AI98">
            <v>48000</v>
          </cell>
          <cell r="AJ98">
            <v>54000</v>
          </cell>
          <cell r="AK98">
            <v>54000</v>
          </cell>
          <cell r="AL98">
            <v>60000</v>
          </cell>
          <cell r="AM98">
            <v>30000</v>
          </cell>
          <cell r="AN98">
            <v>60000</v>
          </cell>
          <cell r="AO98">
            <v>30000</v>
          </cell>
          <cell r="AP98">
            <v>86400</v>
          </cell>
          <cell r="AQ98">
            <v>30000</v>
          </cell>
          <cell r="AR98">
            <v>61200</v>
          </cell>
          <cell r="AS98">
            <v>30600</v>
          </cell>
          <cell r="AT98">
            <v>132000</v>
          </cell>
          <cell r="AU98">
            <v>66000</v>
          </cell>
          <cell r="AV98">
            <v>218160</v>
          </cell>
          <cell r="AW98">
            <v>711960</v>
          </cell>
          <cell r="AX98">
            <v>801960</v>
          </cell>
          <cell r="AY98">
            <v>62400</v>
          </cell>
          <cell r="AZ98">
            <v>0</v>
          </cell>
          <cell r="BA98">
            <v>60000</v>
          </cell>
          <cell r="BB98">
            <v>0</v>
          </cell>
          <cell r="BC98">
            <v>10560</v>
          </cell>
          <cell r="BD98">
            <v>0</v>
          </cell>
          <cell r="BE98">
            <v>6120</v>
          </cell>
          <cell r="BF98">
            <v>0</v>
          </cell>
          <cell r="BG98">
            <v>20400</v>
          </cell>
          <cell r="BH98">
            <v>0</v>
          </cell>
          <cell r="BI98">
            <v>105600</v>
          </cell>
          <cell r="BJ98">
            <v>0</v>
          </cell>
          <cell r="BK98">
            <v>127200</v>
          </cell>
          <cell r="BL98">
            <v>0</v>
          </cell>
          <cell r="BM98">
            <v>60000</v>
          </cell>
          <cell r="BN98">
            <v>0</v>
          </cell>
          <cell r="BO98">
            <v>63600</v>
          </cell>
          <cell r="BP98">
            <v>0</v>
          </cell>
          <cell r="BQ98">
            <v>62400</v>
          </cell>
          <cell r="BR98">
            <v>0</v>
          </cell>
          <cell r="BS98">
            <v>132000</v>
          </cell>
          <cell r="BT98">
            <v>0</v>
          </cell>
          <cell r="BU98">
            <v>120000</v>
          </cell>
          <cell r="BV98">
            <v>0</v>
          </cell>
          <cell r="BW98">
            <v>371880</v>
          </cell>
          <cell r="BX98">
            <v>623880</v>
          </cell>
          <cell r="BY98">
            <v>830280</v>
          </cell>
        </row>
        <row r="99">
          <cell r="D99">
            <v>39661</v>
          </cell>
          <cell r="E99">
            <v>2.6442009902410004</v>
          </cell>
          <cell r="F99">
            <v>0.4310497964626448</v>
          </cell>
          <cell r="G99">
            <v>-0.15118910771450972</v>
          </cell>
          <cell r="H99">
            <v>6.4335790516812652E-3</v>
          </cell>
          <cell r="I99">
            <v>-0.2283920563346849</v>
          </cell>
          <cell r="J99">
            <v>0</v>
          </cell>
          <cell r="K99">
            <v>20.118567004297368</v>
          </cell>
          <cell r="L99">
            <v>46.921250068140765</v>
          </cell>
          <cell r="M99">
            <v>23.460625034070382</v>
          </cell>
          <cell r="N99">
            <v>1</v>
          </cell>
          <cell r="O99">
            <v>1</v>
          </cell>
          <cell r="P99">
            <v>21.831507426807502</v>
          </cell>
          <cell r="Q99">
            <v>46.921250068140765</v>
          </cell>
          <cell r="R99">
            <v>23.460625034070382</v>
          </cell>
          <cell r="S99">
            <v>1</v>
          </cell>
          <cell r="T99">
            <v>1</v>
          </cell>
          <cell r="U99">
            <v>20.697589118948681</v>
          </cell>
          <cell r="V99">
            <v>21.879759269695111</v>
          </cell>
          <cell r="W99">
            <v>20.118567004297368</v>
          </cell>
          <cell r="X99">
            <v>46.921250068140765</v>
          </cell>
          <cell r="Y99">
            <v>23.460625034070382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5880</v>
          </cell>
          <cell r="AH99">
            <v>48000</v>
          </cell>
          <cell r="AI99">
            <v>48000</v>
          </cell>
          <cell r="AJ99">
            <v>54000</v>
          </cell>
          <cell r="AK99">
            <v>54000</v>
          </cell>
          <cell r="AL99">
            <v>60000</v>
          </cell>
          <cell r="AM99">
            <v>30000</v>
          </cell>
          <cell r="AN99">
            <v>60000</v>
          </cell>
          <cell r="AO99">
            <v>30000</v>
          </cell>
          <cell r="AP99">
            <v>86400</v>
          </cell>
          <cell r="AQ99">
            <v>30000</v>
          </cell>
          <cell r="AR99">
            <v>61200</v>
          </cell>
          <cell r="AS99">
            <v>30600</v>
          </cell>
          <cell r="AT99">
            <v>132000</v>
          </cell>
          <cell r="AU99">
            <v>66000</v>
          </cell>
          <cell r="AV99">
            <v>218160</v>
          </cell>
          <cell r="AW99">
            <v>711960</v>
          </cell>
          <cell r="AX99">
            <v>801960</v>
          </cell>
          <cell r="AY99">
            <v>62400</v>
          </cell>
          <cell r="AZ99">
            <v>31200</v>
          </cell>
          <cell r="BA99">
            <v>60000</v>
          </cell>
          <cell r="BB99">
            <v>30000</v>
          </cell>
          <cell r="BC99">
            <v>10560</v>
          </cell>
          <cell r="BD99">
            <v>5280</v>
          </cell>
          <cell r="BE99">
            <v>6120</v>
          </cell>
          <cell r="BF99">
            <v>3060</v>
          </cell>
          <cell r="BG99">
            <v>20400</v>
          </cell>
          <cell r="BH99">
            <v>10200</v>
          </cell>
          <cell r="BI99">
            <v>105600</v>
          </cell>
          <cell r="BJ99">
            <v>52800</v>
          </cell>
          <cell r="BK99">
            <v>127200</v>
          </cell>
          <cell r="BL99">
            <v>63600</v>
          </cell>
          <cell r="BM99">
            <v>60000</v>
          </cell>
          <cell r="BN99">
            <v>30000</v>
          </cell>
          <cell r="BO99">
            <v>63600</v>
          </cell>
          <cell r="BP99">
            <v>31800</v>
          </cell>
          <cell r="BQ99">
            <v>62400</v>
          </cell>
          <cell r="BR99">
            <v>31200</v>
          </cell>
          <cell r="BS99">
            <v>132000</v>
          </cell>
          <cell r="BT99">
            <v>66000</v>
          </cell>
          <cell r="BU99">
            <v>120000</v>
          </cell>
          <cell r="BV99">
            <v>60000</v>
          </cell>
          <cell r="BW99">
            <v>557820</v>
          </cell>
          <cell r="BX99">
            <v>935820</v>
          </cell>
          <cell r="BY99">
            <v>1245420</v>
          </cell>
        </row>
        <row r="100">
          <cell r="D100">
            <v>39692</v>
          </cell>
          <cell r="E100">
            <v>2.643613166331519</v>
          </cell>
          <cell r="F100">
            <v>0.42876321022563968</v>
          </cell>
          <cell r="G100">
            <v>-0.15038709612391837</v>
          </cell>
          <cell r="H100">
            <v>6.3994508988901447E-3</v>
          </cell>
          <cell r="I100">
            <v>-0.22718050691060013</v>
          </cell>
          <cell r="J100">
            <v>0</v>
          </cell>
          <cell r="K100">
            <v>20.123244945656889</v>
          </cell>
          <cell r="L100">
            <v>33.873445508987338</v>
          </cell>
          <cell r="M100">
            <v>16.936722754493669</v>
          </cell>
          <cell r="N100">
            <v>1</v>
          </cell>
          <cell r="O100">
            <v>0</v>
          </cell>
          <cell r="P100">
            <v>21.827098747486392</v>
          </cell>
          <cell r="Q100">
            <v>33.873445508987338</v>
          </cell>
          <cell r="R100">
            <v>16.936722754493669</v>
          </cell>
          <cell r="S100">
            <v>1</v>
          </cell>
          <cell r="T100">
            <v>0</v>
          </cell>
          <cell r="U100">
            <v>20.699195526557006</v>
          </cell>
          <cell r="V100">
            <v>21.875094629228069</v>
          </cell>
          <cell r="W100">
            <v>20.123244945656889</v>
          </cell>
          <cell r="X100">
            <v>33.873445508987338</v>
          </cell>
          <cell r="Y100">
            <v>16.936722754493669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48000</v>
          </cell>
          <cell r="AI100">
            <v>0</v>
          </cell>
          <cell r="AJ100">
            <v>54000</v>
          </cell>
          <cell r="AK100">
            <v>0</v>
          </cell>
          <cell r="AL100">
            <v>60000</v>
          </cell>
          <cell r="AM100">
            <v>0</v>
          </cell>
          <cell r="AN100">
            <v>60000</v>
          </cell>
          <cell r="AO100">
            <v>0</v>
          </cell>
          <cell r="AP100">
            <v>86400</v>
          </cell>
          <cell r="AQ100">
            <v>0</v>
          </cell>
          <cell r="AR100">
            <v>61200</v>
          </cell>
          <cell r="AS100">
            <v>0</v>
          </cell>
          <cell r="AT100">
            <v>132000</v>
          </cell>
          <cell r="AU100">
            <v>0</v>
          </cell>
          <cell r="AV100">
            <v>152280</v>
          </cell>
          <cell r="AW100">
            <v>447480</v>
          </cell>
          <cell r="AX100">
            <v>507480</v>
          </cell>
          <cell r="AY100">
            <v>62400</v>
          </cell>
          <cell r="AZ100">
            <v>0</v>
          </cell>
          <cell r="BA100">
            <v>60000</v>
          </cell>
          <cell r="BB100">
            <v>0</v>
          </cell>
          <cell r="BC100">
            <v>10560</v>
          </cell>
          <cell r="BD100">
            <v>0</v>
          </cell>
          <cell r="BE100">
            <v>6120</v>
          </cell>
          <cell r="BF100">
            <v>0</v>
          </cell>
          <cell r="BG100">
            <v>20400</v>
          </cell>
          <cell r="BH100">
            <v>0</v>
          </cell>
          <cell r="BI100">
            <v>105600</v>
          </cell>
          <cell r="BJ100">
            <v>0</v>
          </cell>
          <cell r="BK100">
            <v>127200</v>
          </cell>
          <cell r="BL100">
            <v>0</v>
          </cell>
          <cell r="BM100">
            <v>60000</v>
          </cell>
          <cell r="BN100">
            <v>0</v>
          </cell>
          <cell r="BO100">
            <v>63600</v>
          </cell>
          <cell r="BP100">
            <v>0</v>
          </cell>
          <cell r="BQ100">
            <v>62400</v>
          </cell>
          <cell r="BR100">
            <v>0</v>
          </cell>
          <cell r="BS100">
            <v>132000</v>
          </cell>
          <cell r="BT100">
            <v>0</v>
          </cell>
          <cell r="BU100">
            <v>120000</v>
          </cell>
          <cell r="BV100">
            <v>0</v>
          </cell>
          <cell r="BW100">
            <v>371880</v>
          </cell>
          <cell r="BX100">
            <v>623880</v>
          </cell>
          <cell r="BY100">
            <v>830280</v>
          </cell>
        </row>
        <row r="101">
          <cell r="D101">
            <v>39722</v>
          </cell>
          <cell r="E101">
            <v>2.6491203714799179</v>
          </cell>
          <cell r="F101">
            <v>0.42655867553269533</v>
          </cell>
          <cell r="G101">
            <v>-0.14961386380624386</v>
          </cell>
          <cell r="H101">
            <v>6.3665473960103783E-3</v>
          </cell>
          <cell r="I101">
            <v>-0.22601243255836842</v>
          </cell>
          <cell r="J101">
            <v>0</v>
          </cell>
          <cell r="K101">
            <v>20.173309541911621</v>
          </cell>
          <cell r="L101">
            <v>41.427760560579131</v>
          </cell>
          <cell r="M101">
            <v>20.713880280289565</v>
          </cell>
          <cell r="N101">
            <v>1</v>
          </cell>
          <cell r="O101">
            <v>1</v>
          </cell>
          <cell r="P101">
            <v>21.868402786099384</v>
          </cell>
          <cell r="Q101">
            <v>41.427760560579131</v>
          </cell>
          <cell r="R101">
            <v>20.713880280289565</v>
          </cell>
          <cell r="S101">
            <v>1</v>
          </cell>
          <cell r="T101">
            <v>0</v>
          </cell>
          <cell r="U101">
            <v>20.746298807552556</v>
          </cell>
          <cell r="V101">
            <v>21.916151891569459</v>
          </cell>
          <cell r="W101">
            <v>20.173309541911621</v>
          </cell>
          <cell r="X101">
            <v>41.427760560579131</v>
          </cell>
          <cell r="Y101">
            <v>20.713880280289565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5880</v>
          </cell>
          <cell r="AG101">
            <v>5880</v>
          </cell>
          <cell r="AH101">
            <v>48000</v>
          </cell>
          <cell r="AI101">
            <v>48000</v>
          </cell>
          <cell r="AJ101">
            <v>54000</v>
          </cell>
          <cell r="AK101">
            <v>54000</v>
          </cell>
          <cell r="AL101">
            <v>60000</v>
          </cell>
          <cell r="AM101">
            <v>30000</v>
          </cell>
          <cell r="AN101">
            <v>60000</v>
          </cell>
          <cell r="AO101">
            <v>30000</v>
          </cell>
          <cell r="AP101">
            <v>86400</v>
          </cell>
          <cell r="AQ101">
            <v>30000</v>
          </cell>
          <cell r="AR101">
            <v>61200</v>
          </cell>
          <cell r="AS101">
            <v>30600</v>
          </cell>
          <cell r="AT101">
            <v>132000</v>
          </cell>
          <cell r="AU101">
            <v>66000</v>
          </cell>
          <cell r="AV101">
            <v>218160</v>
          </cell>
          <cell r="AW101">
            <v>711960</v>
          </cell>
          <cell r="AX101">
            <v>801960</v>
          </cell>
          <cell r="AY101">
            <v>62400</v>
          </cell>
          <cell r="AZ101">
            <v>0</v>
          </cell>
          <cell r="BA101">
            <v>60000</v>
          </cell>
          <cell r="BB101">
            <v>0</v>
          </cell>
          <cell r="BC101">
            <v>10560</v>
          </cell>
          <cell r="BD101">
            <v>0</v>
          </cell>
          <cell r="BE101">
            <v>6120</v>
          </cell>
          <cell r="BF101">
            <v>0</v>
          </cell>
          <cell r="BG101">
            <v>20400</v>
          </cell>
          <cell r="BH101">
            <v>0</v>
          </cell>
          <cell r="BI101">
            <v>105600</v>
          </cell>
          <cell r="BJ101">
            <v>0</v>
          </cell>
          <cell r="BK101">
            <v>127200</v>
          </cell>
          <cell r="BL101">
            <v>0</v>
          </cell>
          <cell r="BM101">
            <v>60000</v>
          </cell>
          <cell r="BN101">
            <v>0</v>
          </cell>
          <cell r="BO101">
            <v>63600</v>
          </cell>
          <cell r="BP101">
            <v>0</v>
          </cell>
          <cell r="BQ101">
            <v>62400</v>
          </cell>
          <cell r="BR101">
            <v>0</v>
          </cell>
          <cell r="BS101">
            <v>132000</v>
          </cell>
          <cell r="BT101">
            <v>0</v>
          </cell>
          <cell r="BU101">
            <v>120000</v>
          </cell>
          <cell r="BV101">
            <v>0</v>
          </cell>
          <cell r="BW101">
            <v>371880</v>
          </cell>
          <cell r="BX101">
            <v>623880</v>
          </cell>
          <cell r="BY101">
            <v>830280</v>
          </cell>
        </row>
        <row r="102">
          <cell r="D102">
            <v>39753</v>
          </cell>
          <cell r="E102">
            <v>2.7236834467951536</v>
          </cell>
          <cell r="F102">
            <v>0.3292990914516345</v>
          </cell>
          <cell r="G102">
            <v>-0.12032082187655875</v>
          </cell>
          <cell r="H102">
            <v>6.332674835608355E-3</v>
          </cell>
          <cell r="I102">
            <v>-0.18364757023264228</v>
          </cell>
          <cell r="J102">
            <v>0</v>
          </cell>
          <cell r="K102">
            <v>21.050269074218836</v>
          </cell>
          <cell r="L102">
            <v>22.209323915962059</v>
          </cell>
          <cell r="M102">
            <v>11.10466195798103</v>
          </cell>
          <cell r="N102">
            <v>1</v>
          </cell>
          <cell r="O102">
            <v>0</v>
          </cell>
          <cell r="P102">
            <v>22.427625850963651</v>
          </cell>
          <cell r="Q102">
            <v>22.209323915962059</v>
          </cell>
          <cell r="R102">
            <v>11.10466195798103</v>
          </cell>
          <cell r="S102">
            <v>0</v>
          </cell>
          <cell r="T102">
            <v>0</v>
          </cell>
          <cell r="U102">
            <v>21.525219686889461</v>
          </cell>
          <cell r="V102">
            <v>22.475120912230715</v>
          </cell>
          <cell r="W102">
            <v>21.050269074218836</v>
          </cell>
          <cell r="X102">
            <v>22.209323915962059</v>
          </cell>
          <cell r="Y102">
            <v>11.10466195798103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  <cell r="AE102">
            <v>0</v>
          </cell>
          <cell r="AF102">
            <v>5880</v>
          </cell>
          <cell r="AG102">
            <v>0</v>
          </cell>
          <cell r="AH102">
            <v>48000</v>
          </cell>
          <cell r="AI102">
            <v>0</v>
          </cell>
          <cell r="AJ102">
            <v>54000</v>
          </cell>
          <cell r="AK102">
            <v>0</v>
          </cell>
          <cell r="AL102">
            <v>60000</v>
          </cell>
          <cell r="AM102">
            <v>0</v>
          </cell>
          <cell r="AN102">
            <v>60000</v>
          </cell>
          <cell r="AO102">
            <v>0</v>
          </cell>
          <cell r="AP102">
            <v>86400</v>
          </cell>
          <cell r="AQ102">
            <v>0</v>
          </cell>
          <cell r="AR102">
            <v>61200</v>
          </cell>
          <cell r="AS102">
            <v>0</v>
          </cell>
          <cell r="AT102">
            <v>132000</v>
          </cell>
          <cell r="AU102">
            <v>0</v>
          </cell>
          <cell r="AV102">
            <v>152280</v>
          </cell>
          <cell r="AW102">
            <v>447480</v>
          </cell>
          <cell r="AX102">
            <v>507480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</row>
        <row r="103">
          <cell r="D103">
            <v>39783</v>
          </cell>
          <cell r="E103">
            <v>2.7883881471242571</v>
          </cell>
          <cell r="F103">
            <v>0.32760095718585935</v>
          </cell>
          <cell r="G103">
            <v>-0.11970034974098707</v>
          </cell>
          <cell r="H103">
            <v>6.3000184074203727E-3</v>
          </cell>
          <cell r="I103">
            <v>-0.1827005338151908</v>
          </cell>
          <cell r="J103">
            <v>0</v>
          </cell>
          <cell r="K103">
            <v>21.542657099817998</v>
          </cell>
          <cell r="L103">
            <v>12.64476694553343</v>
          </cell>
          <cell r="M103">
            <v>6.322383472766715</v>
          </cell>
          <cell r="N103">
            <v>0</v>
          </cell>
          <cell r="O103">
            <v>0</v>
          </cell>
          <cell r="P103">
            <v>22.912911103431927</v>
          </cell>
          <cell r="Q103">
            <v>12.64476694553343</v>
          </cell>
          <cell r="R103">
            <v>6.322383472766715</v>
          </cell>
          <cell r="S103">
            <v>0</v>
          </cell>
          <cell r="T103">
            <v>0</v>
          </cell>
          <cell r="U103">
            <v>22.015158480374524</v>
          </cell>
          <cell r="V103">
            <v>22.960161241487583</v>
          </cell>
          <cell r="W103">
            <v>21.542657099817998</v>
          </cell>
          <cell r="X103">
            <v>12.64476694553343</v>
          </cell>
          <cell r="Y103">
            <v>6.322383472766715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</row>
        <row r="104">
          <cell r="D104">
            <v>39814</v>
          </cell>
          <cell r="E104">
            <v>2.8512123963602951</v>
          </cell>
          <cell r="F104">
            <v>0.32585284529831948</v>
          </cell>
          <cell r="G104">
            <v>-0.11906161655130904</v>
          </cell>
          <cell r="H104">
            <v>6.2664008711215283E-3</v>
          </cell>
          <cell r="I104">
            <v>-0.18172562526252431</v>
          </cell>
          <cell r="J104">
            <v>0</v>
          </cell>
          <cell r="K104">
            <v>22.021150783233281</v>
          </cell>
          <cell r="L104">
            <v>32.380185229320141</v>
          </cell>
          <cell r="M104">
            <v>16.19009261466007</v>
          </cell>
          <cell r="N104">
            <v>1</v>
          </cell>
          <cell r="O104">
            <v>0</v>
          </cell>
          <cell r="P104">
            <v>23.384092972702213</v>
          </cell>
          <cell r="Q104">
            <v>32.380185229320141</v>
          </cell>
          <cell r="R104">
            <v>16.19009261466007</v>
          </cell>
          <cell r="S104">
            <v>1</v>
          </cell>
          <cell r="T104">
            <v>0</v>
          </cell>
          <cell r="U104">
            <v>22.491130848567394</v>
          </cell>
          <cell r="V104">
            <v>23.431090979235627</v>
          </cell>
          <cell r="W104">
            <v>22.021150783233281</v>
          </cell>
          <cell r="X104">
            <v>32.380185229320141</v>
          </cell>
          <cell r="Y104">
            <v>16.19009261466007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48000</v>
          </cell>
          <cell r="AI104">
            <v>0</v>
          </cell>
          <cell r="AJ104">
            <v>54000</v>
          </cell>
          <cell r="AK104">
            <v>0</v>
          </cell>
          <cell r="AL104">
            <v>60000</v>
          </cell>
          <cell r="AM104">
            <v>0</v>
          </cell>
          <cell r="AN104">
            <v>60000</v>
          </cell>
          <cell r="AO104">
            <v>0</v>
          </cell>
          <cell r="AP104">
            <v>86400</v>
          </cell>
          <cell r="AQ104">
            <v>0</v>
          </cell>
          <cell r="AR104">
            <v>61200</v>
          </cell>
          <cell r="AS104">
            <v>0</v>
          </cell>
          <cell r="AT104">
            <v>132000</v>
          </cell>
          <cell r="AU104">
            <v>0</v>
          </cell>
          <cell r="AV104">
            <v>152280</v>
          </cell>
          <cell r="AW104">
            <v>447480</v>
          </cell>
          <cell r="AX104">
            <v>507480</v>
          </cell>
          <cell r="AY104">
            <v>62400</v>
          </cell>
          <cell r="AZ104">
            <v>0</v>
          </cell>
          <cell r="BA104">
            <v>60000</v>
          </cell>
          <cell r="BB104">
            <v>0</v>
          </cell>
          <cell r="BC104">
            <v>10560</v>
          </cell>
          <cell r="BD104">
            <v>0</v>
          </cell>
          <cell r="BE104">
            <v>6120</v>
          </cell>
          <cell r="BF104">
            <v>0</v>
          </cell>
          <cell r="BG104">
            <v>20400</v>
          </cell>
          <cell r="BH104">
            <v>0</v>
          </cell>
          <cell r="BI104">
            <v>105600</v>
          </cell>
          <cell r="BJ104">
            <v>0</v>
          </cell>
          <cell r="BK104">
            <v>127200</v>
          </cell>
          <cell r="BL104">
            <v>0</v>
          </cell>
          <cell r="BM104">
            <v>60000</v>
          </cell>
          <cell r="BN104">
            <v>0</v>
          </cell>
          <cell r="BO104">
            <v>63600</v>
          </cell>
          <cell r="BP104">
            <v>0</v>
          </cell>
          <cell r="BQ104">
            <v>62400</v>
          </cell>
          <cell r="BR104">
            <v>0</v>
          </cell>
          <cell r="BS104">
            <v>132000</v>
          </cell>
          <cell r="BT104">
            <v>0</v>
          </cell>
          <cell r="BU104">
            <v>120000</v>
          </cell>
          <cell r="BV104">
            <v>0</v>
          </cell>
          <cell r="BW104">
            <v>371880</v>
          </cell>
          <cell r="BX104">
            <v>623880</v>
          </cell>
          <cell r="BY104">
            <v>830280</v>
          </cell>
        </row>
        <row r="105">
          <cell r="D105">
            <v>39845</v>
          </cell>
          <cell r="E105">
            <v>2.7699064099679465</v>
          </cell>
          <cell r="F105">
            <v>0.32411146111236094</v>
          </cell>
          <cell r="G105">
            <v>-0.11842534156028574</v>
          </cell>
          <cell r="H105">
            <v>6.2329127136992492E-3</v>
          </cell>
          <cell r="I105">
            <v>-0.18075446869727821</v>
          </cell>
          <cell r="J105">
            <v>0</v>
          </cell>
          <cell r="K105">
            <v>21.418639559530011</v>
          </cell>
          <cell r="L105">
            <v>25.97423016441747</v>
          </cell>
          <cell r="M105">
            <v>12.987115082208735</v>
          </cell>
          <cell r="N105">
            <v>1</v>
          </cell>
          <cell r="O105">
            <v>0</v>
          </cell>
          <cell r="P105">
            <v>22.774298074759599</v>
          </cell>
          <cell r="Q105">
            <v>25.97423016441747</v>
          </cell>
          <cell r="R105">
            <v>12.987115082208735</v>
          </cell>
          <cell r="S105">
            <v>1</v>
          </cell>
          <cell r="T105">
            <v>0</v>
          </cell>
          <cell r="U105">
            <v>21.886108013057456</v>
          </cell>
          <cell r="V105">
            <v>22.821044920112342</v>
          </cell>
          <cell r="W105">
            <v>21.418639559530011</v>
          </cell>
          <cell r="X105">
            <v>25.97423016441747</v>
          </cell>
          <cell r="Y105">
            <v>12.987115082208735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48000</v>
          </cell>
          <cell r="AI105">
            <v>0</v>
          </cell>
          <cell r="AJ105">
            <v>54000</v>
          </cell>
          <cell r="AK105">
            <v>0</v>
          </cell>
          <cell r="AL105">
            <v>60000</v>
          </cell>
          <cell r="AM105">
            <v>0</v>
          </cell>
          <cell r="AN105">
            <v>60000</v>
          </cell>
          <cell r="AO105">
            <v>0</v>
          </cell>
          <cell r="AP105">
            <v>86400</v>
          </cell>
          <cell r="AQ105">
            <v>0</v>
          </cell>
          <cell r="AR105">
            <v>61200</v>
          </cell>
          <cell r="AS105">
            <v>0</v>
          </cell>
          <cell r="AT105">
            <v>132000</v>
          </cell>
          <cell r="AU105">
            <v>0</v>
          </cell>
          <cell r="AV105">
            <v>152280</v>
          </cell>
          <cell r="AW105">
            <v>447480</v>
          </cell>
          <cell r="AX105">
            <v>507480</v>
          </cell>
          <cell r="AY105">
            <v>62400</v>
          </cell>
          <cell r="AZ105">
            <v>0</v>
          </cell>
          <cell r="BA105">
            <v>60000</v>
          </cell>
          <cell r="BB105">
            <v>0</v>
          </cell>
          <cell r="BC105">
            <v>10560</v>
          </cell>
          <cell r="BD105">
            <v>0</v>
          </cell>
          <cell r="BE105">
            <v>6120</v>
          </cell>
          <cell r="BF105">
            <v>0</v>
          </cell>
          <cell r="BG105">
            <v>20400</v>
          </cell>
          <cell r="BH105">
            <v>0</v>
          </cell>
          <cell r="BI105">
            <v>105600</v>
          </cell>
          <cell r="BJ105">
            <v>0</v>
          </cell>
          <cell r="BK105">
            <v>127200</v>
          </cell>
          <cell r="BL105">
            <v>0</v>
          </cell>
          <cell r="BM105">
            <v>60000</v>
          </cell>
          <cell r="BN105">
            <v>0</v>
          </cell>
          <cell r="BO105">
            <v>63600</v>
          </cell>
          <cell r="BP105">
            <v>0</v>
          </cell>
          <cell r="BQ105">
            <v>62400</v>
          </cell>
          <cell r="BR105">
            <v>0</v>
          </cell>
          <cell r="BS105">
            <v>132000</v>
          </cell>
          <cell r="BT105">
            <v>0</v>
          </cell>
          <cell r="BU105">
            <v>120000</v>
          </cell>
          <cell r="BV105">
            <v>0</v>
          </cell>
          <cell r="BW105">
            <v>371880</v>
          </cell>
          <cell r="BX105">
            <v>623880</v>
          </cell>
          <cell r="BY105">
            <v>830280</v>
          </cell>
        </row>
        <row r="106">
          <cell r="D106">
            <v>39873</v>
          </cell>
          <cell r="E106">
            <v>2.6634721955154967</v>
          </cell>
          <cell r="F106">
            <v>0.32254437393294327</v>
          </cell>
          <cell r="G106">
            <v>-0.11785275201396003</v>
          </cell>
          <cell r="H106">
            <v>6.2027764217873708E-3</v>
          </cell>
          <cell r="I106">
            <v>-0.17988051623183374</v>
          </cell>
          <cell r="J106">
            <v>0</v>
          </cell>
          <cell r="K106">
            <v>20.626937594627474</v>
          </cell>
          <cell r="L106">
            <v>19.645867677434484</v>
          </cell>
          <cell r="M106">
            <v>9.8229338387172422</v>
          </cell>
          <cell r="N106">
            <v>0</v>
          </cell>
          <cell r="O106">
            <v>0</v>
          </cell>
          <cell r="P106">
            <v>21.976041466366226</v>
          </cell>
          <cell r="Q106">
            <v>19.645867677434484</v>
          </cell>
          <cell r="R106">
            <v>9.8229338387172422</v>
          </cell>
          <cell r="S106">
            <v>0</v>
          </cell>
          <cell r="T106">
            <v>0</v>
          </cell>
          <cell r="U106">
            <v>21.092145826261525</v>
          </cell>
          <cell r="V106">
            <v>22.022562289529631</v>
          </cell>
          <cell r="W106">
            <v>20.626937594627474</v>
          </cell>
          <cell r="X106">
            <v>19.645867677434484</v>
          </cell>
          <cell r="Y106">
            <v>9.8229338387172422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</row>
        <row r="107">
          <cell r="D107">
            <v>39904</v>
          </cell>
          <cell r="E107">
            <v>2.5362954582141883</v>
          </cell>
          <cell r="F107">
            <v>0.41335878302201567</v>
          </cell>
          <cell r="G107">
            <v>-0.14498405076145324</v>
          </cell>
          <cell r="H107">
            <v>6.1695340749554576E-3</v>
          </cell>
          <cell r="I107">
            <v>-0.21901845966091874</v>
          </cell>
          <cell r="J107">
            <v>0</v>
          </cell>
          <cell r="K107">
            <v>19.379577489149522</v>
          </cell>
          <cell r="L107">
            <v>18.896172355455075</v>
          </cell>
          <cell r="M107">
            <v>9.4480861777275376</v>
          </cell>
          <cell r="N107">
            <v>0</v>
          </cell>
          <cell r="O107">
            <v>0</v>
          </cell>
          <cell r="P107">
            <v>21.022215936606411</v>
          </cell>
          <cell r="Q107">
            <v>18.896172355455075</v>
          </cell>
          <cell r="R107">
            <v>9.4480861777275376</v>
          </cell>
          <cell r="S107">
            <v>0</v>
          </cell>
          <cell r="T107">
            <v>0</v>
          </cell>
          <cell r="U107">
            <v>19.934835555895514</v>
          </cell>
          <cell r="V107">
            <v>21.068487442168578</v>
          </cell>
          <cell r="W107">
            <v>19.379577489149522</v>
          </cell>
          <cell r="X107">
            <v>18.896172355455075</v>
          </cell>
          <cell r="Y107">
            <v>9.4480861777275376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</row>
        <row r="108">
          <cell r="D108">
            <v>39934</v>
          </cell>
          <cell r="E108">
            <v>2.5077771140207408</v>
          </cell>
          <cell r="F108">
            <v>0.4112116168364896</v>
          </cell>
          <cell r="G108">
            <v>-0.14423094023369409</v>
          </cell>
          <cell r="H108">
            <v>6.1374868184550678E-3</v>
          </cell>
          <cell r="I108">
            <v>-0.2178807820551549</v>
          </cell>
          <cell r="J108">
            <v>0</v>
          </cell>
          <cell r="K108">
            <v>19.174222489741894</v>
          </cell>
          <cell r="L108">
            <v>21.866760786528086</v>
          </cell>
          <cell r="M108">
            <v>10.933380393264043</v>
          </cell>
          <cell r="N108">
            <v>1</v>
          </cell>
          <cell r="O108">
            <v>0</v>
          </cell>
          <cell r="P108">
            <v>20.808328355155556</v>
          </cell>
          <cell r="Q108">
            <v>21.866760786528086</v>
          </cell>
          <cell r="R108">
            <v>10.933380393264043</v>
          </cell>
          <cell r="S108">
            <v>1</v>
          </cell>
          <cell r="T108">
            <v>0</v>
          </cell>
          <cell r="U108">
            <v>19.72659630340285</v>
          </cell>
          <cell r="V108">
            <v>20.854359506293971</v>
          </cell>
          <cell r="W108">
            <v>19.174222489741894</v>
          </cell>
          <cell r="X108">
            <v>21.866760786528086</v>
          </cell>
          <cell r="Y108">
            <v>10.933380393264043</v>
          </cell>
          <cell r="Z108">
            <v>1</v>
          </cell>
          <cell r="AA108">
            <v>0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48000</v>
          </cell>
          <cell r="AI108">
            <v>0</v>
          </cell>
          <cell r="AJ108">
            <v>54000</v>
          </cell>
          <cell r="AK108">
            <v>0</v>
          </cell>
          <cell r="AL108">
            <v>60000</v>
          </cell>
          <cell r="AM108">
            <v>0</v>
          </cell>
          <cell r="AN108">
            <v>60000</v>
          </cell>
          <cell r="AO108">
            <v>0</v>
          </cell>
          <cell r="AP108">
            <v>86400</v>
          </cell>
          <cell r="AQ108">
            <v>0</v>
          </cell>
          <cell r="AR108">
            <v>61200</v>
          </cell>
          <cell r="AS108">
            <v>0</v>
          </cell>
          <cell r="AT108">
            <v>132000</v>
          </cell>
          <cell r="AU108">
            <v>0</v>
          </cell>
          <cell r="AV108">
            <v>152280</v>
          </cell>
          <cell r="AW108">
            <v>447480</v>
          </cell>
          <cell r="AX108">
            <v>507480</v>
          </cell>
          <cell r="AY108">
            <v>62400</v>
          </cell>
          <cell r="AZ108">
            <v>0</v>
          </cell>
          <cell r="BA108">
            <v>60000</v>
          </cell>
          <cell r="BB108">
            <v>0</v>
          </cell>
          <cell r="BC108">
            <v>10560</v>
          </cell>
          <cell r="BD108">
            <v>0</v>
          </cell>
          <cell r="BE108">
            <v>6120</v>
          </cell>
          <cell r="BF108">
            <v>0</v>
          </cell>
          <cell r="BG108">
            <v>20400</v>
          </cell>
          <cell r="BH108">
            <v>0</v>
          </cell>
          <cell r="BI108">
            <v>105600</v>
          </cell>
          <cell r="BJ108">
            <v>0</v>
          </cell>
          <cell r="BK108">
            <v>127200</v>
          </cell>
          <cell r="BL108">
            <v>0</v>
          </cell>
          <cell r="BM108">
            <v>60000</v>
          </cell>
          <cell r="BN108">
            <v>0</v>
          </cell>
          <cell r="BO108">
            <v>63600</v>
          </cell>
          <cell r="BP108">
            <v>0</v>
          </cell>
          <cell r="BQ108">
            <v>62400</v>
          </cell>
          <cell r="BR108">
            <v>0</v>
          </cell>
          <cell r="BS108">
            <v>132000</v>
          </cell>
          <cell r="BT108">
            <v>0</v>
          </cell>
          <cell r="BU108">
            <v>120000</v>
          </cell>
          <cell r="BV108">
            <v>0</v>
          </cell>
          <cell r="BW108">
            <v>371880</v>
          </cell>
          <cell r="BX108">
            <v>623880</v>
          </cell>
          <cell r="BY108">
            <v>830280</v>
          </cell>
        </row>
        <row r="109">
          <cell r="D109">
            <v>39965</v>
          </cell>
          <cell r="E109">
            <v>2.5120009321270196</v>
          </cell>
          <cell r="F109">
            <v>0.409001366834776</v>
          </cell>
          <cell r="G109">
            <v>-0.14345570329279456</v>
          </cell>
          <cell r="H109">
            <v>6.1044980124593433E-3</v>
          </cell>
          <cell r="I109">
            <v>-0.21670967944230665</v>
          </cell>
          <cell r="J109">
            <v>0</v>
          </cell>
          <cell r="K109">
            <v>19.214684395135347</v>
          </cell>
          <cell r="L109">
            <v>37.010472639898751</v>
          </cell>
          <cell r="M109">
            <v>18.505236319949375</v>
          </cell>
          <cell r="N109">
            <v>1</v>
          </cell>
          <cell r="O109">
            <v>0</v>
          </cell>
          <cell r="P109">
            <v>20.840006990952645</v>
          </cell>
          <cell r="Q109">
            <v>37.010472639898751</v>
          </cell>
          <cell r="R109">
            <v>18.505236319949375</v>
          </cell>
          <cell r="S109">
            <v>1</v>
          </cell>
          <cell r="T109">
            <v>0</v>
          </cell>
          <cell r="U109">
            <v>19.764089216256689</v>
          </cell>
          <cell r="V109">
            <v>20.885790726046093</v>
          </cell>
          <cell r="W109">
            <v>19.214684395135347</v>
          </cell>
          <cell r="X109">
            <v>37.010472639898751</v>
          </cell>
          <cell r="Y109">
            <v>18.505236319949375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48000</v>
          </cell>
          <cell r="AI109">
            <v>0</v>
          </cell>
          <cell r="AJ109">
            <v>54000</v>
          </cell>
          <cell r="AK109">
            <v>0</v>
          </cell>
          <cell r="AL109">
            <v>60000</v>
          </cell>
          <cell r="AM109">
            <v>0</v>
          </cell>
          <cell r="AN109">
            <v>60000</v>
          </cell>
          <cell r="AO109">
            <v>0</v>
          </cell>
          <cell r="AP109">
            <v>86400</v>
          </cell>
          <cell r="AQ109">
            <v>0</v>
          </cell>
          <cell r="AR109">
            <v>61200</v>
          </cell>
          <cell r="AS109">
            <v>0</v>
          </cell>
          <cell r="AT109">
            <v>132000</v>
          </cell>
          <cell r="AU109">
            <v>0</v>
          </cell>
          <cell r="AV109">
            <v>152280</v>
          </cell>
          <cell r="AW109">
            <v>447480</v>
          </cell>
          <cell r="AX109">
            <v>507480</v>
          </cell>
          <cell r="AY109">
            <v>62400</v>
          </cell>
          <cell r="AZ109">
            <v>0</v>
          </cell>
          <cell r="BA109">
            <v>60000</v>
          </cell>
          <cell r="BB109">
            <v>0</v>
          </cell>
          <cell r="BC109">
            <v>10560</v>
          </cell>
          <cell r="BD109">
            <v>0</v>
          </cell>
          <cell r="BE109">
            <v>6120</v>
          </cell>
          <cell r="BF109">
            <v>0</v>
          </cell>
          <cell r="BG109">
            <v>20400</v>
          </cell>
          <cell r="BH109">
            <v>0</v>
          </cell>
          <cell r="BI109">
            <v>105600</v>
          </cell>
          <cell r="BJ109">
            <v>0</v>
          </cell>
          <cell r="BK109">
            <v>127200</v>
          </cell>
          <cell r="BL109">
            <v>0</v>
          </cell>
          <cell r="BM109">
            <v>60000</v>
          </cell>
          <cell r="BN109">
            <v>0</v>
          </cell>
          <cell r="BO109">
            <v>63600</v>
          </cell>
          <cell r="BP109">
            <v>0</v>
          </cell>
          <cell r="BQ109">
            <v>62400</v>
          </cell>
          <cell r="BR109">
            <v>0</v>
          </cell>
          <cell r="BS109">
            <v>132000</v>
          </cell>
          <cell r="BT109">
            <v>0</v>
          </cell>
          <cell r="BU109">
            <v>120000</v>
          </cell>
          <cell r="BV109">
            <v>0</v>
          </cell>
          <cell r="BW109">
            <v>371880</v>
          </cell>
          <cell r="BX109">
            <v>623880</v>
          </cell>
          <cell r="BY109">
            <v>830280</v>
          </cell>
        </row>
        <row r="110">
          <cell r="D110">
            <v>39995</v>
          </cell>
          <cell r="E110">
            <v>2.5171324155573664</v>
          </cell>
          <cell r="F110">
            <v>0.40687061964377219</v>
          </cell>
          <cell r="G110">
            <v>-0.14270835166609919</v>
          </cell>
          <cell r="H110">
            <v>6.0726958155786891E-3</v>
          </cell>
          <cell r="I110">
            <v>-0.21558070145304345</v>
          </cell>
          <cell r="J110">
            <v>0</v>
          </cell>
          <cell r="K110">
            <v>19.261637855782425</v>
          </cell>
          <cell r="L110">
            <v>36.855312358663376</v>
          </cell>
          <cell r="M110">
            <v>18.427656179331688</v>
          </cell>
          <cell r="N110">
            <v>1</v>
          </cell>
          <cell r="O110">
            <v>0</v>
          </cell>
          <cell r="P110">
            <v>20.878493116680247</v>
          </cell>
          <cell r="Q110">
            <v>36.855312358663376</v>
          </cell>
          <cell r="R110">
            <v>18.427656179331688</v>
          </cell>
          <cell r="S110">
            <v>1</v>
          </cell>
          <cell r="T110">
            <v>0</v>
          </cell>
          <cell r="U110">
            <v>19.808180479184504</v>
          </cell>
          <cell r="V110">
            <v>20.924038335297087</v>
          </cell>
          <cell r="W110">
            <v>19.261637855782425</v>
          </cell>
          <cell r="X110">
            <v>36.855312358663376</v>
          </cell>
          <cell r="Y110">
            <v>18.427656179331688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48000</v>
          </cell>
          <cell r="AI110">
            <v>0</v>
          </cell>
          <cell r="AJ110">
            <v>54000</v>
          </cell>
          <cell r="AK110">
            <v>0</v>
          </cell>
          <cell r="AL110">
            <v>60000</v>
          </cell>
          <cell r="AM110">
            <v>0</v>
          </cell>
          <cell r="AN110">
            <v>60000</v>
          </cell>
          <cell r="AO110">
            <v>0</v>
          </cell>
          <cell r="AP110">
            <v>86400</v>
          </cell>
          <cell r="AQ110">
            <v>0</v>
          </cell>
          <cell r="AR110">
            <v>61200</v>
          </cell>
          <cell r="AS110">
            <v>0</v>
          </cell>
          <cell r="AT110">
            <v>132000</v>
          </cell>
          <cell r="AU110">
            <v>0</v>
          </cell>
          <cell r="AV110">
            <v>152280</v>
          </cell>
          <cell r="AW110">
            <v>447480</v>
          </cell>
          <cell r="AX110">
            <v>507480</v>
          </cell>
          <cell r="AY110">
            <v>62400</v>
          </cell>
          <cell r="AZ110">
            <v>0</v>
          </cell>
          <cell r="BA110">
            <v>60000</v>
          </cell>
          <cell r="BB110">
            <v>0</v>
          </cell>
          <cell r="BC110">
            <v>10560</v>
          </cell>
          <cell r="BD110">
            <v>0</v>
          </cell>
          <cell r="BE110">
            <v>6120</v>
          </cell>
          <cell r="BF110">
            <v>0</v>
          </cell>
          <cell r="BG110">
            <v>20400</v>
          </cell>
          <cell r="BH110">
            <v>0</v>
          </cell>
          <cell r="BI110">
            <v>105600</v>
          </cell>
          <cell r="BJ110">
            <v>0</v>
          </cell>
          <cell r="BK110">
            <v>127200</v>
          </cell>
          <cell r="BL110">
            <v>0</v>
          </cell>
          <cell r="BM110">
            <v>60000</v>
          </cell>
          <cell r="BN110">
            <v>0</v>
          </cell>
          <cell r="BO110">
            <v>63600</v>
          </cell>
          <cell r="BP110">
            <v>0</v>
          </cell>
          <cell r="BQ110">
            <v>62400</v>
          </cell>
          <cell r="BR110">
            <v>0</v>
          </cell>
          <cell r="BS110">
            <v>132000</v>
          </cell>
          <cell r="BT110">
            <v>0</v>
          </cell>
          <cell r="BU110">
            <v>120000</v>
          </cell>
          <cell r="BV110">
            <v>0</v>
          </cell>
          <cell r="BW110">
            <v>371880</v>
          </cell>
          <cell r="BX110">
            <v>623880</v>
          </cell>
          <cell r="BY110">
            <v>830280</v>
          </cell>
        </row>
        <row r="111">
          <cell r="D111">
            <v>40026</v>
          </cell>
          <cell r="E111">
            <v>2.515643307090988</v>
          </cell>
          <cell r="F111">
            <v>0.40467731470611334</v>
          </cell>
          <cell r="G111">
            <v>-0.141939058143189</v>
          </cell>
          <cell r="H111">
            <v>6.0399599209867661E-3</v>
          </cell>
          <cell r="I111">
            <v>-0.21441857719503019</v>
          </cell>
          <cell r="J111">
            <v>0</v>
          </cell>
          <cell r="K111">
            <v>19.259185474219684</v>
          </cell>
          <cell r="L111">
            <v>42.696597480653871</v>
          </cell>
          <cell r="M111">
            <v>21.348298740326936</v>
          </cell>
          <cell r="N111">
            <v>1</v>
          </cell>
          <cell r="O111">
            <v>1</v>
          </cell>
          <cell r="P111">
            <v>20.867324803182409</v>
          </cell>
          <cell r="Q111">
            <v>42.696597480653871</v>
          </cell>
          <cell r="R111">
            <v>21.348298740326936</v>
          </cell>
          <cell r="S111">
            <v>1</v>
          </cell>
          <cell r="T111">
            <v>1</v>
          </cell>
          <cell r="U111">
            <v>19.802781867108493</v>
          </cell>
          <cell r="V111">
            <v>20.912624502589811</v>
          </cell>
          <cell r="W111">
            <v>19.259185474219684</v>
          </cell>
          <cell r="X111">
            <v>42.696597480653871</v>
          </cell>
          <cell r="Y111">
            <v>21.348298740326936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5880</v>
          </cell>
          <cell r="AH111">
            <v>48000</v>
          </cell>
          <cell r="AI111">
            <v>48000</v>
          </cell>
          <cell r="AJ111">
            <v>54000</v>
          </cell>
          <cell r="AK111">
            <v>54000</v>
          </cell>
          <cell r="AL111">
            <v>60000</v>
          </cell>
          <cell r="AM111">
            <v>30000</v>
          </cell>
          <cell r="AN111">
            <v>60000</v>
          </cell>
          <cell r="AO111">
            <v>30000</v>
          </cell>
          <cell r="AP111">
            <v>86400</v>
          </cell>
          <cell r="AQ111">
            <v>30000</v>
          </cell>
          <cell r="AR111">
            <v>61200</v>
          </cell>
          <cell r="AS111">
            <v>30600</v>
          </cell>
          <cell r="AT111">
            <v>132000</v>
          </cell>
          <cell r="AU111">
            <v>66000</v>
          </cell>
          <cell r="AV111">
            <v>218160</v>
          </cell>
          <cell r="AW111">
            <v>711960</v>
          </cell>
          <cell r="AX111">
            <v>801960</v>
          </cell>
          <cell r="AY111">
            <v>62400</v>
          </cell>
          <cell r="AZ111">
            <v>31200</v>
          </cell>
          <cell r="BA111">
            <v>60000</v>
          </cell>
          <cell r="BB111">
            <v>30000</v>
          </cell>
          <cell r="BC111">
            <v>10560</v>
          </cell>
          <cell r="BD111">
            <v>5280</v>
          </cell>
          <cell r="BE111">
            <v>6120</v>
          </cell>
          <cell r="BF111">
            <v>3060</v>
          </cell>
          <cell r="BG111">
            <v>20400</v>
          </cell>
          <cell r="BH111">
            <v>10200</v>
          </cell>
          <cell r="BI111">
            <v>105600</v>
          </cell>
          <cell r="BJ111">
            <v>52800</v>
          </cell>
          <cell r="BK111">
            <v>127200</v>
          </cell>
          <cell r="BL111">
            <v>63600</v>
          </cell>
          <cell r="BM111">
            <v>60000</v>
          </cell>
          <cell r="BN111">
            <v>30000</v>
          </cell>
          <cell r="BO111">
            <v>63600</v>
          </cell>
          <cell r="BP111">
            <v>31800</v>
          </cell>
          <cell r="BQ111">
            <v>62400</v>
          </cell>
          <cell r="BR111">
            <v>31200</v>
          </cell>
          <cell r="BS111">
            <v>132000</v>
          </cell>
          <cell r="BT111">
            <v>66000</v>
          </cell>
          <cell r="BU111">
            <v>120000</v>
          </cell>
          <cell r="BV111">
            <v>60000</v>
          </cell>
          <cell r="BW111">
            <v>557820</v>
          </cell>
          <cell r="BX111">
            <v>935820</v>
          </cell>
          <cell r="BY111">
            <v>1245420</v>
          </cell>
        </row>
        <row r="112">
          <cell r="D112">
            <v>40057</v>
          </cell>
          <cell r="E112">
            <v>2.5146776763233518</v>
          </cell>
          <cell r="F112">
            <v>0.40249260466713949</v>
          </cell>
          <cell r="G112">
            <v>-0.14117277924892205</v>
          </cell>
          <cell r="H112">
            <v>6.0073523084647681E-3</v>
          </cell>
          <cell r="I112">
            <v>-0.21326100695049927</v>
          </cell>
          <cell r="J112">
            <v>0</v>
          </cell>
          <cell r="K112">
            <v>19.260625020296391</v>
          </cell>
          <cell r="L112">
            <v>30.451388998654078</v>
          </cell>
          <cell r="M112">
            <v>15.225694499327039</v>
          </cell>
          <cell r="N112">
            <v>1</v>
          </cell>
          <cell r="O112">
            <v>0</v>
          </cell>
          <cell r="P112">
            <v>20.860082572425139</v>
          </cell>
          <cell r="Q112">
            <v>30.451388998654078</v>
          </cell>
          <cell r="R112">
            <v>15.225694499327039</v>
          </cell>
          <cell r="S112">
            <v>1</v>
          </cell>
          <cell r="T112">
            <v>0</v>
          </cell>
          <cell r="U112">
            <v>19.801286728058223</v>
          </cell>
          <cell r="V112">
            <v>20.905137714738625</v>
          </cell>
          <cell r="W112">
            <v>19.260625020296391</v>
          </cell>
          <cell r="X112">
            <v>30.451388998654078</v>
          </cell>
          <cell r="Y112">
            <v>15.225694499327039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48000</v>
          </cell>
          <cell r="AI112">
            <v>0</v>
          </cell>
          <cell r="AJ112">
            <v>54000</v>
          </cell>
          <cell r="AK112">
            <v>0</v>
          </cell>
          <cell r="AL112">
            <v>60000</v>
          </cell>
          <cell r="AM112">
            <v>0</v>
          </cell>
          <cell r="AN112">
            <v>60000</v>
          </cell>
          <cell r="AO112">
            <v>0</v>
          </cell>
          <cell r="AP112">
            <v>86400</v>
          </cell>
          <cell r="AQ112">
            <v>0</v>
          </cell>
          <cell r="AR112">
            <v>61200</v>
          </cell>
          <cell r="AS112">
            <v>0</v>
          </cell>
          <cell r="AT112">
            <v>132000</v>
          </cell>
          <cell r="AU112">
            <v>0</v>
          </cell>
          <cell r="AV112">
            <v>152280</v>
          </cell>
          <cell r="AW112">
            <v>447480</v>
          </cell>
          <cell r="AX112">
            <v>507480</v>
          </cell>
          <cell r="AY112">
            <v>62400</v>
          </cell>
          <cell r="AZ112">
            <v>0</v>
          </cell>
          <cell r="BA112">
            <v>60000</v>
          </cell>
          <cell r="BB112">
            <v>0</v>
          </cell>
          <cell r="BC112">
            <v>10560</v>
          </cell>
          <cell r="BD112">
            <v>0</v>
          </cell>
          <cell r="BE112">
            <v>6120</v>
          </cell>
          <cell r="BF112">
            <v>0</v>
          </cell>
          <cell r="BG112">
            <v>20400</v>
          </cell>
          <cell r="BH112">
            <v>0</v>
          </cell>
          <cell r="BI112">
            <v>105600</v>
          </cell>
          <cell r="BJ112">
            <v>0</v>
          </cell>
          <cell r="BK112">
            <v>127200</v>
          </cell>
          <cell r="BL112">
            <v>0</v>
          </cell>
          <cell r="BM112">
            <v>60000</v>
          </cell>
          <cell r="BN112">
            <v>0</v>
          </cell>
          <cell r="BO112">
            <v>63600</v>
          </cell>
          <cell r="BP112">
            <v>0</v>
          </cell>
          <cell r="BQ112">
            <v>62400</v>
          </cell>
          <cell r="BR112">
            <v>0</v>
          </cell>
          <cell r="BS112">
            <v>132000</v>
          </cell>
          <cell r="BT112">
            <v>0</v>
          </cell>
          <cell r="BU112">
            <v>120000</v>
          </cell>
          <cell r="BV112">
            <v>0</v>
          </cell>
          <cell r="BW112">
            <v>371880</v>
          </cell>
          <cell r="BX112">
            <v>623880</v>
          </cell>
          <cell r="BY112">
            <v>830280</v>
          </cell>
        </row>
        <row r="113">
          <cell r="D113">
            <v>40087</v>
          </cell>
          <cell r="E113">
            <v>2.5194472550780085</v>
          </cell>
          <cell r="F113">
            <v>0.40038654195974044</v>
          </cell>
          <cell r="G113">
            <v>-0.14043408561274476</v>
          </cell>
          <cell r="H113">
            <v>5.9759185367125435E-3</v>
          </cell>
          <cell r="I113">
            <v>-0.21214510805329528</v>
          </cell>
          <cell r="J113">
            <v>0</v>
          </cell>
          <cell r="K113">
            <v>19.304766102685349</v>
          </cell>
          <cell r="L113">
            <v>38.848789056129206</v>
          </cell>
          <cell r="M113">
            <v>19.424394528064603</v>
          </cell>
          <cell r="N113">
            <v>1</v>
          </cell>
          <cell r="O113">
            <v>1</v>
          </cell>
          <cell r="P113">
            <v>20.895854413085065</v>
          </cell>
          <cell r="Q113">
            <v>38.848789056129206</v>
          </cell>
          <cell r="R113">
            <v>19.424394528064603</v>
          </cell>
          <cell r="S113">
            <v>1</v>
          </cell>
          <cell r="T113">
            <v>0</v>
          </cell>
          <cell r="U113">
            <v>19.842598770989476</v>
          </cell>
          <cell r="V113">
            <v>20.94067380211041</v>
          </cell>
          <cell r="W113">
            <v>19.304766102685349</v>
          </cell>
          <cell r="X113">
            <v>38.848789056129206</v>
          </cell>
          <cell r="Y113">
            <v>19.424394528064603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5880</v>
          </cell>
          <cell r="AG113">
            <v>5880</v>
          </cell>
          <cell r="AH113">
            <v>48000</v>
          </cell>
          <cell r="AI113">
            <v>48000</v>
          </cell>
          <cell r="AJ113">
            <v>54000</v>
          </cell>
          <cell r="AK113">
            <v>54000</v>
          </cell>
          <cell r="AL113">
            <v>60000</v>
          </cell>
          <cell r="AM113">
            <v>30000</v>
          </cell>
          <cell r="AN113">
            <v>60000</v>
          </cell>
          <cell r="AO113">
            <v>30000</v>
          </cell>
          <cell r="AP113">
            <v>86400</v>
          </cell>
          <cell r="AQ113">
            <v>30000</v>
          </cell>
          <cell r="AR113">
            <v>61200</v>
          </cell>
          <cell r="AS113">
            <v>30600</v>
          </cell>
          <cell r="AT113">
            <v>132000</v>
          </cell>
          <cell r="AU113">
            <v>66000</v>
          </cell>
          <cell r="AV113">
            <v>218160</v>
          </cell>
          <cell r="AW113">
            <v>711960</v>
          </cell>
          <cell r="AX113">
            <v>801960</v>
          </cell>
          <cell r="AY113">
            <v>62400</v>
          </cell>
          <cell r="AZ113">
            <v>0</v>
          </cell>
          <cell r="BA113">
            <v>60000</v>
          </cell>
          <cell r="BB113">
            <v>0</v>
          </cell>
          <cell r="BC113">
            <v>10560</v>
          </cell>
          <cell r="BD113">
            <v>0</v>
          </cell>
          <cell r="BE113">
            <v>6120</v>
          </cell>
          <cell r="BF113">
            <v>0</v>
          </cell>
          <cell r="BG113">
            <v>20400</v>
          </cell>
          <cell r="BH113">
            <v>0</v>
          </cell>
          <cell r="BI113">
            <v>105600</v>
          </cell>
          <cell r="BJ113">
            <v>0</v>
          </cell>
          <cell r="BK113">
            <v>127200</v>
          </cell>
          <cell r="BL113">
            <v>0</v>
          </cell>
          <cell r="BM113">
            <v>60000</v>
          </cell>
          <cell r="BN113">
            <v>0</v>
          </cell>
          <cell r="BO113">
            <v>63600</v>
          </cell>
          <cell r="BP113">
            <v>0</v>
          </cell>
          <cell r="BQ113">
            <v>62400</v>
          </cell>
          <cell r="BR113">
            <v>0</v>
          </cell>
          <cell r="BS113">
            <v>132000</v>
          </cell>
          <cell r="BT113">
            <v>0</v>
          </cell>
          <cell r="BU113">
            <v>120000</v>
          </cell>
          <cell r="BV113">
            <v>0</v>
          </cell>
          <cell r="BW113">
            <v>371880</v>
          </cell>
          <cell r="BX113">
            <v>623880</v>
          </cell>
          <cell r="BY113">
            <v>830280</v>
          </cell>
        </row>
        <row r="114">
          <cell r="D114">
            <v>40118</v>
          </cell>
          <cell r="E114">
            <v>2.589015979292864</v>
          </cell>
          <cell r="F114">
            <v>0.30906526841879922</v>
          </cell>
          <cell r="G114">
            <v>-0.11292769422994586</v>
          </cell>
          <cell r="H114">
            <v>5.9435628542076771E-3</v>
          </cell>
          <cell r="I114">
            <v>-0.17236332277202263</v>
          </cell>
          <cell r="J114">
            <v>0</v>
          </cell>
          <cell r="K114">
            <v>20.124894923906311</v>
          </cell>
          <cell r="L114">
            <v>20.807759760667111</v>
          </cell>
          <cell r="M114">
            <v>10.403879880333555</v>
          </cell>
          <cell r="N114">
            <v>1</v>
          </cell>
          <cell r="O114">
            <v>0</v>
          </cell>
          <cell r="P114">
            <v>21.417619844696478</v>
          </cell>
          <cell r="Q114">
            <v>20.807759760667111</v>
          </cell>
          <cell r="R114">
            <v>10.403879880333555</v>
          </cell>
          <cell r="S114">
            <v>0</v>
          </cell>
          <cell r="T114">
            <v>0</v>
          </cell>
          <cell r="U114">
            <v>20.570662137971887</v>
          </cell>
          <cell r="V114">
            <v>21.462196566103035</v>
          </cell>
          <cell r="W114">
            <v>20.124894923906311</v>
          </cell>
          <cell r="X114">
            <v>20.807759760667111</v>
          </cell>
          <cell r="Y114">
            <v>10.403879880333555</v>
          </cell>
          <cell r="Z114">
            <v>1</v>
          </cell>
          <cell r="AA114">
            <v>0</v>
          </cell>
          <cell r="AB114">
            <v>0</v>
          </cell>
          <cell r="AC114">
            <v>0</v>
          </cell>
          <cell r="AD114">
            <v>1</v>
          </cell>
          <cell r="AE114">
            <v>0</v>
          </cell>
          <cell r="AF114">
            <v>5880</v>
          </cell>
          <cell r="AG114">
            <v>0</v>
          </cell>
          <cell r="AH114">
            <v>48000</v>
          </cell>
          <cell r="AI114">
            <v>0</v>
          </cell>
          <cell r="AJ114">
            <v>54000</v>
          </cell>
          <cell r="AK114">
            <v>0</v>
          </cell>
          <cell r="AL114">
            <v>60000</v>
          </cell>
          <cell r="AM114">
            <v>0</v>
          </cell>
          <cell r="AN114">
            <v>60000</v>
          </cell>
          <cell r="AO114">
            <v>0</v>
          </cell>
          <cell r="AP114">
            <v>86400</v>
          </cell>
          <cell r="AQ114">
            <v>0</v>
          </cell>
          <cell r="AR114">
            <v>61200</v>
          </cell>
          <cell r="AS114">
            <v>0</v>
          </cell>
          <cell r="AT114">
            <v>132000</v>
          </cell>
          <cell r="AU114">
            <v>0</v>
          </cell>
          <cell r="AV114">
            <v>152280</v>
          </cell>
          <cell r="AW114">
            <v>447480</v>
          </cell>
          <cell r="AX114">
            <v>507480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</row>
        <row r="115">
          <cell r="D115">
            <v>40148</v>
          </cell>
          <cell r="E115">
            <v>2.6493341453641914</v>
          </cell>
          <cell r="F115">
            <v>0.30744337326252613</v>
          </cell>
          <cell r="G115">
            <v>-0.11233507869207686</v>
          </cell>
          <cell r="H115">
            <v>5.9123725627408877E-3</v>
          </cell>
          <cell r="I115">
            <v>-0.17145880431948574</v>
          </cell>
          <cell r="J115">
            <v>0</v>
          </cell>
          <cell r="K115">
            <v>20.584065057835293</v>
          </cell>
          <cell r="L115">
            <v>11.830007137062614</v>
          </cell>
          <cell r="M115">
            <v>5.9150035685313069</v>
          </cell>
          <cell r="N115">
            <v>0</v>
          </cell>
          <cell r="O115">
            <v>0</v>
          </cell>
          <cell r="P115">
            <v>21.870006090231435</v>
          </cell>
          <cell r="Q115">
            <v>11.830007137062614</v>
          </cell>
          <cell r="R115">
            <v>5.9150035685313069</v>
          </cell>
          <cell r="S115">
            <v>0</v>
          </cell>
          <cell r="T115">
            <v>0</v>
          </cell>
          <cell r="U115">
            <v>21.02749300004086</v>
          </cell>
          <cell r="V115">
            <v>21.914348884451993</v>
          </cell>
          <cell r="W115">
            <v>20.584065057835293</v>
          </cell>
          <cell r="X115">
            <v>11.830007137062614</v>
          </cell>
          <cell r="Y115">
            <v>5.9150035685313069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</row>
        <row r="116">
          <cell r="D116">
            <v>40179</v>
          </cell>
          <cell r="E116">
            <v>2.7137437459948552</v>
          </cell>
          <cell r="F116">
            <v>0.3057739432106879</v>
          </cell>
          <cell r="G116">
            <v>-0.11172509463467444</v>
          </cell>
          <cell r="H116">
            <v>5.8802681386670753E-3</v>
          </cell>
          <cell r="I116">
            <v>-0.17052777602134517</v>
          </cell>
          <cell r="J116">
            <v>0</v>
          </cell>
          <cell r="K116">
            <v>21.074119774801325</v>
          </cell>
          <cell r="L116">
            <v>30.585861907188473</v>
          </cell>
          <cell r="M116">
            <v>15.292930953594237</v>
          </cell>
          <cell r="N116">
            <v>1</v>
          </cell>
          <cell r="O116">
            <v>0</v>
          </cell>
          <cell r="P116">
            <v>22.353078094961415</v>
          </cell>
          <cell r="Q116">
            <v>30.585861907188473</v>
          </cell>
          <cell r="R116">
            <v>15.292930953594237</v>
          </cell>
          <cell r="S116">
            <v>1</v>
          </cell>
          <cell r="T116">
            <v>0</v>
          </cell>
          <cell r="U116">
            <v>21.515139885201354</v>
          </cell>
          <cell r="V116">
            <v>22.397180106001418</v>
          </cell>
          <cell r="W116">
            <v>21.074119774801325</v>
          </cell>
          <cell r="X116">
            <v>30.585861907188473</v>
          </cell>
          <cell r="Y116">
            <v>15.292930953594237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48000</v>
          </cell>
          <cell r="AI116">
            <v>0</v>
          </cell>
          <cell r="AJ116">
            <v>54000</v>
          </cell>
          <cell r="AK116">
            <v>0</v>
          </cell>
          <cell r="AL116">
            <v>60000</v>
          </cell>
          <cell r="AM116">
            <v>0</v>
          </cell>
          <cell r="AN116">
            <v>60000</v>
          </cell>
          <cell r="AO116">
            <v>0</v>
          </cell>
          <cell r="AP116">
            <v>86400</v>
          </cell>
          <cell r="AQ116">
            <v>0</v>
          </cell>
          <cell r="AR116">
            <v>61200</v>
          </cell>
          <cell r="AS116">
            <v>0</v>
          </cell>
          <cell r="AT116">
            <v>132000</v>
          </cell>
          <cell r="AU116">
            <v>0</v>
          </cell>
          <cell r="AV116">
            <v>152280</v>
          </cell>
          <cell r="AW116">
            <v>447480</v>
          </cell>
          <cell r="AX116">
            <v>507480</v>
          </cell>
          <cell r="AY116">
            <v>62400</v>
          </cell>
          <cell r="AZ116">
            <v>0</v>
          </cell>
          <cell r="BA116">
            <v>60000</v>
          </cell>
          <cell r="BB116">
            <v>0</v>
          </cell>
          <cell r="BC116">
            <v>10560</v>
          </cell>
          <cell r="BD116">
            <v>0</v>
          </cell>
          <cell r="BE116">
            <v>6120</v>
          </cell>
          <cell r="BF116">
            <v>0</v>
          </cell>
          <cell r="BG116">
            <v>20400</v>
          </cell>
          <cell r="BH116">
            <v>0</v>
          </cell>
          <cell r="BI116">
            <v>105600</v>
          </cell>
          <cell r="BJ116">
            <v>0</v>
          </cell>
          <cell r="BK116">
            <v>127200</v>
          </cell>
          <cell r="BL116">
            <v>0</v>
          </cell>
          <cell r="BM116">
            <v>60000</v>
          </cell>
          <cell r="BN116">
            <v>0</v>
          </cell>
          <cell r="BO116">
            <v>63600</v>
          </cell>
          <cell r="BP116">
            <v>0</v>
          </cell>
          <cell r="BQ116">
            <v>62400</v>
          </cell>
          <cell r="BR116">
            <v>0</v>
          </cell>
          <cell r="BS116">
            <v>132000</v>
          </cell>
          <cell r="BT116">
            <v>0</v>
          </cell>
          <cell r="BU116">
            <v>120000</v>
          </cell>
          <cell r="BV116">
            <v>0</v>
          </cell>
          <cell r="BW116">
            <v>371880</v>
          </cell>
          <cell r="BX116">
            <v>623880</v>
          </cell>
          <cell r="BY116">
            <v>830280</v>
          </cell>
        </row>
        <row r="117">
          <cell r="D117">
            <v>40210</v>
          </cell>
          <cell r="E117">
            <v>2.6369944753346597</v>
          </cell>
          <cell r="F117">
            <v>0.30411113931559614</v>
          </cell>
          <cell r="G117">
            <v>-0.11111753167300627</v>
          </cell>
          <cell r="H117">
            <v>5.8482911406845407E-3</v>
          </cell>
          <cell r="I117">
            <v>-0.16960044307985167</v>
          </cell>
          <cell r="J117">
            <v>0</v>
          </cell>
          <cell r="K117">
            <v>20.505455241911061</v>
          </cell>
          <cell r="L117">
            <v>24.571244330117658</v>
          </cell>
          <cell r="M117">
            <v>12.285622165058829</v>
          </cell>
          <cell r="N117">
            <v>1</v>
          </cell>
          <cell r="O117">
            <v>0</v>
          </cell>
          <cell r="P117">
            <v>21.777458565009947</v>
          </cell>
          <cell r="Q117">
            <v>24.571244330117658</v>
          </cell>
          <cell r="R117">
            <v>12.285622165058829</v>
          </cell>
          <cell r="S117">
            <v>1</v>
          </cell>
          <cell r="T117">
            <v>0</v>
          </cell>
          <cell r="U117">
            <v>20.944077077462403</v>
          </cell>
          <cell r="V117">
            <v>21.821320748565082</v>
          </cell>
          <cell r="W117">
            <v>20.505455241911061</v>
          </cell>
          <cell r="X117">
            <v>24.571244330117658</v>
          </cell>
          <cell r="Y117">
            <v>12.285622165058829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48000</v>
          </cell>
          <cell r="AI117">
            <v>0</v>
          </cell>
          <cell r="AJ117">
            <v>54000</v>
          </cell>
          <cell r="AK117">
            <v>0</v>
          </cell>
          <cell r="AL117">
            <v>60000</v>
          </cell>
          <cell r="AM117">
            <v>0</v>
          </cell>
          <cell r="AN117">
            <v>60000</v>
          </cell>
          <cell r="AO117">
            <v>0</v>
          </cell>
          <cell r="AP117">
            <v>86400</v>
          </cell>
          <cell r="AQ117">
            <v>0</v>
          </cell>
          <cell r="AR117">
            <v>61200</v>
          </cell>
          <cell r="AS117">
            <v>0</v>
          </cell>
          <cell r="AT117">
            <v>132000</v>
          </cell>
          <cell r="AU117">
            <v>0</v>
          </cell>
          <cell r="AV117">
            <v>152280</v>
          </cell>
          <cell r="AW117">
            <v>447480</v>
          </cell>
          <cell r="AX117">
            <v>507480</v>
          </cell>
          <cell r="AY117">
            <v>62400</v>
          </cell>
          <cell r="AZ117">
            <v>0</v>
          </cell>
          <cell r="BA117">
            <v>60000</v>
          </cell>
          <cell r="BB117">
            <v>0</v>
          </cell>
          <cell r="BC117">
            <v>10560</v>
          </cell>
          <cell r="BD117">
            <v>0</v>
          </cell>
          <cell r="BE117">
            <v>6120</v>
          </cell>
          <cell r="BF117">
            <v>0</v>
          </cell>
          <cell r="BG117">
            <v>20400</v>
          </cell>
          <cell r="BH117">
            <v>0</v>
          </cell>
          <cell r="BI117">
            <v>105600</v>
          </cell>
          <cell r="BJ117">
            <v>0</v>
          </cell>
          <cell r="BK117">
            <v>127200</v>
          </cell>
          <cell r="BL117">
            <v>0</v>
          </cell>
          <cell r="BM117">
            <v>60000</v>
          </cell>
          <cell r="BN117">
            <v>0</v>
          </cell>
          <cell r="BO117">
            <v>63600</v>
          </cell>
          <cell r="BP117">
            <v>0</v>
          </cell>
          <cell r="BQ117">
            <v>62400</v>
          </cell>
          <cell r="BR117">
            <v>0</v>
          </cell>
          <cell r="BS117">
            <v>132000</v>
          </cell>
          <cell r="BT117">
            <v>0</v>
          </cell>
          <cell r="BU117">
            <v>120000</v>
          </cell>
          <cell r="BV117">
            <v>0</v>
          </cell>
          <cell r="BW117">
            <v>371880</v>
          </cell>
          <cell r="BX117">
            <v>623880</v>
          </cell>
          <cell r="BY117">
            <v>830280</v>
          </cell>
        </row>
        <row r="118">
          <cell r="D118">
            <v>40238</v>
          </cell>
          <cell r="E118">
            <v>2.5367279253313981</v>
          </cell>
          <cell r="F118">
            <v>0.30261493947518397</v>
          </cell>
          <cell r="G118">
            <v>-0.11057084326977877</v>
          </cell>
          <cell r="H118">
            <v>5.8195180668304614E-3</v>
          </cell>
          <cell r="I118">
            <v>-0.16876602393808338</v>
          </cell>
          <cell r="J118">
            <v>0</v>
          </cell>
          <cell r="K118">
            <v>19.759714260449861</v>
          </cell>
          <cell r="L118">
            <v>18.630837919873713</v>
          </cell>
          <cell r="M118">
            <v>9.3154189599368564</v>
          </cell>
          <cell r="N118">
            <v>0</v>
          </cell>
          <cell r="O118">
            <v>0</v>
          </cell>
          <cell r="P118">
            <v>21.025459439985486</v>
          </cell>
          <cell r="Q118">
            <v>18.630837919873713</v>
          </cell>
          <cell r="R118">
            <v>9.3154189599368564</v>
          </cell>
          <cell r="S118">
            <v>0</v>
          </cell>
          <cell r="T118">
            <v>0</v>
          </cell>
          <cell r="U118">
            <v>20.196178115462143</v>
          </cell>
          <cell r="V118">
            <v>21.069105825486716</v>
          </cell>
          <cell r="W118">
            <v>19.759714260449861</v>
          </cell>
          <cell r="X118">
            <v>18.630837919873713</v>
          </cell>
          <cell r="Y118">
            <v>9.3154189599368564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</row>
        <row r="119">
          <cell r="D119">
            <v>40269</v>
          </cell>
          <cell r="E119">
            <v>2.4169782188043976</v>
          </cell>
          <cell r="F119">
            <v>0.38778146709744882</v>
          </cell>
          <cell r="G119">
            <v>-0.1360129026386574</v>
          </cell>
          <cell r="H119">
            <v>5.787783091006699E-3</v>
          </cell>
          <cell r="I119">
            <v>-0.20546629973073779</v>
          </cell>
          <cell r="J119">
            <v>0</v>
          </cell>
          <cell r="K119">
            <v>18.586339393052448</v>
          </cell>
          <cell r="L119">
            <v>17.903754580227393</v>
          </cell>
          <cell r="M119">
            <v>8.9518772901136963</v>
          </cell>
          <cell r="N119">
            <v>0</v>
          </cell>
          <cell r="O119">
            <v>0</v>
          </cell>
          <cell r="P119">
            <v>20.127336641032983</v>
          </cell>
          <cell r="Q119">
            <v>17.903754580227393</v>
          </cell>
          <cell r="R119">
            <v>8.9518772901136963</v>
          </cell>
          <cell r="S119">
            <v>0</v>
          </cell>
          <cell r="T119">
            <v>0</v>
          </cell>
          <cell r="U119">
            <v>19.107239871243049</v>
          </cell>
          <cell r="V119">
            <v>20.170745014215534</v>
          </cell>
          <cell r="W119">
            <v>18.586339393052448</v>
          </cell>
          <cell r="X119">
            <v>17.903754580227393</v>
          </cell>
          <cell r="Y119">
            <v>8.9518772901136963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</row>
        <row r="120">
          <cell r="D120">
            <v>40299</v>
          </cell>
          <cell r="E120">
            <v>2.3898106690500578</v>
          </cell>
          <cell r="F120">
            <v>0.38573190755565856</v>
          </cell>
          <cell r="G120">
            <v>-0.13529402727698472</v>
          </cell>
          <cell r="H120">
            <v>5.7571926500844563E-3</v>
          </cell>
          <cell r="I120">
            <v>-0.20438033907799819</v>
          </cell>
          <cell r="J120">
            <v>0</v>
          </cell>
          <cell r="K120">
            <v>18.390727474790449</v>
          </cell>
          <cell r="L120">
            <v>20.687723353033984</v>
          </cell>
          <cell r="M120">
            <v>10.343861676516992</v>
          </cell>
          <cell r="N120">
            <v>1</v>
          </cell>
          <cell r="O120">
            <v>0</v>
          </cell>
          <cell r="P120">
            <v>19.923580017875434</v>
          </cell>
          <cell r="Q120">
            <v>20.687723353033984</v>
          </cell>
          <cell r="R120">
            <v>10.343861676516992</v>
          </cell>
          <cell r="S120">
            <v>1</v>
          </cell>
          <cell r="T120">
            <v>0</v>
          </cell>
          <cell r="U120">
            <v>18.908874813298048</v>
          </cell>
          <cell r="V120">
            <v>19.966758962751065</v>
          </cell>
          <cell r="W120">
            <v>18.390727474790449</v>
          </cell>
          <cell r="X120">
            <v>20.687723353033984</v>
          </cell>
          <cell r="Y120">
            <v>10.343861676516992</v>
          </cell>
          <cell r="Z120">
            <v>1</v>
          </cell>
          <cell r="AA120">
            <v>0</v>
          </cell>
          <cell r="AB120">
            <v>1</v>
          </cell>
          <cell r="AC120">
            <v>1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48000</v>
          </cell>
          <cell r="AI120">
            <v>0</v>
          </cell>
          <cell r="AJ120">
            <v>54000</v>
          </cell>
          <cell r="AK120">
            <v>0</v>
          </cell>
          <cell r="AL120">
            <v>60000</v>
          </cell>
          <cell r="AM120">
            <v>0</v>
          </cell>
          <cell r="AN120">
            <v>60000</v>
          </cell>
          <cell r="AO120">
            <v>0</v>
          </cell>
          <cell r="AP120">
            <v>86400</v>
          </cell>
          <cell r="AQ120">
            <v>0</v>
          </cell>
          <cell r="AR120">
            <v>61200</v>
          </cell>
          <cell r="AS120">
            <v>0</v>
          </cell>
          <cell r="AT120">
            <v>132000</v>
          </cell>
          <cell r="AU120">
            <v>0</v>
          </cell>
          <cell r="AV120">
            <v>152280</v>
          </cell>
          <cell r="AW120">
            <v>447480</v>
          </cell>
          <cell r="AX120">
            <v>507480</v>
          </cell>
          <cell r="AY120">
            <v>62400</v>
          </cell>
          <cell r="AZ120">
            <v>0</v>
          </cell>
          <cell r="BA120">
            <v>60000</v>
          </cell>
          <cell r="BB120">
            <v>0</v>
          </cell>
          <cell r="BC120">
            <v>10560</v>
          </cell>
          <cell r="BD120">
            <v>0</v>
          </cell>
          <cell r="BE120">
            <v>6120</v>
          </cell>
          <cell r="BF120">
            <v>0</v>
          </cell>
          <cell r="BG120">
            <v>20400</v>
          </cell>
          <cell r="BH120">
            <v>0</v>
          </cell>
          <cell r="BI120">
            <v>105600</v>
          </cell>
          <cell r="BJ120">
            <v>0</v>
          </cell>
          <cell r="BK120">
            <v>127200</v>
          </cell>
          <cell r="BL120">
            <v>0</v>
          </cell>
          <cell r="BM120">
            <v>60000</v>
          </cell>
          <cell r="BN120">
            <v>0</v>
          </cell>
          <cell r="BO120">
            <v>63600</v>
          </cell>
          <cell r="BP120">
            <v>0</v>
          </cell>
          <cell r="BQ120">
            <v>62400</v>
          </cell>
          <cell r="BR120">
            <v>0</v>
          </cell>
          <cell r="BS120">
            <v>132000</v>
          </cell>
          <cell r="BT120">
            <v>0</v>
          </cell>
          <cell r="BU120">
            <v>120000</v>
          </cell>
          <cell r="BV120">
            <v>0</v>
          </cell>
          <cell r="BW120">
            <v>371880</v>
          </cell>
          <cell r="BX120">
            <v>623880</v>
          </cell>
          <cell r="BY120">
            <v>830280</v>
          </cell>
        </row>
        <row r="121">
          <cell r="D121">
            <v>40330</v>
          </cell>
          <cell r="E121">
            <v>2.3933456098033812</v>
          </cell>
          <cell r="F121">
            <v>0.38362238243259944</v>
          </cell>
          <cell r="G121">
            <v>-0.13455411921143412</v>
          </cell>
          <cell r="H121">
            <v>5.7257072004865588E-3</v>
          </cell>
          <cell r="I121">
            <v>-0.2032626056172728</v>
          </cell>
          <cell r="J121">
            <v>0</v>
          </cell>
          <cell r="K121">
            <v>18.425622531395813</v>
          </cell>
          <cell r="L121">
            <v>34.888852484228778</v>
          </cell>
          <cell r="M121">
            <v>17.444426242114389</v>
          </cell>
          <cell r="N121">
            <v>1</v>
          </cell>
          <cell r="O121">
            <v>0</v>
          </cell>
          <cell r="P121">
            <v>19.950092073525358</v>
          </cell>
          <cell r="Q121">
            <v>34.888852484228778</v>
          </cell>
          <cell r="R121">
            <v>17.444426242114389</v>
          </cell>
          <cell r="S121">
            <v>1</v>
          </cell>
          <cell r="T121">
            <v>0</v>
          </cell>
          <cell r="U121">
            <v>18.940936179439603</v>
          </cell>
          <cell r="V121">
            <v>19.993034877529009</v>
          </cell>
          <cell r="W121">
            <v>18.425622531395813</v>
          </cell>
          <cell r="X121">
            <v>34.888852484228778</v>
          </cell>
          <cell r="Y121">
            <v>17.444426242114389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48000</v>
          </cell>
          <cell r="AI121">
            <v>0</v>
          </cell>
          <cell r="AJ121">
            <v>54000</v>
          </cell>
          <cell r="AK121">
            <v>0</v>
          </cell>
          <cell r="AL121">
            <v>60000</v>
          </cell>
          <cell r="AM121">
            <v>0</v>
          </cell>
          <cell r="AN121">
            <v>60000</v>
          </cell>
          <cell r="AO121">
            <v>0</v>
          </cell>
          <cell r="AP121">
            <v>86400</v>
          </cell>
          <cell r="AQ121">
            <v>0</v>
          </cell>
          <cell r="AR121">
            <v>61200</v>
          </cell>
          <cell r="AS121">
            <v>0</v>
          </cell>
          <cell r="AT121">
            <v>132000</v>
          </cell>
          <cell r="AU121">
            <v>0</v>
          </cell>
          <cell r="AV121">
            <v>152280</v>
          </cell>
          <cell r="AW121">
            <v>447480</v>
          </cell>
          <cell r="AX121">
            <v>507480</v>
          </cell>
          <cell r="AY121">
            <v>62400</v>
          </cell>
          <cell r="AZ121">
            <v>0</v>
          </cell>
          <cell r="BA121">
            <v>60000</v>
          </cell>
          <cell r="BB121">
            <v>0</v>
          </cell>
          <cell r="BC121">
            <v>10560</v>
          </cell>
          <cell r="BD121">
            <v>0</v>
          </cell>
          <cell r="BE121">
            <v>6120</v>
          </cell>
          <cell r="BF121">
            <v>0</v>
          </cell>
          <cell r="BG121">
            <v>20400</v>
          </cell>
          <cell r="BH121">
            <v>0</v>
          </cell>
          <cell r="BI121">
            <v>105600</v>
          </cell>
          <cell r="BJ121">
            <v>0</v>
          </cell>
          <cell r="BK121">
            <v>127200</v>
          </cell>
          <cell r="BL121">
            <v>0</v>
          </cell>
          <cell r="BM121">
            <v>60000</v>
          </cell>
          <cell r="BN121">
            <v>0</v>
          </cell>
          <cell r="BO121">
            <v>63600</v>
          </cell>
          <cell r="BP121">
            <v>0</v>
          </cell>
          <cell r="BQ121">
            <v>62400</v>
          </cell>
          <cell r="BR121">
            <v>0</v>
          </cell>
          <cell r="BS121">
            <v>132000</v>
          </cell>
          <cell r="BT121">
            <v>0</v>
          </cell>
          <cell r="BU121">
            <v>120000</v>
          </cell>
          <cell r="BV121">
            <v>0</v>
          </cell>
          <cell r="BW121">
            <v>371880</v>
          </cell>
          <cell r="BX121">
            <v>623880</v>
          </cell>
          <cell r="BY121">
            <v>830280</v>
          </cell>
        </row>
        <row r="122">
          <cell r="D122">
            <v>40360</v>
          </cell>
          <cell r="E122">
            <v>2.3977456702367679</v>
          </cell>
          <cell r="F122">
            <v>0.38158897839872558</v>
          </cell>
          <cell r="G122">
            <v>-0.13384091033388135</v>
          </cell>
          <cell r="H122">
            <v>5.6953578865481429E-3</v>
          </cell>
          <cell r="I122">
            <v>-0.20218520497245904</v>
          </cell>
          <cell r="J122">
            <v>0</v>
          </cell>
          <cell r="K122">
            <v>18.466703489482317</v>
          </cell>
          <cell r="L122">
            <v>33.910616485138561</v>
          </cell>
          <cell r="M122">
            <v>16.955308242569281</v>
          </cell>
          <cell r="N122">
            <v>1</v>
          </cell>
          <cell r="O122">
            <v>0</v>
          </cell>
          <cell r="P122">
            <v>19.98309252677576</v>
          </cell>
          <cell r="Q122">
            <v>33.910616485138561</v>
          </cell>
          <cell r="R122">
            <v>16.955308242569281</v>
          </cell>
          <cell r="S122">
            <v>1</v>
          </cell>
          <cell r="T122">
            <v>0</v>
          </cell>
          <cell r="U122">
            <v>18.979285699271649</v>
          </cell>
          <cell r="V122">
            <v>20.02580771092487</v>
          </cell>
          <cell r="W122">
            <v>18.466703489482317</v>
          </cell>
          <cell r="X122">
            <v>33.910616485138561</v>
          </cell>
          <cell r="Y122">
            <v>16.955308242569281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48000</v>
          </cell>
          <cell r="AI122">
            <v>0</v>
          </cell>
          <cell r="AJ122">
            <v>54000</v>
          </cell>
          <cell r="AK122">
            <v>0</v>
          </cell>
          <cell r="AL122">
            <v>60000</v>
          </cell>
          <cell r="AM122">
            <v>0</v>
          </cell>
          <cell r="AN122">
            <v>60000</v>
          </cell>
          <cell r="AO122">
            <v>0</v>
          </cell>
          <cell r="AP122">
            <v>86400</v>
          </cell>
          <cell r="AQ122">
            <v>0</v>
          </cell>
          <cell r="AR122">
            <v>61200</v>
          </cell>
          <cell r="AS122">
            <v>0</v>
          </cell>
          <cell r="AT122">
            <v>132000</v>
          </cell>
          <cell r="AU122">
            <v>0</v>
          </cell>
          <cell r="AV122">
            <v>152280</v>
          </cell>
          <cell r="AW122">
            <v>447480</v>
          </cell>
          <cell r="AX122">
            <v>507480</v>
          </cell>
          <cell r="AY122">
            <v>62400</v>
          </cell>
          <cell r="AZ122">
            <v>0</v>
          </cell>
          <cell r="BA122">
            <v>60000</v>
          </cell>
          <cell r="BB122">
            <v>0</v>
          </cell>
          <cell r="BC122">
            <v>10560</v>
          </cell>
          <cell r="BD122">
            <v>0</v>
          </cell>
          <cell r="BE122">
            <v>6120</v>
          </cell>
          <cell r="BF122">
            <v>0</v>
          </cell>
          <cell r="BG122">
            <v>20400</v>
          </cell>
          <cell r="BH122">
            <v>0</v>
          </cell>
          <cell r="BI122">
            <v>105600</v>
          </cell>
          <cell r="BJ122">
            <v>0</v>
          </cell>
          <cell r="BK122">
            <v>127200</v>
          </cell>
          <cell r="BL122">
            <v>0</v>
          </cell>
          <cell r="BM122">
            <v>60000</v>
          </cell>
          <cell r="BN122">
            <v>0</v>
          </cell>
          <cell r="BO122">
            <v>63600</v>
          </cell>
          <cell r="BP122">
            <v>0</v>
          </cell>
          <cell r="BQ122">
            <v>62400</v>
          </cell>
          <cell r="BR122">
            <v>0</v>
          </cell>
          <cell r="BS122">
            <v>132000</v>
          </cell>
          <cell r="BT122">
            <v>0</v>
          </cell>
          <cell r="BU122">
            <v>120000</v>
          </cell>
          <cell r="BV122">
            <v>0</v>
          </cell>
          <cell r="BW122">
            <v>371880</v>
          </cell>
          <cell r="BX122">
            <v>623880</v>
          </cell>
          <cell r="BY122">
            <v>830280</v>
          </cell>
        </row>
        <row r="123">
          <cell r="D123">
            <v>40391</v>
          </cell>
          <cell r="E123">
            <v>2.3959232827906374</v>
          </cell>
          <cell r="F123">
            <v>0.37949612280608208</v>
          </cell>
          <cell r="G123">
            <v>-0.13310684904392428</v>
          </cell>
          <cell r="H123">
            <v>5.6641212359116724E-3</v>
          </cell>
          <cell r="I123">
            <v>-0.20107630387486436</v>
          </cell>
          <cell r="J123">
            <v>0</v>
          </cell>
          <cell r="K123">
            <v>18.461352341868299</v>
          </cell>
          <cell r="L123">
            <v>39.388752204228645</v>
          </cell>
          <cell r="M123">
            <v>19.694376102114322</v>
          </cell>
          <cell r="N123">
            <v>1</v>
          </cell>
          <cell r="O123">
            <v>1</v>
          </cell>
          <cell r="P123">
            <v>19.969424620929779</v>
          </cell>
          <cell r="Q123">
            <v>39.388752204228645</v>
          </cell>
          <cell r="R123">
            <v>19.694376102114322</v>
          </cell>
          <cell r="S123">
            <v>1</v>
          </cell>
          <cell r="T123">
            <v>0</v>
          </cell>
          <cell r="U123">
            <v>18.971123253100348</v>
          </cell>
          <cell r="V123">
            <v>20.011905530199119</v>
          </cell>
          <cell r="W123">
            <v>18.461352341868299</v>
          </cell>
          <cell r="X123">
            <v>39.388752204228645</v>
          </cell>
          <cell r="Y123">
            <v>19.694376102114322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5880</v>
          </cell>
          <cell r="AH123">
            <v>48000</v>
          </cell>
          <cell r="AI123">
            <v>48000</v>
          </cell>
          <cell r="AJ123">
            <v>54000</v>
          </cell>
          <cell r="AK123">
            <v>54000</v>
          </cell>
          <cell r="AL123">
            <v>60000</v>
          </cell>
          <cell r="AM123">
            <v>30000</v>
          </cell>
          <cell r="AN123">
            <v>60000</v>
          </cell>
          <cell r="AO123">
            <v>30000</v>
          </cell>
          <cell r="AP123">
            <v>86400</v>
          </cell>
          <cell r="AQ123">
            <v>30000</v>
          </cell>
          <cell r="AR123">
            <v>61200</v>
          </cell>
          <cell r="AS123">
            <v>30600</v>
          </cell>
          <cell r="AT123">
            <v>132000</v>
          </cell>
          <cell r="AU123">
            <v>66000</v>
          </cell>
          <cell r="AV123">
            <v>218160</v>
          </cell>
          <cell r="AW123">
            <v>711960</v>
          </cell>
          <cell r="AX123">
            <v>801960</v>
          </cell>
          <cell r="AY123">
            <v>62400</v>
          </cell>
          <cell r="AZ123">
            <v>0</v>
          </cell>
          <cell r="BA123">
            <v>60000</v>
          </cell>
          <cell r="BB123">
            <v>0</v>
          </cell>
          <cell r="BC123">
            <v>10560</v>
          </cell>
          <cell r="BD123">
            <v>0</v>
          </cell>
          <cell r="BE123">
            <v>6120</v>
          </cell>
          <cell r="BF123">
            <v>0</v>
          </cell>
          <cell r="BG123">
            <v>20400</v>
          </cell>
          <cell r="BH123">
            <v>0</v>
          </cell>
          <cell r="BI123">
            <v>105600</v>
          </cell>
          <cell r="BJ123">
            <v>0</v>
          </cell>
          <cell r="BK123">
            <v>127200</v>
          </cell>
          <cell r="BL123">
            <v>0</v>
          </cell>
          <cell r="BM123">
            <v>60000</v>
          </cell>
          <cell r="BN123">
            <v>0</v>
          </cell>
          <cell r="BO123">
            <v>63600</v>
          </cell>
          <cell r="BP123">
            <v>0</v>
          </cell>
          <cell r="BQ123">
            <v>62400</v>
          </cell>
          <cell r="BR123">
            <v>0</v>
          </cell>
          <cell r="BS123">
            <v>132000</v>
          </cell>
          <cell r="BT123">
            <v>0</v>
          </cell>
          <cell r="BU123">
            <v>120000</v>
          </cell>
          <cell r="BV123">
            <v>0</v>
          </cell>
          <cell r="BW123">
            <v>371880</v>
          </cell>
          <cell r="BX123">
            <v>623880</v>
          </cell>
          <cell r="BY123">
            <v>830280</v>
          </cell>
        </row>
        <row r="124">
          <cell r="D124">
            <v>40422</v>
          </cell>
          <cell r="E124">
            <v>2.3945928657552105</v>
          </cell>
          <cell r="F124">
            <v>0.37741171960856051</v>
          </cell>
          <cell r="G124">
            <v>-0.13237575240001748</v>
          </cell>
          <cell r="H124">
            <v>5.6330107404262766E-3</v>
          </cell>
          <cell r="I124">
            <v>-0.1999718812851328</v>
          </cell>
          <cell r="J124">
            <v>0</v>
          </cell>
          <cell r="K124">
            <v>18.459657383525581</v>
          </cell>
          <cell r="L124">
            <v>27.906385848931006</v>
          </cell>
          <cell r="M124">
            <v>13.953192924465503</v>
          </cell>
          <cell r="N124">
            <v>1</v>
          </cell>
          <cell r="O124">
            <v>0</v>
          </cell>
          <cell r="P124">
            <v>19.95944649316408</v>
          </cell>
          <cell r="Q124">
            <v>27.906385848931006</v>
          </cell>
          <cell r="R124">
            <v>13.953192924465503</v>
          </cell>
          <cell r="S124">
            <v>1</v>
          </cell>
          <cell r="T124">
            <v>0</v>
          </cell>
          <cell r="U124">
            <v>18.966628350163948</v>
          </cell>
          <cell r="V124">
            <v>20.001694073717275</v>
          </cell>
          <cell r="W124">
            <v>18.459657383525581</v>
          </cell>
          <cell r="X124">
            <v>27.906385848931006</v>
          </cell>
          <cell r="Y124">
            <v>13.953192924465503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48000</v>
          </cell>
          <cell r="AI124">
            <v>0</v>
          </cell>
          <cell r="AJ124">
            <v>54000</v>
          </cell>
          <cell r="AK124">
            <v>0</v>
          </cell>
          <cell r="AL124">
            <v>60000</v>
          </cell>
          <cell r="AM124">
            <v>0</v>
          </cell>
          <cell r="AN124">
            <v>60000</v>
          </cell>
          <cell r="AO124">
            <v>0</v>
          </cell>
          <cell r="AP124">
            <v>86400</v>
          </cell>
          <cell r="AQ124">
            <v>0</v>
          </cell>
          <cell r="AR124">
            <v>61200</v>
          </cell>
          <cell r="AS124">
            <v>0</v>
          </cell>
          <cell r="AT124">
            <v>132000</v>
          </cell>
          <cell r="AU124">
            <v>0</v>
          </cell>
          <cell r="AV124">
            <v>152280</v>
          </cell>
          <cell r="AW124">
            <v>447480</v>
          </cell>
          <cell r="AX124">
            <v>507480</v>
          </cell>
          <cell r="AY124">
            <v>62400</v>
          </cell>
          <cell r="AZ124">
            <v>0</v>
          </cell>
          <cell r="BA124">
            <v>60000</v>
          </cell>
          <cell r="BB124">
            <v>0</v>
          </cell>
          <cell r="BC124">
            <v>10560</v>
          </cell>
          <cell r="BD124">
            <v>0</v>
          </cell>
          <cell r="BE124">
            <v>6120</v>
          </cell>
          <cell r="BF124">
            <v>0</v>
          </cell>
          <cell r="BG124">
            <v>20400</v>
          </cell>
          <cell r="BH124">
            <v>0</v>
          </cell>
          <cell r="BI124">
            <v>105600</v>
          </cell>
          <cell r="BJ124">
            <v>0</v>
          </cell>
          <cell r="BK124">
            <v>127200</v>
          </cell>
          <cell r="BL124">
            <v>0</v>
          </cell>
          <cell r="BM124">
            <v>60000</v>
          </cell>
          <cell r="BN124">
            <v>0</v>
          </cell>
          <cell r="BO124">
            <v>63600</v>
          </cell>
          <cell r="BP124">
            <v>0</v>
          </cell>
          <cell r="BQ124">
            <v>62400</v>
          </cell>
          <cell r="BR124">
            <v>0</v>
          </cell>
          <cell r="BS124">
            <v>132000</v>
          </cell>
          <cell r="BT124">
            <v>0</v>
          </cell>
          <cell r="BU124">
            <v>120000</v>
          </cell>
          <cell r="BV124">
            <v>0</v>
          </cell>
          <cell r="BW124">
            <v>371880</v>
          </cell>
          <cell r="BX124">
            <v>623880</v>
          </cell>
          <cell r="BY124">
            <v>830280</v>
          </cell>
        </row>
        <row r="125">
          <cell r="D125">
            <v>40452</v>
          </cell>
          <cell r="E125">
            <v>2.3986544644976271</v>
          </cell>
          <cell r="F125">
            <v>0.37540259079967536</v>
          </cell>
          <cell r="G125">
            <v>-0.13167105796705031</v>
          </cell>
          <cell r="H125">
            <v>5.6030237432787367E-3</v>
          </cell>
          <cell r="I125">
            <v>-0.19890734288639514</v>
          </cell>
          <cell r="J125">
            <v>0</v>
          </cell>
          <cell r="K125">
            <v>18.498103412084241</v>
          </cell>
          <cell r="L125">
            <v>36.7124123218981</v>
          </cell>
          <cell r="M125">
            <v>18.35620616094905</v>
          </cell>
          <cell r="N125">
            <v>1</v>
          </cell>
          <cell r="O125">
            <v>0</v>
          </cell>
          <cell r="P125">
            <v>19.989908483732204</v>
          </cell>
          <cell r="Q125">
            <v>36.7124123218981</v>
          </cell>
          <cell r="R125">
            <v>18.35620616094905</v>
          </cell>
          <cell r="S125">
            <v>1</v>
          </cell>
          <cell r="T125">
            <v>0</v>
          </cell>
          <cell r="U125">
            <v>19.002375548979327</v>
          </cell>
          <cell r="V125">
            <v>20.031931161806792</v>
          </cell>
          <cell r="W125">
            <v>18.498103412084241</v>
          </cell>
          <cell r="X125">
            <v>36.7124123218981</v>
          </cell>
          <cell r="Y125">
            <v>18.35620616094905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48000</v>
          </cell>
          <cell r="AI125">
            <v>0</v>
          </cell>
          <cell r="AJ125">
            <v>54000</v>
          </cell>
          <cell r="AK125">
            <v>0</v>
          </cell>
          <cell r="AL125">
            <v>60000</v>
          </cell>
          <cell r="AM125">
            <v>0</v>
          </cell>
          <cell r="AN125">
            <v>60000</v>
          </cell>
          <cell r="AO125">
            <v>0</v>
          </cell>
          <cell r="AP125">
            <v>86400</v>
          </cell>
          <cell r="AQ125">
            <v>0</v>
          </cell>
          <cell r="AR125">
            <v>61200</v>
          </cell>
          <cell r="AS125">
            <v>0</v>
          </cell>
          <cell r="AT125">
            <v>132000</v>
          </cell>
          <cell r="AU125">
            <v>0</v>
          </cell>
          <cell r="AV125">
            <v>152280</v>
          </cell>
          <cell r="AW125">
            <v>447480</v>
          </cell>
          <cell r="AX125">
            <v>507480</v>
          </cell>
          <cell r="AY125">
            <v>62400</v>
          </cell>
          <cell r="AZ125">
            <v>0</v>
          </cell>
          <cell r="BA125">
            <v>60000</v>
          </cell>
          <cell r="BB125">
            <v>0</v>
          </cell>
          <cell r="BC125">
            <v>10560</v>
          </cell>
          <cell r="BD125">
            <v>0</v>
          </cell>
          <cell r="BE125">
            <v>6120</v>
          </cell>
          <cell r="BF125">
            <v>0</v>
          </cell>
          <cell r="BG125">
            <v>20400</v>
          </cell>
          <cell r="BH125">
            <v>0</v>
          </cell>
          <cell r="BI125">
            <v>105600</v>
          </cell>
          <cell r="BJ125">
            <v>0</v>
          </cell>
          <cell r="BK125">
            <v>127200</v>
          </cell>
          <cell r="BL125">
            <v>0</v>
          </cell>
          <cell r="BM125">
            <v>60000</v>
          </cell>
          <cell r="BN125">
            <v>0</v>
          </cell>
          <cell r="BO125">
            <v>63600</v>
          </cell>
          <cell r="BP125">
            <v>0</v>
          </cell>
          <cell r="BQ125">
            <v>62400</v>
          </cell>
          <cell r="BR125">
            <v>0</v>
          </cell>
          <cell r="BS125">
            <v>132000</v>
          </cell>
          <cell r="BT125">
            <v>0</v>
          </cell>
          <cell r="BU125">
            <v>120000</v>
          </cell>
          <cell r="BV125">
            <v>0</v>
          </cell>
          <cell r="BW125">
            <v>371880</v>
          </cell>
          <cell r="BX125">
            <v>623880</v>
          </cell>
          <cell r="BY125">
            <v>830280</v>
          </cell>
        </row>
        <row r="126">
          <cell r="D126">
            <v>40483</v>
          </cell>
          <cell r="E126">
            <v>2.4634523430800392</v>
          </cell>
          <cell r="F126">
            <v>0.2897523678809365</v>
          </cell>
          <cell r="G126">
            <v>-0.10587105749495757</v>
          </cell>
          <cell r="H126">
            <v>5.5721609207872403E-3</v>
          </cell>
          <cell r="I126">
            <v>-0.16159266670282996</v>
          </cell>
          <cell r="J126">
            <v>0</v>
          </cell>
          <cell r="K126">
            <v>19.263947572829068</v>
          </cell>
          <cell r="L126">
            <v>19.793708630866476</v>
          </cell>
          <cell r="M126">
            <v>9.896854315433238</v>
          </cell>
          <cell r="N126">
            <v>1</v>
          </cell>
          <cell r="O126">
            <v>0</v>
          </cell>
          <cell r="P126">
            <v>20.475892573100296</v>
          </cell>
          <cell r="Q126">
            <v>19.793708630866476</v>
          </cell>
          <cell r="R126">
            <v>9.896854315433238</v>
          </cell>
          <cell r="S126">
            <v>0</v>
          </cell>
          <cell r="T126">
            <v>0</v>
          </cell>
          <cell r="U126">
            <v>19.68185964188811</v>
          </cell>
          <cell r="V126">
            <v>20.517683780006198</v>
          </cell>
          <cell r="W126">
            <v>19.263947572829068</v>
          </cell>
          <cell r="X126">
            <v>19.793708630866476</v>
          </cell>
          <cell r="Y126">
            <v>9.896854315433238</v>
          </cell>
          <cell r="Z126">
            <v>1</v>
          </cell>
          <cell r="AA126">
            <v>0</v>
          </cell>
          <cell r="AB126">
            <v>0</v>
          </cell>
          <cell r="AC126">
            <v>0</v>
          </cell>
          <cell r="AD126">
            <v>1</v>
          </cell>
          <cell r="AE126">
            <v>0</v>
          </cell>
          <cell r="AF126">
            <v>5880</v>
          </cell>
          <cell r="AG126">
            <v>0</v>
          </cell>
          <cell r="AH126">
            <v>48000</v>
          </cell>
          <cell r="AI126">
            <v>0</v>
          </cell>
          <cell r="AJ126">
            <v>54000</v>
          </cell>
          <cell r="AK126">
            <v>0</v>
          </cell>
          <cell r="AL126">
            <v>60000</v>
          </cell>
          <cell r="AM126">
            <v>0</v>
          </cell>
          <cell r="AN126">
            <v>60000</v>
          </cell>
          <cell r="AO126">
            <v>0</v>
          </cell>
          <cell r="AP126">
            <v>86400</v>
          </cell>
          <cell r="AQ126">
            <v>0</v>
          </cell>
          <cell r="AR126">
            <v>61200</v>
          </cell>
          <cell r="AS126">
            <v>0</v>
          </cell>
          <cell r="AT126">
            <v>132000</v>
          </cell>
          <cell r="AU126">
            <v>0</v>
          </cell>
          <cell r="AV126">
            <v>152280</v>
          </cell>
          <cell r="AW126">
            <v>447480</v>
          </cell>
          <cell r="AX126">
            <v>507480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</row>
        <row r="127">
          <cell r="D127">
            <v>40513</v>
          </cell>
          <cell r="E127">
            <v>2.5195810582677289</v>
          </cell>
          <cell r="F127">
            <v>0.28820548840721932</v>
          </cell>
          <cell r="G127">
            <v>-0.10530585153340705</v>
          </cell>
          <cell r="H127">
            <v>5.5424132386003707E-3</v>
          </cell>
          <cell r="I127">
            <v>-0.16072998391941076</v>
          </cell>
          <cell r="J127">
            <v>0</v>
          </cell>
          <cell r="K127">
            <v>19.691383057612388</v>
          </cell>
          <cell r="L127">
            <v>11.374417568917613</v>
          </cell>
          <cell r="M127">
            <v>5.6872087844588064</v>
          </cell>
          <cell r="N127">
            <v>0</v>
          </cell>
          <cell r="O127">
            <v>0</v>
          </cell>
          <cell r="P127">
            <v>20.896857937007965</v>
          </cell>
          <cell r="Q127">
            <v>11.374417568917613</v>
          </cell>
          <cell r="R127">
            <v>5.6872087844588064</v>
          </cell>
          <cell r="S127">
            <v>0</v>
          </cell>
          <cell r="T127">
            <v>0</v>
          </cell>
          <cell r="U127">
            <v>20.107064050507415</v>
          </cell>
          <cell r="V127">
            <v>20.938426036297471</v>
          </cell>
          <cell r="W127">
            <v>19.691383057612388</v>
          </cell>
          <cell r="X127">
            <v>11.374417568917613</v>
          </cell>
          <cell r="Y127">
            <v>5.6872087844588064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</row>
        <row r="128">
          <cell r="D128">
            <v>40544</v>
          </cell>
          <cell r="E128">
            <v>2.5850329447772973</v>
          </cell>
          <cell r="F128">
            <v>0.28661346082818645</v>
          </cell>
          <cell r="G128">
            <v>-0.10472414914876042</v>
          </cell>
          <cell r="H128">
            <v>5.5117973236189699E-3</v>
          </cell>
          <cell r="I128">
            <v>-0.1598421223849501</v>
          </cell>
          <cell r="J128">
            <v>0</v>
          </cell>
          <cell r="K128">
            <v>20.188931167942606</v>
          </cell>
          <cell r="L128">
            <v>29.028542020518142</v>
          </cell>
          <cell r="M128">
            <v>14.514271010259071</v>
          </cell>
          <cell r="N128">
            <v>1</v>
          </cell>
          <cell r="O128">
            <v>0</v>
          </cell>
          <cell r="P128">
            <v>21.38774708582973</v>
          </cell>
          <cell r="Q128">
            <v>29.028542020518142</v>
          </cell>
          <cell r="R128">
            <v>14.514271010259071</v>
          </cell>
          <cell r="S128">
            <v>1</v>
          </cell>
          <cell r="T128">
            <v>0</v>
          </cell>
          <cell r="U128">
            <v>20.602315967214025</v>
          </cell>
          <cell r="V128">
            <v>21.429085565756871</v>
          </cell>
          <cell r="W128">
            <v>20.188931167942606</v>
          </cell>
          <cell r="X128">
            <v>29.028542020518142</v>
          </cell>
          <cell r="Y128">
            <v>14.514271010259071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48000</v>
          </cell>
          <cell r="AI128">
            <v>0</v>
          </cell>
          <cell r="AJ128">
            <v>54000</v>
          </cell>
          <cell r="AK128">
            <v>0</v>
          </cell>
          <cell r="AL128">
            <v>60000</v>
          </cell>
          <cell r="AM128">
            <v>0</v>
          </cell>
          <cell r="AN128">
            <v>60000</v>
          </cell>
          <cell r="AO128">
            <v>0</v>
          </cell>
          <cell r="AP128">
            <v>86400</v>
          </cell>
          <cell r="AQ128">
            <v>0</v>
          </cell>
          <cell r="AR128">
            <v>61200</v>
          </cell>
          <cell r="AS128">
            <v>0</v>
          </cell>
          <cell r="AT128">
            <v>132000</v>
          </cell>
          <cell r="AU128">
            <v>0</v>
          </cell>
          <cell r="AV128">
            <v>152280</v>
          </cell>
          <cell r="AW128">
            <v>447480</v>
          </cell>
          <cell r="AX128">
            <v>507480</v>
          </cell>
          <cell r="AY128">
            <v>62400</v>
          </cell>
          <cell r="AZ128">
            <v>0</v>
          </cell>
          <cell r="BA128">
            <v>60000</v>
          </cell>
          <cell r="BB128">
            <v>0</v>
          </cell>
          <cell r="BC128">
            <v>10560</v>
          </cell>
          <cell r="BD128">
            <v>0</v>
          </cell>
          <cell r="BE128">
            <v>6120</v>
          </cell>
          <cell r="BF128">
            <v>0</v>
          </cell>
          <cell r="BG128">
            <v>20400</v>
          </cell>
          <cell r="BH128">
            <v>0</v>
          </cell>
          <cell r="BI128">
            <v>105600</v>
          </cell>
          <cell r="BJ128">
            <v>0</v>
          </cell>
          <cell r="BK128">
            <v>127200</v>
          </cell>
          <cell r="BL128">
            <v>0</v>
          </cell>
          <cell r="BM128">
            <v>60000</v>
          </cell>
          <cell r="BN128">
            <v>0</v>
          </cell>
          <cell r="BO128">
            <v>63600</v>
          </cell>
          <cell r="BP128">
            <v>0</v>
          </cell>
          <cell r="BQ128">
            <v>62400</v>
          </cell>
          <cell r="BR128">
            <v>0</v>
          </cell>
          <cell r="BS128">
            <v>132000</v>
          </cell>
          <cell r="BT128">
            <v>0</v>
          </cell>
          <cell r="BU128">
            <v>120000</v>
          </cell>
          <cell r="BV128">
            <v>0</v>
          </cell>
          <cell r="BW128">
            <v>371880</v>
          </cell>
          <cell r="BX128">
            <v>623880</v>
          </cell>
          <cell r="BY128">
            <v>830280</v>
          </cell>
        </row>
        <row r="129">
          <cell r="D129">
            <v>40575</v>
          </cell>
          <cell r="E129">
            <v>2.5128753207354873</v>
          </cell>
          <cell r="F129">
            <v>0.28505566465585813</v>
          </cell>
          <cell r="G129">
            <v>-0.10415495439348661</v>
          </cell>
          <cell r="H129">
            <v>5.4818397049203483E-3</v>
          </cell>
          <cell r="I129">
            <v>-0.15897335144269009</v>
          </cell>
          <cell r="J129">
            <v>0</v>
          </cell>
          <cell r="K129">
            <v>19.654264769695978</v>
          </cell>
          <cell r="L129">
            <v>23.388926921807258</v>
          </cell>
          <cell r="M129">
            <v>11.694463460903629</v>
          </cell>
          <cell r="N129">
            <v>1</v>
          </cell>
          <cell r="O129">
            <v>0</v>
          </cell>
          <cell r="P129">
            <v>20.846564905516153</v>
          </cell>
          <cell r="Q129">
            <v>23.388926921807258</v>
          </cell>
          <cell r="R129">
            <v>11.694463460903629</v>
          </cell>
          <cell r="S129">
            <v>1</v>
          </cell>
          <cell r="T129">
            <v>0</v>
          </cell>
          <cell r="U129">
            <v>20.065402747565003</v>
          </cell>
          <cell r="V129">
            <v>20.887678703303056</v>
          </cell>
          <cell r="W129">
            <v>19.654264769695978</v>
          </cell>
          <cell r="X129">
            <v>23.388926921807258</v>
          </cell>
          <cell r="Y129">
            <v>11.694463460903629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48000</v>
          </cell>
          <cell r="AI129">
            <v>0</v>
          </cell>
          <cell r="AJ129">
            <v>54000</v>
          </cell>
          <cell r="AK129">
            <v>0</v>
          </cell>
          <cell r="AL129">
            <v>60000</v>
          </cell>
          <cell r="AM129">
            <v>0</v>
          </cell>
          <cell r="AN129">
            <v>60000</v>
          </cell>
          <cell r="AO129">
            <v>0</v>
          </cell>
          <cell r="AP129">
            <v>86400</v>
          </cell>
          <cell r="AQ129">
            <v>0</v>
          </cell>
          <cell r="AR129">
            <v>61200</v>
          </cell>
          <cell r="AS129">
            <v>0</v>
          </cell>
          <cell r="AT129">
            <v>132000</v>
          </cell>
          <cell r="AU129">
            <v>0</v>
          </cell>
          <cell r="AV129">
            <v>152280</v>
          </cell>
          <cell r="AW129">
            <v>447480</v>
          </cell>
          <cell r="AX129">
            <v>507480</v>
          </cell>
          <cell r="AY129">
            <v>62400</v>
          </cell>
          <cell r="AZ129">
            <v>0</v>
          </cell>
          <cell r="BA129">
            <v>60000</v>
          </cell>
          <cell r="BB129">
            <v>0</v>
          </cell>
          <cell r="BC129">
            <v>10560</v>
          </cell>
          <cell r="BD129">
            <v>0</v>
          </cell>
          <cell r="BE129">
            <v>6120</v>
          </cell>
          <cell r="BF129">
            <v>0</v>
          </cell>
          <cell r="BG129">
            <v>20400</v>
          </cell>
          <cell r="BH129">
            <v>0</v>
          </cell>
          <cell r="BI129">
            <v>105600</v>
          </cell>
          <cell r="BJ129">
            <v>0</v>
          </cell>
          <cell r="BK129">
            <v>127200</v>
          </cell>
          <cell r="BL129">
            <v>0</v>
          </cell>
          <cell r="BM129">
            <v>60000</v>
          </cell>
          <cell r="BN129">
            <v>0</v>
          </cell>
          <cell r="BO129">
            <v>63600</v>
          </cell>
          <cell r="BP129">
            <v>0</v>
          </cell>
          <cell r="BQ129">
            <v>62400</v>
          </cell>
          <cell r="BR129">
            <v>0</v>
          </cell>
          <cell r="BS129">
            <v>132000</v>
          </cell>
          <cell r="BT129">
            <v>0</v>
          </cell>
          <cell r="BU129">
            <v>120000</v>
          </cell>
          <cell r="BV129">
            <v>0</v>
          </cell>
          <cell r="BW129">
            <v>371880</v>
          </cell>
          <cell r="BX129">
            <v>623880</v>
          </cell>
          <cell r="BY129">
            <v>830280</v>
          </cell>
        </row>
        <row r="130">
          <cell r="D130">
            <v>40603</v>
          </cell>
          <cell r="E130">
            <v>2.4189587704907112</v>
          </cell>
          <cell r="F130">
            <v>0.28368483551086371</v>
          </cell>
          <cell r="G130">
            <v>-0.10365407451358483</v>
          </cell>
          <cell r="H130">
            <v>5.455477605978149E-3</v>
          </cell>
          <cell r="I130">
            <v>-0.15820885057336628</v>
          </cell>
          <cell r="J130">
            <v>0</v>
          </cell>
          <cell r="K130">
            <v>18.955624399380088</v>
          </cell>
          <cell r="L130">
            <v>17.820972257240342</v>
          </cell>
          <cell r="M130">
            <v>8.9104861286201711</v>
          </cell>
          <cell r="N130">
            <v>0</v>
          </cell>
          <cell r="O130">
            <v>0</v>
          </cell>
          <cell r="P130">
            <v>20.142190778680334</v>
          </cell>
          <cell r="Q130">
            <v>17.820972257240342</v>
          </cell>
          <cell r="R130">
            <v>8.9104861286201711</v>
          </cell>
          <cell r="S130">
            <v>0</v>
          </cell>
          <cell r="T130">
            <v>0</v>
          </cell>
          <cell r="U130">
            <v>19.364785219828448</v>
          </cell>
          <cell r="V130">
            <v>20.183106860725172</v>
          </cell>
          <cell r="W130">
            <v>18.955624399380088</v>
          </cell>
          <cell r="X130">
            <v>17.820972257240342</v>
          </cell>
          <cell r="Y130">
            <v>8.9104861286201711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</row>
        <row r="131">
          <cell r="D131">
            <v>40634</v>
          </cell>
          <cell r="E131">
            <v>2.3067695223733358</v>
          </cell>
          <cell r="F131">
            <v>0.36356988473068336</v>
          </cell>
          <cell r="G131">
            <v>-0.10310190761019379</v>
          </cell>
          <cell r="H131">
            <v>5.4264161900101993E-3</v>
          </cell>
          <cell r="I131">
            <v>0</v>
          </cell>
          <cell r="J131">
            <v>0</v>
          </cell>
          <cell r="K131">
            <v>19.300771417800018</v>
          </cell>
          <cell r="L131">
            <v>17.116978701444374</v>
          </cell>
          <cell r="M131">
            <v>8.5584893507221871</v>
          </cell>
          <cell r="N131">
            <v>0</v>
          </cell>
          <cell r="O131">
            <v>0</v>
          </cell>
          <cell r="P131">
            <v>19.300771417800018</v>
          </cell>
          <cell r="Q131">
            <v>17.116978701444374</v>
          </cell>
          <cell r="R131">
            <v>8.5584893507221871</v>
          </cell>
          <cell r="S131">
            <v>0</v>
          </cell>
          <cell r="T131">
            <v>0</v>
          </cell>
          <cell r="U131">
            <v>18.527507110723565</v>
          </cell>
          <cell r="V131">
            <v>19.341469539225095</v>
          </cell>
          <cell r="W131">
            <v>19.300771417800018</v>
          </cell>
          <cell r="X131">
            <v>17.116978701444374</v>
          </cell>
          <cell r="Y131">
            <v>8.5584893507221871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</row>
        <row r="132">
          <cell r="D132">
            <v>40664</v>
          </cell>
          <cell r="E132">
            <v>2.2813710641972906</v>
          </cell>
          <cell r="F132">
            <v>0.36169394534126476</v>
          </cell>
          <cell r="G132">
            <v>-0.1025699247982691</v>
          </cell>
          <cell r="H132">
            <v>5.3984170946457426E-3</v>
          </cell>
          <cell r="I132">
            <v>0</v>
          </cell>
          <cell r="J132">
            <v>0</v>
          </cell>
          <cell r="K132">
            <v>19.110282981479681</v>
          </cell>
          <cell r="L132">
            <v>19.727867462331506</v>
          </cell>
          <cell r="M132">
            <v>9.8639337311657531</v>
          </cell>
          <cell r="N132">
            <v>1</v>
          </cell>
          <cell r="O132">
            <v>0</v>
          </cell>
          <cell r="P132">
            <v>19.110282981479681</v>
          </cell>
          <cell r="Q132">
            <v>19.727867462331506</v>
          </cell>
          <cell r="R132">
            <v>9.8639337311657531</v>
          </cell>
          <cell r="S132">
            <v>1</v>
          </cell>
          <cell r="T132">
            <v>0</v>
          </cell>
          <cell r="U132">
            <v>18.341008545492663</v>
          </cell>
          <cell r="V132">
            <v>19.150771109689526</v>
          </cell>
          <cell r="W132">
            <v>19.110282981479681</v>
          </cell>
          <cell r="X132">
            <v>19.727867462331506</v>
          </cell>
          <cell r="Y132">
            <v>9.8639337311657531</v>
          </cell>
          <cell r="Z132">
            <v>1</v>
          </cell>
          <cell r="AA132">
            <v>0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5880</v>
          </cell>
          <cell r="AG132">
            <v>0</v>
          </cell>
          <cell r="AH132">
            <v>48000</v>
          </cell>
          <cell r="AI132">
            <v>0</v>
          </cell>
          <cell r="AJ132">
            <v>54000</v>
          </cell>
          <cell r="AK132">
            <v>0</v>
          </cell>
          <cell r="AL132">
            <v>60000</v>
          </cell>
          <cell r="AM132">
            <v>0</v>
          </cell>
          <cell r="AN132">
            <v>60000</v>
          </cell>
          <cell r="AO132">
            <v>0</v>
          </cell>
          <cell r="AP132">
            <v>86400</v>
          </cell>
          <cell r="AQ132">
            <v>0</v>
          </cell>
          <cell r="AR132">
            <v>61200</v>
          </cell>
          <cell r="AS132">
            <v>0</v>
          </cell>
          <cell r="AT132">
            <v>132000</v>
          </cell>
          <cell r="AU132">
            <v>0</v>
          </cell>
          <cell r="AV132">
            <v>152280</v>
          </cell>
          <cell r="AW132">
            <v>447480</v>
          </cell>
          <cell r="AX132">
            <v>507480</v>
          </cell>
          <cell r="AY132">
            <v>62400</v>
          </cell>
          <cell r="AZ132">
            <v>0</v>
          </cell>
          <cell r="BA132">
            <v>60000</v>
          </cell>
          <cell r="BB132">
            <v>0</v>
          </cell>
          <cell r="BC132">
            <v>10560</v>
          </cell>
          <cell r="BD132">
            <v>0</v>
          </cell>
          <cell r="BE132">
            <v>6120</v>
          </cell>
          <cell r="BF132">
            <v>0</v>
          </cell>
          <cell r="BG132">
            <v>20400</v>
          </cell>
          <cell r="BH132">
            <v>0</v>
          </cell>
          <cell r="BI132">
            <v>105600</v>
          </cell>
          <cell r="BJ132">
            <v>0</v>
          </cell>
          <cell r="BK132">
            <v>127200</v>
          </cell>
          <cell r="BL132">
            <v>0</v>
          </cell>
          <cell r="BM132">
            <v>60000</v>
          </cell>
          <cell r="BN132">
            <v>0</v>
          </cell>
          <cell r="BO132">
            <v>63600</v>
          </cell>
          <cell r="BP132">
            <v>0</v>
          </cell>
          <cell r="BQ132">
            <v>62400</v>
          </cell>
          <cell r="BR132">
            <v>0</v>
          </cell>
          <cell r="BS132">
            <v>132000</v>
          </cell>
          <cell r="BT132">
            <v>0</v>
          </cell>
          <cell r="BU132">
            <v>120000</v>
          </cell>
          <cell r="BV132">
            <v>0</v>
          </cell>
          <cell r="BW132">
            <v>371880</v>
          </cell>
          <cell r="BX132">
            <v>623880</v>
          </cell>
          <cell r="BY132">
            <v>830280</v>
          </cell>
        </row>
        <row r="133">
          <cell r="D133">
            <v>40695</v>
          </cell>
          <cell r="E133">
            <v>2.2847704506315334</v>
          </cell>
          <cell r="F133">
            <v>0.35976408975866686</v>
          </cell>
          <cell r="G133">
            <v>-0.10202265231962195</v>
          </cell>
          <cell r="H133">
            <v>5.3696132799801021E-3</v>
          </cell>
          <cell r="I133">
            <v>0</v>
          </cell>
          <cell r="J133">
            <v>0</v>
          </cell>
          <cell r="K133">
            <v>19.1357783797365</v>
          </cell>
          <cell r="L133">
            <v>33.046640578043942</v>
          </cell>
          <cell r="M133">
            <v>16.523320289021971</v>
          </cell>
          <cell r="N133">
            <v>1</v>
          </cell>
          <cell r="O133">
            <v>0</v>
          </cell>
          <cell r="P133">
            <v>19.1357783797365</v>
          </cell>
          <cell r="Q133">
            <v>33.046640578043942</v>
          </cell>
          <cell r="R133">
            <v>16.523320289021971</v>
          </cell>
          <cell r="S133">
            <v>1</v>
          </cell>
          <cell r="T133">
            <v>0</v>
          </cell>
          <cell r="U133">
            <v>18.370608487339336</v>
          </cell>
          <cell r="V133">
            <v>19.17605047933635</v>
          </cell>
          <cell r="W133">
            <v>19.1357783797365</v>
          </cell>
          <cell r="X133">
            <v>33.046640578043942</v>
          </cell>
          <cell r="Y133">
            <v>16.523320289021971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48000</v>
          </cell>
          <cell r="AI133">
            <v>0</v>
          </cell>
          <cell r="AJ133">
            <v>54000</v>
          </cell>
          <cell r="AK133">
            <v>0</v>
          </cell>
          <cell r="AL133">
            <v>60000</v>
          </cell>
          <cell r="AM133">
            <v>0</v>
          </cell>
          <cell r="AN133">
            <v>60000</v>
          </cell>
          <cell r="AO133">
            <v>0</v>
          </cell>
          <cell r="AP133">
            <v>86400</v>
          </cell>
          <cell r="AQ133">
            <v>0</v>
          </cell>
          <cell r="AR133">
            <v>61200</v>
          </cell>
          <cell r="AS133">
            <v>0</v>
          </cell>
          <cell r="AT133">
            <v>132000</v>
          </cell>
          <cell r="AU133">
            <v>0</v>
          </cell>
          <cell r="AV133">
            <v>152280</v>
          </cell>
          <cell r="AW133">
            <v>447480</v>
          </cell>
          <cell r="AX133">
            <v>507480</v>
          </cell>
          <cell r="AY133">
            <v>62400</v>
          </cell>
          <cell r="AZ133">
            <v>0</v>
          </cell>
          <cell r="BA133">
            <v>60000</v>
          </cell>
          <cell r="BB133">
            <v>0</v>
          </cell>
          <cell r="BC133">
            <v>10560</v>
          </cell>
          <cell r="BD133">
            <v>0</v>
          </cell>
          <cell r="BE133">
            <v>6120</v>
          </cell>
          <cell r="BF133">
            <v>0</v>
          </cell>
          <cell r="BG133">
            <v>20400</v>
          </cell>
          <cell r="BH133">
            <v>0</v>
          </cell>
          <cell r="BI133">
            <v>105600</v>
          </cell>
          <cell r="BJ133">
            <v>0</v>
          </cell>
          <cell r="BK133">
            <v>127200</v>
          </cell>
          <cell r="BL133">
            <v>0</v>
          </cell>
          <cell r="BM133">
            <v>60000</v>
          </cell>
          <cell r="BN133">
            <v>0</v>
          </cell>
          <cell r="BO133">
            <v>63600</v>
          </cell>
          <cell r="BP133">
            <v>0</v>
          </cell>
          <cell r="BQ133">
            <v>62400</v>
          </cell>
          <cell r="BR133">
            <v>0</v>
          </cell>
          <cell r="BS133">
            <v>132000</v>
          </cell>
          <cell r="BT133">
            <v>0</v>
          </cell>
          <cell r="BU133">
            <v>120000</v>
          </cell>
          <cell r="BV133">
            <v>0</v>
          </cell>
          <cell r="BW133">
            <v>371880</v>
          </cell>
          <cell r="BX133">
            <v>623880</v>
          </cell>
          <cell r="BY133">
            <v>830280</v>
          </cell>
        </row>
        <row r="134">
          <cell r="D134">
            <v>40725</v>
          </cell>
          <cell r="E134">
            <v>2.2889881421972422</v>
          </cell>
          <cell r="F134">
            <v>0.35790479702967387</v>
          </cell>
          <cell r="G134">
            <v>-0.10149539020244482</v>
          </cell>
          <cell r="H134">
            <v>5.3418626422339381E-3</v>
          </cell>
          <cell r="I134">
            <v>0</v>
          </cell>
          <cell r="J134">
            <v>0</v>
          </cell>
          <cell r="K134">
            <v>19.167411066479318</v>
          </cell>
          <cell r="L134">
            <v>31.471476919468397</v>
          </cell>
          <cell r="M134">
            <v>15.735738459734199</v>
          </cell>
          <cell r="N134">
            <v>1</v>
          </cell>
          <cell r="O134">
            <v>0</v>
          </cell>
          <cell r="P134">
            <v>19.167411066479318</v>
          </cell>
          <cell r="Q134">
            <v>31.471476919468397</v>
          </cell>
          <cell r="R134">
            <v>15.735738459734199</v>
          </cell>
          <cell r="S134">
            <v>1</v>
          </cell>
          <cell r="T134">
            <v>0</v>
          </cell>
          <cell r="U134">
            <v>18.406195639960981</v>
          </cell>
          <cell r="V134">
            <v>19.207475036296074</v>
          </cell>
          <cell r="W134">
            <v>19.167411066479318</v>
          </cell>
          <cell r="X134">
            <v>31.471476919468397</v>
          </cell>
          <cell r="Y134">
            <v>15.735738459734199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48000</v>
          </cell>
          <cell r="AI134">
            <v>0</v>
          </cell>
          <cell r="AJ134">
            <v>54000</v>
          </cell>
          <cell r="AK134">
            <v>0</v>
          </cell>
          <cell r="AL134">
            <v>60000</v>
          </cell>
          <cell r="AM134">
            <v>0</v>
          </cell>
          <cell r="AN134">
            <v>60000</v>
          </cell>
          <cell r="AO134">
            <v>0</v>
          </cell>
          <cell r="AP134">
            <v>86400</v>
          </cell>
          <cell r="AQ134">
            <v>0</v>
          </cell>
          <cell r="AR134">
            <v>61200</v>
          </cell>
          <cell r="AS134">
            <v>0</v>
          </cell>
          <cell r="AT134">
            <v>132000</v>
          </cell>
          <cell r="AU134">
            <v>0</v>
          </cell>
          <cell r="AV134">
            <v>152280</v>
          </cell>
          <cell r="AW134">
            <v>447480</v>
          </cell>
          <cell r="AX134">
            <v>507480</v>
          </cell>
          <cell r="AY134">
            <v>62400</v>
          </cell>
          <cell r="AZ134">
            <v>0</v>
          </cell>
          <cell r="BA134">
            <v>60000</v>
          </cell>
          <cell r="BB134">
            <v>0</v>
          </cell>
          <cell r="BC134">
            <v>10560</v>
          </cell>
          <cell r="BD134">
            <v>0</v>
          </cell>
          <cell r="BE134">
            <v>6120</v>
          </cell>
          <cell r="BF134">
            <v>0</v>
          </cell>
          <cell r="BG134">
            <v>20400</v>
          </cell>
          <cell r="BH134">
            <v>0</v>
          </cell>
          <cell r="BI134">
            <v>105600</v>
          </cell>
          <cell r="BJ134">
            <v>0</v>
          </cell>
          <cell r="BK134">
            <v>127200</v>
          </cell>
          <cell r="BL134">
            <v>0</v>
          </cell>
          <cell r="BM134">
            <v>60000</v>
          </cell>
          <cell r="BN134">
            <v>0</v>
          </cell>
          <cell r="BO134">
            <v>63600</v>
          </cell>
          <cell r="BP134">
            <v>0</v>
          </cell>
          <cell r="BQ134">
            <v>62400</v>
          </cell>
          <cell r="BR134">
            <v>0</v>
          </cell>
          <cell r="BS134">
            <v>132000</v>
          </cell>
          <cell r="BT134">
            <v>0</v>
          </cell>
          <cell r="BU134">
            <v>120000</v>
          </cell>
          <cell r="BV134">
            <v>0</v>
          </cell>
          <cell r="BW134">
            <v>371880</v>
          </cell>
          <cell r="BX134">
            <v>623880</v>
          </cell>
          <cell r="BY134">
            <v>830280</v>
          </cell>
        </row>
        <row r="135">
          <cell r="D135">
            <v>40756</v>
          </cell>
          <cell r="E135">
            <v>2.2873819811904239</v>
          </cell>
          <cell r="F135">
            <v>0.35599208534206372</v>
          </cell>
          <cell r="G135">
            <v>-0.10095297942536136</v>
          </cell>
          <cell r="H135">
            <v>5.3133147065979663E-3</v>
          </cell>
          <cell r="I135">
            <v>0</v>
          </cell>
          <cell r="J135">
            <v>0</v>
          </cell>
          <cell r="K135">
            <v>19.155364858928181</v>
          </cell>
          <cell r="L135">
            <v>36.61660203422575</v>
          </cell>
          <cell r="M135">
            <v>18.308301017112875</v>
          </cell>
          <cell r="N135">
            <v>1</v>
          </cell>
          <cell r="O135">
            <v>0</v>
          </cell>
          <cell r="P135">
            <v>19.155364858928181</v>
          </cell>
          <cell r="Q135">
            <v>36.61660203422575</v>
          </cell>
          <cell r="R135">
            <v>18.308301017112875</v>
          </cell>
          <cell r="S135">
            <v>1</v>
          </cell>
          <cell r="T135">
            <v>0</v>
          </cell>
          <cell r="U135">
            <v>18.39821751323797</v>
          </cell>
          <cell r="V135">
            <v>19.195214719227664</v>
          </cell>
          <cell r="W135">
            <v>19.155364858928181</v>
          </cell>
          <cell r="X135">
            <v>36.61660203422575</v>
          </cell>
          <cell r="Y135">
            <v>18.308301017112875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48000</v>
          </cell>
          <cell r="AI135">
            <v>0</v>
          </cell>
          <cell r="AJ135">
            <v>54000</v>
          </cell>
          <cell r="AK135">
            <v>0</v>
          </cell>
          <cell r="AL135">
            <v>60000</v>
          </cell>
          <cell r="AM135">
            <v>0</v>
          </cell>
          <cell r="AN135">
            <v>60000</v>
          </cell>
          <cell r="AO135">
            <v>0</v>
          </cell>
          <cell r="AP135">
            <v>86400</v>
          </cell>
          <cell r="AQ135">
            <v>0</v>
          </cell>
          <cell r="AR135">
            <v>61200</v>
          </cell>
          <cell r="AS135">
            <v>0</v>
          </cell>
          <cell r="AT135">
            <v>132000</v>
          </cell>
          <cell r="AU135">
            <v>0</v>
          </cell>
          <cell r="AV135">
            <v>152280</v>
          </cell>
          <cell r="AW135">
            <v>447480</v>
          </cell>
          <cell r="AX135">
            <v>507480</v>
          </cell>
          <cell r="AY135">
            <v>62400</v>
          </cell>
          <cell r="AZ135">
            <v>0</v>
          </cell>
          <cell r="BA135">
            <v>60000</v>
          </cell>
          <cell r="BB135">
            <v>0</v>
          </cell>
          <cell r="BC135">
            <v>10560</v>
          </cell>
          <cell r="BD135">
            <v>0</v>
          </cell>
          <cell r="BE135">
            <v>6120</v>
          </cell>
          <cell r="BF135">
            <v>0</v>
          </cell>
          <cell r="BG135">
            <v>20400</v>
          </cell>
          <cell r="BH135">
            <v>0</v>
          </cell>
          <cell r="BI135">
            <v>105600</v>
          </cell>
          <cell r="BJ135">
            <v>0</v>
          </cell>
          <cell r="BK135">
            <v>127200</v>
          </cell>
          <cell r="BL135">
            <v>0</v>
          </cell>
          <cell r="BM135">
            <v>60000</v>
          </cell>
          <cell r="BN135">
            <v>0</v>
          </cell>
          <cell r="BO135">
            <v>63600</v>
          </cell>
          <cell r="BP135">
            <v>0</v>
          </cell>
          <cell r="BQ135">
            <v>62400</v>
          </cell>
          <cell r="BR135">
            <v>0</v>
          </cell>
          <cell r="BS135">
            <v>132000</v>
          </cell>
          <cell r="BT135">
            <v>0</v>
          </cell>
          <cell r="BU135">
            <v>120000</v>
          </cell>
          <cell r="BV135">
            <v>0</v>
          </cell>
          <cell r="BW135">
            <v>371880</v>
          </cell>
          <cell r="BX135">
            <v>623880</v>
          </cell>
          <cell r="BY135">
            <v>830280</v>
          </cell>
        </row>
        <row r="136">
          <cell r="D136">
            <v>40787</v>
          </cell>
          <cell r="E136">
            <v>2.2862460742413862</v>
          </cell>
          <cell r="F136">
            <v>0.35408804201149535</v>
          </cell>
          <cell r="G136">
            <v>-0.10041302683908077</v>
          </cell>
          <cell r="H136">
            <v>5.2848961494253036E-3</v>
          </cell>
          <cell r="I136">
            <v>0</v>
          </cell>
          <cell r="J136">
            <v>0</v>
          </cell>
          <cell r="K136">
            <v>19.146845556810398</v>
          </cell>
          <cell r="L136">
            <v>25.850963816990884</v>
          </cell>
          <cell r="M136">
            <v>12.925481908495442</v>
          </cell>
          <cell r="N136">
            <v>1</v>
          </cell>
          <cell r="O136">
            <v>0</v>
          </cell>
          <cell r="P136">
            <v>19.146845556810398</v>
          </cell>
          <cell r="Q136">
            <v>25.850963816990884</v>
          </cell>
          <cell r="R136">
            <v>12.925481908495442</v>
          </cell>
          <cell r="S136">
            <v>1</v>
          </cell>
          <cell r="T136">
            <v>0</v>
          </cell>
          <cell r="U136">
            <v>18.39374785551729</v>
          </cell>
          <cell r="V136">
            <v>19.186482277931088</v>
          </cell>
          <cell r="W136">
            <v>19.146845556810398</v>
          </cell>
          <cell r="X136">
            <v>25.850963816990884</v>
          </cell>
          <cell r="Y136">
            <v>12.925481908495442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48000</v>
          </cell>
          <cell r="AI136">
            <v>0</v>
          </cell>
          <cell r="AJ136">
            <v>54000</v>
          </cell>
          <cell r="AK136">
            <v>0</v>
          </cell>
          <cell r="AL136">
            <v>60000</v>
          </cell>
          <cell r="AM136">
            <v>0</v>
          </cell>
          <cell r="AN136">
            <v>60000</v>
          </cell>
          <cell r="AO136">
            <v>0</v>
          </cell>
          <cell r="AP136">
            <v>86400</v>
          </cell>
          <cell r="AQ136">
            <v>0</v>
          </cell>
          <cell r="AR136">
            <v>61200</v>
          </cell>
          <cell r="AS136">
            <v>0</v>
          </cell>
          <cell r="AT136">
            <v>132000</v>
          </cell>
          <cell r="AU136">
            <v>0</v>
          </cell>
          <cell r="AV136">
            <v>152280</v>
          </cell>
          <cell r="AW136">
            <v>447480</v>
          </cell>
          <cell r="AX136">
            <v>507480</v>
          </cell>
          <cell r="AY136">
            <v>62400</v>
          </cell>
          <cell r="AZ136">
            <v>0</v>
          </cell>
          <cell r="BA136">
            <v>60000</v>
          </cell>
          <cell r="BB136">
            <v>0</v>
          </cell>
          <cell r="BC136">
            <v>10560</v>
          </cell>
          <cell r="BD136">
            <v>0</v>
          </cell>
          <cell r="BE136">
            <v>6120</v>
          </cell>
          <cell r="BF136">
            <v>0</v>
          </cell>
          <cell r="BG136">
            <v>20400</v>
          </cell>
          <cell r="BH136">
            <v>0</v>
          </cell>
          <cell r="BI136">
            <v>105600</v>
          </cell>
          <cell r="BJ136">
            <v>0</v>
          </cell>
          <cell r="BK136">
            <v>127200</v>
          </cell>
          <cell r="BL136">
            <v>0</v>
          </cell>
          <cell r="BM136">
            <v>60000</v>
          </cell>
          <cell r="BN136">
            <v>0</v>
          </cell>
          <cell r="BO136">
            <v>63600</v>
          </cell>
          <cell r="BP136">
            <v>0</v>
          </cell>
          <cell r="BQ136">
            <v>62400</v>
          </cell>
          <cell r="BR136">
            <v>0</v>
          </cell>
          <cell r="BS136">
            <v>132000</v>
          </cell>
          <cell r="BT136">
            <v>0</v>
          </cell>
          <cell r="BU136">
            <v>120000</v>
          </cell>
          <cell r="BV136">
            <v>0</v>
          </cell>
          <cell r="BW136">
            <v>371880</v>
          </cell>
          <cell r="BX136">
            <v>623880</v>
          </cell>
          <cell r="BY136">
            <v>830280</v>
          </cell>
        </row>
        <row r="137">
          <cell r="D137">
            <v>40817</v>
          </cell>
          <cell r="E137">
            <v>2.2901744436720124</v>
          </cell>
          <cell r="F137">
            <v>0.3522536449174124</v>
          </cell>
          <cell r="G137">
            <v>-9.9892824678072173E-2</v>
          </cell>
          <cell r="H137">
            <v>5.2575170883195875E-3</v>
          </cell>
          <cell r="I137">
            <v>0</v>
          </cell>
          <cell r="J137">
            <v>0</v>
          </cell>
          <cell r="K137">
            <v>19.176308327540092</v>
          </cell>
          <cell r="L137">
            <v>34.850240647489635</v>
          </cell>
          <cell r="M137">
            <v>17.425120323744817</v>
          </cell>
          <cell r="N137">
            <v>1</v>
          </cell>
          <cell r="O137">
            <v>0</v>
          </cell>
          <cell r="P137">
            <v>19.176308327540092</v>
          </cell>
          <cell r="Q137">
            <v>34.850240647489635</v>
          </cell>
          <cell r="R137">
            <v>17.425120323744817</v>
          </cell>
          <cell r="S137">
            <v>1</v>
          </cell>
          <cell r="T137">
            <v>0</v>
          </cell>
          <cell r="U137">
            <v>18.427112142454551</v>
          </cell>
          <cell r="V137">
            <v>19.215739705702489</v>
          </cell>
          <cell r="W137">
            <v>19.176308327540092</v>
          </cell>
          <cell r="X137">
            <v>34.850240647489635</v>
          </cell>
          <cell r="Y137">
            <v>17.425120323744817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48000</v>
          </cell>
          <cell r="AI137">
            <v>0</v>
          </cell>
          <cell r="AJ137">
            <v>54000</v>
          </cell>
          <cell r="AK137">
            <v>0</v>
          </cell>
          <cell r="AL137">
            <v>60000</v>
          </cell>
          <cell r="AM137">
            <v>0</v>
          </cell>
          <cell r="AN137">
            <v>60000</v>
          </cell>
          <cell r="AO137">
            <v>0</v>
          </cell>
          <cell r="AP137">
            <v>86400</v>
          </cell>
          <cell r="AQ137">
            <v>0</v>
          </cell>
          <cell r="AR137">
            <v>61200</v>
          </cell>
          <cell r="AS137">
            <v>0</v>
          </cell>
          <cell r="AT137">
            <v>132000</v>
          </cell>
          <cell r="AU137">
            <v>0</v>
          </cell>
          <cell r="AV137">
            <v>152280</v>
          </cell>
          <cell r="AW137">
            <v>447480</v>
          </cell>
          <cell r="AX137">
            <v>507480</v>
          </cell>
          <cell r="AY137">
            <v>62400</v>
          </cell>
          <cell r="AZ137">
            <v>0</v>
          </cell>
          <cell r="BA137">
            <v>60000</v>
          </cell>
          <cell r="BB137">
            <v>0</v>
          </cell>
          <cell r="BC137">
            <v>10560</v>
          </cell>
          <cell r="BD137">
            <v>0</v>
          </cell>
          <cell r="BE137">
            <v>6120</v>
          </cell>
          <cell r="BF137">
            <v>0</v>
          </cell>
          <cell r="BG137">
            <v>20400</v>
          </cell>
          <cell r="BH137">
            <v>0</v>
          </cell>
          <cell r="BI137">
            <v>105600</v>
          </cell>
          <cell r="BJ137">
            <v>0</v>
          </cell>
          <cell r="BK137">
            <v>127200</v>
          </cell>
          <cell r="BL137">
            <v>0</v>
          </cell>
          <cell r="BM137">
            <v>60000</v>
          </cell>
          <cell r="BN137">
            <v>0</v>
          </cell>
          <cell r="BO137">
            <v>63600</v>
          </cell>
          <cell r="BP137">
            <v>0</v>
          </cell>
          <cell r="BQ137">
            <v>62400</v>
          </cell>
          <cell r="BR137">
            <v>0</v>
          </cell>
          <cell r="BS137">
            <v>132000</v>
          </cell>
          <cell r="BT137">
            <v>0</v>
          </cell>
          <cell r="BU137">
            <v>120000</v>
          </cell>
          <cell r="BV137">
            <v>0</v>
          </cell>
          <cell r="BW137">
            <v>371880</v>
          </cell>
          <cell r="BX137">
            <v>623880</v>
          </cell>
          <cell r="BY137">
            <v>830280</v>
          </cell>
        </row>
        <row r="138">
          <cell r="D138">
            <v>40848</v>
          </cell>
          <cell r="E138">
            <v>2.3511165792475492</v>
          </cell>
          <cell r="F138">
            <v>0.27192629475283042</v>
          </cell>
          <cell r="G138">
            <v>-9.9357684621226489E-2</v>
          </cell>
          <cell r="H138">
            <v>5.2293518221698159E-3</v>
          </cell>
          <cell r="I138">
            <v>0</v>
          </cell>
          <cell r="J138">
            <v>0</v>
          </cell>
          <cell r="K138">
            <v>19.633374344356618</v>
          </cell>
          <cell r="L138">
            <v>18.9754874895165</v>
          </cell>
          <cell r="M138">
            <v>9.4877437447582498</v>
          </cell>
          <cell r="N138">
            <v>0</v>
          </cell>
          <cell r="O138">
            <v>0</v>
          </cell>
          <cell r="P138">
            <v>19.633374344356618</v>
          </cell>
          <cell r="Q138">
            <v>18.9754874895165</v>
          </cell>
          <cell r="R138">
            <v>9.4877437447582498</v>
          </cell>
          <cell r="S138">
            <v>0</v>
          </cell>
          <cell r="T138">
            <v>0</v>
          </cell>
          <cell r="U138">
            <v>18.888191709697423</v>
          </cell>
          <cell r="V138">
            <v>19.672594483022895</v>
          </cell>
          <cell r="W138">
            <v>19.633374344356618</v>
          </cell>
          <cell r="X138">
            <v>18.9754874895165</v>
          </cell>
          <cell r="Y138">
            <v>9.4877437447582498</v>
          </cell>
          <cell r="Z138">
            <v>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</row>
        <row r="139">
          <cell r="D139">
            <v>40878</v>
          </cell>
          <cell r="E139">
            <v>2.4039445004585365</v>
          </cell>
          <cell r="F139">
            <v>0.27051528678607206</v>
          </cell>
          <cell r="G139">
            <v>-9.8842124017987865E-2</v>
          </cell>
          <cell r="H139">
            <v>5.2022170535783088E-3</v>
          </cell>
          <cell r="I139">
            <v>0</v>
          </cell>
          <cell r="J139">
            <v>0</v>
          </cell>
          <cell r="K139">
            <v>20.029583753439024</v>
          </cell>
          <cell r="L139">
            <v>11.073699331099467</v>
          </cell>
          <cell r="M139">
            <v>5.5368496655497337</v>
          </cell>
          <cell r="N139">
            <v>0</v>
          </cell>
          <cell r="O139">
            <v>0</v>
          </cell>
          <cell r="P139">
            <v>20.029583753439024</v>
          </cell>
          <cell r="Q139">
            <v>11.073699331099467</v>
          </cell>
          <cell r="R139">
            <v>5.5368496655497337</v>
          </cell>
          <cell r="S139">
            <v>0</v>
          </cell>
          <cell r="T139">
            <v>0</v>
          </cell>
          <cell r="U139">
            <v>19.288267823304114</v>
          </cell>
          <cell r="V139">
            <v>20.068600381340861</v>
          </cell>
          <cell r="W139">
            <v>20.029583753439024</v>
          </cell>
          <cell r="X139">
            <v>11.073699331099467</v>
          </cell>
          <cell r="Y139">
            <v>5.5368496655497337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</row>
        <row r="140">
          <cell r="D140">
            <v>40909</v>
          </cell>
          <cell r="E140">
            <v>2.4681427069634863</v>
          </cell>
          <cell r="F140">
            <v>0.26906377518260233</v>
          </cell>
          <cell r="G140">
            <v>-9.8311764009027761E-2</v>
          </cell>
          <cell r="H140">
            <v>5.1743033688961982E-3</v>
          </cell>
          <cell r="I140">
            <v>0</v>
          </cell>
          <cell r="J140">
            <v>0</v>
          </cell>
          <cell r="K140">
            <v>20.511070302226148</v>
          </cell>
          <cell r="L140">
            <v>27.577018977902867</v>
          </cell>
          <cell r="M140">
            <v>13.788509488951433</v>
          </cell>
          <cell r="N140">
            <v>1</v>
          </cell>
          <cell r="O140">
            <v>0</v>
          </cell>
          <cell r="P140">
            <v>20.511070302226148</v>
          </cell>
          <cell r="Q140">
            <v>27.577018977902867</v>
          </cell>
          <cell r="R140">
            <v>13.788509488951433</v>
          </cell>
          <cell r="S140">
            <v>1</v>
          </cell>
          <cell r="T140">
            <v>0</v>
          </cell>
          <cell r="U140">
            <v>19.773732072158438</v>
          </cell>
          <cell r="V140">
            <v>20.549877577492868</v>
          </cell>
          <cell r="W140">
            <v>20.511070302226148</v>
          </cell>
          <cell r="X140">
            <v>27.577018977902867</v>
          </cell>
          <cell r="Y140">
            <v>13.788509488951433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48000</v>
          </cell>
          <cell r="AI140">
            <v>0</v>
          </cell>
          <cell r="AJ140">
            <v>54000</v>
          </cell>
          <cell r="AK140">
            <v>0</v>
          </cell>
          <cell r="AL140">
            <v>60000</v>
          </cell>
          <cell r="AM140">
            <v>0</v>
          </cell>
          <cell r="AN140">
            <v>60000</v>
          </cell>
          <cell r="AO140">
            <v>0</v>
          </cell>
          <cell r="AP140">
            <v>86400</v>
          </cell>
          <cell r="AQ140">
            <v>0</v>
          </cell>
          <cell r="AR140">
            <v>61200</v>
          </cell>
          <cell r="AS140">
            <v>0</v>
          </cell>
          <cell r="AT140">
            <v>132000</v>
          </cell>
          <cell r="AU140">
            <v>0</v>
          </cell>
          <cell r="AV140">
            <v>152280</v>
          </cell>
          <cell r="AW140">
            <v>447480</v>
          </cell>
          <cell r="AX140">
            <v>507480</v>
          </cell>
          <cell r="AY140">
            <v>62400</v>
          </cell>
          <cell r="AZ140">
            <v>0</v>
          </cell>
          <cell r="BA140">
            <v>60000</v>
          </cell>
          <cell r="BB140">
            <v>0</v>
          </cell>
          <cell r="BC140">
            <v>10560</v>
          </cell>
          <cell r="BD140">
            <v>0</v>
          </cell>
          <cell r="BE140">
            <v>6120</v>
          </cell>
          <cell r="BF140">
            <v>0</v>
          </cell>
          <cell r="BG140">
            <v>20400</v>
          </cell>
          <cell r="BH140">
            <v>0</v>
          </cell>
          <cell r="BI140">
            <v>105600</v>
          </cell>
          <cell r="BJ140">
            <v>0</v>
          </cell>
          <cell r="BK140">
            <v>127200</v>
          </cell>
          <cell r="BL140">
            <v>0</v>
          </cell>
          <cell r="BM140">
            <v>60000</v>
          </cell>
          <cell r="BN140">
            <v>0</v>
          </cell>
          <cell r="BO140">
            <v>63600</v>
          </cell>
          <cell r="BP140">
            <v>0</v>
          </cell>
          <cell r="BQ140">
            <v>62400</v>
          </cell>
          <cell r="BR140">
            <v>0</v>
          </cell>
          <cell r="BS140">
            <v>132000</v>
          </cell>
          <cell r="BT140">
            <v>0</v>
          </cell>
          <cell r="BU140">
            <v>120000</v>
          </cell>
          <cell r="BV140">
            <v>0</v>
          </cell>
          <cell r="BW140">
            <v>371880</v>
          </cell>
          <cell r="BX140">
            <v>623880</v>
          </cell>
          <cell r="BY140">
            <v>830280</v>
          </cell>
        </row>
        <row r="141">
          <cell r="D141">
            <v>40940</v>
          </cell>
          <cell r="E141">
            <v>2.4003354745088825</v>
          </cell>
          <cell r="F141">
            <v>0.26761887794695949</v>
          </cell>
          <cell r="G141">
            <v>-9.7783820788312117E-2</v>
          </cell>
          <cell r="H141">
            <v>5.1465168835953742E-3</v>
          </cell>
          <cell r="I141">
            <v>0</v>
          </cell>
          <cell r="J141">
            <v>0</v>
          </cell>
          <cell r="K141">
            <v>20.002516058816617</v>
          </cell>
          <cell r="L141">
            <v>22.28241096438337</v>
          </cell>
          <cell r="M141">
            <v>11.141205482191685</v>
          </cell>
          <cell r="N141">
            <v>1</v>
          </cell>
          <cell r="O141">
            <v>0</v>
          </cell>
          <cell r="P141">
            <v>20.002516058816617</v>
          </cell>
          <cell r="Q141">
            <v>22.28241096438337</v>
          </cell>
          <cell r="R141">
            <v>11.141205482191685</v>
          </cell>
          <cell r="S141">
            <v>1</v>
          </cell>
          <cell r="T141">
            <v>0</v>
          </cell>
          <cell r="U141">
            <v>19.269137402904278</v>
          </cell>
          <cell r="V141">
            <v>20.041114935443584</v>
          </cell>
          <cell r="W141">
            <v>20.002516058816617</v>
          </cell>
          <cell r="X141">
            <v>22.28241096438337</v>
          </cell>
          <cell r="Y141">
            <v>11.141205482191685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48000</v>
          </cell>
          <cell r="AI141">
            <v>0</v>
          </cell>
          <cell r="AJ141">
            <v>54000</v>
          </cell>
          <cell r="AK141">
            <v>0</v>
          </cell>
          <cell r="AL141">
            <v>60000</v>
          </cell>
          <cell r="AM141">
            <v>0</v>
          </cell>
          <cell r="AN141">
            <v>60000</v>
          </cell>
          <cell r="AO141">
            <v>0</v>
          </cell>
          <cell r="AP141">
            <v>86400</v>
          </cell>
          <cell r="AQ141">
            <v>0</v>
          </cell>
          <cell r="AR141">
            <v>61200</v>
          </cell>
          <cell r="AS141">
            <v>0</v>
          </cell>
          <cell r="AT141">
            <v>132000</v>
          </cell>
          <cell r="AU141">
            <v>0</v>
          </cell>
          <cell r="AV141">
            <v>152280</v>
          </cell>
          <cell r="AW141">
            <v>447480</v>
          </cell>
          <cell r="AX141">
            <v>507480</v>
          </cell>
          <cell r="AY141">
            <v>62400</v>
          </cell>
          <cell r="AZ141">
            <v>0</v>
          </cell>
          <cell r="BA141">
            <v>60000</v>
          </cell>
          <cell r="BB141">
            <v>0</v>
          </cell>
          <cell r="BC141">
            <v>10560</v>
          </cell>
          <cell r="BD141">
            <v>0</v>
          </cell>
          <cell r="BE141">
            <v>6120</v>
          </cell>
          <cell r="BF141">
            <v>0</v>
          </cell>
          <cell r="BG141">
            <v>20400</v>
          </cell>
          <cell r="BH141">
            <v>0</v>
          </cell>
          <cell r="BI141">
            <v>105600</v>
          </cell>
          <cell r="BJ141">
            <v>0</v>
          </cell>
          <cell r="BK141">
            <v>127200</v>
          </cell>
          <cell r="BL141">
            <v>0</v>
          </cell>
          <cell r="BM141">
            <v>60000</v>
          </cell>
          <cell r="BN141">
            <v>0</v>
          </cell>
          <cell r="BO141">
            <v>63600</v>
          </cell>
          <cell r="BP141">
            <v>0</v>
          </cell>
          <cell r="BQ141">
            <v>62400</v>
          </cell>
          <cell r="BR141">
            <v>0</v>
          </cell>
          <cell r="BS141">
            <v>132000</v>
          </cell>
          <cell r="BT141">
            <v>0</v>
          </cell>
          <cell r="BU141">
            <v>120000</v>
          </cell>
          <cell r="BV141">
            <v>0</v>
          </cell>
          <cell r="BW141">
            <v>371880</v>
          </cell>
          <cell r="BX141">
            <v>623880</v>
          </cell>
          <cell r="BY141">
            <v>830280</v>
          </cell>
        </row>
        <row r="142">
          <cell r="D142">
            <v>40969</v>
          </cell>
          <cell r="E142">
            <v>2.3114559209411425</v>
          </cell>
          <cell r="F142">
            <v>0.26627316767598452</v>
          </cell>
          <cell r="G142">
            <v>-9.7292118958532806E-2</v>
          </cell>
          <cell r="H142">
            <v>5.1206378399227797E-3</v>
          </cell>
          <cell r="I142">
            <v>0</v>
          </cell>
          <cell r="J142">
            <v>0</v>
          </cell>
          <cell r="K142">
            <v>19.335919407058569</v>
          </cell>
          <cell r="L142">
            <v>17.049726958185285</v>
          </cell>
          <cell r="M142">
            <v>8.5248634790926427</v>
          </cell>
          <cell r="N142">
            <v>0</v>
          </cell>
          <cell r="O142">
            <v>0</v>
          </cell>
          <cell r="P142">
            <v>19.335919407058569</v>
          </cell>
          <cell r="Q142">
            <v>17.049726958185285</v>
          </cell>
          <cell r="R142">
            <v>8.5248634790926427</v>
          </cell>
          <cell r="S142">
            <v>0</v>
          </cell>
          <cell r="T142">
            <v>0</v>
          </cell>
          <cell r="U142">
            <v>18.606228514869574</v>
          </cell>
          <cell r="V142">
            <v>19.37432419085799</v>
          </cell>
          <cell r="W142">
            <v>19.335919407058569</v>
          </cell>
          <cell r="X142">
            <v>17.049726958185285</v>
          </cell>
          <cell r="Y142">
            <v>8.5248634790926427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</row>
        <row r="143">
          <cell r="D143">
            <v>41000</v>
          </cell>
          <cell r="E143">
            <v>2.2058200071299354</v>
          </cell>
          <cell r="F143">
            <v>0.34123745203811051</v>
          </cell>
          <cell r="G143">
            <v>-9.6768829682449251E-2</v>
          </cell>
          <cell r="H143">
            <v>5.093096299076276E-3</v>
          </cell>
          <cell r="I143">
            <v>0</v>
          </cell>
          <cell r="J143">
            <v>0</v>
          </cell>
          <cell r="K143">
            <v>18.543650053474515</v>
          </cell>
          <cell r="L143">
            <v>16.366664957081614</v>
          </cell>
          <cell r="M143">
            <v>8.183332478540807</v>
          </cell>
          <cell r="N143">
            <v>0</v>
          </cell>
          <cell r="O143">
            <v>0</v>
          </cell>
          <cell r="P143">
            <v>18.543650053474515</v>
          </cell>
          <cell r="Q143">
            <v>16.366664957081614</v>
          </cell>
          <cell r="R143">
            <v>8.183332478540807</v>
          </cell>
          <cell r="S143">
            <v>0</v>
          </cell>
          <cell r="T143">
            <v>0</v>
          </cell>
          <cell r="U143">
            <v>17.817883830856147</v>
          </cell>
          <cell r="V143">
            <v>18.581848275717586</v>
          </cell>
          <cell r="W143">
            <v>18.543650053474515</v>
          </cell>
          <cell r="X143">
            <v>16.366664957081614</v>
          </cell>
          <cell r="Y143">
            <v>8.183332478540807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</row>
        <row r="144">
          <cell r="D144">
            <v>41030</v>
          </cell>
          <cell r="E144">
            <v>2.18166206386906</v>
          </cell>
          <cell r="F144">
            <v>0.33945972661223184</v>
          </cell>
          <cell r="G144">
            <v>-9.6264698591528419E-2</v>
          </cell>
          <cell r="H144">
            <v>5.0665630837646537E-3</v>
          </cell>
          <cell r="I144">
            <v>0</v>
          </cell>
          <cell r="J144">
            <v>0</v>
          </cell>
          <cell r="K144">
            <v>18.362465479017949</v>
          </cell>
          <cell r="L144">
            <v>18.814682011560041</v>
          </cell>
          <cell r="M144">
            <v>9.4073410057800206</v>
          </cell>
          <cell r="N144">
            <v>1</v>
          </cell>
          <cell r="O144">
            <v>0</v>
          </cell>
          <cell r="P144">
            <v>18.362465479017949</v>
          </cell>
          <cell r="Q144">
            <v>18.814682011560041</v>
          </cell>
          <cell r="R144">
            <v>9.4073410057800206</v>
          </cell>
          <cell r="S144">
            <v>1</v>
          </cell>
          <cell r="T144">
            <v>0</v>
          </cell>
          <cell r="U144">
            <v>17.640480239581485</v>
          </cell>
          <cell r="V144">
            <v>18.400464702146184</v>
          </cell>
          <cell r="W144">
            <v>18.362465479017949</v>
          </cell>
          <cell r="X144">
            <v>18.814682011560041</v>
          </cell>
          <cell r="Y144">
            <v>9.4073410057800206</v>
          </cell>
          <cell r="Z144">
            <v>1</v>
          </cell>
          <cell r="AA144">
            <v>0</v>
          </cell>
          <cell r="AB144">
            <v>1</v>
          </cell>
          <cell r="AC144">
            <v>1</v>
          </cell>
          <cell r="AD144">
            <v>1</v>
          </cell>
          <cell r="AE144">
            <v>0</v>
          </cell>
          <cell r="AF144">
            <v>5880</v>
          </cell>
          <cell r="AG144">
            <v>0</v>
          </cell>
          <cell r="AH144">
            <v>48000</v>
          </cell>
          <cell r="AI144">
            <v>0</v>
          </cell>
          <cell r="AJ144">
            <v>54000</v>
          </cell>
          <cell r="AK144">
            <v>0</v>
          </cell>
          <cell r="AL144">
            <v>60000</v>
          </cell>
          <cell r="AM144">
            <v>0</v>
          </cell>
          <cell r="AN144">
            <v>60000</v>
          </cell>
          <cell r="AO144">
            <v>0</v>
          </cell>
          <cell r="AP144">
            <v>86400</v>
          </cell>
          <cell r="AQ144">
            <v>0</v>
          </cell>
          <cell r="AR144">
            <v>61200</v>
          </cell>
          <cell r="AS144">
            <v>0</v>
          </cell>
          <cell r="AT144">
            <v>132000</v>
          </cell>
          <cell r="AU144">
            <v>0</v>
          </cell>
          <cell r="AV144">
            <v>152280</v>
          </cell>
          <cell r="AW144">
            <v>447480</v>
          </cell>
          <cell r="AX144">
            <v>507480</v>
          </cell>
          <cell r="AY144">
            <v>62400</v>
          </cell>
          <cell r="AZ144">
            <v>0</v>
          </cell>
          <cell r="BA144">
            <v>60000</v>
          </cell>
          <cell r="BB144">
            <v>0</v>
          </cell>
          <cell r="BC144">
            <v>10560</v>
          </cell>
          <cell r="BD144">
            <v>0</v>
          </cell>
          <cell r="BE144">
            <v>6120</v>
          </cell>
          <cell r="BF144">
            <v>0</v>
          </cell>
          <cell r="BG144">
            <v>20400</v>
          </cell>
          <cell r="BH144">
            <v>0</v>
          </cell>
          <cell r="BI144">
            <v>105600</v>
          </cell>
          <cell r="BJ144">
            <v>0</v>
          </cell>
          <cell r="BK144">
            <v>127200</v>
          </cell>
          <cell r="BL144">
            <v>0</v>
          </cell>
          <cell r="BM144">
            <v>60000</v>
          </cell>
          <cell r="BN144">
            <v>0</v>
          </cell>
          <cell r="BO144">
            <v>63600</v>
          </cell>
          <cell r="BP144">
            <v>0</v>
          </cell>
          <cell r="BQ144">
            <v>62400</v>
          </cell>
          <cell r="BR144">
            <v>0</v>
          </cell>
          <cell r="BS144">
            <v>132000</v>
          </cell>
          <cell r="BT144">
            <v>0</v>
          </cell>
          <cell r="BU144">
            <v>120000</v>
          </cell>
          <cell r="BV144">
            <v>0</v>
          </cell>
          <cell r="BW144">
            <v>371880</v>
          </cell>
          <cell r="BX144">
            <v>623880</v>
          </cell>
          <cell r="BY144">
            <v>830280</v>
          </cell>
        </row>
        <row r="145">
          <cell r="D145">
            <v>41061</v>
          </cell>
          <cell r="E145">
            <v>2.184523062594411</v>
          </cell>
          <cell r="F145">
            <v>0.33763101544135077</v>
          </cell>
          <cell r="G145">
            <v>-9.5746108856502449E-2</v>
          </cell>
          <cell r="H145">
            <v>5.0392688871843394E-3</v>
          </cell>
          <cell r="I145">
            <v>0</v>
          </cell>
          <cell r="J145">
            <v>0</v>
          </cell>
          <cell r="K145">
            <v>18.383922969458084</v>
          </cell>
          <cell r="L145">
            <v>31.31149723051989</v>
          </cell>
          <cell r="M145">
            <v>15.655748615259945</v>
          </cell>
          <cell r="N145">
            <v>1</v>
          </cell>
          <cell r="O145">
            <v>0</v>
          </cell>
          <cell r="P145">
            <v>18.383922969458084</v>
          </cell>
          <cell r="Q145">
            <v>31.31149723051989</v>
          </cell>
          <cell r="R145">
            <v>15.655748615259945</v>
          </cell>
          <cell r="S145">
            <v>1</v>
          </cell>
          <cell r="T145">
            <v>0</v>
          </cell>
          <cell r="U145">
            <v>17.665827153034314</v>
          </cell>
          <cell r="V145">
            <v>18.421717486111966</v>
          </cell>
          <cell r="W145">
            <v>18.383922969458084</v>
          </cell>
          <cell r="X145">
            <v>31.31149723051989</v>
          </cell>
          <cell r="Y145">
            <v>15.655748615259945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48000</v>
          </cell>
          <cell r="AI145">
            <v>0</v>
          </cell>
          <cell r="AJ145">
            <v>54000</v>
          </cell>
          <cell r="AK145">
            <v>0</v>
          </cell>
          <cell r="AL145">
            <v>60000</v>
          </cell>
          <cell r="AM145">
            <v>0</v>
          </cell>
          <cell r="AN145">
            <v>60000</v>
          </cell>
          <cell r="AO145">
            <v>0</v>
          </cell>
          <cell r="AP145">
            <v>86400</v>
          </cell>
          <cell r="AQ145">
            <v>0</v>
          </cell>
          <cell r="AR145">
            <v>61200</v>
          </cell>
          <cell r="AS145">
            <v>0</v>
          </cell>
          <cell r="AT145">
            <v>132000</v>
          </cell>
          <cell r="AU145">
            <v>0</v>
          </cell>
          <cell r="AV145">
            <v>152280</v>
          </cell>
          <cell r="AW145">
            <v>447480</v>
          </cell>
          <cell r="AX145">
            <v>507480</v>
          </cell>
          <cell r="AY145">
            <v>62400</v>
          </cell>
          <cell r="AZ145">
            <v>0</v>
          </cell>
          <cell r="BA145">
            <v>60000</v>
          </cell>
          <cell r="BB145">
            <v>0</v>
          </cell>
          <cell r="BC145">
            <v>10560</v>
          </cell>
          <cell r="BD145">
            <v>0</v>
          </cell>
          <cell r="BE145">
            <v>6120</v>
          </cell>
          <cell r="BF145">
            <v>0</v>
          </cell>
          <cell r="BG145">
            <v>20400</v>
          </cell>
          <cell r="BH145">
            <v>0</v>
          </cell>
          <cell r="BI145">
            <v>105600</v>
          </cell>
          <cell r="BJ145">
            <v>0</v>
          </cell>
          <cell r="BK145">
            <v>127200</v>
          </cell>
          <cell r="BL145">
            <v>0</v>
          </cell>
          <cell r="BM145">
            <v>60000</v>
          </cell>
          <cell r="BN145">
            <v>0</v>
          </cell>
          <cell r="BO145">
            <v>63600</v>
          </cell>
          <cell r="BP145">
            <v>0</v>
          </cell>
          <cell r="BQ145">
            <v>62400</v>
          </cell>
          <cell r="BR145">
            <v>0</v>
          </cell>
          <cell r="BS145">
            <v>132000</v>
          </cell>
          <cell r="BT145">
            <v>0</v>
          </cell>
          <cell r="BU145">
            <v>120000</v>
          </cell>
          <cell r="BV145">
            <v>0</v>
          </cell>
          <cell r="BW145">
            <v>371880</v>
          </cell>
          <cell r="BX145">
            <v>623880</v>
          </cell>
          <cell r="BY145">
            <v>830280</v>
          </cell>
        </row>
        <row r="146">
          <cell r="D146">
            <v>41091</v>
          </cell>
          <cell r="E146">
            <v>2.1881632462958365</v>
          </cell>
          <cell r="F146">
            <v>0.33586927262731053</v>
          </cell>
          <cell r="G146">
            <v>-9.5246510148043279E-2</v>
          </cell>
          <cell r="H146">
            <v>5.0129742183180675E-3</v>
          </cell>
          <cell r="I146">
            <v>0</v>
          </cell>
          <cell r="J146">
            <v>0</v>
          </cell>
          <cell r="K146">
            <v>18.411224347218774</v>
          </cell>
          <cell r="L146">
            <v>29.255466889393322</v>
          </cell>
          <cell r="M146">
            <v>14.627733444696661</v>
          </cell>
          <cell r="N146">
            <v>1</v>
          </cell>
          <cell r="O146">
            <v>0</v>
          </cell>
          <cell r="P146">
            <v>18.411224347218774</v>
          </cell>
          <cell r="Q146">
            <v>29.255466889393322</v>
          </cell>
          <cell r="R146">
            <v>14.627733444696661</v>
          </cell>
          <cell r="S146">
            <v>1</v>
          </cell>
          <cell r="T146">
            <v>0</v>
          </cell>
          <cell r="U146">
            <v>17.696875521108449</v>
          </cell>
          <cell r="V146">
            <v>18.448821653856161</v>
          </cell>
          <cell r="W146">
            <v>18.411224347218774</v>
          </cell>
          <cell r="X146">
            <v>29.255466889393322</v>
          </cell>
          <cell r="Y146">
            <v>14.627733444696661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48000</v>
          </cell>
          <cell r="AI146">
            <v>0</v>
          </cell>
          <cell r="AJ146">
            <v>54000</v>
          </cell>
          <cell r="AK146">
            <v>0</v>
          </cell>
          <cell r="AL146">
            <v>60000</v>
          </cell>
          <cell r="AM146">
            <v>0</v>
          </cell>
          <cell r="AN146">
            <v>60000</v>
          </cell>
          <cell r="AO146">
            <v>0</v>
          </cell>
          <cell r="AP146">
            <v>86400</v>
          </cell>
          <cell r="AQ146">
            <v>0</v>
          </cell>
          <cell r="AR146">
            <v>61200</v>
          </cell>
          <cell r="AS146">
            <v>0</v>
          </cell>
          <cell r="AT146">
            <v>132000</v>
          </cell>
          <cell r="AU146">
            <v>0</v>
          </cell>
          <cell r="AV146">
            <v>152280</v>
          </cell>
          <cell r="AW146">
            <v>447480</v>
          </cell>
          <cell r="AX146">
            <v>507480</v>
          </cell>
          <cell r="AY146">
            <v>62400</v>
          </cell>
          <cell r="AZ146">
            <v>0</v>
          </cell>
          <cell r="BA146">
            <v>60000</v>
          </cell>
          <cell r="BB146">
            <v>0</v>
          </cell>
          <cell r="BC146">
            <v>10560</v>
          </cell>
          <cell r="BD146">
            <v>0</v>
          </cell>
          <cell r="BE146">
            <v>6120</v>
          </cell>
          <cell r="BF146">
            <v>0</v>
          </cell>
          <cell r="BG146">
            <v>20400</v>
          </cell>
          <cell r="BH146">
            <v>0</v>
          </cell>
          <cell r="BI146">
            <v>105600</v>
          </cell>
          <cell r="BJ146">
            <v>0</v>
          </cell>
          <cell r="BK146">
            <v>127200</v>
          </cell>
          <cell r="BL146">
            <v>0</v>
          </cell>
          <cell r="BM146">
            <v>60000</v>
          </cell>
          <cell r="BN146">
            <v>0</v>
          </cell>
          <cell r="BO146">
            <v>63600</v>
          </cell>
          <cell r="BP146">
            <v>0</v>
          </cell>
          <cell r="BQ146">
            <v>62400</v>
          </cell>
          <cell r="BR146">
            <v>0</v>
          </cell>
          <cell r="BS146">
            <v>132000</v>
          </cell>
          <cell r="BT146">
            <v>0</v>
          </cell>
          <cell r="BU146">
            <v>120000</v>
          </cell>
          <cell r="BV146">
            <v>0</v>
          </cell>
          <cell r="BW146">
            <v>371880</v>
          </cell>
          <cell r="BX146">
            <v>623880</v>
          </cell>
          <cell r="BY146">
            <v>830280</v>
          </cell>
        </row>
        <row r="147">
          <cell r="D147">
            <v>41122</v>
          </cell>
          <cell r="E147">
            <v>2.1863284084026451</v>
          </cell>
          <cell r="F147">
            <v>0.33405702021203476</v>
          </cell>
          <cell r="G147">
            <v>-9.473258782132328E-2</v>
          </cell>
          <cell r="H147">
            <v>4.9859256748064889E-3</v>
          </cell>
          <cell r="I147">
            <v>0</v>
          </cell>
          <cell r="J147">
            <v>0</v>
          </cell>
          <cell r="K147">
            <v>18.397463063019838</v>
          </cell>
          <cell r="L147">
            <v>34.08353861669341</v>
          </cell>
          <cell r="M147">
            <v>17.041769308346705</v>
          </cell>
          <cell r="N147">
            <v>1</v>
          </cell>
          <cell r="O147">
            <v>0</v>
          </cell>
          <cell r="P147">
            <v>18.397463063019838</v>
          </cell>
          <cell r="Q147">
            <v>34.08353861669341</v>
          </cell>
          <cell r="R147">
            <v>17.041769308346705</v>
          </cell>
          <cell r="S147">
            <v>1</v>
          </cell>
          <cell r="T147">
            <v>0</v>
          </cell>
          <cell r="U147">
            <v>17.686968654359916</v>
          </cell>
          <cell r="V147">
            <v>18.434857505580887</v>
          </cell>
          <cell r="W147">
            <v>18.397463063019838</v>
          </cell>
          <cell r="X147">
            <v>34.08353861669341</v>
          </cell>
          <cell r="Y147">
            <v>17.041769308346705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48000</v>
          </cell>
          <cell r="AI147">
            <v>0</v>
          </cell>
          <cell r="AJ147">
            <v>54000</v>
          </cell>
          <cell r="AK147">
            <v>0</v>
          </cell>
          <cell r="AL147">
            <v>60000</v>
          </cell>
          <cell r="AM147">
            <v>0</v>
          </cell>
          <cell r="AN147">
            <v>60000</v>
          </cell>
          <cell r="AO147">
            <v>0</v>
          </cell>
          <cell r="AP147">
            <v>86400</v>
          </cell>
          <cell r="AQ147">
            <v>0</v>
          </cell>
          <cell r="AR147">
            <v>61200</v>
          </cell>
          <cell r="AS147">
            <v>0</v>
          </cell>
          <cell r="AT147">
            <v>132000</v>
          </cell>
          <cell r="AU147">
            <v>0</v>
          </cell>
          <cell r="AV147">
            <v>152280</v>
          </cell>
          <cell r="AW147">
            <v>447480</v>
          </cell>
          <cell r="AX147">
            <v>507480</v>
          </cell>
          <cell r="AY147">
            <v>62400</v>
          </cell>
          <cell r="AZ147">
            <v>0</v>
          </cell>
          <cell r="BA147">
            <v>60000</v>
          </cell>
          <cell r="BB147">
            <v>0</v>
          </cell>
          <cell r="BC147">
            <v>10560</v>
          </cell>
          <cell r="BD147">
            <v>0</v>
          </cell>
          <cell r="BE147">
            <v>6120</v>
          </cell>
          <cell r="BF147">
            <v>0</v>
          </cell>
          <cell r="BG147">
            <v>20400</v>
          </cell>
          <cell r="BH147">
            <v>0</v>
          </cell>
          <cell r="BI147">
            <v>105600</v>
          </cell>
          <cell r="BJ147">
            <v>0</v>
          </cell>
          <cell r="BK147">
            <v>127200</v>
          </cell>
          <cell r="BL147">
            <v>0</v>
          </cell>
          <cell r="BM147">
            <v>60000</v>
          </cell>
          <cell r="BN147">
            <v>0</v>
          </cell>
          <cell r="BO147">
            <v>63600</v>
          </cell>
          <cell r="BP147">
            <v>0</v>
          </cell>
          <cell r="BQ147">
            <v>62400</v>
          </cell>
          <cell r="BR147">
            <v>0</v>
          </cell>
          <cell r="BS147">
            <v>132000</v>
          </cell>
          <cell r="BT147">
            <v>0</v>
          </cell>
          <cell r="BU147">
            <v>120000</v>
          </cell>
          <cell r="BV147">
            <v>0</v>
          </cell>
          <cell r="BW147">
            <v>371880</v>
          </cell>
          <cell r="BX147">
            <v>623880</v>
          </cell>
          <cell r="BY147">
            <v>830280</v>
          </cell>
        </row>
        <row r="148">
          <cell r="D148">
            <v>41153</v>
          </cell>
          <cell r="E148">
            <v>2.1849359837888964</v>
          </cell>
          <cell r="F148">
            <v>0.33225308877407189</v>
          </cell>
          <cell r="G148">
            <v>-9.4221025174736808E-2</v>
          </cell>
          <cell r="H148">
            <v>4.9590013249861476E-3</v>
          </cell>
          <cell r="I148">
            <v>0</v>
          </cell>
          <cell r="J148">
            <v>0</v>
          </cell>
          <cell r="K148">
            <v>18.387019878416723</v>
          </cell>
          <cell r="L148">
            <v>23.981482457566759</v>
          </cell>
          <cell r="M148">
            <v>11.99074122878338</v>
          </cell>
          <cell r="N148">
            <v>1</v>
          </cell>
          <cell r="O148">
            <v>0</v>
          </cell>
          <cell r="P148">
            <v>18.387019878416723</v>
          </cell>
          <cell r="Q148">
            <v>23.981482457566759</v>
          </cell>
          <cell r="R148">
            <v>11.99074122878338</v>
          </cell>
          <cell r="S148">
            <v>1</v>
          </cell>
          <cell r="T148">
            <v>0</v>
          </cell>
          <cell r="U148">
            <v>17.6803621896062</v>
          </cell>
          <cell r="V148">
            <v>18.424212388354121</v>
          </cell>
          <cell r="W148">
            <v>18.387019878416723</v>
          </cell>
          <cell r="X148">
            <v>23.981482457566759</v>
          </cell>
          <cell r="Y148">
            <v>11.99074122878338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48000</v>
          </cell>
          <cell r="AI148">
            <v>0</v>
          </cell>
          <cell r="AJ148">
            <v>54000</v>
          </cell>
          <cell r="AK148">
            <v>0</v>
          </cell>
          <cell r="AL148">
            <v>60000</v>
          </cell>
          <cell r="AM148">
            <v>0</v>
          </cell>
          <cell r="AN148">
            <v>60000</v>
          </cell>
          <cell r="AO148">
            <v>0</v>
          </cell>
          <cell r="AP148">
            <v>86400</v>
          </cell>
          <cell r="AQ148">
            <v>0</v>
          </cell>
          <cell r="AR148">
            <v>61200</v>
          </cell>
          <cell r="AS148">
            <v>0</v>
          </cell>
          <cell r="AT148">
            <v>132000</v>
          </cell>
          <cell r="AU148">
            <v>0</v>
          </cell>
          <cell r="AV148">
            <v>152280</v>
          </cell>
          <cell r="AW148">
            <v>447480</v>
          </cell>
          <cell r="AX148">
            <v>507480</v>
          </cell>
          <cell r="AY148">
            <v>62400</v>
          </cell>
          <cell r="AZ148">
            <v>0</v>
          </cell>
          <cell r="BA148">
            <v>60000</v>
          </cell>
          <cell r="BB148">
            <v>0</v>
          </cell>
          <cell r="BC148">
            <v>10560</v>
          </cell>
          <cell r="BD148">
            <v>0</v>
          </cell>
          <cell r="BE148">
            <v>6120</v>
          </cell>
          <cell r="BF148">
            <v>0</v>
          </cell>
          <cell r="BG148">
            <v>20400</v>
          </cell>
          <cell r="BH148">
            <v>0</v>
          </cell>
          <cell r="BI148">
            <v>105600</v>
          </cell>
          <cell r="BJ148">
            <v>0</v>
          </cell>
          <cell r="BK148">
            <v>127200</v>
          </cell>
          <cell r="BL148">
            <v>0</v>
          </cell>
          <cell r="BM148">
            <v>60000</v>
          </cell>
          <cell r="BN148">
            <v>0</v>
          </cell>
          <cell r="BO148">
            <v>63600</v>
          </cell>
          <cell r="BP148">
            <v>0</v>
          </cell>
          <cell r="BQ148">
            <v>62400</v>
          </cell>
          <cell r="BR148">
            <v>0</v>
          </cell>
          <cell r="BS148">
            <v>132000</v>
          </cell>
          <cell r="BT148">
            <v>0</v>
          </cell>
          <cell r="BU148">
            <v>120000</v>
          </cell>
          <cell r="BV148">
            <v>0</v>
          </cell>
          <cell r="BW148">
            <v>371880</v>
          </cell>
          <cell r="BX148">
            <v>623880</v>
          </cell>
          <cell r="BY148">
            <v>830280</v>
          </cell>
        </row>
        <row r="149">
          <cell r="D149">
            <v>41183</v>
          </cell>
          <cell r="E149">
            <v>2.1883068985537157</v>
          </cell>
          <cell r="F149">
            <v>0.33051524392042148</v>
          </cell>
          <cell r="G149">
            <v>-9.3728203499821014E-2</v>
          </cell>
          <cell r="H149">
            <v>4.9330633420958427E-3</v>
          </cell>
          <cell r="I149">
            <v>0</v>
          </cell>
          <cell r="J149">
            <v>0</v>
          </cell>
          <cell r="K149">
            <v>18.412301739152866</v>
          </cell>
          <cell r="L149">
            <v>33.061637171893437</v>
          </cell>
          <cell r="M149">
            <v>16.530818585946719</v>
          </cell>
          <cell r="N149">
            <v>1</v>
          </cell>
          <cell r="O149">
            <v>0</v>
          </cell>
          <cell r="P149">
            <v>18.412301739152866</v>
          </cell>
          <cell r="Q149">
            <v>33.061637171893437</v>
          </cell>
          <cell r="R149">
            <v>16.530818585946719</v>
          </cell>
          <cell r="S149">
            <v>1</v>
          </cell>
          <cell r="T149">
            <v>0</v>
          </cell>
          <cell r="U149">
            <v>17.709340212904209</v>
          </cell>
          <cell r="V149">
            <v>18.449299714218586</v>
          </cell>
          <cell r="W149">
            <v>18.412301739152866</v>
          </cell>
          <cell r="X149">
            <v>33.061637171893437</v>
          </cell>
          <cell r="Y149">
            <v>16.530818585946719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48000</v>
          </cell>
          <cell r="AI149">
            <v>0</v>
          </cell>
          <cell r="AJ149">
            <v>54000</v>
          </cell>
          <cell r="AK149">
            <v>0</v>
          </cell>
          <cell r="AL149">
            <v>60000</v>
          </cell>
          <cell r="AM149">
            <v>0</v>
          </cell>
          <cell r="AN149">
            <v>60000</v>
          </cell>
          <cell r="AO149">
            <v>0</v>
          </cell>
          <cell r="AP149">
            <v>86400</v>
          </cell>
          <cell r="AQ149">
            <v>0</v>
          </cell>
          <cell r="AR149">
            <v>61200</v>
          </cell>
          <cell r="AS149">
            <v>0</v>
          </cell>
          <cell r="AT149">
            <v>132000</v>
          </cell>
          <cell r="AU149">
            <v>0</v>
          </cell>
          <cell r="AV149">
            <v>152280</v>
          </cell>
          <cell r="AW149">
            <v>447480</v>
          </cell>
          <cell r="AX149">
            <v>507480</v>
          </cell>
          <cell r="AY149">
            <v>62400</v>
          </cell>
          <cell r="AZ149">
            <v>0</v>
          </cell>
          <cell r="BA149">
            <v>60000</v>
          </cell>
          <cell r="BB149">
            <v>0</v>
          </cell>
          <cell r="BC149">
            <v>10560</v>
          </cell>
          <cell r="BD149">
            <v>0</v>
          </cell>
          <cell r="BE149">
            <v>6120</v>
          </cell>
          <cell r="BF149">
            <v>0</v>
          </cell>
          <cell r="BG149">
            <v>20400</v>
          </cell>
          <cell r="BH149">
            <v>0</v>
          </cell>
          <cell r="BI149">
            <v>105600</v>
          </cell>
          <cell r="BJ149">
            <v>0</v>
          </cell>
          <cell r="BK149">
            <v>127200</v>
          </cell>
          <cell r="BL149">
            <v>0</v>
          </cell>
          <cell r="BM149">
            <v>60000</v>
          </cell>
          <cell r="BN149">
            <v>0</v>
          </cell>
          <cell r="BO149">
            <v>63600</v>
          </cell>
          <cell r="BP149">
            <v>0</v>
          </cell>
          <cell r="BQ149">
            <v>62400</v>
          </cell>
          <cell r="BR149">
            <v>0</v>
          </cell>
          <cell r="BS149">
            <v>132000</v>
          </cell>
          <cell r="BT149">
            <v>0</v>
          </cell>
          <cell r="BU149">
            <v>120000</v>
          </cell>
          <cell r="BV149">
            <v>0</v>
          </cell>
          <cell r="BW149">
            <v>371880</v>
          </cell>
          <cell r="BX149">
            <v>623880</v>
          </cell>
          <cell r="BY149">
            <v>830280</v>
          </cell>
        </row>
        <row r="150">
          <cell r="D150">
            <v>41214</v>
          </cell>
          <cell r="E150">
            <v>2.2451604512032093</v>
          </cell>
          <cell r="F150">
            <v>0.25513186945491018</v>
          </cell>
          <cell r="G150">
            <v>-9.3221259993140265E-2</v>
          </cell>
          <cell r="H150">
            <v>4.906382104902119E-3</v>
          </cell>
          <cell r="I150">
            <v>0</v>
          </cell>
          <cell r="J150">
            <v>0</v>
          </cell>
          <cell r="K150">
            <v>18.838703384024068</v>
          </cell>
          <cell r="L150">
            <v>18.163671871452888</v>
          </cell>
          <cell r="M150">
            <v>9.0818359357264438</v>
          </cell>
          <cell r="N150">
            <v>0</v>
          </cell>
          <cell r="O150">
            <v>0</v>
          </cell>
          <cell r="P150">
            <v>18.838703384024068</v>
          </cell>
          <cell r="Q150">
            <v>18.163671871452888</v>
          </cell>
          <cell r="R150">
            <v>9.0818359357264438</v>
          </cell>
          <cell r="S150">
            <v>0</v>
          </cell>
          <cell r="T150">
            <v>0</v>
          </cell>
          <cell r="U150">
            <v>18.139543934075519</v>
          </cell>
          <cell r="V150">
            <v>18.875501249810835</v>
          </cell>
          <cell r="W150">
            <v>18.838703384024068</v>
          </cell>
          <cell r="X150">
            <v>18.163671871452888</v>
          </cell>
          <cell r="Y150">
            <v>9.0818359357264438</v>
          </cell>
          <cell r="Z150">
            <v>1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</row>
        <row r="151">
          <cell r="D151">
            <v>41244</v>
          </cell>
          <cell r="E151">
            <v>2.2944070004113892</v>
          </cell>
          <cell r="F151">
            <v>0.2537952861548442</v>
          </cell>
          <cell r="G151">
            <v>-9.2732893018116158E-2</v>
          </cell>
          <cell r="H151">
            <v>4.8806785799008498E-3</v>
          </cell>
          <cell r="I151">
            <v>0</v>
          </cell>
          <cell r="J151">
            <v>0</v>
          </cell>
          <cell r="K151">
            <v>19.208052503085419</v>
          </cell>
          <cell r="L151">
            <v>10.747498266870666</v>
          </cell>
          <cell r="M151">
            <v>5.3737491334353331</v>
          </cell>
          <cell r="N151">
            <v>0</v>
          </cell>
          <cell r="O151">
            <v>0</v>
          </cell>
          <cell r="P151">
            <v>19.208052503085419</v>
          </cell>
          <cell r="Q151">
            <v>10.747498266870666</v>
          </cell>
          <cell r="R151">
            <v>5.3737491334353331</v>
          </cell>
          <cell r="S151">
            <v>0</v>
          </cell>
          <cell r="T151">
            <v>0</v>
          </cell>
          <cell r="U151">
            <v>18.512555805449548</v>
          </cell>
          <cell r="V151">
            <v>19.244657592434674</v>
          </cell>
          <cell r="W151">
            <v>19.208052503085419</v>
          </cell>
          <cell r="X151">
            <v>10.747498266870666</v>
          </cell>
          <cell r="Y151">
            <v>5.3737491334353331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</row>
        <row r="152">
          <cell r="D152">
            <v>41275</v>
          </cell>
          <cell r="E152">
            <v>2.3567329266066239</v>
          </cell>
          <cell r="F152">
            <v>0.25242041644396379</v>
          </cell>
          <cell r="G152">
            <v>-9.2230536777602165E-2</v>
          </cell>
          <cell r="H152">
            <v>4.8542387777685348E-3</v>
          </cell>
          <cell r="I152">
            <v>0</v>
          </cell>
          <cell r="J152">
            <v>0</v>
          </cell>
          <cell r="K152">
            <v>19.675496949549679</v>
          </cell>
          <cell r="L152">
            <v>26.028234156843773</v>
          </cell>
          <cell r="M152">
            <v>13.014117078421886</v>
          </cell>
          <cell r="N152">
            <v>1</v>
          </cell>
          <cell r="O152">
            <v>0</v>
          </cell>
          <cell r="P152">
            <v>19.675496949549679</v>
          </cell>
          <cell r="Q152">
            <v>26.028234156843773</v>
          </cell>
          <cell r="R152">
            <v>13.014117078421886</v>
          </cell>
          <cell r="S152">
            <v>1</v>
          </cell>
          <cell r="T152">
            <v>0</v>
          </cell>
          <cell r="U152">
            <v>18.983767923717664</v>
          </cell>
          <cell r="V152">
            <v>19.711903740382944</v>
          </cell>
          <cell r="W152">
            <v>19.675496949549679</v>
          </cell>
          <cell r="X152">
            <v>26.028234156843773</v>
          </cell>
          <cell r="Y152">
            <v>13.014117078421886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48000</v>
          </cell>
          <cell r="AI152">
            <v>0</v>
          </cell>
          <cell r="AJ152">
            <v>54000</v>
          </cell>
          <cell r="AK152">
            <v>0</v>
          </cell>
          <cell r="AL152">
            <v>60000</v>
          </cell>
          <cell r="AM152">
            <v>0</v>
          </cell>
          <cell r="AN152">
            <v>60000</v>
          </cell>
          <cell r="AO152">
            <v>0</v>
          </cell>
          <cell r="AP152">
            <v>86400</v>
          </cell>
          <cell r="AQ152">
            <v>0</v>
          </cell>
          <cell r="AR152">
            <v>61200</v>
          </cell>
          <cell r="AS152">
            <v>0</v>
          </cell>
          <cell r="AT152">
            <v>132000</v>
          </cell>
          <cell r="AU152">
            <v>0</v>
          </cell>
          <cell r="AV152">
            <v>152280</v>
          </cell>
          <cell r="AW152">
            <v>447480</v>
          </cell>
          <cell r="AX152">
            <v>507480</v>
          </cell>
          <cell r="AY152">
            <v>62400</v>
          </cell>
          <cell r="AZ152">
            <v>0</v>
          </cell>
          <cell r="BA152">
            <v>60000</v>
          </cell>
          <cell r="BB152">
            <v>0</v>
          </cell>
          <cell r="BC152">
            <v>10560</v>
          </cell>
          <cell r="BD152">
            <v>0</v>
          </cell>
          <cell r="BE152">
            <v>6120</v>
          </cell>
          <cell r="BF152">
            <v>0</v>
          </cell>
          <cell r="BG152">
            <v>20400</v>
          </cell>
          <cell r="BH152">
            <v>0</v>
          </cell>
          <cell r="BI152">
            <v>105600</v>
          </cell>
          <cell r="BJ152">
            <v>0</v>
          </cell>
          <cell r="BK152">
            <v>127200</v>
          </cell>
          <cell r="BL152">
            <v>0</v>
          </cell>
          <cell r="BM152">
            <v>60000</v>
          </cell>
          <cell r="BN152">
            <v>0</v>
          </cell>
          <cell r="BO152">
            <v>63600</v>
          </cell>
          <cell r="BP152">
            <v>0</v>
          </cell>
          <cell r="BQ152">
            <v>62400</v>
          </cell>
          <cell r="BR152">
            <v>0</v>
          </cell>
          <cell r="BS152">
            <v>132000</v>
          </cell>
          <cell r="BT152">
            <v>0</v>
          </cell>
          <cell r="BU152">
            <v>120000</v>
          </cell>
          <cell r="BV152">
            <v>0</v>
          </cell>
          <cell r="BW152">
            <v>371880</v>
          </cell>
          <cell r="BX152">
            <v>623880</v>
          </cell>
          <cell r="BY152">
            <v>830280</v>
          </cell>
        </row>
        <row r="153">
          <cell r="D153">
            <v>41306</v>
          </cell>
          <cell r="E153">
            <v>2.2927796976314241</v>
          </cell>
          <cell r="F153">
            <v>0.25105189361304286</v>
          </cell>
          <cell r="G153">
            <v>-9.1730499589381037E-2</v>
          </cell>
          <cell r="H153">
            <v>4.8279210310200552E-3</v>
          </cell>
          <cell r="I153">
            <v>0</v>
          </cell>
          <cell r="J153">
            <v>0</v>
          </cell>
          <cell r="K153">
            <v>19.195847732235681</v>
          </cell>
          <cell r="L153">
            <v>21.059198420468238</v>
          </cell>
          <cell r="M153">
            <v>10.529599210234119</v>
          </cell>
          <cell r="N153">
            <v>1</v>
          </cell>
          <cell r="O153">
            <v>0</v>
          </cell>
          <cell r="P153">
            <v>19.195847732235681</v>
          </cell>
          <cell r="Q153">
            <v>21.059198420468238</v>
          </cell>
          <cell r="R153">
            <v>10.529599210234119</v>
          </cell>
          <cell r="S153">
            <v>1</v>
          </cell>
          <cell r="T153">
            <v>0</v>
          </cell>
          <cell r="U153">
            <v>18.507868985315323</v>
          </cell>
          <cell r="V153">
            <v>19.23205713996833</v>
          </cell>
          <cell r="W153">
            <v>19.195847732235681</v>
          </cell>
          <cell r="X153">
            <v>21.059198420468238</v>
          </cell>
          <cell r="Y153">
            <v>10.529599210234119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48000</v>
          </cell>
          <cell r="AI153">
            <v>0</v>
          </cell>
          <cell r="AJ153">
            <v>54000</v>
          </cell>
          <cell r="AK153">
            <v>0</v>
          </cell>
          <cell r="AL153">
            <v>60000</v>
          </cell>
          <cell r="AM153">
            <v>0</v>
          </cell>
          <cell r="AN153">
            <v>60000</v>
          </cell>
          <cell r="AO153">
            <v>0</v>
          </cell>
          <cell r="AP153">
            <v>86400</v>
          </cell>
          <cell r="AQ153">
            <v>0</v>
          </cell>
          <cell r="AR153">
            <v>61200</v>
          </cell>
          <cell r="AS153">
            <v>0</v>
          </cell>
          <cell r="AT153">
            <v>132000</v>
          </cell>
          <cell r="AU153">
            <v>0</v>
          </cell>
          <cell r="AV153">
            <v>152280</v>
          </cell>
          <cell r="AW153">
            <v>447480</v>
          </cell>
          <cell r="AX153">
            <v>507480</v>
          </cell>
          <cell r="AY153">
            <v>62400</v>
          </cell>
          <cell r="AZ153">
            <v>0</v>
          </cell>
          <cell r="BA153">
            <v>60000</v>
          </cell>
          <cell r="BB153">
            <v>0</v>
          </cell>
          <cell r="BC153">
            <v>10560</v>
          </cell>
          <cell r="BD153">
            <v>0</v>
          </cell>
          <cell r="BE153">
            <v>6120</v>
          </cell>
          <cell r="BF153">
            <v>0</v>
          </cell>
          <cell r="BG153">
            <v>20400</v>
          </cell>
          <cell r="BH153">
            <v>0</v>
          </cell>
          <cell r="BI153">
            <v>105600</v>
          </cell>
          <cell r="BJ153">
            <v>0</v>
          </cell>
          <cell r="BK153">
            <v>127200</v>
          </cell>
          <cell r="BL153">
            <v>0</v>
          </cell>
          <cell r="BM153">
            <v>60000</v>
          </cell>
          <cell r="BN153">
            <v>0</v>
          </cell>
          <cell r="BO153">
            <v>63600</v>
          </cell>
          <cell r="BP153">
            <v>0</v>
          </cell>
          <cell r="BQ153">
            <v>62400</v>
          </cell>
          <cell r="BR153">
            <v>0</v>
          </cell>
          <cell r="BS153">
            <v>132000</v>
          </cell>
          <cell r="BT153">
            <v>0</v>
          </cell>
          <cell r="BU153">
            <v>120000</v>
          </cell>
          <cell r="BV153">
            <v>0</v>
          </cell>
          <cell r="BW153">
            <v>371880</v>
          </cell>
          <cell r="BX153">
            <v>623880</v>
          </cell>
          <cell r="BY153">
            <v>830280</v>
          </cell>
        </row>
        <row r="154">
          <cell r="D154">
            <v>41334</v>
          </cell>
          <cell r="E154">
            <v>2.2094767427839792</v>
          </cell>
          <cell r="F154">
            <v>0.24982124510712528</v>
          </cell>
          <cell r="G154">
            <v>-9.1280839558372698E-2</v>
          </cell>
          <cell r="H154">
            <v>4.804254713598563E-3</v>
          </cell>
          <cell r="I154">
            <v>0</v>
          </cell>
          <cell r="J154">
            <v>0</v>
          </cell>
          <cell r="K154">
            <v>18.571075570879845</v>
          </cell>
          <cell r="L154">
            <v>16.151712176929824</v>
          </cell>
          <cell r="M154">
            <v>8.0758560884649118</v>
          </cell>
          <cell r="N154">
            <v>0</v>
          </cell>
          <cell r="O154">
            <v>0</v>
          </cell>
          <cell r="P154">
            <v>18.571075570879845</v>
          </cell>
          <cell r="Q154">
            <v>16.151712176929824</v>
          </cell>
          <cell r="R154">
            <v>8.0758560884649118</v>
          </cell>
          <cell r="S154">
            <v>0</v>
          </cell>
          <cell r="T154">
            <v>0</v>
          </cell>
          <cell r="U154">
            <v>17.886469274192049</v>
          </cell>
          <cell r="V154">
            <v>18.607107481231836</v>
          </cell>
          <cell r="W154">
            <v>18.571075570879845</v>
          </cell>
          <cell r="X154">
            <v>16.151712176929824</v>
          </cell>
          <cell r="Y154">
            <v>8.0758560884649118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</row>
        <row r="155">
          <cell r="D155">
            <v>41365</v>
          </cell>
          <cell r="E155">
            <v>2.1100390221027858</v>
          </cell>
          <cell r="F155">
            <v>0.32013726105273249</v>
          </cell>
          <cell r="G155">
            <v>-9.0785193432864425E-2</v>
          </cell>
          <cell r="H155">
            <v>4.7781680754139175E-3</v>
          </cell>
          <cell r="I155">
            <v>0</v>
          </cell>
          <cell r="J155">
            <v>0</v>
          </cell>
          <cell r="K155">
            <v>17.825292665770895</v>
          </cell>
          <cell r="L155">
            <v>15.510984769770168</v>
          </cell>
          <cell r="M155">
            <v>7.7554923848850841</v>
          </cell>
          <cell r="N155">
            <v>0</v>
          </cell>
          <cell r="O155">
            <v>0</v>
          </cell>
          <cell r="P155">
            <v>17.825292665770895</v>
          </cell>
          <cell r="Q155">
            <v>15.510984769770168</v>
          </cell>
          <cell r="R155">
            <v>7.7554923848850841</v>
          </cell>
          <cell r="S155">
            <v>0</v>
          </cell>
          <cell r="T155">
            <v>0</v>
          </cell>
          <cell r="U155">
            <v>17.14440371502441</v>
          </cell>
          <cell r="V155">
            <v>17.861128926336498</v>
          </cell>
          <cell r="W155">
            <v>17.825292665770895</v>
          </cell>
          <cell r="X155">
            <v>15.510984769770168</v>
          </cell>
          <cell r="Y155">
            <v>7.7554923848850841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</row>
        <row r="156">
          <cell r="D156">
            <v>41395</v>
          </cell>
          <cell r="E156">
            <v>2.0870589723394413</v>
          </cell>
          <cell r="F156">
            <v>0.31845354394612291</v>
          </cell>
          <cell r="G156">
            <v>-9.0307721417557232E-2</v>
          </cell>
          <cell r="H156">
            <v>4.7530379693451179E-3</v>
          </cell>
          <cell r="I156">
            <v>0</v>
          </cell>
          <cell r="J156">
            <v>0</v>
          </cell>
          <cell r="K156">
            <v>17.652942292545809</v>
          </cell>
          <cell r="L156">
            <v>17.805925901520066</v>
          </cell>
          <cell r="M156">
            <v>8.902962950760033</v>
          </cell>
          <cell r="N156">
            <v>1</v>
          </cell>
          <cell r="O156">
            <v>0</v>
          </cell>
          <cell r="P156">
            <v>17.652942292545809</v>
          </cell>
          <cell r="Q156">
            <v>17.805925901520066</v>
          </cell>
          <cell r="R156">
            <v>8.902962950760033</v>
          </cell>
          <cell r="S156">
            <v>1</v>
          </cell>
          <cell r="T156">
            <v>0</v>
          </cell>
          <cell r="U156">
            <v>16.97563438191413</v>
          </cell>
          <cell r="V156">
            <v>17.688590077315897</v>
          </cell>
          <cell r="W156">
            <v>17.652942292545809</v>
          </cell>
          <cell r="X156">
            <v>17.805925901520066</v>
          </cell>
          <cell r="Y156">
            <v>8.902962950760033</v>
          </cell>
          <cell r="Z156">
            <v>1</v>
          </cell>
          <cell r="AA156">
            <v>0</v>
          </cell>
          <cell r="AB156">
            <v>1</v>
          </cell>
          <cell r="AC156">
            <v>1</v>
          </cell>
          <cell r="AD156">
            <v>1</v>
          </cell>
          <cell r="AE156">
            <v>0</v>
          </cell>
          <cell r="AF156">
            <v>5880</v>
          </cell>
          <cell r="AG156">
            <v>0</v>
          </cell>
          <cell r="AH156">
            <v>48000</v>
          </cell>
          <cell r="AI156">
            <v>0</v>
          </cell>
          <cell r="AJ156">
            <v>54000</v>
          </cell>
          <cell r="AK156">
            <v>0</v>
          </cell>
          <cell r="AL156">
            <v>60000</v>
          </cell>
          <cell r="AM156">
            <v>0</v>
          </cell>
          <cell r="AN156">
            <v>60000</v>
          </cell>
          <cell r="AO156">
            <v>0</v>
          </cell>
          <cell r="AP156">
            <v>86400</v>
          </cell>
          <cell r="AQ156">
            <v>0</v>
          </cell>
          <cell r="AR156">
            <v>61200</v>
          </cell>
          <cell r="AS156">
            <v>0</v>
          </cell>
          <cell r="AT156">
            <v>132000</v>
          </cell>
          <cell r="AU156">
            <v>0</v>
          </cell>
          <cell r="AV156">
            <v>152280</v>
          </cell>
          <cell r="AW156">
            <v>447480</v>
          </cell>
          <cell r="AX156">
            <v>507480</v>
          </cell>
          <cell r="AY156">
            <v>62400</v>
          </cell>
          <cell r="AZ156">
            <v>0</v>
          </cell>
          <cell r="BA156">
            <v>60000</v>
          </cell>
          <cell r="BB156">
            <v>0</v>
          </cell>
          <cell r="BC156">
            <v>10560</v>
          </cell>
          <cell r="BD156">
            <v>0</v>
          </cell>
          <cell r="BE156">
            <v>6120</v>
          </cell>
          <cell r="BF156">
            <v>0</v>
          </cell>
          <cell r="BG156">
            <v>20400</v>
          </cell>
          <cell r="BH156">
            <v>0</v>
          </cell>
          <cell r="BI156">
            <v>105600</v>
          </cell>
          <cell r="BJ156">
            <v>0</v>
          </cell>
          <cell r="BK156">
            <v>127200</v>
          </cell>
          <cell r="BL156">
            <v>0</v>
          </cell>
          <cell r="BM156">
            <v>60000</v>
          </cell>
          <cell r="BN156">
            <v>0</v>
          </cell>
          <cell r="BO156">
            <v>63600</v>
          </cell>
          <cell r="BP156">
            <v>0</v>
          </cell>
          <cell r="BQ156">
            <v>62400</v>
          </cell>
          <cell r="BR156">
            <v>0</v>
          </cell>
          <cell r="BS156">
            <v>132000</v>
          </cell>
          <cell r="BT156">
            <v>0</v>
          </cell>
          <cell r="BU156">
            <v>120000</v>
          </cell>
          <cell r="BV156">
            <v>0</v>
          </cell>
          <cell r="BW156">
            <v>371880</v>
          </cell>
          <cell r="BX156">
            <v>623880</v>
          </cell>
          <cell r="BY156">
            <v>830280</v>
          </cell>
        </row>
        <row r="157">
          <cell r="D157">
            <v>41426</v>
          </cell>
          <cell r="E157">
            <v>2.0894173777676937</v>
          </cell>
          <cell r="F157">
            <v>0.31672163871139247</v>
          </cell>
          <cell r="G157">
            <v>-8.9816584112185932E-2</v>
          </cell>
          <cell r="H157">
            <v>4.7271886374834699E-3</v>
          </cell>
          <cell r="I157">
            <v>0</v>
          </cell>
          <cell r="J157">
            <v>0</v>
          </cell>
          <cell r="K157">
            <v>17.670630333257701</v>
          </cell>
          <cell r="L157">
            <v>29.527060211222</v>
          </cell>
          <cell r="M157">
            <v>14.763530105611</v>
          </cell>
          <cell r="N157">
            <v>1</v>
          </cell>
          <cell r="O157">
            <v>0</v>
          </cell>
          <cell r="P157">
            <v>17.670630333257701</v>
          </cell>
          <cell r="Q157">
            <v>29.527060211222</v>
          </cell>
          <cell r="R157">
            <v>14.763530105611</v>
          </cell>
          <cell r="S157">
            <v>1</v>
          </cell>
          <cell r="T157">
            <v>0</v>
          </cell>
          <cell r="U157">
            <v>16.997005952416309</v>
          </cell>
          <cell r="V157">
            <v>17.706084248038827</v>
          </cell>
          <cell r="W157">
            <v>17.670630333257701</v>
          </cell>
          <cell r="X157">
            <v>29.527060211222</v>
          </cell>
          <cell r="Y157">
            <v>14.763530105611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48000</v>
          </cell>
          <cell r="AI157">
            <v>0</v>
          </cell>
          <cell r="AJ157">
            <v>54000</v>
          </cell>
          <cell r="AK157">
            <v>0</v>
          </cell>
          <cell r="AL157">
            <v>60000</v>
          </cell>
          <cell r="AM157">
            <v>0</v>
          </cell>
          <cell r="AN157">
            <v>60000</v>
          </cell>
          <cell r="AO157">
            <v>0</v>
          </cell>
          <cell r="AP157">
            <v>86400</v>
          </cell>
          <cell r="AQ157">
            <v>0</v>
          </cell>
          <cell r="AR157">
            <v>61200</v>
          </cell>
          <cell r="AS157">
            <v>0</v>
          </cell>
          <cell r="AT157">
            <v>132000</v>
          </cell>
          <cell r="AU157">
            <v>0</v>
          </cell>
          <cell r="AV157">
            <v>152280</v>
          </cell>
          <cell r="AW157">
            <v>447480</v>
          </cell>
          <cell r="AX157">
            <v>507480</v>
          </cell>
          <cell r="AY157">
            <v>62400</v>
          </cell>
          <cell r="AZ157">
            <v>0</v>
          </cell>
          <cell r="BA157">
            <v>60000</v>
          </cell>
          <cell r="BB157">
            <v>0</v>
          </cell>
          <cell r="BC157">
            <v>10560</v>
          </cell>
          <cell r="BD157">
            <v>0</v>
          </cell>
          <cell r="BE157">
            <v>6120</v>
          </cell>
          <cell r="BF157">
            <v>0</v>
          </cell>
          <cell r="BG157">
            <v>20400</v>
          </cell>
          <cell r="BH157">
            <v>0</v>
          </cell>
          <cell r="BI157">
            <v>105600</v>
          </cell>
          <cell r="BJ157">
            <v>0</v>
          </cell>
          <cell r="BK157">
            <v>127200</v>
          </cell>
          <cell r="BL157">
            <v>0</v>
          </cell>
          <cell r="BM157">
            <v>60000</v>
          </cell>
          <cell r="BN157">
            <v>0</v>
          </cell>
          <cell r="BO157">
            <v>63600</v>
          </cell>
          <cell r="BP157">
            <v>0</v>
          </cell>
          <cell r="BQ157">
            <v>62400</v>
          </cell>
          <cell r="BR157">
            <v>0</v>
          </cell>
          <cell r="BS157">
            <v>132000</v>
          </cell>
          <cell r="BT157">
            <v>0</v>
          </cell>
          <cell r="BU157">
            <v>120000</v>
          </cell>
          <cell r="BV157">
            <v>0</v>
          </cell>
          <cell r="BW157">
            <v>371880</v>
          </cell>
          <cell r="BX157">
            <v>623880</v>
          </cell>
          <cell r="BY157">
            <v>830280</v>
          </cell>
        </row>
        <row r="158">
          <cell r="D158">
            <v>41456</v>
          </cell>
          <cell r="E158">
            <v>2.0925178839654883</v>
          </cell>
          <cell r="F158">
            <v>0.31505325443974769</v>
          </cell>
          <cell r="G158">
            <v>-8.9343460214256806E-2</v>
          </cell>
          <cell r="H158">
            <v>4.7022873796977267E-3</v>
          </cell>
          <cell r="I158">
            <v>0</v>
          </cell>
          <cell r="J158">
            <v>0</v>
          </cell>
          <cell r="K158">
            <v>17.693884129741164</v>
          </cell>
          <cell r="L158">
            <v>27.647192694680378</v>
          </cell>
          <cell r="M158">
            <v>13.823596347340189</v>
          </cell>
          <cell r="N158">
            <v>1</v>
          </cell>
          <cell r="O158">
            <v>0</v>
          </cell>
          <cell r="P158">
            <v>17.693884129741164</v>
          </cell>
          <cell r="Q158">
            <v>27.647192694680378</v>
          </cell>
          <cell r="R158">
            <v>13.823596347340189</v>
          </cell>
          <cell r="S158">
            <v>1</v>
          </cell>
          <cell r="T158">
            <v>0</v>
          </cell>
          <cell r="U158">
            <v>17.023808178134235</v>
          </cell>
          <cell r="V158">
            <v>17.729151285088896</v>
          </cell>
          <cell r="W158">
            <v>17.693884129741164</v>
          </cell>
          <cell r="X158">
            <v>27.647192694680378</v>
          </cell>
          <cell r="Y158">
            <v>13.823596347340189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48000</v>
          </cell>
          <cell r="AI158">
            <v>0</v>
          </cell>
          <cell r="AJ158">
            <v>54000</v>
          </cell>
          <cell r="AK158">
            <v>0</v>
          </cell>
          <cell r="AL158">
            <v>60000</v>
          </cell>
          <cell r="AM158">
            <v>0</v>
          </cell>
          <cell r="AN158">
            <v>60000</v>
          </cell>
          <cell r="AO158">
            <v>0</v>
          </cell>
          <cell r="AP158">
            <v>86400</v>
          </cell>
          <cell r="AQ158">
            <v>0</v>
          </cell>
          <cell r="AR158">
            <v>61200</v>
          </cell>
          <cell r="AS158">
            <v>0</v>
          </cell>
          <cell r="AT158">
            <v>132000</v>
          </cell>
          <cell r="AU158">
            <v>0</v>
          </cell>
          <cell r="AV158">
            <v>152280</v>
          </cell>
          <cell r="AW158">
            <v>447480</v>
          </cell>
          <cell r="AX158">
            <v>507480</v>
          </cell>
          <cell r="AY158">
            <v>62400</v>
          </cell>
          <cell r="AZ158">
            <v>0</v>
          </cell>
          <cell r="BA158">
            <v>60000</v>
          </cell>
          <cell r="BB158">
            <v>0</v>
          </cell>
          <cell r="BC158">
            <v>10560</v>
          </cell>
          <cell r="BD158">
            <v>0</v>
          </cell>
          <cell r="BE158">
            <v>6120</v>
          </cell>
          <cell r="BF158">
            <v>0</v>
          </cell>
          <cell r="BG158">
            <v>20400</v>
          </cell>
          <cell r="BH158">
            <v>0</v>
          </cell>
          <cell r="BI158">
            <v>105600</v>
          </cell>
          <cell r="BJ158">
            <v>0</v>
          </cell>
          <cell r="BK158">
            <v>127200</v>
          </cell>
          <cell r="BL158">
            <v>0</v>
          </cell>
          <cell r="BM158">
            <v>60000</v>
          </cell>
          <cell r="BN158">
            <v>0</v>
          </cell>
          <cell r="BO158">
            <v>63600</v>
          </cell>
          <cell r="BP158">
            <v>0</v>
          </cell>
          <cell r="BQ158">
            <v>62400</v>
          </cell>
          <cell r="BR158">
            <v>0</v>
          </cell>
          <cell r="BS158">
            <v>132000</v>
          </cell>
          <cell r="BT158">
            <v>0</v>
          </cell>
          <cell r="BU158">
            <v>120000</v>
          </cell>
          <cell r="BV158">
            <v>0</v>
          </cell>
          <cell r="BW158">
            <v>371880</v>
          </cell>
          <cell r="BX158">
            <v>623880</v>
          </cell>
          <cell r="BY158">
            <v>830280</v>
          </cell>
        </row>
        <row r="159">
          <cell r="D159">
            <v>41487</v>
          </cell>
          <cell r="E159">
            <v>2.0904731421402136</v>
          </cell>
          <cell r="F159">
            <v>0.31333713763622889</v>
          </cell>
          <cell r="G159">
            <v>-8.8856800225199234E-2</v>
          </cell>
          <cell r="H159">
            <v>4.6766736960631178E-3</v>
          </cell>
          <cell r="I159">
            <v>0</v>
          </cell>
          <cell r="J159">
            <v>0</v>
          </cell>
          <cell r="K159">
            <v>17.678548566051603</v>
          </cell>
          <cell r="L159">
            <v>32.173270225540136</v>
          </cell>
          <cell r="M159">
            <v>16.086635112770068</v>
          </cell>
          <cell r="N159">
            <v>1</v>
          </cell>
          <cell r="O159">
            <v>0</v>
          </cell>
          <cell r="P159">
            <v>17.678548566051603</v>
          </cell>
          <cell r="Q159">
            <v>32.173270225540136</v>
          </cell>
          <cell r="R159">
            <v>16.086635112770068</v>
          </cell>
          <cell r="S159">
            <v>1</v>
          </cell>
          <cell r="T159">
            <v>0</v>
          </cell>
          <cell r="U159">
            <v>17.012122564362606</v>
          </cell>
          <cell r="V159">
            <v>17.713623618772075</v>
          </cell>
          <cell r="W159">
            <v>17.678548566051603</v>
          </cell>
          <cell r="X159">
            <v>32.173270225540136</v>
          </cell>
          <cell r="Y159">
            <v>16.086635112770068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48000</v>
          </cell>
          <cell r="AI159">
            <v>0</v>
          </cell>
          <cell r="AJ159">
            <v>54000</v>
          </cell>
          <cell r="AK159">
            <v>0</v>
          </cell>
          <cell r="AL159">
            <v>60000</v>
          </cell>
          <cell r="AM159">
            <v>0</v>
          </cell>
          <cell r="AN159">
            <v>60000</v>
          </cell>
          <cell r="AO159">
            <v>0</v>
          </cell>
          <cell r="AP159">
            <v>86400</v>
          </cell>
          <cell r="AQ159">
            <v>0</v>
          </cell>
          <cell r="AR159">
            <v>61200</v>
          </cell>
          <cell r="AS159">
            <v>0</v>
          </cell>
          <cell r="AT159">
            <v>132000</v>
          </cell>
          <cell r="AU159">
            <v>0</v>
          </cell>
          <cell r="AV159">
            <v>152280</v>
          </cell>
          <cell r="AW159">
            <v>447480</v>
          </cell>
          <cell r="AX159">
            <v>507480</v>
          </cell>
          <cell r="AY159">
            <v>62400</v>
          </cell>
          <cell r="AZ159">
            <v>0</v>
          </cell>
          <cell r="BA159">
            <v>60000</v>
          </cell>
          <cell r="BB159">
            <v>0</v>
          </cell>
          <cell r="BC159">
            <v>10560</v>
          </cell>
          <cell r="BD159">
            <v>0</v>
          </cell>
          <cell r="BE159">
            <v>6120</v>
          </cell>
          <cell r="BF159">
            <v>0</v>
          </cell>
          <cell r="BG159">
            <v>20400</v>
          </cell>
          <cell r="BH159">
            <v>0</v>
          </cell>
          <cell r="BI159">
            <v>105600</v>
          </cell>
          <cell r="BJ159">
            <v>0</v>
          </cell>
          <cell r="BK159">
            <v>127200</v>
          </cell>
          <cell r="BL159">
            <v>0</v>
          </cell>
          <cell r="BM159">
            <v>60000</v>
          </cell>
          <cell r="BN159">
            <v>0</v>
          </cell>
          <cell r="BO159">
            <v>63600</v>
          </cell>
          <cell r="BP159">
            <v>0</v>
          </cell>
          <cell r="BQ159">
            <v>62400</v>
          </cell>
          <cell r="BR159">
            <v>0</v>
          </cell>
          <cell r="BS159">
            <v>132000</v>
          </cell>
          <cell r="BT159">
            <v>0</v>
          </cell>
          <cell r="BU159">
            <v>120000</v>
          </cell>
          <cell r="BV159">
            <v>0</v>
          </cell>
          <cell r="BW159">
            <v>371880</v>
          </cell>
          <cell r="BX159">
            <v>623880</v>
          </cell>
          <cell r="BY159">
            <v>830280</v>
          </cell>
        </row>
        <row r="160">
          <cell r="D160">
            <v>41518</v>
          </cell>
          <cell r="E160">
            <v>2.0888445492964394</v>
          </cell>
          <cell r="F160">
            <v>0.31162900201037957</v>
          </cell>
          <cell r="G160">
            <v>-8.8372403555182263E-2</v>
          </cell>
          <cell r="H160">
            <v>4.651179134483277E-3</v>
          </cell>
          <cell r="I160">
            <v>0</v>
          </cell>
          <cell r="J160">
            <v>0</v>
          </cell>
          <cell r="K160">
            <v>17.666334119723295</v>
          </cell>
          <cell r="L160">
            <v>22.695521610293842</v>
          </cell>
          <cell r="M160">
            <v>11.347760805146921</v>
          </cell>
          <cell r="N160">
            <v>1</v>
          </cell>
          <cell r="O160">
            <v>0</v>
          </cell>
          <cell r="P160">
            <v>17.666334119723295</v>
          </cell>
          <cell r="Q160">
            <v>22.695521610293842</v>
          </cell>
          <cell r="R160">
            <v>11.347760805146921</v>
          </cell>
          <cell r="S160">
            <v>1</v>
          </cell>
          <cell r="T160">
            <v>0</v>
          </cell>
          <cell r="U160">
            <v>17.003541093059429</v>
          </cell>
          <cell r="V160">
            <v>17.701217963231919</v>
          </cell>
          <cell r="W160">
            <v>17.666334119723295</v>
          </cell>
          <cell r="X160">
            <v>22.695521610293842</v>
          </cell>
          <cell r="Y160">
            <v>11.347760805146921</v>
          </cell>
          <cell r="Z160">
            <v>1</v>
          </cell>
          <cell r="AA160">
            <v>0</v>
          </cell>
          <cell r="AB160">
            <v>1</v>
          </cell>
          <cell r="AC160">
            <v>1</v>
          </cell>
          <cell r="AD160">
            <v>1</v>
          </cell>
          <cell r="AE160">
            <v>0</v>
          </cell>
          <cell r="AF160">
            <v>5880</v>
          </cell>
          <cell r="AG160">
            <v>0</v>
          </cell>
          <cell r="AH160">
            <v>48000</v>
          </cell>
          <cell r="AI160">
            <v>0</v>
          </cell>
          <cell r="AJ160">
            <v>54000</v>
          </cell>
          <cell r="AK160">
            <v>0</v>
          </cell>
          <cell r="AL160">
            <v>60000</v>
          </cell>
          <cell r="AM160">
            <v>0</v>
          </cell>
          <cell r="AN160">
            <v>60000</v>
          </cell>
          <cell r="AO160">
            <v>0</v>
          </cell>
          <cell r="AP160">
            <v>86400</v>
          </cell>
          <cell r="AQ160">
            <v>0</v>
          </cell>
          <cell r="AR160">
            <v>61200</v>
          </cell>
          <cell r="AS160">
            <v>0</v>
          </cell>
          <cell r="AT160">
            <v>132000</v>
          </cell>
          <cell r="AU160">
            <v>0</v>
          </cell>
          <cell r="AV160">
            <v>152280</v>
          </cell>
          <cell r="AW160">
            <v>447480</v>
          </cell>
          <cell r="AX160">
            <v>507480</v>
          </cell>
          <cell r="AY160">
            <v>62400</v>
          </cell>
          <cell r="AZ160">
            <v>0</v>
          </cell>
          <cell r="BA160">
            <v>60000</v>
          </cell>
          <cell r="BB160">
            <v>0</v>
          </cell>
          <cell r="BC160">
            <v>10560</v>
          </cell>
          <cell r="BD160">
            <v>0</v>
          </cell>
          <cell r="BE160">
            <v>6120</v>
          </cell>
          <cell r="BF160">
            <v>0</v>
          </cell>
          <cell r="BG160">
            <v>20400</v>
          </cell>
          <cell r="BH160">
            <v>0</v>
          </cell>
          <cell r="BI160">
            <v>105600</v>
          </cell>
          <cell r="BJ160">
            <v>0</v>
          </cell>
          <cell r="BK160">
            <v>127200</v>
          </cell>
          <cell r="BL160">
            <v>0</v>
          </cell>
          <cell r="BM160">
            <v>60000</v>
          </cell>
          <cell r="BN160">
            <v>0</v>
          </cell>
          <cell r="BO160">
            <v>63600</v>
          </cell>
          <cell r="BP160">
            <v>0</v>
          </cell>
          <cell r="BQ160">
            <v>62400</v>
          </cell>
          <cell r="BR160">
            <v>0</v>
          </cell>
          <cell r="BS160">
            <v>132000</v>
          </cell>
          <cell r="BT160">
            <v>0</v>
          </cell>
          <cell r="BU160">
            <v>120000</v>
          </cell>
          <cell r="BV160">
            <v>0</v>
          </cell>
          <cell r="BW160">
            <v>371880</v>
          </cell>
          <cell r="BX160">
            <v>623880</v>
          </cell>
          <cell r="BY160">
            <v>830280</v>
          </cell>
        </row>
        <row r="161">
          <cell r="D161">
            <v>41548</v>
          </cell>
          <cell r="E161">
            <v>2.0916949006126471</v>
          </cell>
          <cell r="F161">
            <v>0.30998353979439802</v>
          </cell>
          <cell r="G161">
            <v>-8.7905779941694961E-2</v>
          </cell>
          <cell r="H161">
            <v>4.6266199969313138E-3</v>
          </cell>
          <cell r="I161">
            <v>0</v>
          </cell>
          <cell r="J161">
            <v>0</v>
          </cell>
          <cell r="K161">
            <v>17.687711754594851</v>
          </cell>
          <cell r="L161">
            <v>31.152929353537282</v>
          </cell>
          <cell r="M161">
            <v>15.576464676768641</v>
          </cell>
          <cell r="N161">
            <v>1</v>
          </cell>
          <cell r="O161">
            <v>0</v>
          </cell>
          <cell r="P161">
            <v>17.687711754594851</v>
          </cell>
          <cell r="Q161">
            <v>31.152929353537282</v>
          </cell>
          <cell r="R161">
            <v>15.576464676768641</v>
          </cell>
          <cell r="S161">
            <v>1</v>
          </cell>
          <cell r="T161">
            <v>0</v>
          </cell>
          <cell r="U161">
            <v>17.028418405032141</v>
          </cell>
          <cell r="V161">
            <v>17.722411404571837</v>
          </cell>
          <cell r="W161">
            <v>17.687711754594851</v>
          </cell>
          <cell r="X161">
            <v>31.152929353537282</v>
          </cell>
          <cell r="Y161">
            <v>15.576464676768641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48000</v>
          </cell>
          <cell r="AI161">
            <v>0</v>
          </cell>
          <cell r="AJ161">
            <v>54000</v>
          </cell>
          <cell r="AK161">
            <v>0</v>
          </cell>
          <cell r="AL161">
            <v>60000</v>
          </cell>
          <cell r="AM161">
            <v>0</v>
          </cell>
          <cell r="AN161">
            <v>60000</v>
          </cell>
          <cell r="AO161">
            <v>0</v>
          </cell>
          <cell r="AP161">
            <v>86400</v>
          </cell>
          <cell r="AQ161">
            <v>0</v>
          </cell>
          <cell r="AR161">
            <v>61200</v>
          </cell>
          <cell r="AS161">
            <v>0</v>
          </cell>
          <cell r="AT161">
            <v>132000</v>
          </cell>
          <cell r="AU161">
            <v>0</v>
          </cell>
          <cell r="AV161">
            <v>152280</v>
          </cell>
          <cell r="AW161">
            <v>447480</v>
          </cell>
          <cell r="AX161">
            <v>507480</v>
          </cell>
          <cell r="AY161">
            <v>62400</v>
          </cell>
          <cell r="AZ161">
            <v>0</v>
          </cell>
          <cell r="BA161">
            <v>60000</v>
          </cell>
          <cell r="BB161">
            <v>0</v>
          </cell>
          <cell r="BC161">
            <v>10560</v>
          </cell>
          <cell r="BD161">
            <v>0</v>
          </cell>
          <cell r="BE161">
            <v>6120</v>
          </cell>
          <cell r="BF161">
            <v>0</v>
          </cell>
          <cell r="BG161">
            <v>20400</v>
          </cell>
          <cell r="BH161">
            <v>0</v>
          </cell>
          <cell r="BI161">
            <v>105600</v>
          </cell>
          <cell r="BJ161">
            <v>0</v>
          </cell>
          <cell r="BK161">
            <v>127200</v>
          </cell>
          <cell r="BL161">
            <v>0</v>
          </cell>
          <cell r="BM161">
            <v>60000</v>
          </cell>
          <cell r="BN161">
            <v>0</v>
          </cell>
          <cell r="BO161">
            <v>63600</v>
          </cell>
          <cell r="BP161">
            <v>0</v>
          </cell>
          <cell r="BQ161">
            <v>62400</v>
          </cell>
          <cell r="BR161">
            <v>0</v>
          </cell>
          <cell r="BS161">
            <v>132000</v>
          </cell>
          <cell r="BT161">
            <v>0</v>
          </cell>
          <cell r="BU161">
            <v>120000</v>
          </cell>
          <cell r="BV161">
            <v>0</v>
          </cell>
          <cell r="BW161">
            <v>371880</v>
          </cell>
          <cell r="BX161">
            <v>623880</v>
          </cell>
          <cell r="BY161">
            <v>830280</v>
          </cell>
        </row>
        <row r="162">
          <cell r="D162">
            <v>41579</v>
          </cell>
          <cell r="E162">
            <v>2.1446932405150263</v>
          </cell>
          <cell r="F162">
            <v>5.5216303124180036E-2</v>
          </cell>
          <cell r="G162">
            <v>-8.7425813279951733E-2</v>
          </cell>
          <cell r="H162">
            <v>4.6013585936816696E-3</v>
          </cell>
          <cell r="I162">
            <v>0</v>
          </cell>
          <cell r="J162">
            <v>0</v>
          </cell>
          <cell r="K162">
            <v>18.085199303862698</v>
          </cell>
          <cell r="L162">
            <v>17.178758187237083</v>
          </cell>
          <cell r="M162">
            <v>8.5893790936185415</v>
          </cell>
          <cell r="N162">
            <v>0</v>
          </cell>
          <cell r="O162">
            <v>0</v>
          </cell>
          <cell r="P162">
            <v>18.085199303862698</v>
          </cell>
          <cell r="Q162">
            <v>17.178758187237083</v>
          </cell>
          <cell r="R162">
            <v>8.5893790936185415</v>
          </cell>
          <cell r="S162">
            <v>0</v>
          </cell>
          <cell r="T162">
            <v>0</v>
          </cell>
          <cell r="U162">
            <v>17.429505704263057</v>
          </cell>
          <cell r="V162">
            <v>18.119709493315309</v>
          </cell>
          <cell r="W162">
            <v>18.085199303862698</v>
          </cell>
          <cell r="X162">
            <v>17.178758187237083</v>
          </cell>
          <cell r="Y162">
            <v>8.5893790936185415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</row>
        <row r="163">
          <cell r="D163">
            <v>41609</v>
          </cell>
          <cell r="E163">
            <v>2.1905638286404661</v>
          </cell>
          <cell r="F163">
            <v>5.4924291566413694E-2</v>
          </cell>
          <cell r="G163">
            <v>-8.6963461646821685E-2</v>
          </cell>
          <cell r="H163">
            <v>4.577024297201142E-3</v>
          </cell>
          <cell r="I163">
            <v>0</v>
          </cell>
          <cell r="J163">
            <v>0</v>
          </cell>
          <cell r="K163">
            <v>18.429228714803497</v>
          </cell>
          <cell r="L163">
            <v>10.222371835612002</v>
          </cell>
          <cell r="M163">
            <v>5.1111859178060008</v>
          </cell>
          <cell r="N163">
            <v>0</v>
          </cell>
          <cell r="O163">
            <v>0</v>
          </cell>
          <cell r="P163">
            <v>18.429228714803497</v>
          </cell>
          <cell r="Q163">
            <v>10.222371835612002</v>
          </cell>
          <cell r="R163">
            <v>5.1111859178060008</v>
          </cell>
          <cell r="S163">
            <v>0</v>
          </cell>
          <cell r="T163">
            <v>0</v>
          </cell>
          <cell r="U163">
            <v>17.777002752452333</v>
          </cell>
          <cell r="V163">
            <v>18.463556397032502</v>
          </cell>
          <cell r="W163">
            <v>18.429228714803497</v>
          </cell>
          <cell r="X163">
            <v>10.222371835612002</v>
          </cell>
          <cell r="Y163">
            <v>5.1111859178060008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D164">
            <v>41640</v>
          </cell>
          <cell r="E164">
            <v>2.2509612350688686</v>
          </cell>
          <cell r="F164">
            <v>5.4623932903592354E-2</v>
          </cell>
          <cell r="G164">
            <v>-8.6487893764021231E-2</v>
          </cell>
          <cell r="H164">
            <v>4.5519944086326964E-3</v>
          </cell>
          <cell r="I164">
            <v>0</v>
          </cell>
          <cell r="J164">
            <v>0</v>
          </cell>
          <cell r="K164">
            <v>18.882209263016513</v>
          </cell>
          <cell r="L164">
            <v>24.510395973059097</v>
          </cell>
          <cell r="M164">
            <v>12.255197986529549</v>
          </cell>
          <cell r="N164">
            <v>1</v>
          </cell>
          <cell r="O164">
            <v>0</v>
          </cell>
          <cell r="P164">
            <v>18.882209263016513</v>
          </cell>
          <cell r="Q164">
            <v>24.510395973059097</v>
          </cell>
          <cell r="R164">
            <v>12.255197986529549</v>
          </cell>
          <cell r="S164">
            <v>1</v>
          </cell>
          <cell r="T164">
            <v>0</v>
          </cell>
          <cell r="U164">
            <v>18.233550059786353</v>
          </cell>
          <cell r="V164">
            <v>18.916349221081258</v>
          </cell>
          <cell r="W164">
            <v>18.882209263016513</v>
          </cell>
          <cell r="X164">
            <v>24.510395973059097</v>
          </cell>
          <cell r="Y164">
            <v>12.255197986529549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48000</v>
          </cell>
          <cell r="AI164">
            <v>0</v>
          </cell>
          <cell r="AJ164">
            <v>54000</v>
          </cell>
          <cell r="AK164">
            <v>0</v>
          </cell>
          <cell r="AL164">
            <v>60000</v>
          </cell>
          <cell r="AM164">
            <v>0</v>
          </cell>
          <cell r="AN164">
            <v>60000</v>
          </cell>
          <cell r="AO164">
            <v>0</v>
          </cell>
          <cell r="AP164">
            <v>86400</v>
          </cell>
          <cell r="AQ164">
            <v>0</v>
          </cell>
          <cell r="AR164">
            <v>61200</v>
          </cell>
          <cell r="AS164">
            <v>0</v>
          </cell>
          <cell r="AT164">
            <v>132000</v>
          </cell>
          <cell r="AU164">
            <v>0</v>
          </cell>
          <cell r="AV164">
            <v>152280</v>
          </cell>
          <cell r="AW164">
            <v>447480</v>
          </cell>
          <cell r="AX164">
            <v>507480</v>
          </cell>
          <cell r="AY164">
            <v>62400</v>
          </cell>
          <cell r="AZ164">
            <v>0</v>
          </cell>
          <cell r="BA164">
            <v>60000</v>
          </cell>
          <cell r="BB164">
            <v>0</v>
          </cell>
          <cell r="BC164">
            <v>10560</v>
          </cell>
          <cell r="BD164">
            <v>0</v>
          </cell>
          <cell r="BE164">
            <v>6120</v>
          </cell>
          <cell r="BF164">
            <v>0</v>
          </cell>
          <cell r="BG164">
            <v>20400</v>
          </cell>
          <cell r="BH164">
            <v>0</v>
          </cell>
          <cell r="BI164">
            <v>105600</v>
          </cell>
          <cell r="BJ164">
            <v>0</v>
          </cell>
          <cell r="BK164">
            <v>127200</v>
          </cell>
          <cell r="BL164">
            <v>0</v>
          </cell>
          <cell r="BM164">
            <v>60000</v>
          </cell>
          <cell r="BN164">
            <v>0</v>
          </cell>
          <cell r="BO164">
            <v>63600</v>
          </cell>
          <cell r="BP164">
            <v>0</v>
          </cell>
          <cell r="BQ164">
            <v>62400</v>
          </cell>
          <cell r="BR164">
            <v>0</v>
          </cell>
          <cell r="BS164">
            <v>132000</v>
          </cell>
          <cell r="BT164">
            <v>0</v>
          </cell>
          <cell r="BU164">
            <v>120000</v>
          </cell>
          <cell r="BV164">
            <v>0</v>
          </cell>
          <cell r="BW164">
            <v>371880</v>
          </cell>
          <cell r="BX164">
            <v>623880</v>
          </cell>
          <cell r="BY164">
            <v>830280</v>
          </cell>
        </row>
        <row r="165">
          <cell r="D165">
            <v>41671</v>
          </cell>
          <cell r="E165">
            <v>2.190654760613616</v>
          </cell>
          <cell r="F165">
            <v>5.4324978564503801E-2</v>
          </cell>
          <cell r="G165">
            <v>-8.6014549393797685E-2</v>
          </cell>
          <cell r="H165">
            <v>4.5270815470419834E-3</v>
          </cell>
          <cell r="I165">
            <v>0</v>
          </cell>
          <cell r="J165">
            <v>0</v>
          </cell>
          <cell r="K165">
            <v>18.429910704602118</v>
          </cell>
          <cell r="L165">
            <v>19.849170126267456</v>
          </cell>
          <cell r="M165">
            <v>9.924585063133728</v>
          </cell>
          <cell r="N165">
            <v>1</v>
          </cell>
          <cell r="O165">
            <v>0</v>
          </cell>
          <cell r="P165">
            <v>18.429910704602118</v>
          </cell>
          <cell r="Q165">
            <v>19.849170126267456</v>
          </cell>
          <cell r="R165">
            <v>9.924585063133728</v>
          </cell>
          <cell r="S165">
            <v>1</v>
          </cell>
          <cell r="T165">
            <v>0</v>
          </cell>
          <cell r="U165">
            <v>17.784801584148639</v>
          </cell>
          <cell r="V165">
            <v>18.463863816204935</v>
          </cell>
          <cell r="W165">
            <v>18.429910704602118</v>
          </cell>
          <cell r="X165">
            <v>19.849170126267456</v>
          </cell>
          <cell r="Y165">
            <v>9.924585063133728</v>
          </cell>
          <cell r="Z165">
            <v>1</v>
          </cell>
          <cell r="AA165">
            <v>0</v>
          </cell>
          <cell r="AB165">
            <v>1</v>
          </cell>
          <cell r="AC165">
            <v>1</v>
          </cell>
          <cell r="AD165">
            <v>1</v>
          </cell>
          <cell r="AE165">
            <v>0</v>
          </cell>
          <cell r="AF165">
            <v>5880</v>
          </cell>
          <cell r="AG165">
            <v>0</v>
          </cell>
          <cell r="AH165">
            <v>48000</v>
          </cell>
          <cell r="AI165">
            <v>0</v>
          </cell>
          <cell r="AJ165">
            <v>54000</v>
          </cell>
          <cell r="AK165">
            <v>0</v>
          </cell>
          <cell r="AL165">
            <v>60000</v>
          </cell>
          <cell r="AM165">
            <v>0</v>
          </cell>
          <cell r="AN165">
            <v>60000</v>
          </cell>
          <cell r="AO165">
            <v>0</v>
          </cell>
          <cell r="AP165">
            <v>86400</v>
          </cell>
          <cell r="AQ165">
            <v>0</v>
          </cell>
          <cell r="AR165">
            <v>61200</v>
          </cell>
          <cell r="AS165">
            <v>0</v>
          </cell>
          <cell r="AT165">
            <v>132000</v>
          </cell>
          <cell r="AU165">
            <v>0</v>
          </cell>
          <cell r="AV165">
            <v>152280</v>
          </cell>
          <cell r="AW165">
            <v>447480</v>
          </cell>
          <cell r="AX165">
            <v>507480</v>
          </cell>
          <cell r="AY165">
            <v>62400</v>
          </cell>
          <cell r="AZ165">
            <v>0</v>
          </cell>
          <cell r="BA165">
            <v>60000</v>
          </cell>
          <cell r="BB165">
            <v>0</v>
          </cell>
          <cell r="BC165">
            <v>10560</v>
          </cell>
          <cell r="BD165">
            <v>0</v>
          </cell>
          <cell r="BE165">
            <v>6120</v>
          </cell>
          <cell r="BF165">
            <v>0</v>
          </cell>
          <cell r="BG165">
            <v>20400</v>
          </cell>
          <cell r="BH165">
            <v>0</v>
          </cell>
          <cell r="BI165">
            <v>105600</v>
          </cell>
          <cell r="BJ165">
            <v>0</v>
          </cell>
          <cell r="BK165">
            <v>127200</v>
          </cell>
          <cell r="BL165">
            <v>0</v>
          </cell>
          <cell r="BM165">
            <v>60000</v>
          </cell>
          <cell r="BN165">
            <v>0</v>
          </cell>
          <cell r="BO165">
            <v>63600</v>
          </cell>
          <cell r="BP165">
            <v>0</v>
          </cell>
          <cell r="BQ165">
            <v>62400</v>
          </cell>
          <cell r="BR165">
            <v>0</v>
          </cell>
          <cell r="BS165">
            <v>132000</v>
          </cell>
          <cell r="BT165">
            <v>0</v>
          </cell>
          <cell r="BU165">
            <v>120000</v>
          </cell>
          <cell r="BV165">
            <v>0</v>
          </cell>
          <cell r="BW165">
            <v>371880</v>
          </cell>
          <cell r="BX165">
            <v>623880</v>
          </cell>
          <cell r="BY165">
            <v>830280</v>
          </cell>
        </row>
        <row r="166">
          <cell r="D166">
            <v>41699</v>
          </cell>
          <cell r="E166">
            <v>2.1122443786238025</v>
          </cell>
          <cell r="F166">
            <v>5.4056158122170246E-2</v>
          </cell>
          <cell r="G166">
            <v>-8.5588917026769559E-2</v>
          </cell>
          <cell r="H166">
            <v>4.5046798435141875E-3</v>
          </cell>
          <cell r="I166">
            <v>0</v>
          </cell>
          <cell r="J166">
            <v>0</v>
          </cell>
          <cell r="K166">
            <v>17.841832839678517</v>
          </cell>
          <cell r="L166">
            <v>15.246269117567506</v>
          </cell>
          <cell r="M166">
            <v>7.6231345587837529</v>
          </cell>
          <cell r="N166">
            <v>0</v>
          </cell>
          <cell r="O166">
            <v>0</v>
          </cell>
          <cell r="P166">
            <v>17.841832839678517</v>
          </cell>
          <cell r="Q166">
            <v>15.246269117567506</v>
          </cell>
          <cell r="R166">
            <v>7.6231345587837529</v>
          </cell>
          <cell r="S166">
            <v>0</v>
          </cell>
          <cell r="T166">
            <v>0</v>
          </cell>
          <cell r="U166">
            <v>17.199915961977744</v>
          </cell>
          <cell r="V166">
            <v>17.875617938504874</v>
          </cell>
          <cell r="W166">
            <v>17.841832839678517</v>
          </cell>
          <cell r="X166">
            <v>15.246269117567506</v>
          </cell>
          <cell r="Y166">
            <v>7.6231345587837529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</row>
        <row r="167">
          <cell r="D167">
            <v>41730</v>
          </cell>
          <cell r="E167">
            <v>2.0186828383159421</v>
          </cell>
          <cell r="F167">
            <v>0.13215966207350263</v>
          </cell>
          <cell r="G167">
            <v>-8.5119782352425441E-2</v>
          </cell>
          <cell r="H167">
            <v>4.4799885448644971E-3</v>
          </cell>
          <cell r="I167">
            <v>0</v>
          </cell>
          <cell r="J167">
            <v>0</v>
          </cell>
          <cell r="K167">
            <v>17.140121287369567</v>
          </cell>
          <cell r="L167">
            <v>14.646157750412806</v>
          </cell>
          <cell r="M167">
            <v>7.3230788752064031</v>
          </cell>
          <cell r="N167">
            <v>0</v>
          </cell>
          <cell r="O167">
            <v>0</v>
          </cell>
          <cell r="P167">
            <v>17.140121287369567</v>
          </cell>
          <cell r="Q167">
            <v>14.646157750412806</v>
          </cell>
          <cell r="R167">
            <v>7.3230788752064031</v>
          </cell>
          <cell r="S167">
            <v>0</v>
          </cell>
          <cell r="T167">
            <v>0</v>
          </cell>
          <cell r="U167">
            <v>16.501722919726376</v>
          </cell>
          <cell r="V167">
            <v>17.173721201456051</v>
          </cell>
          <cell r="W167">
            <v>17.140121287369567</v>
          </cell>
          <cell r="X167">
            <v>14.646157750412806</v>
          </cell>
          <cell r="Y167">
            <v>7.3230788752064031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</row>
        <row r="168">
          <cell r="D168">
            <v>41760</v>
          </cell>
          <cell r="E168">
            <v>1.9968250142946242</v>
          </cell>
          <cell r="F168">
            <v>0.13145801812472976</v>
          </cell>
          <cell r="G168">
            <v>-8.4667876080334437E-2</v>
          </cell>
          <cell r="H168">
            <v>4.4562040042281283E-3</v>
          </cell>
          <cell r="I168">
            <v>0</v>
          </cell>
          <cell r="J168">
            <v>0</v>
          </cell>
          <cell r="K168">
            <v>16.976187607209681</v>
          </cell>
          <cell r="L168">
            <v>16.796502380896829</v>
          </cell>
          <cell r="M168">
            <v>8.3982511904484145</v>
          </cell>
          <cell r="N168">
            <v>0</v>
          </cell>
          <cell r="O168">
            <v>0</v>
          </cell>
          <cell r="P168">
            <v>16.976187607209681</v>
          </cell>
          <cell r="Q168">
            <v>16.796502380896829</v>
          </cell>
          <cell r="R168">
            <v>8.3982511904484145</v>
          </cell>
          <cell r="S168">
            <v>0</v>
          </cell>
          <cell r="T168">
            <v>0</v>
          </cell>
          <cell r="U168">
            <v>16.341178536607174</v>
          </cell>
          <cell r="V168">
            <v>17.009609137241391</v>
          </cell>
          <cell r="W168">
            <v>16.976187607209681</v>
          </cell>
          <cell r="X168">
            <v>16.796502380896829</v>
          </cell>
          <cell r="Y168">
            <v>8.3982511904484145</v>
          </cell>
          <cell r="Z168">
            <v>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69">
          <cell r="D169">
            <v>41791</v>
          </cell>
          <cell r="E169">
            <v>1.9987148197431879</v>
          </cell>
          <cell r="F169">
            <v>0.13073633521601782</v>
          </cell>
          <cell r="G169">
            <v>-8.4203063359469116E-2</v>
          </cell>
          <cell r="H169">
            <v>4.431740176814164E-3</v>
          </cell>
          <cell r="I169">
            <v>0</v>
          </cell>
          <cell r="J169">
            <v>0</v>
          </cell>
          <cell r="K169">
            <v>16.990361148073909</v>
          </cell>
          <cell r="L169">
            <v>27.783642786090429</v>
          </cell>
          <cell r="M169">
            <v>13.891821393045214</v>
          </cell>
          <cell r="N169">
            <v>1</v>
          </cell>
          <cell r="O169">
            <v>0</v>
          </cell>
          <cell r="P169">
            <v>16.990361148073909</v>
          </cell>
          <cell r="Q169">
            <v>27.783642786090429</v>
          </cell>
          <cell r="R169">
            <v>13.891821393045214</v>
          </cell>
          <cell r="S169">
            <v>1</v>
          </cell>
          <cell r="T169">
            <v>0</v>
          </cell>
          <cell r="U169">
            <v>16.358838172877892</v>
          </cell>
          <cell r="V169">
            <v>17.023599199400017</v>
          </cell>
          <cell r="W169">
            <v>16.990361148073909</v>
          </cell>
          <cell r="X169">
            <v>27.783642786090429</v>
          </cell>
          <cell r="Y169">
            <v>13.891821393045214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48000</v>
          </cell>
          <cell r="AI169">
            <v>0</v>
          </cell>
          <cell r="AJ169">
            <v>54000</v>
          </cell>
          <cell r="AK169">
            <v>0</v>
          </cell>
          <cell r="AL169">
            <v>60000</v>
          </cell>
          <cell r="AM169">
            <v>0</v>
          </cell>
          <cell r="AN169">
            <v>60000</v>
          </cell>
          <cell r="AO169">
            <v>0</v>
          </cell>
          <cell r="AP169">
            <v>86400</v>
          </cell>
          <cell r="AQ169">
            <v>0</v>
          </cell>
          <cell r="AR169">
            <v>61200</v>
          </cell>
          <cell r="AS169">
            <v>0</v>
          </cell>
          <cell r="AT169">
            <v>132000</v>
          </cell>
          <cell r="AU169">
            <v>0</v>
          </cell>
          <cell r="AV169">
            <v>152280</v>
          </cell>
          <cell r="AW169">
            <v>447480</v>
          </cell>
          <cell r="AX169">
            <v>507480</v>
          </cell>
          <cell r="AY169">
            <v>62400</v>
          </cell>
          <cell r="AZ169">
            <v>0</v>
          </cell>
          <cell r="BA169">
            <v>60000</v>
          </cell>
          <cell r="BB169">
            <v>0</v>
          </cell>
          <cell r="BC169">
            <v>10560</v>
          </cell>
          <cell r="BD169">
            <v>0</v>
          </cell>
          <cell r="BE169">
            <v>6120</v>
          </cell>
          <cell r="BF169">
            <v>0</v>
          </cell>
          <cell r="BG169">
            <v>20400</v>
          </cell>
          <cell r="BH169">
            <v>0</v>
          </cell>
          <cell r="BI169">
            <v>105600</v>
          </cell>
          <cell r="BJ169">
            <v>0</v>
          </cell>
          <cell r="BK169">
            <v>127200</v>
          </cell>
          <cell r="BL169">
            <v>0</v>
          </cell>
          <cell r="BM169">
            <v>60000</v>
          </cell>
          <cell r="BN169">
            <v>0</v>
          </cell>
          <cell r="BO169">
            <v>63600</v>
          </cell>
          <cell r="BP169">
            <v>0</v>
          </cell>
          <cell r="BQ169">
            <v>62400</v>
          </cell>
          <cell r="BR169">
            <v>0</v>
          </cell>
          <cell r="BS169">
            <v>132000</v>
          </cell>
          <cell r="BT169">
            <v>0</v>
          </cell>
          <cell r="BU169">
            <v>120000</v>
          </cell>
          <cell r="BV169">
            <v>0</v>
          </cell>
          <cell r="BW169">
            <v>371880</v>
          </cell>
          <cell r="BX169">
            <v>623880</v>
          </cell>
          <cell r="BY169">
            <v>830280</v>
          </cell>
        </row>
        <row r="170">
          <cell r="D170">
            <v>41821</v>
          </cell>
          <cell r="E170">
            <v>2.0013114425200613</v>
          </cell>
          <cell r="F170">
            <v>0.13004116201396873</v>
          </cell>
          <cell r="G170">
            <v>-8.3755324686962909E-2</v>
          </cell>
          <cell r="H170">
            <v>4.4081749835243643E-3</v>
          </cell>
          <cell r="I170">
            <v>0</v>
          </cell>
          <cell r="J170">
            <v>0</v>
          </cell>
          <cell r="K170">
            <v>17.009835818900459</v>
          </cell>
          <cell r="L170">
            <v>26.067698683321492</v>
          </cell>
          <cell r="M170">
            <v>13.033849341660746</v>
          </cell>
          <cell r="N170">
            <v>1</v>
          </cell>
          <cell r="O170">
            <v>0</v>
          </cell>
          <cell r="P170">
            <v>17.009835818900459</v>
          </cell>
          <cell r="Q170">
            <v>26.067698683321492</v>
          </cell>
          <cell r="R170">
            <v>13.033849341660746</v>
          </cell>
          <cell r="S170">
            <v>1</v>
          </cell>
          <cell r="T170">
            <v>0</v>
          </cell>
          <cell r="U170">
            <v>16.381670883748239</v>
          </cell>
          <cell r="V170">
            <v>17.042897131276892</v>
          </cell>
          <cell r="W170">
            <v>17.009835818900459</v>
          </cell>
          <cell r="X170">
            <v>26.067698683321492</v>
          </cell>
          <cell r="Y170">
            <v>13.033849341660746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48000</v>
          </cell>
          <cell r="AI170">
            <v>0</v>
          </cell>
          <cell r="AJ170">
            <v>54000</v>
          </cell>
          <cell r="AK170">
            <v>0</v>
          </cell>
          <cell r="AL170">
            <v>60000</v>
          </cell>
          <cell r="AM170">
            <v>0</v>
          </cell>
          <cell r="AN170">
            <v>60000</v>
          </cell>
          <cell r="AO170">
            <v>0</v>
          </cell>
          <cell r="AP170">
            <v>86400</v>
          </cell>
          <cell r="AQ170">
            <v>0</v>
          </cell>
          <cell r="AR170">
            <v>61200</v>
          </cell>
          <cell r="AS170">
            <v>0</v>
          </cell>
          <cell r="AT170">
            <v>132000</v>
          </cell>
          <cell r="AU170">
            <v>0</v>
          </cell>
          <cell r="AV170">
            <v>152280</v>
          </cell>
          <cell r="AW170">
            <v>447480</v>
          </cell>
          <cell r="AX170">
            <v>507480</v>
          </cell>
          <cell r="AY170">
            <v>62400</v>
          </cell>
          <cell r="AZ170">
            <v>0</v>
          </cell>
          <cell r="BA170">
            <v>60000</v>
          </cell>
          <cell r="BB170">
            <v>0</v>
          </cell>
          <cell r="BC170">
            <v>10560</v>
          </cell>
          <cell r="BD170">
            <v>0</v>
          </cell>
          <cell r="BE170">
            <v>6120</v>
          </cell>
          <cell r="BF170">
            <v>0</v>
          </cell>
          <cell r="BG170">
            <v>20400</v>
          </cell>
          <cell r="BH170">
            <v>0</v>
          </cell>
          <cell r="BI170">
            <v>105600</v>
          </cell>
          <cell r="BJ170">
            <v>0</v>
          </cell>
          <cell r="BK170">
            <v>127200</v>
          </cell>
          <cell r="BL170">
            <v>0</v>
          </cell>
          <cell r="BM170">
            <v>60000</v>
          </cell>
          <cell r="BN170">
            <v>0</v>
          </cell>
          <cell r="BO170">
            <v>63600</v>
          </cell>
          <cell r="BP170">
            <v>0</v>
          </cell>
          <cell r="BQ170">
            <v>62400</v>
          </cell>
          <cell r="BR170">
            <v>0</v>
          </cell>
          <cell r="BS170">
            <v>132000</v>
          </cell>
          <cell r="BT170">
            <v>0</v>
          </cell>
          <cell r="BU170">
            <v>120000</v>
          </cell>
          <cell r="BV170">
            <v>0</v>
          </cell>
          <cell r="BW170">
            <v>371880</v>
          </cell>
          <cell r="BX170">
            <v>623880</v>
          </cell>
          <cell r="BY170">
            <v>830280</v>
          </cell>
        </row>
        <row r="171">
          <cell r="D171">
            <v>41852</v>
          </cell>
          <cell r="E171">
            <v>1.9990752739288082</v>
          </cell>
          <cell r="F171">
            <v>0.12932614162478037</v>
          </cell>
          <cell r="G171">
            <v>-8.3294803080367019E-2</v>
          </cell>
          <cell r="H171">
            <v>4.3839370042298431E-3</v>
          </cell>
          <cell r="I171">
            <v>0</v>
          </cell>
          <cell r="J171">
            <v>0</v>
          </cell>
          <cell r="K171">
            <v>16.993064554466059</v>
          </cell>
          <cell r="L171">
            <v>30.308304639372977</v>
          </cell>
          <cell r="M171">
            <v>15.154152319686489</v>
          </cell>
          <cell r="N171">
            <v>1</v>
          </cell>
          <cell r="O171">
            <v>0</v>
          </cell>
          <cell r="P171">
            <v>16.993064554466059</v>
          </cell>
          <cell r="Q171">
            <v>30.308304639372977</v>
          </cell>
          <cell r="R171">
            <v>15.154152319686489</v>
          </cell>
          <cell r="S171">
            <v>1</v>
          </cell>
          <cell r="T171">
            <v>0</v>
          </cell>
          <cell r="U171">
            <v>16.368353531363308</v>
          </cell>
          <cell r="V171">
            <v>17.025944081997785</v>
          </cell>
          <cell r="W171">
            <v>16.993064554466059</v>
          </cell>
          <cell r="X171">
            <v>30.308304639372977</v>
          </cell>
          <cell r="Y171">
            <v>15.154152319686489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48000</v>
          </cell>
          <cell r="AI171">
            <v>0</v>
          </cell>
          <cell r="AJ171">
            <v>54000</v>
          </cell>
          <cell r="AK171">
            <v>0</v>
          </cell>
          <cell r="AL171">
            <v>60000</v>
          </cell>
          <cell r="AM171">
            <v>0</v>
          </cell>
          <cell r="AN171">
            <v>60000</v>
          </cell>
          <cell r="AO171">
            <v>0</v>
          </cell>
          <cell r="AP171">
            <v>86400</v>
          </cell>
          <cell r="AQ171">
            <v>0</v>
          </cell>
          <cell r="AR171">
            <v>61200</v>
          </cell>
          <cell r="AS171">
            <v>0</v>
          </cell>
          <cell r="AT171">
            <v>132000</v>
          </cell>
          <cell r="AU171">
            <v>0</v>
          </cell>
          <cell r="AV171">
            <v>152280</v>
          </cell>
          <cell r="AW171">
            <v>447480</v>
          </cell>
          <cell r="AX171">
            <v>507480</v>
          </cell>
          <cell r="AY171">
            <v>62400</v>
          </cell>
          <cell r="AZ171">
            <v>0</v>
          </cell>
          <cell r="BA171">
            <v>60000</v>
          </cell>
          <cell r="BB171">
            <v>0</v>
          </cell>
          <cell r="BC171">
            <v>10560</v>
          </cell>
          <cell r="BD171">
            <v>0</v>
          </cell>
          <cell r="BE171">
            <v>6120</v>
          </cell>
          <cell r="BF171">
            <v>0</v>
          </cell>
          <cell r="BG171">
            <v>20400</v>
          </cell>
          <cell r="BH171">
            <v>0</v>
          </cell>
          <cell r="BI171">
            <v>105600</v>
          </cell>
          <cell r="BJ171">
            <v>0</v>
          </cell>
          <cell r="BK171">
            <v>127200</v>
          </cell>
          <cell r="BL171">
            <v>0</v>
          </cell>
          <cell r="BM171">
            <v>60000</v>
          </cell>
          <cell r="BN171">
            <v>0</v>
          </cell>
          <cell r="BO171">
            <v>63600</v>
          </cell>
          <cell r="BP171">
            <v>0</v>
          </cell>
          <cell r="BQ171">
            <v>62400</v>
          </cell>
          <cell r="BR171">
            <v>0</v>
          </cell>
          <cell r="BS171">
            <v>132000</v>
          </cell>
          <cell r="BT171">
            <v>0</v>
          </cell>
          <cell r="BU171">
            <v>120000</v>
          </cell>
          <cell r="BV171">
            <v>0</v>
          </cell>
          <cell r="BW171">
            <v>371880</v>
          </cell>
          <cell r="BX171">
            <v>623880</v>
          </cell>
          <cell r="BY171">
            <v>830280</v>
          </cell>
        </row>
        <row r="172">
          <cell r="D172">
            <v>41883</v>
          </cell>
          <cell r="E172">
            <v>1.9972304178068119</v>
          </cell>
          <cell r="F172">
            <v>0.1286144888131433</v>
          </cell>
          <cell r="G172">
            <v>-8.2836450422024505E-2</v>
          </cell>
          <cell r="H172">
            <v>4.3598131801065526E-3</v>
          </cell>
          <cell r="I172">
            <v>0</v>
          </cell>
          <cell r="J172">
            <v>0</v>
          </cell>
          <cell r="K172">
            <v>16.979228133551089</v>
          </cell>
          <cell r="L172">
            <v>21.421898462321746</v>
          </cell>
          <cell r="M172">
            <v>10.710949231160873</v>
          </cell>
          <cell r="N172">
            <v>1</v>
          </cell>
          <cell r="O172">
            <v>0</v>
          </cell>
          <cell r="P172">
            <v>16.979228133551089</v>
          </cell>
          <cell r="Q172">
            <v>21.421898462321746</v>
          </cell>
          <cell r="R172">
            <v>10.710949231160873</v>
          </cell>
          <cell r="S172">
            <v>1</v>
          </cell>
          <cell r="T172">
            <v>0</v>
          </cell>
          <cell r="U172">
            <v>16.357954755385904</v>
          </cell>
          <cell r="V172">
            <v>17.011926732401889</v>
          </cell>
          <cell r="W172">
            <v>16.979228133551089</v>
          </cell>
          <cell r="X172">
            <v>21.421898462321746</v>
          </cell>
          <cell r="Y172">
            <v>10.710949231160873</v>
          </cell>
          <cell r="Z172">
            <v>1</v>
          </cell>
          <cell r="AA172">
            <v>0</v>
          </cell>
          <cell r="AB172">
            <v>1</v>
          </cell>
          <cell r="AC172">
            <v>1</v>
          </cell>
          <cell r="AD172">
            <v>1</v>
          </cell>
          <cell r="AE172">
            <v>0</v>
          </cell>
          <cell r="AF172">
            <v>5880</v>
          </cell>
          <cell r="AG172">
            <v>0</v>
          </cell>
          <cell r="AH172">
            <v>48000</v>
          </cell>
          <cell r="AI172">
            <v>0</v>
          </cell>
          <cell r="AJ172">
            <v>54000</v>
          </cell>
          <cell r="AK172">
            <v>0</v>
          </cell>
          <cell r="AL172">
            <v>60000</v>
          </cell>
          <cell r="AM172">
            <v>0</v>
          </cell>
          <cell r="AN172">
            <v>60000</v>
          </cell>
          <cell r="AO172">
            <v>0</v>
          </cell>
          <cell r="AP172">
            <v>86400</v>
          </cell>
          <cell r="AQ172">
            <v>0</v>
          </cell>
          <cell r="AR172">
            <v>61200</v>
          </cell>
          <cell r="AS172">
            <v>0</v>
          </cell>
          <cell r="AT172">
            <v>132000</v>
          </cell>
          <cell r="AU172">
            <v>0</v>
          </cell>
          <cell r="AV172">
            <v>152280</v>
          </cell>
          <cell r="AW172">
            <v>447480</v>
          </cell>
          <cell r="AX172">
            <v>507480</v>
          </cell>
          <cell r="AY172">
            <v>62400</v>
          </cell>
          <cell r="AZ172">
            <v>0</v>
          </cell>
          <cell r="BA172">
            <v>60000</v>
          </cell>
          <cell r="BB172">
            <v>0</v>
          </cell>
          <cell r="BC172">
            <v>10560</v>
          </cell>
          <cell r="BD172">
            <v>0</v>
          </cell>
          <cell r="BE172">
            <v>6120</v>
          </cell>
          <cell r="BF172">
            <v>0</v>
          </cell>
          <cell r="BG172">
            <v>20400</v>
          </cell>
          <cell r="BH172">
            <v>0</v>
          </cell>
          <cell r="BI172">
            <v>105600</v>
          </cell>
          <cell r="BJ172">
            <v>0</v>
          </cell>
          <cell r="BK172">
            <v>127200</v>
          </cell>
          <cell r="BL172">
            <v>0</v>
          </cell>
          <cell r="BM172">
            <v>60000</v>
          </cell>
          <cell r="BN172">
            <v>0</v>
          </cell>
          <cell r="BO172">
            <v>63600</v>
          </cell>
          <cell r="BP172">
            <v>0</v>
          </cell>
          <cell r="BQ172">
            <v>62400</v>
          </cell>
          <cell r="BR172">
            <v>0</v>
          </cell>
          <cell r="BS172">
            <v>132000</v>
          </cell>
          <cell r="BT172">
            <v>0</v>
          </cell>
          <cell r="BU172">
            <v>120000</v>
          </cell>
          <cell r="BV172">
            <v>0</v>
          </cell>
          <cell r="BW172">
            <v>371880</v>
          </cell>
          <cell r="BX172">
            <v>623880</v>
          </cell>
          <cell r="BY172">
            <v>830280</v>
          </cell>
        </row>
        <row r="173">
          <cell r="D173">
            <v>41913</v>
          </cell>
          <cell r="E173">
            <v>1.9995951208174521</v>
          </cell>
          <cell r="F173">
            <v>0.12792898734355851</v>
          </cell>
          <cell r="G173">
            <v>-8.2394941000936001E-2</v>
          </cell>
          <cell r="H173">
            <v>4.3365758421545263E-3</v>
          </cell>
          <cell r="I173">
            <v>0</v>
          </cell>
          <cell r="J173">
            <v>0</v>
          </cell>
          <cell r="K173">
            <v>16.996963406130888</v>
          </cell>
          <cell r="L173">
            <v>29.29339635072014</v>
          </cell>
          <cell r="M173">
            <v>14.64669817536007</v>
          </cell>
          <cell r="N173">
            <v>1</v>
          </cell>
          <cell r="O173">
            <v>0</v>
          </cell>
          <cell r="P173">
            <v>16.996963406130888</v>
          </cell>
          <cell r="Q173">
            <v>29.29339635072014</v>
          </cell>
          <cell r="R173">
            <v>14.64669817536007</v>
          </cell>
          <cell r="S173">
            <v>1</v>
          </cell>
          <cell r="T173">
            <v>0</v>
          </cell>
          <cell r="U173">
            <v>16.379001348623873</v>
          </cell>
          <cell r="V173">
            <v>17.02948772494705</v>
          </cell>
          <cell r="W173">
            <v>16.996963406130888</v>
          </cell>
          <cell r="X173">
            <v>29.29339635072014</v>
          </cell>
          <cell r="Y173">
            <v>14.64669817536007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48000</v>
          </cell>
          <cell r="AI173">
            <v>0</v>
          </cell>
          <cell r="AJ173">
            <v>54000</v>
          </cell>
          <cell r="AK173">
            <v>0</v>
          </cell>
          <cell r="AL173">
            <v>60000</v>
          </cell>
          <cell r="AM173">
            <v>0</v>
          </cell>
          <cell r="AN173">
            <v>60000</v>
          </cell>
          <cell r="AO173">
            <v>0</v>
          </cell>
          <cell r="AP173">
            <v>86400</v>
          </cell>
          <cell r="AQ173">
            <v>0</v>
          </cell>
          <cell r="AR173">
            <v>61200</v>
          </cell>
          <cell r="AS173">
            <v>0</v>
          </cell>
          <cell r="AT173">
            <v>132000</v>
          </cell>
          <cell r="AU173">
            <v>0</v>
          </cell>
          <cell r="AV173">
            <v>152280</v>
          </cell>
          <cell r="AW173">
            <v>447480</v>
          </cell>
          <cell r="AX173">
            <v>507480</v>
          </cell>
          <cell r="AY173">
            <v>62400</v>
          </cell>
          <cell r="AZ173">
            <v>0</v>
          </cell>
          <cell r="BA173">
            <v>60000</v>
          </cell>
          <cell r="BB173">
            <v>0</v>
          </cell>
          <cell r="BC173">
            <v>10560</v>
          </cell>
          <cell r="BD173">
            <v>0</v>
          </cell>
          <cell r="BE173">
            <v>6120</v>
          </cell>
          <cell r="BF173">
            <v>0</v>
          </cell>
          <cell r="BG173">
            <v>20400</v>
          </cell>
          <cell r="BH173">
            <v>0</v>
          </cell>
          <cell r="BI173">
            <v>105600</v>
          </cell>
          <cell r="BJ173">
            <v>0</v>
          </cell>
          <cell r="BK173">
            <v>127200</v>
          </cell>
          <cell r="BL173">
            <v>0</v>
          </cell>
          <cell r="BM173">
            <v>60000</v>
          </cell>
          <cell r="BN173">
            <v>0</v>
          </cell>
          <cell r="BO173">
            <v>63600</v>
          </cell>
          <cell r="BP173">
            <v>0</v>
          </cell>
          <cell r="BQ173">
            <v>62400</v>
          </cell>
          <cell r="BR173">
            <v>0</v>
          </cell>
          <cell r="BS173">
            <v>132000</v>
          </cell>
          <cell r="BT173">
            <v>0</v>
          </cell>
          <cell r="BU173">
            <v>120000</v>
          </cell>
          <cell r="BV173">
            <v>0</v>
          </cell>
          <cell r="BW173">
            <v>371880</v>
          </cell>
          <cell r="BX173">
            <v>623880</v>
          </cell>
          <cell r="BY173">
            <v>830280</v>
          </cell>
        </row>
        <row r="174">
          <cell r="D174">
            <v>41944</v>
          </cell>
          <cell r="E174">
            <v>2.0489520965839501</v>
          </cell>
          <cell r="F174">
            <v>5.1752105154719841E-2</v>
          </cell>
          <cell r="G174">
            <v>-8.1940833161639748E-2</v>
          </cell>
          <cell r="H174">
            <v>4.3126754295599867E-3</v>
          </cell>
          <cell r="I174">
            <v>0</v>
          </cell>
          <cell r="J174">
            <v>0</v>
          </cell>
          <cell r="K174">
            <v>17.367140724379624</v>
          </cell>
          <cell r="L174">
            <v>16.193923730980568</v>
          </cell>
          <cell r="M174">
            <v>8.0969618654902842</v>
          </cell>
          <cell r="N174">
            <v>0</v>
          </cell>
          <cell r="O174">
            <v>0</v>
          </cell>
          <cell r="P174">
            <v>17.367140724379624</v>
          </cell>
          <cell r="Q174">
            <v>16.193923730980568</v>
          </cell>
          <cell r="R174">
            <v>8.0969618654902842</v>
          </cell>
          <cell r="S174">
            <v>0</v>
          </cell>
          <cell r="T174">
            <v>0</v>
          </cell>
          <cell r="U174">
            <v>16.752584475667327</v>
          </cell>
          <cell r="V174">
            <v>17.399485790101323</v>
          </cell>
          <cell r="W174">
            <v>17.367140724379624</v>
          </cell>
          <cell r="X174">
            <v>16.193923730980568</v>
          </cell>
          <cell r="Y174">
            <v>8.0969618654902842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</row>
        <row r="175">
          <cell r="D175">
            <v>41974</v>
          </cell>
          <cell r="E175">
            <v>2.0916350551481639</v>
          </cell>
          <cell r="F175">
            <v>5.1475842210373178E-2</v>
          </cell>
          <cell r="G175">
            <v>-8.1503416833090869E-2</v>
          </cell>
          <cell r="H175">
            <v>4.2896535175310987E-3</v>
          </cell>
          <cell r="I175">
            <v>0</v>
          </cell>
          <cell r="J175">
            <v>0</v>
          </cell>
          <cell r="K175">
            <v>17.687262913611228</v>
          </cell>
          <cell r="L175">
            <v>9.672997095891926</v>
          </cell>
          <cell r="M175">
            <v>4.836498547945963</v>
          </cell>
          <cell r="N175">
            <v>0</v>
          </cell>
          <cell r="O175">
            <v>0</v>
          </cell>
          <cell r="P175">
            <v>17.687262913611228</v>
          </cell>
          <cell r="Q175">
            <v>9.672997095891926</v>
          </cell>
          <cell r="R175">
            <v>4.836498547945963</v>
          </cell>
          <cell r="S175">
            <v>0</v>
          </cell>
          <cell r="T175">
            <v>0</v>
          </cell>
          <cell r="U175">
            <v>17.075987287363048</v>
          </cell>
          <cell r="V175">
            <v>17.719435314992715</v>
          </cell>
          <cell r="W175">
            <v>17.687262913611228</v>
          </cell>
          <cell r="X175">
            <v>9.672997095891926</v>
          </cell>
          <cell r="Y175">
            <v>4.836498547945963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</row>
        <row r="176">
          <cell r="D176">
            <v>42005</v>
          </cell>
          <cell r="E176">
            <v>2.1500513538923505</v>
          </cell>
          <cell r="F176">
            <v>5.1191698902198816E-2</v>
          </cell>
          <cell r="G176">
            <v>-8.1053523261814794E-2</v>
          </cell>
          <cell r="H176">
            <v>4.265974908516568E-3</v>
          </cell>
          <cell r="I176">
            <v>0</v>
          </cell>
          <cell r="J176">
            <v>0</v>
          </cell>
          <cell r="K176">
            <v>18.125385154192628</v>
          </cell>
          <cell r="L176">
            <v>23.066638247338105</v>
          </cell>
          <cell r="M176">
            <v>11.533319123669052</v>
          </cell>
          <cell r="N176">
            <v>1</v>
          </cell>
          <cell r="O176">
            <v>0</v>
          </cell>
          <cell r="P176">
            <v>18.125385154192628</v>
          </cell>
          <cell r="Q176">
            <v>23.066638247338105</v>
          </cell>
          <cell r="R176">
            <v>11.533319123669052</v>
          </cell>
          <cell r="S176">
            <v>1</v>
          </cell>
          <cell r="T176">
            <v>0</v>
          </cell>
          <cell r="U176">
            <v>17.517483729729019</v>
          </cell>
          <cell r="V176">
            <v>18.157379966006506</v>
          </cell>
          <cell r="W176">
            <v>18.125385154192628</v>
          </cell>
          <cell r="X176">
            <v>23.066638247338105</v>
          </cell>
          <cell r="Y176">
            <v>11.533319123669052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48000</v>
          </cell>
          <cell r="AI176">
            <v>0</v>
          </cell>
          <cell r="AJ176">
            <v>54000</v>
          </cell>
          <cell r="AK176">
            <v>0</v>
          </cell>
          <cell r="AL176">
            <v>60000</v>
          </cell>
          <cell r="AM176">
            <v>0</v>
          </cell>
          <cell r="AN176">
            <v>60000</v>
          </cell>
          <cell r="AO176">
            <v>0</v>
          </cell>
          <cell r="AP176">
            <v>86400</v>
          </cell>
          <cell r="AQ176">
            <v>0</v>
          </cell>
          <cell r="AR176">
            <v>61200</v>
          </cell>
          <cell r="AS176">
            <v>0</v>
          </cell>
          <cell r="AT176">
            <v>132000</v>
          </cell>
          <cell r="AU176">
            <v>0</v>
          </cell>
          <cell r="AV176">
            <v>152280</v>
          </cell>
          <cell r="AW176">
            <v>447480</v>
          </cell>
          <cell r="AX176">
            <v>507480</v>
          </cell>
          <cell r="AY176">
            <v>62400</v>
          </cell>
          <cell r="AZ176">
            <v>0</v>
          </cell>
          <cell r="BA176">
            <v>60000</v>
          </cell>
          <cell r="BB176">
            <v>0</v>
          </cell>
          <cell r="BC176">
            <v>10560</v>
          </cell>
          <cell r="BD176">
            <v>0</v>
          </cell>
          <cell r="BE176">
            <v>6120</v>
          </cell>
          <cell r="BF176">
            <v>0</v>
          </cell>
          <cell r="BG176">
            <v>20400</v>
          </cell>
          <cell r="BH176">
            <v>0</v>
          </cell>
          <cell r="BI176">
            <v>105600</v>
          </cell>
          <cell r="BJ176">
            <v>0</v>
          </cell>
          <cell r="BK176">
            <v>127200</v>
          </cell>
          <cell r="BL176">
            <v>0</v>
          </cell>
          <cell r="BM176">
            <v>60000</v>
          </cell>
          <cell r="BN176">
            <v>0</v>
          </cell>
          <cell r="BO176">
            <v>63600</v>
          </cell>
          <cell r="BP176">
            <v>0</v>
          </cell>
          <cell r="BQ176">
            <v>62400</v>
          </cell>
          <cell r="BR176">
            <v>0</v>
          </cell>
          <cell r="BS176">
            <v>132000</v>
          </cell>
          <cell r="BT176">
            <v>0</v>
          </cell>
          <cell r="BU176">
            <v>120000</v>
          </cell>
          <cell r="BV176">
            <v>0</v>
          </cell>
          <cell r="BW176">
            <v>371880</v>
          </cell>
          <cell r="BX176">
            <v>623880</v>
          </cell>
          <cell r="BY176">
            <v>830280</v>
          </cell>
        </row>
        <row r="177">
          <cell r="D177">
            <v>42036</v>
          </cell>
          <cell r="E177">
            <v>2.0932043070763919</v>
          </cell>
          <cell r="F177">
            <v>5.0908900861201256E-2</v>
          </cell>
          <cell r="G177">
            <v>-8.0605759696901993E-2</v>
          </cell>
          <cell r="H177">
            <v>4.242408405100105E-3</v>
          </cell>
          <cell r="I177">
            <v>0</v>
          </cell>
          <cell r="J177">
            <v>0</v>
          </cell>
          <cell r="K177">
            <v>17.69903230307294</v>
          </cell>
          <cell r="L177">
            <v>18.696802930284772</v>
          </cell>
          <cell r="M177">
            <v>9.3484014651423859</v>
          </cell>
          <cell r="N177">
            <v>1</v>
          </cell>
          <cell r="O177">
            <v>0</v>
          </cell>
          <cell r="P177">
            <v>17.69903230307294</v>
          </cell>
          <cell r="Q177">
            <v>18.696802930284772</v>
          </cell>
          <cell r="R177">
            <v>9.3484014651423859</v>
          </cell>
          <cell r="S177">
            <v>1</v>
          </cell>
          <cell r="T177">
            <v>0</v>
          </cell>
          <cell r="U177">
            <v>17.094489105346174</v>
          </cell>
          <cell r="V177">
            <v>17.730850366111191</v>
          </cell>
          <cell r="W177">
            <v>17.69903230307294</v>
          </cell>
          <cell r="X177">
            <v>18.696802930284772</v>
          </cell>
          <cell r="Y177">
            <v>9.3484014651423859</v>
          </cell>
          <cell r="Z177">
            <v>1</v>
          </cell>
          <cell r="AA177">
            <v>0</v>
          </cell>
          <cell r="AB177">
            <v>1</v>
          </cell>
          <cell r="AC177">
            <v>1</v>
          </cell>
          <cell r="AD177">
            <v>1</v>
          </cell>
          <cell r="AE177">
            <v>0</v>
          </cell>
          <cell r="AF177">
            <v>5880</v>
          </cell>
          <cell r="AG177">
            <v>0</v>
          </cell>
          <cell r="AH177">
            <v>48000</v>
          </cell>
          <cell r="AI177">
            <v>0</v>
          </cell>
          <cell r="AJ177">
            <v>54000</v>
          </cell>
          <cell r="AK177">
            <v>0</v>
          </cell>
          <cell r="AL177">
            <v>60000</v>
          </cell>
          <cell r="AM177">
            <v>0</v>
          </cell>
          <cell r="AN177">
            <v>60000</v>
          </cell>
          <cell r="AO177">
            <v>0</v>
          </cell>
          <cell r="AP177">
            <v>86400</v>
          </cell>
          <cell r="AQ177">
            <v>0</v>
          </cell>
          <cell r="AR177">
            <v>61200</v>
          </cell>
          <cell r="AS177">
            <v>0</v>
          </cell>
          <cell r="AT177">
            <v>132000</v>
          </cell>
          <cell r="AU177">
            <v>0</v>
          </cell>
          <cell r="AV177">
            <v>152280</v>
          </cell>
          <cell r="AW177">
            <v>447480</v>
          </cell>
          <cell r="AX177">
            <v>507480</v>
          </cell>
          <cell r="AY177">
            <v>62400</v>
          </cell>
          <cell r="AZ177">
            <v>0</v>
          </cell>
          <cell r="BA177">
            <v>60000</v>
          </cell>
          <cell r="BB177">
            <v>0</v>
          </cell>
          <cell r="BC177">
            <v>10560</v>
          </cell>
          <cell r="BD177">
            <v>0</v>
          </cell>
          <cell r="BE177">
            <v>6120</v>
          </cell>
          <cell r="BF177">
            <v>0</v>
          </cell>
          <cell r="BG177">
            <v>20400</v>
          </cell>
          <cell r="BH177">
            <v>0</v>
          </cell>
          <cell r="BI177">
            <v>105600</v>
          </cell>
          <cell r="BJ177">
            <v>0</v>
          </cell>
          <cell r="BK177">
            <v>127200</v>
          </cell>
          <cell r="BL177">
            <v>0</v>
          </cell>
          <cell r="BM177">
            <v>60000</v>
          </cell>
          <cell r="BN177">
            <v>0</v>
          </cell>
          <cell r="BO177">
            <v>63600</v>
          </cell>
          <cell r="BP177">
            <v>0</v>
          </cell>
          <cell r="BQ177">
            <v>62400</v>
          </cell>
          <cell r="BR177">
            <v>0</v>
          </cell>
          <cell r="BS177">
            <v>132000</v>
          </cell>
          <cell r="BT177">
            <v>0</v>
          </cell>
          <cell r="BU177">
            <v>120000</v>
          </cell>
          <cell r="BV177">
            <v>0</v>
          </cell>
          <cell r="BW177">
            <v>371880</v>
          </cell>
          <cell r="BX177">
            <v>623880</v>
          </cell>
          <cell r="BY177">
            <v>830280</v>
          </cell>
        </row>
        <row r="178">
          <cell r="D178">
            <v>42064</v>
          </cell>
          <cell r="E178">
            <v>2.0194309518069438</v>
          </cell>
          <cell r="F178">
            <v>5.065462253696347E-2</v>
          </cell>
          <cell r="G178">
            <v>-8.0203152350192167E-2</v>
          </cell>
          <cell r="H178">
            <v>4.2212185447469555E-3</v>
          </cell>
          <cell r="I178">
            <v>0</v>
          </cell>
          <cell r="J178">
            <v>0</v>
          </cell>
          <cell r="K178">
            <v>17.145732138552077</v>
          </cell>
          <cell r="L178">
            <v>14.382198128178247</v>
          </cell>
          <cell r="M178">
            <v>7.1910990640891237</v>
          </cell>
          <cell r="N178">
            <v>0</v>
          </cell>
          <cell r="O178">
            <v>0</v>
          </cell>
          <cell r="P178">
            <v>17.145732138552077</v>
          </cell>
          <cell r="Q178">
            <v>14.382198128178247</v>
          </cell>
          <cell r="R178">
            <v>7.1910990640891237</v>
          </cell>
          <cell r="S178">
            <v>0</v>
          </cell>
          <cell r="T178">
            <v>0</v>
          </cell>
          <cell r="U178">
            <v>16.544208495925638</v>
          </cell>
          <cell r="V178">
            <v>17.177391277637682</v>
          </cell>
          <cell r="W178">
            <v>17.145732138552077</v>
          </cell>
          <cell r="X178">
            <v>14.382198128178247</v>
          </cell>
          <cell r="Y178">
            <v>7.1910990640891237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</row>
        <row r="179">
          <cell r="D179">
            <v>42095</v>
          </cell>
          <cell r="E179">
            <v>1.9314373476699336</v>
          </cell>
          <cell r="F179">
            <v>0.12383699577540325</v>
          </cell>
          <cell r="G179">
            <v>-7.9759421007886841E-2</v>
          </cell>
          <cell r="H179">
            <v>4.1978642635729915E-3</v>
          </cell>
          <cell r="I179">
            <v>0</v>
          </cell>
          <cell r="J179">
            <v>0</v>
          </cell>
          <cell r="K179">
            <v>16.485780107524501</v>
          </cell>
          <cell r="L179">
            <v>13.820460600390819</v>
          </cell>
          <cell r="M179">
            <v>6.9102303001954093</v>
          </cell>
          <cell r="N179">
            <v>0</v>
          </cell>
          <cell r="O179">
            <v>0</v>
          </cell>
          <cell r="P179">
            <v>16.485780107524501</v>
          </cell>
          <cell r="Q179">
            <v>13.820460600390819</v>
          </cell>
          <cell r="R179">
            <v>6.9102303001954093</v>
          </cell>
          <cell r="S179">
            <v>0</v>
          </cell>
          <cell r="T179">
            <v>0</v>
          </cell>
          <cell r="U179">
            <v>15.887584449965351</v>
          </cell>
          <cell r="V179">
            <v>16.5172640895013</v>
          </cell>
          <cell r="W179">
            <v>16.485780107524501</v>
          </cell>
          <cell r="X179">
            <v>13.820460600390819</v>
          </cell>
          <cell r="Y179">
            <v>6.9102303001954093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</row>
        <row r="180">
          <cell r="D180">
            <v>42125</v>
          </cell>
          <cell r="E180">
            <v>1.9106488318799602</v>
          </cell>
          <cell r="F180">
            <v>0.12317338404820548</v>
          </cell>
          <cell r="G180">
            <v>-7.9332010064945904E-2</v>
          </cell>
          <cell r="H180">
            <v>4.175368950786627E-3</v>
          </cell>
          <cell r="I180">
            <v>0</v>
          </cell>
          <cell r="J180">
            <v>0</v>
          </cell>
          <cell r="K180">
            <v>16.329866239099701</v>
          </cell>
          <cell r="L180">
            <v>15.834084657310093</v>
          </cell>
          <cell r="M180">
            <v>7.9170423286550466</v>
          </cell>
          <cell r="N180">
            <v>0</v>
          </cell>
          <cell r="O180">
            <v>0</v>
          </cell>
          <cell r="P180">
            <v>16.329866239099701</v>
          </cell>
          <cell r="Q180">
            <v>15.834084657310093</v>
          </cell>
          <cell r="R180">
            <v>7.9170423286550466</v>
          </cell>
          <cell r="S180">
            <v>0</v>
          </cell>
          <cell r="T180">
            <v>0</v>
          </cell>
          <cell r="U180">
            <v>15.734876163612606</v>
          </cell>
          <cell r="V180">
            <v>16.361181506230601</v>
          </cell>
          <cell r="W180">
            <v>16.329866239099701</v>
          </cell>
          <cell r="X180">
            <v>15.834084657310093</v>
          </cell>
          <cell r="Y180">
            <v>7.9170423286550466</v>
          </cell>
          <cell r="Z180">
            <v>1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</row>
        <row r="181">
          <cell r="D181">
            <v>42156</v>
          </cell>
          <cell r="E181">
            <v>1.9121030751359251</v>
          </cell>
          <cell r="F181">
            <v>0.12249085931923949</v>
          </cell>
          <cell r="G181">
            <v>-7.8892417866628831E-2</v>
          </cell>
          <cell r="H181">
            <v>4.1522325192962541E-3</v>
          </cell>
          <cell r="I181">
            <v>0</v>
          </cell>
          <cell r="J181">
            <v>0</v>
          </cell>
          <cell r="K181">
            <v>16.340773063519439</v>
          </cell>
          <cell r="L181">
            <v>26.126926591867047</v>
          </cell>
          <cell r="M181">
            <v>13.063463295933524</v>
          </cell>
          <cell r="N181">
            <v>1</v>
          </cell>
          <cell r="O181">
            <v>0</v>
          </cell>
          <cell r="P181">
            <v>16.340773063519439</v>
          </cell>
          <cell r="Q181">
            <v>26.126926591867047</v>
          </cell>
          <cell r="R181">
            <v>13.063463295933524</v>
          </cell>
          <cell r="S181">
            <v>1</v>
          </cell>
          <cell r="T181">
            <v>0</v>
          </cell>
          <cell r="U181">
            <v>15.749079929519722</v>
          </cell>
          <cell r="V181">
            <v>16.371914807414161</v>
          </cell>
          <cell r="W181">
            <v>16.340773063519439</v>
          </cell>
          <cell r="X181">
            <v>26.126926591867047</v>
          </cell>
          <cell r="Y181">
            <v>13.063463295933524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48000</v>
          </cell>
          <cell r="AI181">
            <v>0</v>
          </cell>
          <cell r="AJ181">
            <v>54000</v>
          </cell>
          <cell r="AK181">
            <v>0</v>
          </cell>
          <cell r="AL181">
            <v>60000</v>
          </cell>
          <cell r="AM181">
            <v>0</v>
          </cell>
          <cell r="AN181">
            <v>60000</v>
          </cell>
          <cell r="AO181">
            <v>0</v>
          </cell>
          <cell r="AP181">
            <v>86400</v>
          </cell>
          <cell r="AQ181">
            <v>0</v>
          </cell>
          <cell r="AR181">
            <v>61200</v>
          </cell>
          <cell r="AS181">
            <v>0</v>
          </cell>
          <cell r="AT181">
            <v>132000</v>
          </cell>
          <cell r="AU181">
            <v>0</v>
          </cell>
          <cell r="AV181">
            <v>152280</v>
          </cell>
          <cell r="AW181">
            <v>447480</v>
          </cell>
          <cell r="AX181">
            <v>507480</v>
          </cell>
          <cell r="AY181">
            <v>62400</v>
          </cell>
          <cell r="AZ181">
            <v>0</v>
          </cell>
          <cell r="BA181">
            <v>60000</v>
          </cell>
          <cell r="BB181">
            <v>0</v>
          </cell>
          <cell r="BC181">
            <v>10560</v>
          </cell>
          <cell r="BD181">
            <v>0</v>
          </cell>
          <cell r="BE181">
            <v>6120</v>
          </cell>
          <cell r="BF181">
            <v>0</v>
          </cell>
          <cell r="BG181">
            <v>20400</v>
          </cell>
          <cell r="BH181">
            <v>0</v>
          </cell>
          <cell r="BI181">
            <v>105600</v>
          </cell>
          <cell r="BJ181">
            <v>0</v>
          </cell>
          <cell r="BK181">
            <v>127200</v>
          </cell>
          <cell r="BL181">
            <v>0</v>
          </cell>
          <cell r="BM181">
            <v>60000</v>
          </cell>
          <cell r="BN181">
            <v>0</v>
          </cell>
          <cell r="BO181">
            <v>63600</v>
          </cell>
          <cell r="BP181">
            <v>0</v>
          </cell>
          <cell r="BQ181">
            <v>62400</v>
          </cell>
          <cell r="BR181">
            <v>0</v>
          </cell>
          <cell r="BS181">
            <v>132000</v>
          </cell>
          <cell r="BT181">
            <v>0</v>
          </cell>
          <cell r="BU181">
            <v>120000</v>
          </cell>
          <cell r="BV181">
            <v>0</v>
          </cell>
          <cell r="BW181">
            <v>371880</v>
          </cell>
          <cell r="BX181">
            <v>623880</v>
          </cell>
          <cell r="BY181">
            <v>830280</v>
          </cell>
        </row>
        <row r="182">
          <cell r="D182">
            <v>42186</v>
          </cell>
          <cell r="E182">
            <v>1.9142305551824326</v>
          </cell>
          <cell r="F182">
            <v>0.12183344418097466</v>
          </cell>
          <cell r="G182">
            <v>-7.8468997947068436E-2</v>
          </cell>
          <cell r="H182">
            <v>4.1299472603720227E-3</v>
          </cell>
          <cell r="I182">
            <v>0</v>
          </cell>
          <cell r="J182">
            <v>0</v>
          </cell>
          <cell r="K182">
            <v>16.356729163868245</v>
          </cell>
          <cell r="L182">
            <v>24.562654833699586</v>
          </cell>
          <cell r="M182">
            <v>12.281327416849793</v>
          </cell>
          <cell r="N182">
            <v>1</v>
          </cell>
          <cell r="O182">
            <v>0</v>
          </cell>
          <cell r="P182">
            <v>16.356729163868245</v>
          </cell>
          <cell r="Q182">
            <v>24.562654833699586</v>
          </cell>
          <cell r="R182">
            <v>12.281327416849793</v>
          </cell>
          <cell r="S182">
            <v>1</v>
          </cell>
          <cell r="T182">
            <v>0</v>
          </cell>
          <cell r="U182">
            <v>15.76821167926523</v>
          </cell>
          <cell r="V182">
            <v>16.387703768321032</v>
          </cell>
          <cell r="W182">
            <v>16.356729163868245</v>
          </cell>
          <cell r="X182">
            <v>24.562654833699586</v>
          </cell>
          <cell r="Y182">
            <v>12.281327416849793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48000</v>
          </cell>
          <cell r="AI182">
            <v>0</v>
          </cell>
          <cell r="AJ182">
            <v>54000</v>
          </cell>
          <cell r="AK182">
            <v>0</v>
          </cell>
          <cell r="AL182">
            <v>60000</v>
          </cell>
          <cell r="AM182">
            <v>0</v>
          </cell>
          <cell r="AN182">
            <v>60000</v>
          </cell>
          <cell r="AO182">
            <v>0</v>
          </cell>
          <cell r="AP182">
            <v>86400</v>
          </cell>
          <cell r="AQ182">
            <v>0</v>
          </cell>
          <cell r="AR182">
            <v>61200</v>
          </cell>
          <cell r="AS182">
            <v>0</v>
          </cell>
          <cell r="AT182">
            <v>132000</v>
          </cell>
          <cell r="AU182">
            <v>0</v>
          </cell>
          <cell r="AV182">
            <v>152280</v>
          </cell>
          <cell r="AW182">
            <v>447480</v>
          </cell>
          <cell r="AX182">
            <v>507480</v>
          </cell>
          <cell r="AY182">
            <v>62400</v>
          </cell>
          <cell r="AZ182">
            <v>0</v>
          </cell>
          <cell r="BA182">
            <v>60000</v>
          </cell>
          <cell r="BB182">
            <v>0</v>
          </cell>
          <cell r="BC182">
            <v>10560</v>
          </cell>
          <cell r="BD182">
            <v>0</v>
          </cell>
          <cell r="BE182">
            <v>6120</v>
          </cell>
          <cell r="BF182">
            <v>0</v>
          </cell>
          <cell r="BG182">
            <v>20400</v>
          </cell>
          <cell r="BH182">
            <v>0</v>
          </cell>
          <cell r="BI182">
            <v>105600</v>
          </cell>
          <cell r="BJ182">
            <v>0</v>
          </cell>
          <cell r="BK182">
            <v>127200</v>
          </cell>
          <cell r="BL182">
            <v>0</v>
          </cell>
          <cell r="BM182">
            <v>60000</v>
          </cell>
          <cell r="BN182">
            <v>0</v>
          </cell>
          <cell r="BO182">
            <v>63600</v>
          </cell>
          <cell r="BP182">
            <v>0</v>
          </cell>
          <cell r="BQ182">
            <v>62400</v>
          </cell>
          <cell r="BR182">
            <v>0</v>
          </cell>
          <cell r="BS182">
            <v>132000</v>
          </cell>
          <cell r="BT182">
            <v>0</v>
          </cell>
          <cell r="BU182">
            <v>120000</v>
          </cell>
          <cell r="BV182">
            <v>0</v>
          </cell>
          <cell r="BW182">
            <v>371880</v>
          </cell>
          <cell r="BX182">
            <v>623880</v>
          </cell>
          <cell r="BY182">
            <v>830280</v>
          </cell>
        </row>
        <row r="183">
          <cell r="D183">
            <v>42217</v>
          </cell>
          <cell r="E183">
            <v>1.9118211113650572</v>
          </cell>
          <cell r="F183">
            <v>0.12115729921647515</v>
          </cell>
          <cell r="G183">
            <v>-7.8033514749594163E-2</v>
          </cell>
          <cell r="H183">
            <v>0</v>
          </cell>
          <cell r="I183">
            <v>0</v>
          </cell>
          <cell r="J183">
            <v>0</v>
          </cell>
          <cell r="K183">
            <v>16.33865833523793</v>
          </cell>
          <cell r="L183">
            <v>28.53336537089832</v>
          </cell>
          <cell r="M183">
            <v>14.26668268544916</v>
          </cell>
          <cell r="N183">
            <v>1</v>
          </cell>
          <cell r="O183">
            <v>0</v>
          </cell>
          <cell r="P183">
            <v>16.33865833523793</v>
          </cell>
          <cell r="Q183">
            <v>28.53336537089832</v>
          </cell>
          <cell r="R183">
            <v>14.26668268544916</v>
          </cell>
          <cell r="S183">
            <v>1</v>
          </cell>
          <cell r="T183">
            <v>0</v>
          </cell>
          <cell r="U183">
            <v>15.753406974615974</v>
          </cell>
          <cell r="V183">
            <v>16.33865833523793</v>
          </cell>
          <cell r="W183">
            <v>16.33865833523793</v>
          </cell>
          <cell r="X183">
            <v>28.53336537089832</v>
          </cell>
          <cell r="Y183">
            <v>14.26668268544916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48000</v>
          </cell>
          <cell r="AI183">
            <v>0</v>
          </cell>
          <cell r="AJ183">
            <v>54000</v>
          </cell>
          <cell r="AK183">
            <v>0</v>
          </cell>
          <cell r="AL183">
            <v>60000</v>
          </cell>
          <cell r="AM183">
            <v>0</v>
          </cell>
          <cell r="AN183">
            <v>60000</v>
          </cell>
          <cell r="AO183">
            <v>0</v>
          </cell>
          <cell r="AP183">
            <v>86400</v>
          </cell>
          <cell r="AQ183">
            <v>0</v>
          </cell>
          <cell r="AR183">
            <v>61200</v>
          </cell>
          <cell r="AS183">
            <v>0</v>
          </cell>
          <cell r="AT183">
            <v>132000</v>
          </cell>
          <cell r="AU183">
            <v>0</v>
          </cell>
          <cell r="AV183">
            <v>152280</v>
          </cell>
          <cell r="AW183">
            <v>447480</v>
          </cell>
          <cell r="AX183">
            <v>507480</v>
          </cell>
          <cell r="AY183">
            <v>62400</v>
          </cell>
          <cell r="AZ183">
            <v>0</v>
          </cell>
          <cell r="BA183">
            <v>60000</v>
          </cell>
          <cell r="BB183">
            <v>0</v>
          </cell>
          <cell r="BC183">
            <v>10560</v>
          </cell>
          <cell r="BD183">
            <v>0</v>
          </cell>
          <cell r="BE183">
            <v>6120</v>
          </cell>
          <cell r="BF183">
            <v>0</v>
          </cell>
          <cell r="BG183">
            <v>20400</v>
          </cell>
          <cell r="BH183">
            <v>0</v>
          </cell>
          <cell r="BI183">
            <v>105600</v>
          </cell>
          <cell r="BJ183">
            <v>0</v>
          </cell>
          <cell r="BK183">
            <v>127200</v>
          </cell>
          <cell r="BL183">
            <v>0</v>
          </cell>
          <cell r="BM183">
            <v>60000</v>
          </cell>
          <cell r="BN183">
            <v>0</v>
          </cell>
          <cell r="BO183">
            <v>63600</v>
          </cell>
          <cell r="BP183">
            <v>0</v>
          </cell>
          <cell r="BQ183">
            <v>62400</v>
          </cell>
          <cell r="BR183">
            <v>0</v>
          </cell>
          <cell r="BS183">
            <v>132000</v>
          </cell>
          <cell r="BT183">
            <v>0</v>
          </cell>
          <cell r="BU183">
            <v>120000</v>
          </cell>
          <cell r="BV183">
            <v>0</v>
          </cell>
          <cell r="BW183">
            <v>371880</v>
          </cell>
          <cell r="BX183">
            <v>623880</v>
          </cell>
          <cell r="BY183">
            <v>830280</v>
          </cell>
        </row>
        <row r="184">
          <cell r="D184">
            <v>42248</v>
          </cell>
          <cell r="E184">
            <v>1.9097795054377855</v>
          </cell>
          <cell r="F184">
            <v>0.12048437855092957</v>
          </cell>
          <cell r="G184">
            <v>-7.7600108219242778E-2</v>
          </cell>
          <cell r="H184">
            <v>0</v>
          </cell>
          <cell r="I184">
            <v>0</v>
          </cell>
          <cell r="J184">
            <v>0</v>
          </cell>
          <cell r="K184">
            <v>16.323346290783391</v>
          </cell>
          <cell r="L184">
            <v>20.206455547857509</v>
          </cell>
          <cell r="M184">
            <v>10.103227773928754</v>
          </cell>
          <cell r="N184">
            <v>1</v>
          </cell>
          <cell r="O184">
            <v>0</v>
          </cell>
          <cell r="P184">
            <v>16.323346290783391</v>
          </cell>
          <cell r="Q184">
            <v>20.206455547857509</v>
          </cell>
          <cell r="R184">
            <v>10.103227773928754</v>
          </cell>
          <cell r="S184">
            <v>1</v>
          </cell>
          <cell r="T184">
            <v>0</v>
          </cell>
          <cell r="U184">
            <v>15.741345479139071</v>
          </cell>
          <cell r="V184">
            <v>16.323346290783391</v>
          </cell>
          <cell r="W184">
            <v>16.323346290783391</v>
          </cell>
          <cell r="X184">
            <v>20.206455547857509</v>
          </cell>
          <cell r="Y184">
            <v>10.103227773928754</v>
          </cell>
          <cell r="Z184">
            <v>1</v>
          </cell>
          <cell r="AA184">
            <v>0</v>
          </cell>
          <cell r="AB184">
            <v>1</v>
          </cell>
          <cell r="AC184">
            <v>1</v>
          </cell>
          <cell r="AD184">
            <v>1</v>
          </cell>
          <cell r="AE184">
            <v>0</v>
          </cell>
          <cell r="AF184">
            <v>5880</v>
          </cell>
          <cell r="AG184">
            <v>0</v>
          </cell>
          <cell r="AH184">
            <v>48000</v>
          </cell>
          <cell r="AI184">
            <v>0</v>
          </cell>
          <cell r="AJ184">
            <v>54000</v>
          </cell>
          <cell r="AK184">
            <v>0</v>
          </cell>
          <cell r="AL184">
            <v>60000</v>
          </cell>
          <cell r="AM184">
            <v>0</v>
          </cell>
          <cell r="AN184">
            <v>60000</v>
          </cell>
          <cell r="AO184">
            <v>0</v>
          </cell>
          <cell r="AP184">
            <v>86400</v>
          </cell>
          <cell r="AQ184">
            <v>0</v>
          </cell>
          <cell r="AR184">
            <v>61200</v>
          </cell>
          <cell r="AS184">
            <v>0</v>
          </cell>
          <cell r="AT184">
            <v>132000</v>
          </cell>
          <cell r="AU184">
            <v>0</v>
          </cell>
          <cell r="AV184">
            <v>152280</v>
          </cell>
          <cell r="AW184">
            <v>447480</v>
          </cell>
          <cell r="AX184">
            <v>507480</v>
          </cell>
          <cell r="AY184">
            <v>62400</v>
          </cell>
          <cell r="AZ184">
            <v>0</v>
          </cell>
          <cell r="BA184">
            <v>60000</v>
          </cell>
          <cell r="BB184">
            <v>0</v>
          </cell>
          <cell r="BC184">
            <v>10560</v>
          </cell>
          <cell r="BD184">
            <v>0</v>
          </cell>
          <cell r="BE184">
            <v>6120</v>
          </cell>
          <cell r="BF184">
            <v>0</v>
          </cell>
          <cell r="BG184">
            <v>20400</v>
          </cell>
          <cell r="BH184">
            <v>0</v>
          </cell>
          <cell r="BI184">
            <v>105600</v>
          </cell>
          <cell r="BJ184">
            <v>0</v>
          </cell>
          <cell r="BK184">
            <v>127200</v>
          </cell>
          <cell r="BL184">
            <v>0</v>
          </cell>
          <cell r="BM184">
            <v>60000</v>
          </cell>
          <cell r="BN184">
            <v>0</v>
          </cell>
          <cell r="BO184">
            <v>63600</v>
          </cell>
          <cell r="BP184">
            <v>0</v>
          </cell>
          <cell r="BQ184">
            <v>62400</v>
          </cell>
          <cell r="BR184">
            <v>0</v>
          </cell>
          <cell r="BS184">
            <v>132000</v>
          </cell>
          <cell r="BT184">
            <v>0</v>
          </cell>
          <cell r="BU184">
            <v>120000</v>
          </cell>
          <cell r="BV184">
            <v>0</v>
          </cell>
          <cell r="BW184">
            <v>371880</v>
          </cell>
          <cell r="BX184">
            <v>623880</v>
          </cell>
          <cell r="BY184">
            <v>830280</v>
          </cell>
        </row>
        <row r="185">
          <cell r="D185">
            <v>42278</v>
          </cell>
          <cell r="E185">
            <v>1.9116924355619138</v>
          </cell>
          <cell r="F185">
            <v>0.11983622364869623</v>
          </cell>
          <cell r="G185">
            <v>-7.7182652519499267E-2</v>
          </cell>
          <cell r="H185">
            <v>0</v>
          </cell>
          <cell r="I185">
            <v>0</v>
          </cell>
          <cell r="J185">
            <v>0</v>
          </cell>
          <cell r="K185">
            <v>16.337693266714354</v>
          </cell>
          <cell r="L185">
            <v>27.52784298025853</v>
          </cell>
          <cell r="M185">
            <v>13.763921490129265</v>
          </cell>
          <cell r="N185">
            <v>1</v>
          </cell>
          <cell r="O185">
            <v>0</v>
          </cell>
          <cell r="P185">
            <v>16.337693266714354</v>
          </cell>
          <cell r="Q185">
            <v>27.52784298025853</v>
          </cell>
          <cell r="R185">
            <v>13.763921490129265</v>
          </cell>
          <cell r="S185">
            <v>1</v>
          </cell>
          <cell r="T185">
            <v>0</v>
          </cell>
          <cell r="U185">
            <v>15.75882337281811</v>
          </cell>
          <cell r="V185">
            <v>16.337693266714354</v>
          </cell>
          <cell r="W185">
            <v>16.337693266714354</v>
          </cell>
          <cell r="X185">
            <v>27.52784298025853</v>
          </cell>
          <cell r="Y185">
            <v>13.763921490129265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48000</v>
          </cell>
          <cell r="AI185">
            <v>0</v>
          </cell>
          <cell r="AJ185">
            <v>54000</v>
          </cell>
          <cell r="AK185">
            <v>0</v>
          </cell>
          <cell r="AL185">
            <v>60000</v>
          </cell>
          <cell r="AM185">
            <v>0</v>
          </cell>
          <cell r="AN185">
            <v>60000</v>
          </cell>
          <cell r="AO185">
            <v>0</v>
          </cell>
          <cell r="AP185">
            <v>86400</v>
          </cell>
          <cell r="AQ185">
            <v>0</v>
          </cell>
          <cell r="AR185">
            <v>61200</v>
          </cell>
          <cell r="AS185">
            <v>0</v>
          </cell>
          <cell r="AT185">
            <v>132000</v>
          </cell>
          <cell r="AU185">
            <v>0</v>
          </cell>
          <cell r="AV185">
            <v>152280</v>
          </cell>
          <cell r="AW185">
            <v>447480</v>
          </cell>
          <cell r="AX185">
            <v>507480</v>
          </cell>
          <cell r="AY185">
            <v>62400</v>
          </cell>
          <cell r="AZ185">
            <v>0</v>
          </cell>
          <cell r="BA185">
            <v>60000</v>
          </cell>
          <cell r="BB185">
            <v>0</v>
          </cell>
          <cell r="BC185">
            <v>10560</v>
          </cell>
          <cell r="BD185">
            <v>0</v>
          </cell>
          <cell r="BE185">
            <v>6120</v>
          </cell>
          <cell r="BF185">
            <v>0</v>
          </cell>
          <cell r="BG185">
            <v>20400</v>
          </cell>
          <cell r="BH185">
            <v>0</v>
          </cell>
          <cell r="BI185">
            <v>105600</v>
          </cell>
          <cell r="BJ185">
            <v>0</v>
          </cell>
          <cell r="BK185">
            <v>127200</v>
          </cell>
          <cell r="BL185">
            <v>0</v>
          </cell>
          <cell r="BM185">
            <v>60000</v>
          </cell>
          <cell r="BN185">
            <v>0</v>
          </cell>
          <cell r="BO185">
            <v>63600</v>
          </cell>
          <cell r="BP185">
            <v>0</v>
          </cell>
          <cell r="BQ185">
            <v>62400</v>
          </cell>
          <cell r="BR185">
            <v>0</v>
          </cell>
          <cell r="BS185">
            <v>132000</v>
          </cell>
          <cell r="BT185">
            <v>0</v>
          </cell>
          <cell r="BU185">
            <v>120000</v>
          </cell>
          <cell r="BV185">
            <v>0</v>
          </cell>
          <cell r="BW185">
            <v>371880</v>
          </cell>
          <cell r="BX185">
            <v>623880</v>
          </cell>
          <cell r="BY185">
            <v>830280</v>
          </cell>
        </row>
        <row r="186">
          <cell r="D186">
            <v>42309</v>
          </cell>
          <cell r="E186">
            <v>1.9576133635080775</v>
          </cell>
          <cell r="F186">
            <v>4.8475774581297829E-2</v>
          </cell>
          <cell r="G186">
            <v>-7.6753309753721563E-2</v>
          </cell>
          <cell r="H186">
            <v>0</v>
          </cell>
          <cell r="I186">
            <v>0</v>
          </cell>
          <cell r="J186">
            <v>0</v>
          </cell>
          <cell r="K186">
            <v>16.682100226310581</v>
          </cell>
          <cell r="L186">
            <v>15.255770622001421</v>
          </cell>
          <cell r="M186">
            <v>7.6278853110007105</v>
          </cell>
          <cell r="N186">
            <v>0</v>
          </cell>
          <cell r="O186">
            <v>0</v>
          </cell>
          <cell r="P186">
            <v>16.682100226310581</v>
          </cell>
          <cell r="Q186">
            <v>15.255770622001421</v>
          </cell>
          <cell r="R186">
            <v>7.6278853110007105</v>
          </cell>
          <cell r="S186">
            <v>0</v>
          </cell>
          <cell r="T186">
            <v>0</v>
          </cell>
          <cell r="U186">
            <v>16.10645040315767</v>
          </cell>
          <cell r="V186">
            <v>16.682100226310581</v>
          </cell>
          <cell r="W186">
            <v>16.682100226310581</v>
          </cell>
          <cell r="X186">
            <v>15.255770622001421</v>
          </cell>
          <cell r="Y186">
            <v>7.6278853110007105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</row>
        <row r="187">
          <cell r="D187">
            <v>42339</v>
          </cell>
          <cell r="E187">
            <v>1.9972895156672184</v>
          </cell>
          <cell r="F187">
            <v>4.8214593015503154E-2</v>
          </cell>
          <cell r="G187">
            <v>-7.6339772274546663E-2</v>
          </cell>
          <cell r="H187">
            <v>0</v>
          </cell>
          <cell r="I187">
            <v>0</v>
          </cell>
          <cell r="J187">
            <v>0</v>
          </cell>
          <cell r="K187">
            <v>16.979671367504139</v>
          </cell>
          <cell r="L187">
            <v>9.1467502621435912</v>
          </cell>
          <cell r="M187">
            <v>4.5733751310717956</v>
          </cell>
          <cell r="N187">
            <v>0</v>
          </cell>
          <cell r="O187">
            <v>0</v>
          </cell>
          <cell r="P187">
            <v>16.979671367504139</v>
          </cell>
          <cell r="Q187">
            <v>9.1467502621435912</v>
          </cell>
          <cell r="R187">
            <v>4.5733751310717956</v>
          </cell>
          <cell r="S187">
            <v>0</v>
          </cell>
          <cell r="T187">
            <v>0</v>
          </cell>
          <cell r="U187">
            <v>16.407123075445035</v>
          </cell>
          <cell r="V187">
            <v>16.979671367504139</v>
          </cell>
          <cell r="W187">
            <v>16.979671367504139</v>
          </cell>
          <cell r="X187">
            <v>9.1467502621435912</v>
          </cell>
          <cell r="Y187">
            <v>4.5733751310717956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</row>
        <row r="188">
          <cell r="D188">
            <v>42370</v>
          </cell>
          <cell r="E188">
            <v>2.0536860106946482</v>
          </cell>
          <cell r="F188">
            <v>4.7945976903377006E-2</v>
          </cell>
          <cell r="G188">
            <v>-7.5914463430346926E-2</v>
          </cell>
          <cell r="H188">
            <v>0</v>
          </cell>
          <cell r="I188">
            <v>0</v>
          </cell>
          <cell r="J188">
            <v>0</v>
          </cell>
          <cell r="K188">
            <v>17.402645080209862</v>
          </cell>
          <cell r="L188">
            <v>21.694355899355511</v>
          </cell>
          <cell r="M188">
            <v>10.847177949677755</v>
          </cell>
          <cell r="N188">
            <v>1</v>
          </cell>
          <cell r="O188">
            <v>0</v>
          </cell>
          <cell r="P188">
            <v>17.402645080209862</v>
          </cell>
          <cell r="Q188">
            <v>21.694355899355511</v>
          </cell>
          <cell r="R188">
            <v>10.847177949677755</v>
          </cell>
          <cell r="S188">
            <v>1</v>
          </cell>
          <cell r="T188">
            <v>0</v>
          </cell>
          <cell r="U188">
            <v>16.833286604482261</v>
          </cell>
          <cell r="V188">
            <v>17.402645080209862</v>
          </cell>
          <cell r="W188">
            <v>17.402645080209862</v>
          </cell>
          <cell r="X188">
            <v>21.694355899355511</v>
          </cell>
          <cell r="Y188">
            <v>10.847177949677755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48000</v>
          </cell>
          <cell r="AI188">
            <v>0</v>
          </cell>
          <cell r="AJ188">
            <v>54000</v>
          </cell>
          <cell r="AK188">
            <v>0</v>
          </cell>
          <cell r="AL188">
            <v>60000</v>
          </cell>
          <cell r="AM188">
            <v>0</v>
          </cell>
          <cell r="AN188">
            <v>60000</v>
          </cell>
          <cell r="AO188">
            <v>0</v>
          </cell>
          <cell r="AP188">
            <v>86400</v>
          </cell>
          <cell r="AQ188">
            <v>0</v>
          </cell>
          <cell r="AR188">
            <v>61200</v>
          </cell>
          <cell r="AS188">
            <v>0</v>
          </cell>
          <cell r="AT188">
            <v>132000</v>
          </cell>
          <cell r="AU188">
            <v>0</v>
          </cell>
          <cell r="AV188">
            <v>152280</v>
          </cell>
          <cell r="AW188">
            <v>447480</v>
          </cell>
          <cell r="AX188">
            <v>507480</v>
          </cell>
          <cell r="AY188">
            <v>62400</v>
          </cell>
          <cell r="AZ188">
            <v>0</v>
          </cell>
          <cell r="BA188">
            <v>60000</v>
          </cell>
          <cell r="BB188">
            <v>0</v>
          </cell>
          <cell r="BC188">
            <v>10560</v>
          </cell>
          <cell r="BD188">
            <v>0</v>
          </cell>
          <cell r="BE188">
            <v>6120</v>
          </cell>
          <cell r="BF188">
            <v>0</v>
          </cell>
          <cell r="BG188">
            <v>20400</v>
          </cell>
          <cell r="BH188">
            <v>0</v>
          </cell>
          <cell r="BI188">
            <v>105600</v>
          </cell>
          <cell r="BJ188">
            <v>0</v>
          </cell>
          <cell r="BK188">
            <v>127200</v>
          </cell>
          <cell r="BL188">
            <v>0</v>
          </cell>
          <cell r="BM188">
            <v>60000</v>
          </cell>
          <cell r="BN188">
            <v>0</v>
          </cell>
          <cell r="BO188">
            <v>63600</v>
          </cell>
          <cell r="BP188">
            <v>0</v>
          </cell>
          <cell r="BQ188">
            <v>62400</v>
          </cell>
          <cell r="BR188">
            <v>0</v>
          </cell>
          <cell r="BS188">
            <v>132000</v>
          </cell>
          <cell r="BT188">
            <v>0</v>
          </cell>
          <cell r="BU188">
            <v>120000</v>
          </cell>
          <cell r="BV188">
            <v>0</v>
          </cell>
          <cell r="BW188">
            <v>371880</v>
          </cell>
          <cell r="BX188">
            <v>623880</v>
          </cell>
          <cell r="BY188">
            <v>830280</v>
          </cell>
        </row>
        <row r="189">
          <cell r="D189">
            <v>42401</v>
          </cell>
          <cell r="E189">
            <v>2.0001192980974767</v>
          </cell>
          <cell r="F189">
            <v>4.7678648345589429E-2</v>
          </cell>
          <cell r="G189">
            <v>-7.5491193213849936E-2</v>
          </cell>
          <cell r="H189">
            <v>0</v>
          </cell>
          <cell r="I189">
            <v>0</v>
          </cell>
          <cell r="J189">
            <v>0</v>
          </cell>
          <cell r="K189">
            <v>17.000894735731073</v>
          </cell>
          <cell r="L189">
            <v>17.600175714704793</v>
          </cell>
          <cell r="M189">
            <v>8.8000878573523966</v>
          </cell>
          <cell r="N189">
            <v>1</v>
          </cell>
          <cell r="O189">
            <v>0</v>
          </cell>
          <cell r="P189">
            <v>17.000894735731073</v>
          </cell>
          <cell r="Q189">
            <v>17.600175714704793</v>
          </cell>
          <cell r="R189">
            <v>8.8000878573523966</v>
          </cell>
          <cell r="S189">
            <v>1</v>
          </cell>
          <cell r="T189">
            <v>0</v>
          </cell>
          <cell r="U189">
            <v>16.4347107866272</v>
          </cell>
          <cell r="V189">
            <v>17.000894735731073</v>
          </cell>
          <cell r="W189">
            <v>17.000894735731073</v>
          </cell>
          <cell r="X189">
            <v>17.600175714704793</v>
          </cell>
          <cell r="Y189">
            <v>8.8000878573523966</v>
          </cell>
          <cell r="Z189">
            <v>1</v>
          </cell>
          <cell r="AA189">
            <v>0</v>
          </cell>
          <cell r="AB189">
            <v>1</v>
          </cell>
          <cell r="AC189">
            <v>1</v>
          </cell>
          <cell r="AD189">
            <v>1</v>
          </cell>
          <cell r="AE189">
            <v>0</v>
          </cell>
          <cell r="AF189">
            <v>5880</v>
          </cell>
          <cell r="AG189">
            <v>0</v>
          </cell>
          <cell r="AH189">
            <v>48000</v>
          </cell>
          <cell r="AI189">
            <v>0</v>
          </cell>
          <cell r="AJ189">
            <v>54000</v>
          </cell>
          <cell r="AK189">
            <v>0</v>
          </cell>
          <cell r="AL189">
            <v>60000</v>
          </cell>
          <cell r="AM189">
            <v>0</v>
          </cell>
          <cell r="AN189">
            <v>60000</v>
          </cell>
          <cell r="AO189">
            <v>0</v>
          </cell>
          <cell r="AP189">
            <v>86400</v>
          </cell>
          <cell r="AQ189">
            <v>0</v>
          </cell>
          <cell r="AR189">
            <v>61200</v>
          </cell>
          <cell r="AS189">
            <v>0</v>
          </cell>
          <cell r="AT189">
            <v>132000</v>
          </cell>
          <cell r="AU189">
            <v>0</v>
          </cell>
          <cell r="AV189">
            <v>152280</v>
          </cell>
          <cell r="AW189">
            <v>447480</v>
          </cell>
          <cell r="AX189">
            <v>507480</v>
          </cell>
          <cell r="AY189">
            <v>62400</v>
          </cell>
          <cell r="AZ189">
            <v>0</v>
          </cell>
          <cell r="BA189">
            <v>60000</v>
          </cell>
          <cell r="BB189">
            <v>0</v>
          </cell>
          <cell r="BC189">
            <v>10560</v>
          </cell>
          <cell r="BD189">
            <v>0</v>
          </cell>
          <cell r="BE189">
            <v>6120</v>
          </cell>
          <cell r="BF189">
            <v>0</v>
          </cell>
          <cell r="BG189">
            <v>20400</v>
          </cell>
          <cell r="BH189">
            <v>0</v>
          </cell>
          <cell r="BI189">
            <v>105600</v>
          </cell>
          <cell r="BJ189">
            <v>0</v>
          </cell>
          <cell r="BK189">
            <v>127200</v>
          </cell>
          <cell r="BL189">
            <v>0</v>
          </cell>
          <cell r="BM189">
            <v>60000</v>
          </cell>
          <cell r="BN189">
            <v>0</v>
          </cell>
          <cell r="BO189">
            <v>63600</v>
          </cell>
          <cell r="BP189">
            <v>0</v>
          </cell>
          <cell r="BQ189">
            <v>62400</v>
          </cell>
          <cell r="BR189">
            <v>0</v>
          </cell>
          <cell r="BS189">
            <v>132000</v>
          </cell>
          <cell r="BT189">
            <v>0</v>
          </cell>
          <cell r="BU189">
            <v>120000</v>
          </cell>
          <cell r="BV189">
            <v>0</v>
          </cell>
          <cell r="BW189">
            <v>371880</v>
          </cell>
          <cell r="BX189">
            <v>623880</v>
          </cell>
          <cell r="BY189">
            <v>830280</v>
          </cell>
        </row>
        <row r="190">
          <cell r="D190">
            <v>42430</v>
          </cell>
          <cell r="E190">
            <v>1.9303899352003537</v>
          </cell>
          <cell r="F190">
            <v>4.7429728137600824E-2</v>
          </cell>
          <cell r="G190">
            <v>-7.5097069551201309E-2</v>
          </cell>
          <cell r="H190">
            <v>0</v>
          </cell>
          <cell r="I190">
            <v>0</v>
          </cell>
          <cell r="J190">
            <v>0</v>
          </cell>
          <cell r="K190">
            <v>16.477924514002652</v>
          </cell>
          <cell r="L190">
            <v>13.555811549460795</v>
          </cell>
          <cell r="M190">
            <v>6.7779057747303977</v>
          </cell>
          <cell r="N190">
            <v>0</v>
          </cell>
          <cell r="O190">
            <v>0</v>
          </cell>
          <cell r="P190">
            <v>16.477924514002652</v>
          </cell>
          <cell r="Q190">
            <v>13.555811549460795</v>
          </cell>
          <cell r="R190">
            <v>6.7779057747303977</v>
          </cell>
          <cell r="S190">
            <v>0</v>
          </cell>
          <cell r="T190">
            <v>0</v>
          </cell>
          <cell r="U190">
            <v>15.914696492368645</v>
          </cell>
          <cell r="V190">
            <v>16.477924514002652</v>
          </cell>
          <cell r="W190">
            <v>16.477924514002652</v>
          </cell>
          <cell r="X190">
            <v>13.555811549460795</v>
          </cell>
          <cell r="Y190">
            <v>6.7779057747303977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</row>
        <row r="191">
          <cell r="D191">
            <v>42461</v>
          </cell>
          <cell r="E191">
            <v>1.847684091168607</v>
          </cell>
          <cell r="F191">
            <v>0.11594699146878092</v>
          </cell>
          <cell r="G191">
            <v>-7.4677723318875844E-2</v>
          </cell>
          <cell r="H191">
            <v>0</v>
          </cell>
          <cell r="I191">
            <v>0</v>
          </cell>
          <cell r="J191">
            <v>0</v>
          </cell>
          <cell r="K191">
            <v>15.857630683764553</v>
          </cell>
          <cell r="L191">
            <v>13.030398029715933</v>
          </cell>
          <cell r="M191">
            <v>6.5151990148579664</v>
          </cell>
          <cell r="N191">
            <v>0</v>
          </cell>
          <cell r="O191">
            <v>0</v>
          </cell>
          <cell r="P191">
            <v>15.857630683764553</v>
          </cell>
          <cell r="Q191">
            <v>13.030398029715933</v>
          </cell>
          <cell r="R191">
            <v>6.5151990148579664</v>
          </cell>
          <cell r="S191">
            <v>0</v>
          </cell>
          <cell r="T191">
            <v>0</v>
          </cell>
          <cell r="U191">
            <v>15.297547758872984</v>
          </cell>
          <cell r="V191">
            <v>15.857630683764553</v>
          </cell>
          <cell r="W191">
            <v>15.857630683764553</v>
          </cell>
          <cell r="X191">
            <v>13.030398029715933</v>
          </cell>
          <cell r="Y191">
            <v>6.5151990148579664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</row>
        <row r="192">
          <cell r="D192">
            <v>42491</v>
          </cell>
          <cell r="E192">
            <v>1.8279179035891104</v>
          </cell>
          <cell r="F192">
            <v>0.11531988485004011</v>
          </cell>
          <cell r="G192">
            <v>-7.4273824140703798E-2</v>
          </cell>
          <cell r="H192">
            <v>0</v>
          </cell>
          <cell r="I192">
            <v>0</v>
          </cell>
          <cell r="J192">
            <v>0</v>
          </cell>
          <cell r="K192">
            <v>15.709384276918328</v>
          </cell>
          <cell r="L192">
            <v>14.91449661934444</v>
          </cell>
          <cell r="M192">
            <v>7.4572483096722202</v>
          </cell>
          <cell r="N192">
            <v>0</v>
          </cell>
          <cell r="O192">
            <v>0</v>
          </cell>
          <cell r="P192">
            <v>15.709384276918328</v>
          </cell>
          <cell r="Q192">
            <v>14.91449661934444</v>
          </cell>
          <cell r="R192">
            <v>7.4572483096722202</v>
          </cell>
          <cell r="S192">
            <v>0</v>
          </cell>
          <cell r="T192">
            <v>0</v>
          </cell>
          <cell r="U192">
            <v>15.152330595863051</v>
          </cell>
          <cell r="V192">
            <v>15.709384276918328</v>
          </cell>
          <cell r="W192">
            <v>15.709384276918328</v>
          </cell>
          <cell r="X192">
            <v>14.91449661934444</v>
          </cell>
          <cell r="Y192">
            <v>7.4572483096722202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</row>
        <row r="193">
          <cell r="D193">
            <v>42522</v>
          </cell>
          <cell r="E193">
            <v>1.8289681619226106</v>
          </cell>
          <cell r="F193">
            <v>0.11467494320237409</v>
          </cell>
          <cell r="G193">
            <v>-7.3858437994749421E-2</v>
          </cell>
          <cell r="H193">
            <v>0</v>
          </cell>
          <cell r="I193">
            <v>0</v>
          </cell>
          <cell r="J193">
            <v>0</v>
          </cell>
          <cell r="K193">
            <v>15.71726121441958</v>
          </cell>
          <cell r="L193">
            <v>24.549300857867426</v>
          </cell>
          <cell r="M193">
            <v>12.274650428933713</v>
          </cell>
          <cell r="N193">
            <v>1</v>
          </cell>
          <cell r="O193">
            <v>0</v>
          </cell>
          <cell r="P193">
            <v>15.71726121441958</v>
          </cell>
          <cell r="Q193">
            <v>24.549300857867426</v>
          </cell>
          <cell r="R193">
            <v>12.274650428933713</v>
          </cell>
          <cell r="S193">
            <v>1</v>
          </cell>
          <cell r="T193">
            <v>0</v>
          </cell>
          <cell r="U193">
            <v>15.163322929458959</v>
          </cell>
          <cell r="V193">
            <v>15.71726121441958</v>
          </cell>
          <cell r="W193">
            <v>15.71726121441958</v>
          </cell>
          <cell r="X193">
            <v>24.549300857867426</v>
          </cell>
          <cell r="Y193">
            <v>12.274650428933713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48000</v>
          </cell>
          <cell r="AI193">
            <v>0</v>
          </cell>
          <cell r="AJ193">
            <v>54000</v>
          </cell>
          <cell r="AK193">
            <v>0</v>
          </cell>
          <cell r="AL193">
            <v>60000</v>
          </cell>
          <cell r="AM193">
            <v>0</v>
          </cell>
          <cell r="AN193">
            <v>60000</v>
          </cell>
          <cell r="AO193">
            <v>0</v>
          </cell>
          <cell r="AP193">
            <v>86400</v>
          </cell>
          <cell r="AQ193">
            <v>0</v>
          </cell>
          <cell r="AR193">
            <v>61200</v>
          </cell>
          <cell r="AS193">
            <v>0</v>
          </cell>
          <cell r="AT193">
            <v>132000</v>
          </cell>
          <cell r="AU193">
            <v>0</v>
          </cell>
          <cell r="AV193">
            <v>152280</v>
          </cell>
          <cell r="AW193">
            <v>447480</v>
          </cell>
          <cell r="AX193">
            <v>507480</v>
          </cell>
          <cell r="AY193">
            <v>62400</v>
          </cell>
          <cell r="AZ193">
            <v>0</v>
          </cell>
          <cell r="BA193">
            <v>60000</v>
          </cell>
          <cell r="BB193">
            <v>0</v>
          </cell>
          <cell r="BC193">
            <v>10560</v>
          </cell>
          <cell r="BD193">
            <v>0</v>
          </cell>
          <cell r="BE193">
            <v>6120</v>
          </cell>
          <cell r="BF193">
            <v>0</v>
          </cell>
          <cell r="BG193">
            <v>20400</v>
          </cell>
          <cell r="BH193">
            <v>0</v>
          </cell>
          <cell r="BI193">
            <v>105600</v>
          </cell>
          <cell r="BJ193">
            <v>0</v>
          </cell>
          <cell r="BK193">
            <v>127200</v>
          </cell>
          <cell r="BL193">
            <v>0</v>
          </cell>
          <cell r="BM193">
            <v>60000</v>
          </cell>
          <cell r="BN193">
            <v>0</v>
          </cell>
          <cell r="BO193">
            <v>63600</v>
          </cell>
          <cell r="BP193">
            <v>0</v>
          </cell>
          <cell r="BQ193">
            <v>62400</v>
          </cell>
          <cell r="BR193">
            <v>0</v>
          </cell>
          <cell r="BS193">
            <v>132000</v>
          </cell>
          <cell r="BT193">
            <v>0</v>
          </cell>
          <cell r="BU193">
            <v>120000</v>
          </cell>
          <cell r="BV193">
            <v>0</v>
          </cell>
          <cell r="BW193">
            <v>371880</v>
          </cell>
          <cell r="BX193">
            <v>623880</v>
          </cell>
          <cell r="BY193">
            <v>830280</v>
          </cell>
        </row>
        <row r="194">
          <cell r="D194">
            <v>42552</v>
          </cell>
          <cell r="E194">
            <v>1.8306595787561761</v>
          </cell>
          <cell r="F194">
            <v>0.1140537646743552</v>
          </cell>
          <cell r="G194">
            <v>-7.3458356908906744E-2</v>
          </cell>
          <cell r="H194">
            <v>0</v>
          </cell>
          <cell r="I194">
            <v>0</v>
          </cell>
          <cell r="J194">
            <v>0</v>
          </cell>
          <cell r="K194">
            <v>15.729946840671321</v>
          </cell>
          <cell r="L194">
            <v>23.125502663079153</v>
          </cell>
          <cell r="M194">
            <v>11.562751331539577</v>
          </cell>
          <cell r="N194">
            <v>1</v>
          </cell>
          <cell r="O194">
            <v>0</v>
          </cell>
          <cell r="P194">
            <v>15.729946840671321</v>
          </cell>
          <cell r="Q194">
            <v>23.125502663079153</v>
          </cell>
          <cell r="R194">
            <v>11.562751331539577</v>
          </cell>
          <cell r="S194">
            <v>1</v>
          </cell>
          <cell r="T194">
            <v>0</v>
          </cell>
          <cell r="U194">
            <v>15.179009163854522</v>
          </cell>
          <cell r="V194">
            <v>15.729946840671321</v>
          </cell>
          <cell r="W194">
            <v>15.729946840671321</v>
          </cell>
          <cell r="X194">
            <v>23.125502663079153</v>
          </cell>
          <cell r="Y194">
            <v>11.562751331539577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48000</v>
          </cell>
          <cell r="AI194">
            <v>0</v>
          </cell>
          <cell r="AJ194">
            <v>54000</v>
          </cell>
          <cell r="AK194">
            <v>0</v>
          </cell>
          <cell r="AL194">
            <v>60000</v>
          </cell>
          <cell r="AM194">
            <v>0</v>
          </cell>
          <cell r="AN194">
            <v>60000</v>
          </cell>
          <cell r="AO194">
            <v>0</v>
          </cell>
          <cell r="AP194">
            <v>86400</v>
          </cell>
          <cell r="AQ194">
            <v>0</v>
          </cell>
          <cell r="AR194">
            <v>61200</v>
          </cell>
          <cell r="AS194">
            <v>0</v>
          </cell>
          <cell r="AT194">
            <v>132000</v>
          </cell>
          <cell r="AU194">
            <v>0</v>
          </cell>
          <cell r="AV194">
            <v>152280</v>
          </cell>
          <cell r="AW194">
            <v>447480</v>
          </cell>
          <cell r="AX194">
            <v>507480</v>
          </cell>
          <cell r="AY194">
            <v>62400</v>
          </cell>
          <cell r="AZ194">
            <v>0</v>
          </cell>
          <cell r="BA194">
            <v>60000</v>
          </cell>
          <cell r="BB194">
            <v>0</v>
          </cell>
          <cell r="BC194">
            <v>10560</v>
          </cell>
          <cell r="BD194">
            <v>0</v>
          </cell>
          <cell r="BE194">
            <v>6120</v>
          </cell>
          <cell r="BF194">
            <v>0</v>
          </cell>
          <cell r="BG194">
            <v>20400</v>
          </cell>
          <cell r="BH194">
            <v>0</v>
          </cell>
          <cell r="BI194">
            <v>105600</v>
          </cell>
          <cell r="BJ194">
            <v>0</v>
          </cell>
          <cell r="BK194">
            <v>127200</v>
          </cell>
          <cell r="BL194">
            <v>0</v>
          </cell>
          <cell r="BM194">
            <v>60000</v>
          </cell>
          <cell r="BN194">
            <v>0</v>
          </cell>
          <cell r="BO194">
            <v>63600</v>
          </cell>
          <cell r="BP194">
            <v>0</v>
          </cell>
          <cell r="BQ194">
            <v>62400</v>
          </cell>
          <cell r="BR194">
            <v>0</v>
          </cell>
          <cell r="BS194">
            <v>132000</v>
          </cell>
          <cell r="BT194">
            <v>0</v>
          </cell>
          <cell r="BU194">
            <v>120000</v>
          </cell>
          <cell r="BV194">
            <v>0</v>
          </cell>
          <cell r="BW194">
            <v>371880</v>
          </cell>
          <cell r="BX194">
            <v>623880</v>
          </cell>
          <cell r="BY194">
            <v>830280</v>
          </cell>
        </row>
        <row r="195">
          <cell r="D195">
            <v>42583</v>
          </cell>
          <cell r="E195">
            <v>1.8280948226709202</v>
          </cell>
          <cell r="F195">
            <v>0.11341492590702869</v>
          </cell>
          <cell r="G195">
            <v>-7.3046901431645606E-2</v>
          </cell>
          <cell r="H195">
            <v>0</v>
          </cell>
          <cell r="I195">
            <v>0</v>
          </cell>
          <cell r="J195">
            <v>0</v>
          </cell>
          <cell r="K195">
            <v>15.710711170031901</v>
          </cell>
          <cell r="L195">
            <v>26.840545690731837</v>
          </cell>
          <cell r="M195">
            <v>13.420272845365918</v>
          </cell>
          <cell r="N195">
            <v>1</v>
          </cell>
          <cell r="O195">
            <v>0</v>
          </cell>
          <cell r="P195">
            <v>15.710711170031901</v>
          </cell>
          <cell r="Q195">
            <v>26.840545690731837</v>
          </cell>
          <cell r="R195">
            <v>13.420272845365918</v>
          </cell>
          <cell r="S195">
            <v>1</v>
          </cell>
          <cell r="T195">
            <v>0</v>
          </cell>
          <cell r="U195">
            <v>15.162859409294558</v>
          </cell>
          <cell r="V195">
            <v>15.710711170031901</v>
          </cell>
          <cell r="W195">
            <v>15.710711170031901</v>
          </cell>
          <cell r="X195">
            <v>26.840545690731837</v>
          </cell>
          <cell r="Y195">
            <v>13.420272845365918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48000</v>
          </cell>
          <cell r="AI195">
            <v>0</v>
          </cell>
          <cell r="AJ195">
            <v>54000</v>
          </cell>
          <cell r="AK195">
            <v>0</v>
          </cell>
          <cell r="AL195">
            <v>60000</v>
          </cell>
          <cell r="AM195">
            <v>0</v>
          </cell>
          <cell r="AN195">
            <v>60000</v>
          </cell>
          <cell r="AO195">
            <v>0</v>
          </cell>
          <cell r="AP195">
            <v>86400</v>
          </cell>
          <cell r="AQ195">
            <v>0</v>
          </cell>
          <cell r="AR195">
            <v>61200</v>
          </cell>
          <cell r="AS195">
            <v>0</v>
          </cell>
          <cell r="AT195">
            <v>132000</v>
          </cell>
          <cell r="AU195">
            <v>0</v>
          </cell>
          <cell r="AV195">
            <v>152280</v>
          </cell>
          <cell r="AW195">
            <v>447480</v>
          </cell>
          <cell r="AX195">
            <v>507480</v>
          </cell>
          <cell r="AY195">
            <v>62400</v>
          </cell>
          <cell r="AZ195">
            <v>0</v>
          </cell>
          <cell r="BA195">
            <v>60000</v>
          </cell>
          <cell r="BB195">
            <v>0</v>
          </cell>
          <cell r="BC195">
            <v>10560</v>
          </cell>
          <cell r="BD195">
            <v>0</v>
          </cell>
          <cell r="BE195">
            <v>6120</v>
          </cell>
          <cell r="BF195">
            <v>0</v>
          </cell>
          <cell r="BG195">
            <v>20400</v>
          </cell>
          <cell r="BH195">
            <v>0</v>
          </cell>
          <cell r="BI195">
            <v>105600</v>
          </cell>
          <cell r="BJ195">
            <v>0</v>
          </cell>
          <cell r="BK195">
            <v>127200</v>
          </cell>
          <cell r="BL195">
            <v>0</v>
          </cell>
          <cell r="BM195">
            <v>60000</v>
          </cell>
          <cell r="BN195">
            <v>0</v>
          </cell>
          <cell r="BO195">
            <v>63600</v>
          </cell>
          <cell r="BP195">
            <v>0</v>
          </cell>
          <cell r="BQ195">
            <v>62400</v>
          </cell>
          <cell r="BR195">
            <v>0</v>
          </cell>
          <cell r="BS195">
            <v>132000</v>
          </cell>
          <cell r="BT195">
            <v>0</v>
          </cell>
          <cell r="BU195">
            <v>120000</v>
          </cell>
          <cell r="BV195">
            <v>0</v>
          </cell>
          <cell r="BW195">
            <v>371880</v>
          </cell>
          <cell r="BX195">
            <v>623880</v>
          </cell>
          <cell r="BY195">
            <v>830280</v>
          </cell>
        </row>
        <row r="196">
          <cell r="D196">
            <v>42614</v>
          </cell>
          <cell r="E196">
            <v>1.8258756659797786</v>
          </cell>
          <cell r="F196">
            <v>0.11277917116081128</v>
          </cell>
          <cell r="G196">
            <v>-7.2637432273064892E-2</v>
          </cell>
          <cell r="H196">
            <v>0</v>
          </cell>
          <cell r="I196">
            <v>0</v>
          </cell>
          <cell r="J196">
            <v>0</v>
          </cell>
          <cell r="K196">
            <v>15.694067494848339</v>
          </cell>
          <cell r="L196">
            <v>19.044043763124645</v>
          </cell>
          <cell r="M196">
            <v>9.5220218815623223</v>
          </cell>
          <cell r="N196">
            <v>1</v>
          </cell>
          <cell r="O196">
            <v>0</v>
          </cell>
          <cell r="P196">
            <v>15.694067494848339</v>
          </cell>
          <cell r="Q196">
            <v>19.044043763124645</v>
          </cell>
          <cell r="R196">
            <v>9.5220218815623223</v>
          </cell>
          <cell r="S196">
            <v>1</v>
          </cell>
          <cell r="T196">
            <v>0</v>
          </cell>
          <cell r="U196">
            <v>15.149286752800352</v>
          </cell>
          <cell r="V196">
            <v>15.694067494848339</v>
          </cell>
          <cell r="W196">
            <v>15.694067494848339</v>
          </cell>
          <cell r="X196">
            <v>19.044043763124645</v>
          </cell>
          <cell r="Y196">
            <v>9.5220218815623223</v>
          </cell>
          <cell r="Z196">
            <v>1</v>
          </cell>
          <cell r="AA196">
            <v>0</v>
          </cell>
          <cell r="AB196">
            <v>1</v>
          </cell>
          <cell r="AC196">
            <v>1</v>
          </cell>
          <cell r="AD196">
            <v>1</v>
          </cell>
          <cell r="AE196">
            <v>0</v>
          </cell>
          <cell r="AF196">
            <v>5880</v>
          </cell>
          <cell r="AG196">
            <v>0</v>
          </cell>
          <cell r="AH196">
            <v>48000</v>
          </cell>
          <cell r="AI196">
            <v>0</v>
          </cell>
          <cell r="AJ196">
            <v>54000</v>
          </cell>
          <cell r="AK196">
            <v>0</v>
          </cell>
          <cell r="AL196">
            <v>60000</v>
          </cell>
          <cell r="AM196">
            <v>0</v>
          </cell>
          <cell r="AN196">
            <v>60000</v>
          </cell>
          <cell r="AO196">
            <v>0</v>
          </cell>
          <cell r="AP196">
            <v>86400</v>
          </cell>
          <cell r="AQ196">
            <v>0</v>
          </cell>
          <cell r="AR196">
            <v>61200</v>
          </cell>
          <cell r="AS196">
            <v>0</v>
          </cell>
          <cell r="AT196">
            <v>132000</v>
          </cell>
          <cell r="AU196">
            <v>0</v>
          </cell>
          <cell r="AV196">
            <v>152280</v>
          </cell>
          <cell r="AW196">
            <v>447480</v>
          </cell>
          <cell r="AX196">
            <v>507480</v>
          </cell>
          <cell r="AY196">
            <v>62400</v>
          </cell>
          <cell r="AZ196">
            <v>0</v>
          </cell>
          <cell r="BA196">
            <v>60000</v>
          </cell>
          <cell r="BB196">
            <v>0</v>
          </cell>
          <cell r="BC196">
            <v>10560</v>
          </cell>
          <cell r="BD196">
            <v>0</v>
          </cell>
          <cell r="BE196">
            <v>6120</v>
          </cell>
          <cell r="BF196">
            <v>0</v>
          </cell>
          <cell r="BG196">
            <v>20400</v>
          </cell>
          <cell r="BH196">
            <v>0</v>
          </cell>
          <cell r="BI196">
            <v>105600</v>
          </cell>
          <cell r="BJ196">
            <v>0</v>
          </cell>
          <cell r="BK196">
            <v>127200</v>
          </cell>
          <cell r="BL196">
            <v>0</v>
          </cell>
          <cell r="BM196">
            <v>60000</v>
          </cell>
          <cell r="BN196">
            <v>0</v>
          </cell>
          <cell r="BO196">
            <v>63600</v>
          </cell>
          <cell r="BP196">
            <v>0</v>
          </cell>
          <cell r="BQ196">
            <v>62400</v>
          </cell>
          <cell r="BR196">
            <v>0</v>
          </cell>
          <cell r="BS196">
            <v>132000</v>
          </cell>
          <cell r="BT196">
            <v>0</v>
          </cell>
          <cell r="BU196">
            <v>120000</v>
          </cell>
          <cell r="BV196">
            <v>0</v>
          </cell>
          <cell r="BW196">
            <v>371880</v>
          </cell>
          <cell r="BX196">
            <v>623880</v>
          </cell>
          <cell r="BY196">
            <v>830280</v>
          </cell>
        </row>
        <row r="197">
          <cell r="D197">
            <v>42644</v>
          </cell>
          <cell r="E197">
            <v>1.8273690883192399</v>
          </cell>
          <cell r="F197">
            <v>0.11216684999046519</v>
          </cell>
          <cell r="G197">
            <v>-7.2243055926062338E-2</v>
          </cell>
          <cell r="H197">
            <v>0</v>
          </cell>
          <cell r="I197">
            <v>0</v>
          </cell>
          <cell r="J197">
            <v>0</v>
          </cell>
          <cell r="K197">
            <v>15.705268162394299</v>
          </cell>
          <cell r="L197">
            <v>25.847995070429899</v>
          </cell>
          <cell r="M197">
            <v>12.92399753521495</v>
          </cell>
          <cell r="N197">
            <v>1</v>
          </cell>
          <cell r="O197">
            <v>0</v>
          </cell>
          <cell r="P197">
            <v>15.705268162394299</v>
          </cell>
          <cell r="Q197">
            <v>25.847995070429899</v>
          </cell>
          <cell r="R197">
            <v>12.92399753521495</v>
          </cell>
          <cell r="S197">
            <v>1</v>
          </cell>
          <cell r="T197">
            <v>0</v>
          </cell>
          <cell r="U197">
            <v>15.163445242948832</v>
          </cell>
          <cell r="V197">
            <v>15.705268162394299</v>
          </cell>
          <cell r="W197">
            <v>15.705268162394299</v>
          </cell>
          <cell r="X197">
            <v>25.847995070429899</v>
          </cell>
          <cell r="Y197">
            <v>12.92399753521495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48000</v>
          </cell>
          <cell r="AI197">
            <v>0</v>
          </cell>
          <cell r="AJ197">
            <v>54000</v>
          </cell>
          <cell r="AK197">
            <v>0</v>
          </cell>
          <cell r="AL197">
            <v>60000</v>
          </cell>
          <cell r="AM197">
            <v>0</v>
          </cell>
          <cell r="AN197">
            <v>60000</v>
          </cell>
          <cell r="AO197">
            <v>0</v>
          </cell>
          <cell r="AP197">
            <v>86400</v>
          </cell>
          <cell r="AQ197">
            <v>0</v>
          </cell>
          <cell r="AR197">
            <v>61200</v>
          </cell>
          <cell r="AS197">
            <v>0</v>
          </cell>
          <cell r="AT197">
            <v>132000</v>
          </cell>
          <cell r="AU197">
            <v>0</v>
          </cell>
          <cell r="AV197">
            <v>152280</v>
          </cell>
          <cell r="AW197">
            <v>447480</v>
          </cell>
          <cell r="AX197">
            <v>507480</v>
          </cell>
          <cell r="AY197">
            <v>62400</v>
          </cell>
          <cell r="AZ197">
            <v>0</v>
          </cell>
          <cell r="BA197">
            <v>60000</v>
          </cell>
          <cell r="BB197">
            <v>0</v>
          </cell>
          <cell r="BC197">
            <v>10560</v>
          </cell>
          <cell r="BD197">
            <v>0</v>
          </cell>
          <cell r="BE197">
            <v>6120</v>
          </cell>
          <cell r="BF197">
            <v>0</v>
          </cell>
          <cell r="BG197">
            <v>20400</v>
          </cell>
          <cell r="BH197">
            <v>0</v>
          </cell>
          <cell r="BI197">
            <v>105600</v>
          </cell>
          <cell r="BJ197">
            <v>0</v>
          </cell>
          <cell r="BK197">
            <v>127200</v>
          </cell>
          <cell r="BL197">
            <v>0</v>
          </cell>
          <cell r="BM197">
            <v>60000</v>
          </cell>
          <cell r="BN197">
            <v>0</v>
          </cell>
          <cell r="BO197">
            <v>63600</v>
          </cell>
          <cell r="BP197">
            <v>0</v>
          </cell>
          <cell r="BQ197">
            <v>62400</v>
          </cell>
          <cell r="BR197">
            <v>0</v>
          </cell>
          <cell r="BS197">
            <v>132000</v>
          </cell>
          <cell r="BT197">
            <v>0</v>
          </cell>
          <cell r="BU197">
            <v>120000</v>
          </cell>
          <cell r="BV197">
            <v>0</v>
          </cell>
          <cell r="BW197">
            <v>371880</v>
          </cell>
          <cell r="BX197">
            <v>623880</v>
          </cell>
          <cell r="BY197">
            <v>830280</v>
          </cell>
        </row>
        <row r="198">
          <cell r="D198">
            <v>42675</v>
          </cell>
          <cell r="E198">
            <v>1.8700428576394961</v>
          </cell>
          <cell r="F198">
            <v>4.5371035769660235E-2</v>
          </cell>
          <cell r="G198">
            <v>-7.1837473301962051E-2</v>
          </cell>
          <cell r="H198">
            <v>0</v>
          </cell>
          <cell r="I198">
            <v>0</v>
          </cell>
          <cell r="J198">
            <v>0</v>
          </cell>
          <cell r="K198">
            <v>16.02532143229622</v>
          </cell>
          <cell r="L198">
            <v>14.360121867079839</v>
          </cell>
          <cell r="M198">
            <v>7.1800609335399193</v>
          </cell>
          <cell r="N198">
            <v>0</v>
          </cell>
          <cell r="O198">
            <v>0</v>
          </cell>
          <cell r="P198">
            <v>16.02532143229622</v>
          </cell>
          <cell r="Q198">
            <v>14.360121867079839</v>
          </cell>
          <cell r="R198">
            <v>7.1800609335399193</v>
          </cell>
          <cell r="S198">
            <v>0</v>
          </cell>
          <cell r="T198">
            <v>0</v>
          </cell>
          <cell r="U198">
            <v>15.486540382531505</v>
          </cell>
          <cell r="V198">
            <v>16.02532143229622</v>
          </cell>
          <cell r="W198">
            <v>16.02532143229622</v>
          </cell>
          <cell r="X198">
            <v>14.360121867079839</v>
          </cell>
          <cell r="Y198">
            <v>7.1800609335399193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</row>
        <row r="199">
          <cell r="D199">
            <v>42705</v>
          </cell>
          <cell r="E199">
            <v>1.9068786632404582</v>
          </cell>
          <cell r="F199">
            <v>4.5124322537735156E-2</v>
          </cell>
          <cell r="G199">
            <v>-7.1446844018080671E-2</v>
          </cell>
          <cell r="H199">
            <v>0</v>
          </cell>
          <cell r="I199">
            <v>0</v>
          </cell>
          <cell r="J199">
            <v>0</v>
          </cell>
          <cell r="K199">
            <v>16.301589974303436</v>
          </cell>
          <cell r="L199">
            <v>8.6414957839868567</v>
          </cell>
          <cell r="M199">
            <v>4.3207478919934283</v>
          </cell>
          <cell r="N199">
            <v>0</v>
          </cell>
          <cell r="O199">
            <v>0</v>
          </cell>
          <cell r="P199">
            <v>16.301589974303436</v>
          </cell>
          <cell r="Q199">
            <v>8.6414957839868567</v>
          </cell>
          <cell r="R199">
            <v>4.3207478919934283</v>
          </cell>
          <cell r="S199">
            <v>0</v>
          </cell>
          <cell r="T199">
            <v>0</v>
          </cell>
          <cell r="U199">
            <v>15.765738644167831</v>
          </cell>
          <cell r="V199">
            <v>16.301589974303436</v>
          </cell>
          <cell r="W199">
            <v>16.301589974303436</v>
          </cell>
          <cell r="X199">
            <v>8.6414957839868567</v>
          </cell>
          <cell r="Y199">
            <v>4.3207478919934283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</row>
        <row r="200">
          <cell r="D200">
            <v>42736</v>
          </cell>
          <cell r="E200">
            <v>1.9612192011448724</v>
          </cell>
          <cell r="F200">
            <v>4.4870601360797839E-2</v>
          </cell>
          <cell r="G200">
            <v>-7.1045118821263242E-2</v>
          </cell>
          <cell r="H200">
            <v>0</v>
          </cell>
          <cell r="I200">
            <v>0</v>
          </cell>
          <cell r="J200">
            <v>0</v>
          </cell>
          <cell r="K200">
            <v>16.709144008586541</v>
          </cell>
          <cell r="L200">
            <v>20.387219473453104</v>
          </cell>
          <cell r="M200">
            <v>10.193609736726552</v>
          </cell>
          <cell r="N200">
            <v>1</v>
          </cell>
          <cell r="O200">
            <v>0</v>
          </cell>
          <cell r="P200">
            <v>16.709144008586541</v>
          </cell>
          <cell r="Q200">
            <v>20.387219473453104</v>
          </cell>
          <cell r="R200">
            <v>10.193609736726552</v>
          </cell>
          <cell r="S200">
            <v>1</v>
          </cell>
          <cell r="T200">
            <v>0</v>
          </cell>
          <cell r="U200">
            <v>16.176305617427069</v>
          </cell>
          <cell r="V200">
            <v>16.709144008586541</v>
          </cell>
          <cell r="W200">
            <v>16.709144008586541</v>
          </cell>
          <cell r="X200">
            <v>20.387219473453104</v>
          </cell>
          <cell r="Y200">
            <v>10.193609736726552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48000</v>
          </cell>
          <cell r="AI200">
            <v>0</v>
          </cell>
          <cell r="AJ200">
            <v>54000</v>
          </cell>
          <cell r="AK200">
            <v>0</v>
          </cell>
          <cell r="AL200">
            <v>60000</v>
          </cell>
          <cell r="AM200">
            <v>0</v>
          </cell>
          <cell r="AN200">
            <v>60000</v>
          </cell>
          <cell r="AO200">
            <v>0</v>
          </cell>
          <cell r="AP200">
            <v>86400</v>
          </cell>
          <cell r="AQ200">
            <v>0</v>
          </cell>
          <cell r="AR200">
            <v>61200</v>
          </cell>
          <cell r="AS200">
            <v>0</v>
          </cell>
          <cell r="AT200">
            <v>132000</v>
          </cell>
          <cell r="AU200">
            <v>0</v>
          </cell>
          <cell r="AV200">
            <v>152280</v>
          </cell>
          <cell r="AW200">
            <v>447480</v>
          </cell>
          <cell r="AX200">
            <v>507480</v>
          </cell>
          <cell r="AY200">
            <v>62400</v>
          </cell>
          <cell r="AZ200">
            <v>0</v>
          </cell>
          <cell r="BA200">
            <v>60000</v>
          </cell>
          <cell r="BB200">
            <v>0</v>
          </cell>
          <cell r="BC200">
            <v>10560</v>
          </cell>
          <cell r="BD200">
            <v>0</v>
          </cell>
          <cell r="BE200">
            <v>6120</v>
          </cell>
          <cell r="BF200">
            <v>0</v>
          </cell>
          <cell r="BG200">
            <v>20400</v>
          </cell>
          <cell r="BH200">
            <v>0</v>
          </cell>
          <cell r="BI200">
            <v>105600</v>
          </cell>
          <cell r="BJ200">
            <v>0</v>
          </cell>
          <cell r="BK200">
            <v>127200</v>
          </cell>
          <cell r="BL200">
            <v>0</v>
          </cell>
          <cell r="BM200">
            <v>60000</v>
          </cell>
          <cell r="BN200">
            <v>0</v>
          </cell>
          <cell r="BO200">
            <v>63600</v>
          </cell>
          <cell r="BP200">
            <v>0</v>
          </cell>
          <cell r="BQ200">
            <v>62400</v>
          </cell>
          <cell r="BR200">
            <v>0</v>
          </cell>
          <cell r="BS200">
            <v>132000</v>
          </cell>
          <cell r="BT200">
            <v>0</v>
          </cell>
          <cell r="BU200">
            <v>120000</v>
          </cell>
          <cell r="BV200">
            <v>0</v>
          </cell>
          <cell r="BW200">
            <v>371880</v>
          </cell>
          <cell r="BX200">
            <v>623880</v>
          </cell>
          <cell r="BY200">
            <v>830280</v>
          </cell>
        </row>
        <row r="201">
          <cell r="D201">
            <v>42767</v>
          </cell>
          <cell r="E201">
            <v>1.9107706150675636</v>
          </cell>
          <cell r="F201">
            <v>4.4618111268361085E-2</v>
          </cell>
          <cell r="G201">
            <v>-7.0645342841571715E-2</v>
          </cell>
          <cell r="H201">
            <v>0</v>
          </cell>
          <cell r="I201">
            <v>0</v>
          </cell>
          <cell r="J201">
            <v>0</v>
          </cell>
          <cell r="K201">
            <v>16.330779613006726</v>
          </cell>
          <cell r="L201">
            <v>16.554323188065503</v>
          </cell>
          <cell r="M201">
            <v>8.2771615940327514</v>
          </cell>
          <cell r="N201">
            <v>1</v>
          </cell>
          <cell r="O201">
            <v>0</v>
          </cell>
          <cell r="P201">
            <v>16.330779613006726</v>
          </cell>
          <cell r="Q201">
            <v>16.554323188065503</v>
          </cell>
          <cell r="R201">
            <v>8.2771615940327514</v>
          </cell>
          <cell r="S201">
            <v>1</v>
          </cell>
          <cell r="T201">
            <v>0</v>
          </cell>
          <cell r="U201">
            <v>15.800939541694939</v>
          </cell>
          <cell r="V201">
            <v>16.330779613006726</v>
          </cell>
          <cell r="W201">
            <v>16.330779613006726</v>
          </cell>
          <cell r="X201">
            <v>16.554323188065503</v>
          </cell>
          <cell r="Y201">
            <v>8.2771615940327514</v>
          </cell>
          <cell r="Z201">
            <v>1</v>
          </cell>
          <cell r="AA201">
            <v>0</v>
          </cell>
          <cell r="AB201">
            <v>1</v>
          </cell>
          <cell r="AC201">
            <v>1</v>
          </cell>
          <cell r="AD201">
            <v>1</v>
          </cell>
          <cell r="AE201">
            <v>0</v>
          </cell>
          <cell r="AF201">
            <v>5880</v>
          </cell>
          <cell r="AG201">
            <v>0</v>
          </cell>
          <cell r="AH201">
            <v>48000</v>
          </cell>
          <cell r="AI201">
            <v>0</v>
          </cell>
          <cell r="AJ201">
            <v>54000</v>
          </cell>
          <cell r="AK201">
            <v>0</v>
          </cell>
          <cell r="AL201">
            <v>60000</v>
          </cell>
          <cell r="AM201">
            <v>0</v>
          </cell>
          <cell r="AN201">
            <v>60000</v>
          </cell>
          <cell r="AO201">
            <v>0</v>
          </cell>
          <cell r="AP201">
            <v>86400</v>
          </cell>
          <cell r="AQ201">
            <v>0</v>
          </cell>
          <cell r="AR201">
            <v>61200</v>
          </cell>
          <cell r="AS201">
            <v>0</v>
          </cell>
          <cell r="AT201">
            <v>132000</v>
          </cell>
          <cell r="AU201">
            <v>0</v>
          </cell>
          <cell r="AV201">
            <v>152280</v>
          </cell>
          <cell r="AW201">
            <v>447480</v>
          </cell>
          <cell r="AX201">
            <v>507480</v>
          </cell>
          <cell r="AY201">
            <v>62400</v>
          </cell>
          <cell r="AZ201">
            <v>0</v>
          </cell>
          <cell r="BA201">
            <v>60000</v>
          </cell>
          <cell r="BB201">
            <v>0</v>
          </cell>
          <cell r="BC201">
            <v>10560</v>
          </cell>
          <cell r="BD201">
            <v>0</v>
          </cell>
          <cell r="BE201">
            <v>6120</v>
          </cell>
          <cell r="BF201">
            <v>0</v>
          </cell>
          <cell r="BG201">
            <v>20400</v>
          </cell>
          <cell r="BH201">
            <v>0</v>
          </cell>
          <cell r="BI201">
            <v>105600</v>
          </cell>
          <cell r="BJ201">
            <v>0</v>
          </cell>
          <cell r="BK201">
            <v>127200</v>
          </cell>
          <cell r="BL201">
            <v>0</v>
          </cell>
          <cell r="BM201">
            <v>60000</v>
          </cell>
          <cell r="BN201">
            <v>0</v>
          </cell>
          <cell r="BO201">
            <v>63600</v>
          </cell>
          <cell r="BP201">
            <v>0</v>
          </cell>
          <cell r="BQ201">
            <v>62400</v>
          </cell>
          <cell r="BR201">
            <v>0</v>
          </cell>
          <cell r="BS201">
            <v>132000</v>
          </cell>
          <cell r="BT201">
            <v>0</v>
          </cell>
          <cell r="BU201">
            <v>120000</v>
          </cell>
          <cell r="BV201">
            <v>0</v>
          </cell>
          <cell r="BW201">
            <v>371880</v>
          </cell>
          <cell r="BX201">
            <v>623880</v>
          </cell>
          <cell r="BY201">
            <v>830280</v>
          </cell>
        </row>
        <row r="202">
          <cell r="D202">
            <v>42795</v>
          </cell>
          <cell r="E202">
            <v>1.8455603949476094</v>
          </cell>
          <cell r="F202">
            <v>4.439110992056787E-2</v>
          </cell>
          <cell r="G202">
            <v>-7.0285924040899131E-2</v>
          </cell>
          <cell r="H202">
            <v>0</v>
          </cell>
          <cell r="I202">
            <v>0</v>
          </cell>
          <cell r="J202">
            <v>0</v>
          </cell>
          <cell r="K202">
            <v>15.841702962107071</v>
          </cell>
          <cell r="L202">
            <v>12.770841420456572</v>
          </cell>
          <cell r="M202">
            <v>6.3854207102282858</v>
          </cell>
          <cell r="N202">
            <v>0</v>
          </cell>
          <cell r="O202">
            <v>0</v>
          </cell>
          <cell r="P202">
            <v>15.841702962107071</v>
          </cell>
          <cell r="Q202">
            <v>12.770841420456572</v>
          </cell>
          <cell r="R202">
            <v>6.3854207102282858</v>
          </cell>
          <cell r="S202">
            <v>0</v>
          </cell>
          <cell r="T202">
            <v>0</v>
          </cell>
          <cell r="U202">
            <v>15.314558531800328</v>
          </cell>
          <cell r="V202">
            <v>15.841702962107071</v>
          </cell>
          <cell r="W202">
            <v>15.841702962107071</v>
          </cell>
          <cell r="X202">
            <v>12.770841420456572</v>
          </cell>
          <cell r="Y202">
            <v>6.3854207102282858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</row>
        <row r="203">
          <cell r="D203">
            <v>42826</v>
          </cell>
          <cell r="E203">
            <v>1.7678450409554172</v>
          </cell>
          <cell r="F203">
            <v>0.10851316834828298</v>
          </cell>
          <cell r="G203">
            <v>-6.9889837241267003E-2</v>
          </cell>
          <cell r="H203">
            <v>0</v>
          </cell>
          <cell r="I203">
            <v>0</v>
          </cell>
          <cell r="J203">
            <v>0</v>
          </cell>
          <cell r="K203">
            <v>15.258837807165628</v>
          </cell>
          <cell r="L203">
            <v>12.279681187415477</v>
          </cell>
          <cell r="M203">
            <v>6.1398405937077385</v>
          </cell>
          <cell r="N203">
            <v>0</v>
          </cell>
          <cell r="O203">
            <v>0</v>
          </cell>
          <cell r="P203">
            <v>15.258837807165628</v>
          </cell>
          <cell r="Q203">
            <v>12.279681187415477</v>
          </cell>
          <cell r="R203">
            <v>6.1398405937077385</v>
          </cell>
          <cell r="S203">
            <v>0</v>
          </cell>
          <cell r="T203">
            <v>0</v>
          </cell>
          <cell r="U203">
            <v>14.734664027856125</v>
          </cell>
          <cell r="V203">
            <v>15.258837807165628</v>
          </cell>
          <cell r="W203">
            <v>15.258837807165628</v>
          </cell>
          <cell r="X203">
            <v>12.279681187415477</v>
          </cell>
          <cell r="Y203">
            <v>6.1398405937077385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</row>
        <row r="204">
          <cell r="D204">
            <v>42856</v>
          </cell>
          <cell r="E204">
            <v>1.7490499087360998</v>
          </cell>
          <cell r="F204">
            <v>0.10792087912092646</v>
          </cell>
          <cell r="G204">
            <v>-6.9508362823647557E-2</v>
          </cell>
          <cell r="H204">
            <v>0</v>
          </cell>
          <cell r="I204">
            <v>0</v>
          </cell>
          <cell r="J204">
            <v>0</v>
          </cell>
          <cell r="K204">
            <v>15.117874315520748</v>
          </cell>
          <cell r="L204">
            <v>14.041823374191297</v>
          </cell>
          <cell r="M204">
            <v>7.0209116870956487</v>
          </cell>
          <cell r="N204">
            <v>0</v>
          </cell>
          <cell r="O204">
            <v>0</v>
          </cell>
          <cell r="P204">
            <v>15.117874315520748</v>
          </cell>
          <cell r="Q204">
            <v>14.041823374191297</v>
          </cell>
          <cell r="R204">
            <v>7.0209116870956487</v>
          </cell>
          <cell r="S204">
            <v>0</v>
          </cell>
          <cell r="T204">
            <v>0</v>
          </cell>
          <cell r="U204">
            <v>14.596561594343392</v>
          </cell>
          <cell r="V204">
            <v>15.117874315520748</v>
          </cell>
          <cell r="W204">
            <v>15.117874315520748</v>
          </cell>
          <cell r="X204">
            <v>14.041823374191297</v>
          </cell>
          <cell r="Y204">
            <v>7.0209116870956487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</row>
        <row r="205">
          <cell r="D205">
            <v>42887</v>
          </cell>
          <cell r="E205">
            <v>1.7497276732588176</v>
          </cell>
          <cell r="F205">
            <v>0.1073117803765803</v>
          </cell>
          <cell r="G205">
            <v>-6.9116061937458506E-2</v>
          </cell>
          <cell r="H205">
            <v>0</v>
          </cell>
          <cell r="I205">
            <v>0</v>
          </cell>
          <cell r="J205">
            <v>0</v>
          </cell>
          <cell r="K205">
            <v>15.122957549441132</v>
          </cell>
          <cell r="L205">
            <v>23.056790870463821</v>
          </cell>
          <cell r="M205">
            <v>11.528395435231911</v>
          </cell>
          <cell r="N205">
            <v>1</v>
          </cell>
          <cell r="O205">
            <v>0</v>
          </cell>
          <cell r="P205">
            <v>15.122957549441132</v>
          </cell>
          <cell r="Q205">
            <v>23.056790870463821</v>
          </cell>
          <cell r="R205">
            <v>11.528395435231911</v>
          </cell>
          <cell r="S205">
            <v>1</v>
          </cell>
          <cell r="T205">
            <v>0</v>
          </cell>
          <cell r="U205">
            <v>14.604587084910193</v>
          </cell>
          <cell r="V205">
            <v>15.122957549441132</v>
          </cell>
          <cell r="W205">
            <v>15.122957549441132</v>
          </cell>
          <cell r="X205">
            <v>23.056790870463821</v>
          </cell>
          <cell r="Y205">
            <v>11.528395435231911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48000</v>
          </cell>
          <cell r="AI205">
            <v>0</v>
          </cell>
          <cell r="AJ205">
            <v>54000</v>
          </cell>
          <cell r="AK205">
            <v>0</v>
          </cell>
          <cell r="AL205">
            <v>60000</v>
          </cell>
          <cell r="AM205">
            <v>0</v>
          </cell>
          <cell r="AN205">
            <v>60000</v>
          </cell>
          <cell r="AO205">
            <v>0</v>
          </cell>
          <cell r="AP205">
            <v>86400</v>
          </cell>
          <cell r="AQ205">
            <v>0</v>
          </cell>
          <cell r="AR205">
            <v>61200</v>
          </cell>
          <cell r="AS205">
            <v>0</v>
          </cell>
          <cell r="AT205">
            <v>132000</v>
          </cell>
          <cell r="AU205">
            <v>0</v>
          </cell>
          <cell r="AV205">
            <v>152280</v>
          </cell>
          <cell r="AW205">
            <v>447480</v>
          </cell>
          <cell r="AX205">
            <v>507480</v>
          </cell>
          <cell r="AY205">
            <v>62400</v>
          </cell>
          <cell r="AZ205">
            <v>0</v>
          </cell>
          <cell r="BA205">
            <v>60000</v>
          </cell>
          <cell r="BB205">
            <v>0</v>
          </cell>
          <cell r="BC205">
            <v>10560</v>
          </cell>
          <cell r="BD205">
            <v>0</v>
          </cell>
          <cell r="BE205">
            <v>6120</v>
          </cell>
          <cell r="BF205">
            <v>0</v>
          </cell>
          <cell r="BG205">
            <v>20400</v>
          </cell>
          <cell r="BH205">
            <v>0</v>
          </cell>
          <cell r="BI205">
            <v>105600</v>
          </cell>
          <cell r="BJ205">
            <v>0</v>
          </cell>
          <cell r="BK205">
            <v>127200</v>
          </cell>
          <cell r="BL205">
            <v>0</v>
          </cell>
          <cell r="BM205">
            <v>60000</v>
          </cell>
          <cell r="BN205">
            <v>0</v>
          </cell>
          <cell r="BO205">
            <v>63600</v>
          </cell>
          <cell r="BP205">
            <v>0</v>
          </cell>
          <cell r="BQ205">
            <v>62400</v>
          </cell>
          <cell r="BR205">
            <v>0</v>
          </cell>
          <cell r="BS205">
            <v>132000</v>
          </cell>
          <cell r="BT205">
            <v>0</v>
          </cell>
          <cell r="BU205">
            <v>120000</v>
          </cell>
          <cell r="BV205">
            <v>0</v>
          </cell>
          <cell r="BW205">
            <v>371880</v>
          </cell>
          <cell r="BX205">
            <v>623880</v>
          </cell>
          <cell r="BY205">
            <v>830280</v>
          </cell>
        </row>
        <row r="206">
          <cell r="D206">
            <v>42917</v>
          </cell>
          <cell r="E206">
            <v>1.7510161531928652</v>
          </cell>
          <cell r="F206">
            <v>0.10672515809749901</v>
          </cell>
          <cell r="G206">
            <v>-6.8738237418728185E-2</v>
          </cell>
          <cell r="H206">
            <v>0</v>
          </cell>
          <cell r="I206">
            <v>0</v>
          </cell>
          <cell r="J206">
            <v>0</v>
          </cell>
          <cell r="K206">
            <v>15.132621148946489</v>
          </cell>
          <cell r="L206">
            <v>21.762453610729953</v>
          </cell>
          <cell r="M206">
            <v>10.881226805364976</v>
          </cell>
          <cell r="N206">
            <v>1</v>
          </cell>
          <cell r="O206">
            <v>0</v>
          </cell>
          <cell r="P206">
            <v>15.132621148946489</v>
          </cell>
          <cell r="Q206">
            <v>21.762453610729953</v>
          </cell>
          <cell r="R206">
            <v>10.881226805364976</v>
          </cell>
          <cell r="S206">
            <v>1</v>
          </cell>
          <cell r="T206">
            <v>0</v>
          </cell>
          <cell r="U206">
            <v>14.617084368306028</v>
          </cell>
          <cell r="V206">
            <v>15.132621148946489</v>
          </cell>
          <cell r="W206">
            <v>15.132621148946489</v>
          </cell>
          <cell r="X206">
            <v>21.762453610729953</v>
          </cell>
          <cell r="Y206">
            <v>10.881226805364976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48000</v>
          </cell>
          <cell r="AI206">
            <v>0</v>
          </cell>
          <cell r="AJ206">
            <v>54000</v>
          </cell>
          <cell r="AK206">
            <v>0</v>
          </cell>
          <cell r="AL206">
            <v>60000</v>
          </cell>
          <cell r="AM206">
            <v>0</v>
          </cell>
          <cell r="AN206">
            <v>60000</v>
          </cell>
          <cell r="AO206">
            <v>0</v>
          </cell>
          <cell r="AP206">
            <v>86400</v>
          </cell>
          <cell r="AQ206">
            <v>0</v>
          </cell>
          <cell r="AR206">
            <v>61200</v>
          </cell>
          <cell r="AS206">
            <v>0</v>
          </cell>
          <cell r="AT206">
            <v>132000</v>
          </cell>
          <cell r="AU206">
            <v>0</v>
          </cell>
          <cell r="AV206">
            <v>152280</v>
          </cell>
          <cell r="AW206">
            <v>447480</v>
          </cell>
          <cell r="AX206">
            <v>507480</v>
          </cell>
          <cell r="AY206">
            <v>62400</v>
          </cell>
          <cell r="AZ206">
            <v>0</v>
          </cell>
          <cell r="BA206">
            <v>60000</v>
          </cell>
          <cell r="BB206">
            <v>0</v>
          </cell>
          <cell r="BC206">
            <v>10560</v>
          </cell>
          <cell r="BD206">
            <v>0</v>
          </cell>
          <cell r="BE206">
            <v>6120</v>
          </cell>
          <cell r="BF206">
            <v>0</v>
          </cell>
          <cell r="BG206">
            <v>20400</v>
          </cell>
          <cell r="BH206">
            <v>0</v>
          </cell>
          <cell r="BI206">
            <v>105600</v>
          </cell>
          <cell r="BJ206">
            <v>0</v>
          </cell>
          <cell r="BK206">
            <v>127200</v>
          </cell>
          <cell r="BL206">
            <v>0</v>
          </cell>
          <cell r="BM206">
            <v>60000</v>
          </cell>
          <cell r="BN206">
            <v>0</v>
          </cell>
          <cell r="BO206">
            <v>63600</v>
          </cell>
          <cell r="BP206">
            <v>0</v>
          </cell>
          <cell r="BQ206">
            <v>62400</v>
          </cell>
          <cell r="BR206">
            <v>0</v>
          </cell>
          <cell r="BS206">
            <v>132000</v>
          </cell>
          <cell r="BT206">
            <v>0</v>
          </cell>
          <cell r="BU206">
            <v>120000</v>
          </cell>
          <cell r="BV206">
            <v>0</v>
          </cell>
          <cell r="BW206">
            <v>371880</v>
          </cell>
          <cell r="BX206">
            <v>623880</v>
          </cell>
          <cell r="BY206">
            <v>830280</v>
          </cell>
        </row>
        <row r="207">
          <cell r="D207">
            <v>42948</v>
          </cell>
          <cell r="E207">
            <v>1.7483132197257167</v>
          </cell>
          <cell r="F207">
            <v>0.1061218929668902</v>
          </cell>
          <cell r="G207">
            <v>-6.8349693775285228E-2</v>
          </cell>
          <cell r="H207">
            <v>0</v>
          </cell>
          <cell r="I207">
            <v>0</v>
          </cell>
          <cell r="J207">
            <v>0</v>
          </cell>
          <cell r="K207">
            <v>15.112349147942876</v>
          </cell>
          <cell r="L207">
            <v>25.236793406171603</v>
          </cell>
          <cell r="M207">
            <v>12.618396703085802</v>
          </cell>
          <cell r="N207">
            <v>1</v>
          </cell>
          <cell r="O207">
            <v>0</v>
          </cell>
          <cell r="P207">
            <v>15.112349147942876</v>
          </cell>
          <cell r="Q207">
            <v>25.236793406171603</v>
          </cell>
          <cell r="R207">
            <v>12.618396703085802</v>
          </cell>
          <cell r="S207">
            <v>1</v>
          </cell>
          <cell r="T207">
            <v>0</v>
          </cell>
          <cell r="U207">
            <v>14.599726444628237</v>
          </cell>
          <cell r="V207">
            <v>15.112349147942876</v>
          </cell>
          <cell r="W207">
            <v>15.112349147942876</v>
          </cell>
          <cell r="X207">
            <v>25.236793406171603</v>
          </cell>
          <cell r="Y207">
            <v>12.618396703085802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48000</v>
          </cell>
          <cell r="AI207">
            <v>0</v>
          </cell>
          <cell r="AJ207">
            <v>54000</v>
          </cell>
          <cell r="AK207">
            <v>0</v>
          </cell>
          <cell r="AL207">
            <v>60000</v>
          </cell>
          <cell r="AM207">
            <v>0</v>
          </cell>
          <cell r="AN207">
            <v>60000</v>
          </cell>
          <cell r="AO207">
            <v>0</v>
          </cell>
          <cell r="AP207">
            <v>86400</v>
          </cell>
          <cell r="AQ207">
            <v>0</v>
          </cell>
          <cell r="AR207">
            <v>61200</v>
          </cell>
          <cell r="AS207">
            <v>0</v>
          </cell>
          <cell r="AT207">
            <v>132000</v>
          </cell>
          <cell r="AU207">
            <v>0</v>
          </cell>
          <cell r="AV207">
            <v>152280</v>
          </cell>
          <cell r="AW207">
            <v>447480</v>
          </cell>
          <cell r="AX207">
            <v>507480</v>
          </cell>
          <cell r="AY207">
            <v>62400</v>
          </cell>
          <cell r="AZ207">
            <v>0</v>
          </cell>
          <cell r="BA207">
            <v>60000</v>
          </cell>
          <cell r="BB207">
            <v>0</v>
          </cell>
          <cell r="BC207">
            <v>10560</v>
          </cell>
          <cell r="BD207">
            <v>0</v>
          </cell>
          <cell r="BE207">
            <v>6120</v>
          </cell>
          <cell r="BF207">
            <v>0</v>
          </cell>
          <cell r="BG207">
            <v>20400</v>
          </cell>
          <cell r="BH207">
            <v>0</v>
          </cell>
          <cell r="BI207">
            <v>105600</v>
          </cell>
          <cell r="BJ207">
            <v>0</v>
          </cell>
          <cell r="BK207">
            <v>127200</v>
          </cell>
          <cell r="BL207">
            <v>0</v>
          </cell>
          <cell r="BM207">
            <v>60000</v>
          </cell>
          <cell r="BN207">
            <v>0</v>
          </cell>
          <cell r="BO207">
            <v>63600</v>
          </cell>
          <cell r="BP207">
            <v>0</v>
          </cell>
          <cell r="BQ207">
            <v>62400</v>
          </cell>
          <cell r="BR207">
            <v>0</v>
          </cell>
          <cell r="BS207">
            <v>132000</v>
          </cell>
          <cell r="BT207">
            <v>0</v>
          </cell>
          <cell r="BU207">
            <v>120000</v>
          </cell>
          <cell r="BV207">
            <v>0</v>
          </cell>
          <cell r="BW207">
            <v>371880</v>
          </cell>
          <cell r="BX207">
            <v>623880</v>
          </cell>
          <cell r="BY207">
            <v>830280</v>
          </cell>
        </row>
        <row r="208">
          <cell r="D208">
            <v>42979</v>
          </cell>
          <cell r="E208">
            <v>1.7459349485966262</v>
          </cell>
          <cell r="F208">
            <v>0.1055215754632257</v>
          </cell>
          <cell r="G208">
            <v>-6.796304860343351E-2</v>
          </cell>
          <cell r="H208">
            <v>0</v>
          </cell>
          <cell r="I208">
            <v>0</v>
          </cell>
          <cell r="J208">
            <v>0</v>
          </cell>
          <cell r="K208">
            <v>15.094512114474696</v>
          </cell>
          <cell r="L208">
            <v>17.940027089720438</v>
          </cell>
          <cell r="M208">
            <v>8.970013544860219</v>
          </cell>
          <cell r="N208">
            <v>1</v>
          </cell>
          <cell r="O208">
            <v>0</v>
          </cell>
          <cell r="P208">
            <v>15.094512114474696</v>
          </cell>
          <cell r="Q208">
            <v>17.940027089720438</v>
          </cell>
          <cell r="R208">
            <v>8.970013544860219</v>
          </cell>
          <cell r="S208">
            <v>1</v>
          </cell>
          <cell r="T208">
            <v>0</v>
          </cell>
          <cell r="U208">
            <v>14.584789249948946</v>
          </cell>
          <cell r="V208">
            <v>15.094512114474696</v>
          </cell>
          <cell r="W208">
            <v>15.094512114474696</v>
          </cell>
          <cell r="X208">
            <v>17.940027089720438</v>
          </cell>
          <cell r="Y208">
            <v>8.970013544860219</v>
          </cell>
          <cell r="Z208">
            <v>1</v>
          </cell>
          <cell r="AA208">
            <v>0</v>
          </cell>
          <cell r="AB208">
            <v>1</v>
          </cell>
          <cell r="AC208">
            <v>1</v>
          </cell>
          <cell r="AD208">
            <v>1</v>
          </cell>
          <cell r="AE208">
            <v>0</v>
          </cell>
          <cell r="AF208">
            <v>5880</v>
          </cell>
          <cell r="AG208">
            <v>0</v>
          </cell>
          <cell r="AH208">
            <v>48000</v>
          </cell>
          <cell r="AI208">
            <v>0</v>
          </cell>
          <cell r="AJ208">
            <v>54000</v>
          </cell>
          <cell r="AK208">
            <v>0</v>
          </cell>
          <cell r="AL208">
            <v>60000</v>
          </cell>
          <cell r="AM208">
            <v>0</v>
          </cell>
          <cell r="AN208">
            <v>60000</v>
          </cell>
          <cell r="AO208">
            <v>0</v>
          </cell>
          <cell r="AP208">
            <v>86400</v>
          </cell>
          <cell r="AQ208">
            <v>0</v>
          </cell>
          <cell r="AR208">
            <v>61200</v>
          </cell>
          <cell r="AS208">
            <v>0</v>
          </cell>
          <cell r="AT208">
            <v>132000</v>
          </cell>
          <cell r="AU208">
            <v>0</v>
          </cell>
          <cell r="AV208">
            <v>152280</v>
          </cell>
          <cell r="AW208">
            <v>447480</v>
          </cell>
          <cell r="AX208">
            <v>507480</v>
          </cell>
          <cell r="AY208">
            <v>62400</v>
          </cell>
          <cell r="AZ208">
            <v>0</v>
          </cell>
          <cell r="BA208">
            <v>60000</v>
          </cell>
          <cell r="BB208">
            <v>0</v>
          </cell>
          <cell r="BC208">
            <v>10560</v>
          </cell>
          <cell r="BD208">
            <v>0</v>
          </cell>
          <cell r="BE208">
            <v>6120</v>
          </cell>
          <cell r="BF208">
            <v>0</v>
          </cell>
          <cell r="BG208">
            <v>20400</v>
          </cell>
          <cell r="BH208">
            <v>0</v>
          </cell>
          <cell r="BI208">
            <v>105600</v>
          </cell>
          <cell r="BJ208">
            <v>0</v>
          </cell>
          <cell r="BK208">
            <v>127200</v>
          </cell>
          <cell r="BL208">
            <v>0</v>
          </cell>
          <cell r="BM208">
            <v>60000</v>
          </cell>
          <cell r="BN208">
            <v>0</v>
          </cell>
          <cell r="BO208">
            <v>63600</v>
          </cell>
          <cell r="BP208">
            <v>0</v>
          </cell>
          <cell r="BQ208">
            <v>62400</v>
          </cell>
          <cell r="BR208">
            <v>0</v>
          </cell>
          <cell r="BS208">
            <v>132000</v>
          </cell>
          <cell r="BT208">
            <v>0</v>
          </cell>
          <cell r="BU208">
            <v>120000</v>
          </cell>
          <cell r="BV208">
            <v>0</v>
          </cell>
          <cell r="BW208">
            <v>371880</v>
          </cell>
          <cell r="BX208">
            <v>623880</v>
          </cell>
          <cell r="BY208">
            <v>830280</v>
          </cell>
        </row>
        <row r="209">
          <cell r="D209">
            <v>43009</v>
          </cell>
          <cell r="E209">
            <v>1.747041118006017</v>
          </cell>
          <cell r="F209">
            <v>0.104943418817303</v>
          </cell>
          <cell r="G209">
            <v>-6.7590676526398552E-2</v>
          </cell>
          <cell r="H209">
            <v>0</v>
          </cell>
          <cell r="I209">
            <v>0</v>
          </cell>
          <cell r="J209">
            <v>0</v>
          </cell>
          <cell r="K209">
            <v>15.102808385045128</v>
          </cell>
          <cell r="L209">
            <v>24.26007250733829</v>
          </cell>
          <cell r="M209">
            <v>12.130036253669145</v>
          </cell>
          <cell r="N209">
            <v>1</v>
          </cell>
          <cell r="O209">
            <v>0</v>
          </cell>
          <cell r="P209">
            <v>15.102808385045128</v>
          </cell>
          <cell r="Q209">
            <v>24.26007250733829</v>
          </cell>
          <cell r="R209">
            <v>12.130036253669145</v>
          </cell>
          <cell r="S209">
            <v>1</v>
          </cell>
          <cell r="T209">
            <v>0</v>
          </cell>
          <cell r="U209">
            <v>14.595878311097138</v>
          </cell>
          <cell r="V209">
            <v>15.102808385045128</v>
          </cell>
          <cell r="W209">
            <v>15.102808385045128</v>
          </cell>
          <cell r="X209">
            <v>24.26007250733829</v>
          </cell>
          <cell r="Y209">
            <v>12.130036253669145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48000</v>
          </cell>
          <cell r="AI209">
            <v>0</v>
          </cell>
          <cell r="AJ209">
            <v>54000</v>
          </cell>
          <cell r="AK209">
            <v>0</v>
          </cell>
          <cell r="AL209">
            <v>60000</v>
          </cell>
          <cell r="AM209">
            <v>0</v>
          </cell>
          <cell r="AN209">
            <v>60000</v>
          </cell>
          <cell r="AO209">
            <v>0</v>
          </cell>
          <cell r="AP209">
            <v>86400</v>
          </cell>
          <cell r="AQ209">
            <v>0</v>
          </cell>
          <cell r="AR209">
            <v>61200</v>
          </cell>
          <cell r="AS209">
            <v>0</v>
          </cell>
          <cell r="AT209">
            <v>132000</v>
          </cell>
          <cell r="AU209">
            <v>0</v>
          </cell>
          <cell r="AV209">
            <v>152280</v>
          </cell>
          <cell r="AW209">
            <v>447480</v>
          </cell>
          <cell r="AX209">
            <v>507480</v>
          </cell>
          <cell r="AY209">
            <v>62400</v>
          </cell>
          <cell r="AZ209">
            <v>0</v>
          </cell>
          <cell r="BA209">
            <v>60000</v>
          </cell>
          <cell r="BB209">
            <v>0</v>
          </cell>
          <cell r="BC209">
            <v>10560</v>
          </cell>
          <cell r="BD209">
            <v>0</v>
          </cell>
          <cell r="BE209">
            <v>6120</v>
          </cell>
          <cell r="BF209">
            <v>0</v>
          </cell>
          <cell r="BG209">
            <v>20400</v>
          </cell>
          <cell r="BH209">
            <v>0</v>
          </cell>
          <cell r="BI209">
            <v>105600</v>
          </cell>
          <cell r="BJ209">
            <v>0</v>
          </cell>
          <cell r="BK209">
            <v>127200</v>
          </cell>
          <cell r="BL209">
            <v>0</v>
          </cell>
          <cell r="BM209">
            <v>60000</v>
          </cell>
          <cell r="BN209">
            <v>0</v>
          </cell>
          <cell r="BO209">
            <v>63600</v>
          </cell>
          <cell r="BP209">
            <v>0</v>
          </cell>
          <cell r="BQ209">
            <v>62400</v>
          </cell>
          <cell r="BR209">
            <v>0</v>
          </cell>
          <cell r="BS209">
            <v>132000</v>
          </cell>
          <cell r="BT209">
            <v>0</v>
          </cell>
          <cell r="BU209">
            <v>120000</v>
          </cell>
          <cell r="BV209">
            <v>0</v>
          </cell>
          <cell r="BW209">
            <v>371880</v>
          </cell>
          <cell r="BX209">
            <v>623880</v>
          </cell>
          <cell r="BY209">
            <v>830280</v>
          </cell>
        </row>
        <row r="210">
          <cell r="D210">
            <v>43040</v>
          </cell>
          <cell r="E210">
            <v>1.7866648579328726</v>
          </cell>
          <cell r="F210">
            <v>4.2446997218757609E-2</v>
          </cell>
          <cell r="G210">
            <v>-6.720774559636622E-2</v>
          </cell>
          <cell r="H210">
            <v>0</v>
          </cell>
          <cell r="I210">
            <v>0</v>
          </cell>
          <cell r="J210">
            <v>0</v>
          </cell>
          <cell r="K210">
            <v>15.399986434496544</v>
          </cell>
          <cell r="L210">
            <v>13.510879214730547</v>
          </cell>
          <cell r="M210">
            <v>6.7554396073652736</v>
          </cell>
          <cell r="N210">
            <v>0</v>
          </cell>
          <cell r="O210">
            <v>0</v>
          </cell>
          <cell r="P210">
            <v>15.399986434496544</v>
          </cell>
          <cell r="Q210">
            <v>13.510879214730547</v>
          </cell>
          <cell r="R210">
            <v>6.7554396073652736</v>
          </cell>
          <cell r="S210">
            <v>0</v>
          </cell>
          <cell r="T210">
            <v>0</v>
          </cell>
          <cell r="U210">
            <v>14.895928342523797</v>
          </cell>
          <cell r="V210">
            <v>15.399986434496544</v>
          </cell>
          <cell r="W210">
            <v>15.399986434496544</v>
          </cell>
          <cell r="X210">
            <v>13.510879214730547</v>
          </cell>
          <cell r="Y210">
            <v>6.7554396073652736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</row>
        <row r="211">
          <cell r="D211">
            <v>43070</v>
          </cell>
          <cell r="E211">
            <v>1.8208338263464814</v>
          </cell>
          <cell r="F211">
            <v>4.2214076344972519E-2</v>
          </cell>
          <cell r="G211">
            <v>-6.6838954212873156E-2</v>
          </cell>
          <cell r="H211">
            <v>0</v>
          </cell>
          <cell r="I211">
            <v>0</v>
          </cell>
          <cell r="J211">
            <v>0</v>
          </cell>
          <cell r="K211">
            <v>15.656253697598611</v>
          </cell>
          <cell r="L211">
            <v>8.1599809574831887</v>
          </cell>
          <cell r="M211">
            <v>4.0799904787415944</v>
          </cell>
          <cell r="N211">
            <v>0</v>
          </cell>
          <cell r="O211">
            <v>0</v>
          </cell>
          <cell r="P211">
            <v>15.656253697598611</v>
          </cell>
          <cell r="Q211">
            <v>8.1599809574831887</v>
          </cell>
          <cell r="R211">
            <v>4.0799904787415944</v>
          </cell>
          <cell r="S211">
            <v>0</v>
          </cell>
          <cell r="T211">
            <v>0</v>
          </cell>
          <cell r="U211">
            <v>15.154961541002063</v>
          </cell>
          <cell r="V211">
            <v>15.656253697598611</v>
          </cell>
          <cell r="W211">
            <v>15.656253697598611</v>
          </cell>
          <cell r="X211">
            <v>8.1599809574831887</v>
          </cell>
          <cell r="Y211">
            <v>4.0799904787415944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</row>
        <row r="212">
          <cell r="D212">
            <v>43101</v>
          </cell>
          <cell r="E212">
            <v>1.8731144348541475</v>
          </cell>
          <cell r="F212">
            <v>4.1974553161997698E-2</v>
          </cell>
          <cell r="G212">
            <v>-6.6459709173163031E-2</v>
          </cell>
          <cell r="H212">
            <v>0</v>
          </cell>
          <cell r="I212">
            <v>0</v>
          </cell>
          <cell r="J212">
            <v>0</v>
          </cell>
          <cell r="K212">
            <v>16.048358261406108</v>
          </cell>
          <cell r="L212">
            <v>19.150365198246927</v>
          </cell>
          <cell r="M212">
            <v>9.5751825991234636</v>
          </cell>
          <cell r="N212">
            <v>1</v>
          </cell>
          <cell r="O212">
            <v>0</v>
          </cell>
          <cell r="P212">
            <v>16.048358261406108</v>
          </cell>
          <cell r="Q212">
            <v>19.150365198246927</v>
          </cell>
          <cell r="R212">
            <v>9.5751825991234636</v>
          </cell>
          <cell r="S212">
            <v>1</v>
          </cell>
          <cell r="T212">
            <v>0</v>
          </cell>
          <cell r="U212">
            <v>15.549910442607382</v>
          </cell>
          <cell r="V212">
            <v>16.048358261406108</v>
          </cell>
          <cell r="W212">
            <v>16.048358261406108</v>
          </cell>
          <cell r="X212">
            <v>19.150365198246927</v>
          </cell>
          <cell r="Y212">
            <v>9.5751825991234636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48000</v>
          </cell>
          <cell r="AI212">
            <v>0</v>
          </cell>
          <cell r="AJ212">
            <v>54000</v>
          </cell>
          <cell r="AK212">
            <v>0</v>
          </cell>
          <cell r="AL212">
            <v>60000</v>
          </cell>
          <cell r="AM212">
            <v>0</v>
          </cell>
          <cell r="AN212">
            <v>60000</v>
          </cell>
          <cell r="AO212">
            <v>0</v>
          </cell>
          <cell r="AP212">
            <v>86400</v>
          </cell>
          <cell r="AQ212">
            <v>0</v>
          </cell>
          <cell r="AR212">
            <v>61200</v>
          </cell>
          <cell r="AS212">
            <v>0</v>
          </cell>
          <cell r="AT212">
            <v>132000</v>
          </cell>
          <cell r="AU212">
            <v>0</v>
          </cell>
          <cell r="AV212">
            <v>152280</v>
          </cell>
          <cell r="AW212">
            <v>447480</v>
          </cell>
          <cell r="AX212">
            <v>507480</v>
          </cell>
          <cell r="AY212">
            <v>62400</v>
          </cell>
          <cell r="AZ212">
            <v>0</v>
          </cell>
          <cell r="BA212">
            <v>60000</v>
          </cell>
          <cell r="BB212">
            <v>0</v>
          </cell>
          <cell r="BC212">
            <v>10560</v>
          </cell>
          <cell r="BD212">
            <v>0</v>
          </cell>
          <cell r="BE212">
            <v>6120</v>
          </cell>
          <cell r="BF212">
            <v>0</v>
          </cell>
          <cell r="BG212">
            <v>20400</v>
          </cell>
          <cell r="BH212">
            <v>0</v>
          </cell>
          <cell r="BI212">
            <v>105600</v>
          </cell>
          <cell r="BJ212">
            <v>0</v>
          </cell>
          <cell r="BK212">
            <v>127200</v>
          </cell>
          <cell r="BL212">
            <v>0</v>
          </cell>
          <cell r="BM212">
            <v>60000</v>
          </cell>
          <cell r="BN212">
            <v>0</v>
          </cell>
          <cell r="BO212">
            <v>63600</v>
          </cell>
          <cell r="BP212">
            <v>0</v>
          </cell>
          <cell r="BQ212">
            <v>62400</v>
          </cell>
          <cell r="BR212">
            <v>0</v>
          </cell>
          <cell r="BS212">
            <v>132000</v>
          </cell>
          <cell r="BT212">
            <v>0</v>
          </cell>
          <cell r="BU212">
            <v>120000</v>
          </cell>
          <cell r="BV212">
            <v>0</v>
          </cell>
          <cell r="BW212">
            <v>371880</v>
          </cell>
          <cell r="BX212">
            <v>623880</v>
          </cell>
          <cell r="BY212">
            <v>830280</v>
          </cell>
        </row>
        <row r="213">
          <cell r="D213">
            <v>43132</v>
          </cell>
          <cell r="E213">
            <v>1.8256112190727241</v>
          </cell>
          <cell r="F213">
            <v>4.1736206189507886E-2</v>
          </cell>
          <cell r="G213">
            <v>-6.6082326466720825E-2</v>
          </cell>
          <cell r="H213">
            <v>0</v>
          </cell>
          <cell r="I213">
            <v>0</v>
          </cell>
          <cell r="J213">
            <v>0</v>
          </cell>
          <cell r="K213">
            <v>15.692084143045431</v>
          </cell>
          <cell r="L213">
            <v>15.563605188926614</v>
          </cell>
          <cell r="M213">
            <v>7.7818025944633069</v>
          </cell>
          <cell r="N213">
            <v>0</v>
          </cell>
          <cell r="O213">
            <v>0</v>
          </cell>
          <cell r="P213">
            <v>15.692084143045431</v>
          </cell>
          <cell r="Q213">
            <v>15.563605188926614</v>
          </cell>
          <cell r="R213">
            <v>7.7818025944633069</v>
          </cell>
          <cell r="S213">
            <v>0</v>
          </cell>
          <cell r="T213">
            <v>0</v>
          </cell>
          <cell r="U213">
            <v>15.196466694545025</v>
          </cell>
          <cell r="V213">
            <v>15.692084143045431</v>
          </cell>
          <cell r="W213">
            <v>15.692084143045431</v>
          </cell>
          <cell r="X213">
            <v>15.563605188926614</v>
          </cell>
          <cell r="Y213">
            <v>7.7818025944633069</v>
          </cell>
          <cell r="Z213">
            <v>1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</row>
        <row r="214">
          <cell r="D214">
            <v>43160</v>
          </cell>
          <cell r="E214">
            <v>1.7643361028421292</v>
          </cell>
          <cell r="F214">
            <v>4.1521932210444298E-2</v>
          </cell>
          <cell r="G214">
            <v>-6.5743059333203471E-2</v>
          </cell>
          <cell r="H214">
            <v>0</v>
          </cell>
          <cell r="I214">
            <v>0</v>
          </cell>
          <cell r="J214">
            <v>0</v>
          </cell>
          <cell r="K214">
            <v>15.232520771315968</v>
          </cell>
          <cell r="L214">
            <v>12.023540511788532</v>
          </cell>
          <cell r="M214">
            <v>6.0117702558942661</v>
          </cell>
          <cell r="N214">
            <v>0</v>
          </cell>
          <cell r="O214">
            <v>0</v>
          </cell>
          <cell r="P214">
            <v>15.232520771315968</v>
          </cell>
          <cell r="Q214">
            <v>12.023540511788532</v>
          </cell>
          <cell r="R214">
            <v>6.0117702558942661</v>
          </cell>
          <cell r="S214">
            <v>0</v>
          </cell>
          <cell r="T214">
            <v>0</v>
          </cell>
          <cell r="U214">
            <v>14.739447826316942</v>
          </cell>
          <cell r="V214">
            <v>15.232520771315968</v>
          </cell>
          <cell r="W214">
            <v>15.232520771315968</v>
          </cell>
          <cell r="X214">
            <v>12.023540511788532</v>
          </cell>
          <cell r="Y214">
            <v>6.0117702558942661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</row>
        <row r="215">
          <cell r="D215">
            <v>43191</v>
          </cell>
          <cell r="E215">
            <v>1.6913420635172907</v>
          </cell>
          <cell r="F215">
            <v>0.10149428574808801</v>
          </cell>
          <cell r="G215">
            <v>-6.5369200990293988E-2</v>
          </cell>
          <cell r="H215">
            <v>0</v>
          </cell>
          <cell r="I215">
            <v>0</v>
          </cell>
          <cell r="J215">
            <v>0</v>
          </cell>
          <cell r="K215">
            <v>14.68506547637968</v>
          </cell>
          <cell r="L215">
            <v>11.564602966563415</v>
          </cell>
          <cell r="M215">
            <v>5.7823014832817075</v>
          </cell>
          <cell r="N215">
            <v>0</v>
          </cell>
          <cell r="O215">
            <v>0</v>
          </cell>
          <cell r="P215">
            <v>14.68506547637968</v>
          </cell>
          <cell r="Q215">
            <v>11.564602966563415</v>
          </cell>
          <cell r="R215">
            <v>5.7823014832817075</v>
          </cell>
          <cell r="S215">
            <v>0</v>
          </cell>
          <cell r="T215">
            <v>0</v>
          </cell>
          <cell r="U215">
            <v>14.194796468952475</v>
          </cell>
          <cell r="V215">
            <v>14.68506547637968</v>
          </cell>
          <cell r="W215">
            <v>14.68506547637968</v>
          </cell>
          <cell r="X215">
            <v>11.564602966563415</v>
          </cell>
          <cell r="Y215">
            <v>5.7823014832817075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</row>
        <row r="216">
          <cell r="D216">
            <v>43221</v>
          </cell>
          <cell r="E216">
            <v>1.6734725316595251</v>
          </cell>
          <cell r="F216">
            <v>0.10093526821499894</v>
          </cell>
          <cell r="G216">
            <v>-6.5009155799490848E-2</v>
          </cell>
          <cell r="H216">
            <v>0</v>
          </cell>
          <cell r="I216">
            <v>0</v>
          </cell>
          <cell r="J216">
            <v>0</v>
          </cell>
          <cell r="K216">
            <v>14.551043987446439</v>
          </cell>
          <cell r="L216">
            <v>13.211673871749896</v>
          </cell>
          <cell r="M216">
            <v>6.6058369358749482</v>
          </cell>
          <cell r="N216">
            <v>0</v>
          </cell>
          <cell r="O216">
            <v>0</v>
          </cell>
          <cell r="P216">
            <v>14.551043987446439</v>
          </cell>
          <cell r="Q216">
            <v>13.211673871749896</v>
          </cell>
          <cell r="R216">
            <v>6.6058369358749482</v>
          </cell>
          <cell r="S216">
            <v>0</v>
          </cell>
          <cell r="T216">
            <v>0</v>
          </cell>
          <cell r="U216">
            <v>14.063475318950257</v>
          </cell>
          <cell r="V216">
            <v>14.551043987446439</v>
          </cell>
          <cell r="W216">
            <v>14.551043987446439</v>
          </cell>
          <cell r="X216">
            <v>13.211673871749896</v>
          </cell>
          <cell r="Y216">
            <v>6.6058369358749482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</row>
        <row r="217">
          <cell r="D217">
            <v>43252</v>
          </cell>
          <cell r="E217">
            <v>1.6738076604787553</v>
          </cell>
          <cell r="F217">
            <v>0.10036041866691722</v>
          </cell>
          <cell r="G217">
            <v>-6.4638913717675509E-2</v>
          </cell>
          <cell r="H217">
            <v>0</v>
          </cell>
          <cell r="I217">
            <v>0</v>
          </cell>
          <cell r="J217">
            <v>0</v>
          </cell>
          <cell r="K217">
            <v>14.553557453590665</v>
          </cell>
          <cell r="L217">
            <v>21.641550578929515</v>
          </cell>
          <cell r="M217">
            <v>10.820775289464757</v>
          </cell>
          <cell r="N217">
            <v>1</v>
          </cell>
          <cell r="O217">
            <v>0</v>
          </cell>
          <cell r="P217">
            <v>14.553557453590665</v>
          </cell>
          <cell r="Q217">
            <v>21.641550578929515</v>
          </cell>
          <cell r="R217">
            <v>10.820775289464757</v>
          </cell>
          <cell r="S217">
            <v>1</v>
          </cell>
          <cell r="T217">
            <v>0</v>
          </cell>
          <cell r="U217">
            <v>14.068765600708099</v>
          </cell>
          <cell r="V217">
            <v>14.553557453590665</v>
          </cell>
          <cell r="W217">
            <v>14.553557453590665</v>
          </cell>
          <cell r="X217">
            <v>21.641550578929515</v>
          </cell>
          <cell r="Y217">
            <v>10.820775289464757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48000</v>
          </cell>
          <cell r="AI217">
            <v>0</v>
          </cell>
          <cell r="AJ217">
            <v>54000</v>
          </cell>
          <cell r="AK217">
            <v>0</v>
          </cell>
          <cell r="AL217">
            <v>60000</v>
          </cell>
          <cell r="AM217">
            <v>0</v>
          </cell>
          <cell r="AN217">
            <v>60000</v>
          </cell>
          <cell r="AO217">
            <v>0</v>
          </cell>
          <cell r="AP217">
            <v>86400</v>
          </cell>
          <cell r="AQ217">
            <v>0</v>
          </cell>
          <cell r="AR217">
            <v>61200</v>
          </cell>
          <cell r="AS217">
            <v>0</v>
          </cell>
          <cell r="AT217">
            <v>132000</v>
          </cell>
          <cell r="AU217">
            <v>0</v>
          </cell>
          <cell r="AV217">
            <v>152280</v>
          </cell>
          <cell r="AW217">
            <v>447480</v>
          </cell>
          <cell r="AX217">
            <v>507480</v>
          </cell>
          <cell r="AY217">
            <v>62400</v>
          </cell>
          <cell r="AZ217">
            <v>0</v>
          </cell>
          <cell r="BA217">
            <v>60000</v>
          </cell>
          <cell r="BB217">
            <v>0</v>
          </cell>
          <cell r="BC217">
            <v>10560</v>
          </cell>
          <cell r="BD217">
            <v>0</v>
          </cell>
          <cell r="BE217">
            <v>6120</v>
          </cell>
          <cell r="BF217">
            <v>0</v>
          </cell>
          <cell r="BG217">
            <v>20400</v>
          </cell>
          <cell r="BH217">
            <v>0</v>
          </cell>
          <cell r="BI217">
            <v>105600</v>
          </cell>
          <cell r="BJ217">
            <v>0</v>
          </cell>
          <cell r="BK217">
            <v>127200</v>
          </cell>
          <cell r="BL217">
            <v>0</v>
          </cell>
          <cell r="BM217">
            <v>60000</v>
          </cell>
          <cell r="BN217">
            <v>0</v>
          </cell>
          <cell r="BO217">
            <v>63600</v>
          </cell>
          <cell r="BP217">
            <v>0</v>
          </cell>
          <cell r="BQ217">
            <v>62400</v>
          </cell>
          <cell r="BR217">
            <v>0</v>
          </cell>
          <cell r="BS217">
            <v>132000</v>
          </cell>
          <cell r="BT217">
            <v>0</v>
          </cell>
          <cell r="BU217">
            <v>120000</v>
          </cell>
          <cell r="BV217">
            <v>0</v>
          </cell>
          <cell r="BW217">
            <v>371880</v>
          </cell>
          <cell r="BX217">
            <v>623880</v>
          </cell>
          <cell r="BY217">
            <v>830280</v>
          </cell>
        </row>
        <row r="218">
          <cell r="D218">
            <v>43282</v>
          </cell>
          <cell r="E218">
            <v>1.6747245018559431</v>
          </cell>
          <cell r="F218">
            <v>9.9806813746970341E-2</v>
          </cell>
          <cell r="G218">
            <v>-6.4282354616692766E-2</v>
          </cell>
          <cell r="H218">
            <v>0</v>
          </cell>
          <cell r="I218">
            <v>0</v>
          </cell>
          <cell r="J218">
            <v>0</v>
          </cell>
          <cell r="K218">
            <v>14.560433763919573</v>
          </cell>
          <cell r="L218">
            <v>20.466622056681274</v>
          </cell>
          <cell r="M218">
            <v>10.233311028340637</v>
          </cell>
          <cell r="N218">
            <v>1</v>
          </cell>
          <cell r="O218">
            <v>0</v>
          </cell>
          <cell r="P218">
            <v>14.560433763919573</v>
          </cell>
          <cell r="Q218">
            <v>20.466622056681274</v>
          </cell>
          <cell r="R218">
            <v>10.233311028340637</v>
          </cell>
          <cell r="S218">
            <v>1</v>
          </cell>
          <cell r="T218">
            <v>0</v>
          </cell>
          <cell r="U218">
            <v>14.078316104294377</v>
          </cell>
          <cell r="V218">
            <v>14.560433763919573</v>
          </cell>
          <cell r="W218">
            <v>14.560433763919573</v>
          </cell>
          <cell r="X218">
            <v>20.466622056681274</v>
          </cell>
          <cell r="Y218">
            <v>10.233311028340637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48000</v>
          </cell>
          <cell r="AI218">
            <v>0</v>
          </cell>
          <cell r="AJ218">
            <v>54000</v>
          </cell>
          <cell r="AK218">
            <v>0</v>
          </cell>
          <cell r="AL218">
            <v>60000</v>
          </cell>
          <cell r="AM218">
            <v>0</v>
          </cell>
          <cell r="AN218">
            <v>60000</v>
          </cell>
          <cell r="AO218">
            <v>0</v>
          </cell>
          <cell r="AP218">
            <v>86400</v>
          </cell>
          <cell r="AQ218">
            <v>0</v>
          </cell>
          <cell r="AR218">
            <v>61200</v>
          </cell>
          <cell r="AS218">
            <v>0</v>
          </cell>
          <cell r="AT218">
            <v>132000</v>
          </cell>
          <cell r="AU218">
            <v>0</v>
          </cell>
          <cell r="AV218">
            <v>152280</v>
          </cell>
          <cell r="AW218">
            <v>447480</v>
          </cell>
          <cell r="AX218">
            <v>507480</v>
          </cell>
          <cell r="AY218">
            <v>62400</v>
          </cell>
          <cell r="AZ218">
            <v>0</v>
          </cell>
          <cell r="BA218">
            <v>60000</v>
          </cell>
          <cell r="BB218">
            <v>0</v>
          </cell>
          <cell r="BC218">
            <v>10560</v>
          </cell>
          <cell r="BD218">
            <v>0</v>
          </cell>
          <cell r="BE218">
            <v>6120</v>
          </cell>
          <cell r="BF218">
            <v>0</v>
          </cell>
          <cell r="BG218">
            <v>20400</v>
          </cell>
          <cell r="BH218">
            <v>0</v>
          </cell>
          <cell r="BI218">
            <v>105600</v>
          </cell>
          <cell r="BJ218">
            <v>0</v>
          </cell>
          <cell r="BK218">
            <v>127200</v>
          </cell>
          <cell r="BL218">
            <v>0</v>
          </cell>
          <cell r="BM218">
            <v>60000</v>
          </cell>
          <cell r="BN218">
            <v>0</v>
          </cell>
          <cell r="BO218">
            <v>63600</v>
          </cell>
          <cell r="BP218">
            <v>0</v>
          </cell>
          <cell r="BQ218">
            <v>62400</v>
          </cell>
          <cell r="BR218">
            <v>0</v>
          </cell>
          <cell r="BS218">
            <v>132000</v>
          </cell>
          <cell r="BT218">
            <v>0</v>
          </cell>
          <cell r="BU218">
            <v>120000</v>
          </cell>
          <cell r="BV218">
            <v>0</v>
          </cell>
          <cell r="BW218">
            <v>371880</v>
          </cell>
          <cell r="BX218">
            <v>623880</v>
          </cell>
          <cell r="BY218">
            <v>830280</v>
          </cell>
        </row>
        <row r="219">
          <cell r="D219">
            <v>43313</v>
          </cell>
          <cell r="E219">
            <v>1.671900175964051</v>
          </cell>
          <cell r="F219">
            <v>9.9237535595451731E-2</v>
          </cell>
          <cell r="G219">
            <v>-6.3915700891985866E-2</v>
          </cell>
          <cell r="H219">
            <v>0</v>
          </cell>
          <cell r="I219">
            <v>0</v>
          </cell>
          <cell r="J219">
            <v>0</v>
          </cell>
          <cell r="K219">
            <v>14.539251319730383</v>
          </cell>
          <cell r="L219">
            <v>23.713868785574292</v>
          </cell>
          <cell r="M219">
            <v>11.856934392787146</v>
          </cell>
          <cell r="N219">
            <v>1</v>
          </cell>
          <cell r="O219">
            <v>0</v>
          </cell>
          <cell r="P219">
            <v>14.539251319730383</v>
          </cell>
          <cell r="Q219">
            <v>23.713868785574292</v>
          </cell>
          <cell r="R219">
            <v>11.856934392787146</v>
          </cell>
          <cell r="S219">
            <v>1</v>
          </cell>
          <cell r="T219">
            <v>0</v>
          </cell>
          <cell r="U219">
            <v>14.059883563040488</v>
          </cell>
          <cell r="V219">
            <v>14.539251319730383</v>
          </cell>
          <cell r="W219">
            <v>14.539251319730383</v>
          </cell>
          <cell r="X219">
            <v>23.713868785574292</v>
          </cell>
          <cell r="Y219">
            <v>11.856934392787146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48000</v>
          </cell>
          <cell r="AI219">
            <v>0</v>
          </cell>
          <cell r="AJ219">
            <v>54000</v>
          </cell>
          <cell r="AK219">
            <v>0</v>
          </cell>
          <cell r="AL219">
            <v>60000</v>
          </cell>
          <cell r="AM219">
            <v>0</v>
          </cell>
          <cell r="AN219">
            <v>60000</v>
          </cell>
          <cell r="AO219">
            <v>0</v>
          </cell>
          <cell r="AP219">
            <v>86400</v>
          </cell>
          <cell r="AQ219">
            <v>0</v>
          </cell>
          <cell r="AR219">
            <v>61200</v>
          </cell>
          <cell r="AS219">
            <v>0</v>
          </cell>
          <cell r="AT219">
            <v>132000</v>
          </cell>
          <cell r="AU219">
            <v>0</v>
          </cell>
          <cell r="AV219">
            <v>152280</v>
          </cell>
          <cell r="AW219">
            <v>447480</v>
          </cell>
          <cell r="AX219">
            <v>507480</v>
          </cell>
          <cell r="AY219">
            <v>62400</v>
          </cell>
          <cell r="AZ219">
            <v>0</v>
          </cell>
          <cell r="BA219">
            <v>60000</v>
          </cell>
          <cell r="BB219">
            <v>0</v>
          </cell>
          <cell r="BC219">
            <v>10560</v>
          </cell>
          <cell r="BD219">
            <v>0</v>
          </cell>
          <cell r="BE219">
            <v>6120</v>
          </cell>
          <cell r="BF219">
            <v>0</v>
          </cell>
          <cell r="BG219">
            <v>20400</v>
          </cell>
          <cell r="BH219">
            <v>0</v>
          </cell>
          <cell r="BI219">
            <v>105600</v>
          </cell>
          <cell r="BJ219">
            <v>0</v>
          </cell>
          <cell r="BK219">
            <v>127200</v>
          </cell>
          <cell r="BL219">
            <v>0</v>
          </cell>
          <cell r="BM219">
            <v>60000</v>
          </cell>
          <cell r="BN219">
            <v>0</v>
          </cell>
          <cell r="BO219">
            <v>63600</v>
          </cell>
          <cell r="BP219">
            <v>0</v>
          </cell>
          <cell r="BQ219">
            <v>62400</v>
          </cell>
          <cell r="BR219">
            <v>0</v>
          </cell>
          <cell r="BS219">
            <v>132000</v>
          </cell>
          <cell r="BT219">
            <v>0</v>
          </cell>
          <cell r="BU219">
            <v>120000</v>
          </cell>
          <cell r="BV219">
            <v>0</v>
          </cell>
          <cell r="BW219">
            <v>371880</v>
          </cell>
          <cell r="BX219">
            <v>623880</v>
          </cell>
          <cell r="BY219">
            <v>830280</v>
          </cell>
        </row>
        <row r="220">
          <cell r="D220">
            <v>43344</v>
          </cell>
          <cell r="E220">
            <v>1.669380751534882</v>
          </cell>
          <cell r="F220">
            <v>9.8671072270645199E-2</v>
          </cell>
          <cell r="G220">
            <v>-6.355086010651724E-2</v>
          </cell>
          <cell r="H220">
            <v>0</v>
          </cell>
          <cell r="I220">
            <v>0</v>
          </cell>
          <cell r="J220">
            <v>0</v>
          </cell>
          <cell r="K220">
            <v>14.520355636511615</v>
          </cell>
          <cell r="L220">
            <v>16.888942103696937</v>
          </cell>
          <cell r="M220">
            <v>8.4444710518484687</v>
          </cell>
          <cell r="N220">
            <v>1</v>
          </cell>
          <cell r="O220">
            <v>0</v>
          </cell>
          <cell r="P220">
            <v>14.520355636511615</v>
          </cell>
          <cell r="Q220">
            <v>16.888942103696937</v>
          </cell>
          <cell r="R220">
            <v>8.4444710518484687</v>
          </cell>
          <cell r="S220">
            <v>1</v>
          </cell>
          <cell r="T220">
            <v>0</v>
          </cell>
          <cell r="U220">
            <v>14.043724185712735</v>
          </cell>
          <cell r="V220">
            <v>14.520355636511615</v>
          </cell>
          <cell r="W220">
            <v>14.520355636511615</v>
          </cell>
          <cell r="X220">
            <v>16.888942103696937</v>
          </cell>
          <cell r="Y220">
            <v>8.4444710518484687</v>
          </cell>
          <cell r="Z220">
            <v>1</v>
          </cell>
          <cell r="AA220">
            <v>0</v>
          </cell>
          <cell r="AB220">
            <v>1</v>
          </cell>
          <cell r="AC220">
            <v>1</v>
          </cell>
          <cell r="AD220">
            <v>1</v>
          </cell>
          <cell r="AE220">
            <v>0</v>
          </cell>
          <cell r="AF220">
            <v>5880</v>
          </cell>
          <cell r="AG220">
            <v>0</v>
          </cell>
          <cell r="AH220">
            <v>48000</v>
          </cell>
          <cell r="AI220">
            <v>0</v>
          </cell>
          <cell r="AJ220">
            <v>54000</v>
          </cell>
          <cell r="AK220">
            <v>0</v>
          </cell>
          <cell r="AL220">
            <v>60000</v>
          </cell>
          <cell r="AM220">
            <v>0</v>
          </cell>
          <cell r="AN220">
            <v>60000</v>
          </cell>
          <cell r="AO220">
            <v>0</v>
          </cell>
          <cell r="AP220">
            <v>86400</v>
          </cell>
          <cell r="AQ220">
            <v>0</v>
          </cell>
          <cell r="AR220">
            <v>61200</v>
          </cell>
          <cell r="AS220">
            <v>0</v>
          </cell>
          <cell r="AT220">
            <v>132000</v>
          </cell>
          <cell r="AU220">
            <v>0</v>
          </cell>
          <cell r="AV220">
            <v>152280</v>
          </cell>
          <cell r="AW220">
            <v>447480</v>
          </cell>
          <cell r="AX220">
            <v>507480</v>
          </cell>
          <cell r="AY220">
            <v>62400</v>
          </cell>
          <cell r="AZ220">
            <v>0</v>
          </cell>
          <cell r="BA220">
            <v>60000</v>
          </cell>
          <cell r="BB220">
            <v>0</v>
          </cell>
          <cell r="BC220">
            <v>10560</v>
          </cell>
          <cell r="BD220">
            <v>0</v>
          </cell>
          <cell r="BE220">
            <v>6120</v>
          </cell>
          <cell r="BF220">
            <v>0</v>
          </cell>
          <cell r="BG220">
            <v>20400</v>
          </cell>
          <cell r="BH220">
            <v>0</v>
          </cell>
          <cell r="BI220">
            <v>105600</v>
          </cell>
          <cell r="BJ220">
            <v>0</v>
          </cell>
          <cell r="BK220">
            <v>127200</v>
          </cell>
          <cell r="BL220">
            <v>0</v>
          </cell>
          <cell r="BM220">
            <v>60000</v>
          </cell>
          <cell r="BN220">
            <v>0</v>
          </cell>
          <cell r="BO220">
            <v>63600</v>
          </cell>
          <cell r="BP220">
            <v>0</v>
          </cell>
          <cell r="BQ220">
            <v>62400</v>
          </cell>
          <cell r="BR220">
            <v>0</v>
          </cell>
          <cell r="BS220">
            <v>132000</v>
          </cell>
          <cell r="BT220">
            <v>0</v>
          </cell>
          <cell r="BU220">
            <v>120000</v>
          </cell>
          <cell r="BV220">
            <v>0</v>
          </cell>
          <cell r="BW220">
            <v>371880</v>
          </cell>
          <cell r="BX220">
            <v>623880</v>
          </cell>
          <cell r="BY220">
            <v>830280</v>
          </cell>
        </row>
        <row r="221">
          <cell r="D221">
            <v>43374</v>
          </cell>
          <cell r="E221">
            <v>1.670130150807797</v>
          </cell>
          <cell r="F221">
            <v>9.8125551581019738E-2</v>
          </cell>
          <cell r="G221">
            <v>-6.319950779794492E-2</v>
          </cell>
          <cell r="H221">
            <v>0</v>
          </cell>
          <cell r="I221">
            <v>0</v>
          </cell>
          <cell r="J221">
            <v>0</v>
          </cell>
          <cell r="K221">
            <v>14.525976131058478</v>
          </cell>
          <cell r="L221">
            <v>22.755614777728049</v>
          </cell>
          <cell r="M221">
            <v>11.377807388864024</v>
          </cell>
          <cell r="N221">
            <v>1</v>
          </cell>
          <cell r="O221">
            <v>0</v>
          </cell>
          <cell r="P221">
            <v>14.525976131058478</v>
          </cell>
          <cell r="Q221">
            <v>22.755614777728049</v>
          </cell>
          <cell r="R221">
            <v>11.377807388864024</v>
          </cell>
          <cell r="S221">
            <v>1</v>
          </cell>
          <cell r="T221">
            <v>0</v>
          </cell>
          <cell r="U221">
            <v>14.051979822573891</v>
          </cell>
          <cell r="V221">
            <v>14.525976131058478</v>
          </cell>
          <cell r="W221">
            <v>14.525976131058478</v>
          </cell>
          <cell r="X221">
            <v>22.755614777728049</v>
          </cell>
          <cell r="Y221">
            <v>11.377807388864024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48000</v>
          </cell>
          <cell r="AI221">
            <v>0</v>
          </cell>
          <cell r="AJ221">
            <v>54000</v>
          </cell>
          <cell r="AK221">
            <v>0</v>
          </cell>
          <cell r="AL221">
            <v>60000</v>
          </cell>
          <cell r="AM221">
            <v>0</v>
          </cell>
          <cell r="AN221">
            <v>60000</v>
          </cell>
          <cell r="AO221">
            <v>0</v>
          </cell>
          <cell r="AP221">
            <v>86400</v>
          </cell>
          <cell r="AQ221">
            <v>0</v>
          </cell>
          <cell r="AR221">
            <v>61200</v>
          </cell>
          <cell r="AS221">
            <v>0</v>
          </cell>
          <cell r="AT221">
            <v>132000</v>
          </cell>
          <cell r="AU221">
            <v>0</v>
          </cell>
          <cell r="AV221">
            <v>152280</v>
          </cell>
          <cell r="AW221">
            <v>447480</v>
          </cell>
          <cell r="AX221">
            <v>507480</v>
          </cell>
          <cell r="AY221">
            <v>62400</v>
          </cell>
          <cell r="AZ221">
            <v>0</v>
          </cell>
          <cell r="BA221">
            <v>60000</v>
          </cell>
          <cell r="BB221">
            <v>0</v>
          </cell>
          <cell r="BC221">
            <v>10560</v>
          </cell>
          <cell r="BD221">
            <v>0</v>
          </cell>
          <cell r="BE221">
            <v>6120</v>
          </cell>
          <cell r="BF221">
            <v>0</v>
          </cell>
          <cell r="BG221">
            <v>20400</v>
          </cell>
          <cell r="BH221">
            <v>0</v>
          </cell>
          <cell r="BI221">
            <v>105600</v>
          </cell>
          <cell r="BJ221">
            <v>0</v>
          </cell>
          <cell r="BK221">
            <v>127200</v>
          </cell>
          <cell r="BL221">
            <v>0</v>
          </cell>
          <cell r="BM221">
            <v>60000</v>
          </cell>
          <cell r="BN221">
            <v>0</v>
          </cell>
          <cell r="BO221">
            <v>63600</v>
          </cell>
          <cell r="BP221">
            <v>0</v>
          </cell>
          <cell r="BQ221">
            <v>62400</v>
          </cell>
          <cell r="BR221">
            <v>0</v>
          </cell>
          <cell r="BS221">
            <v>132000</v>
          </cell>
          <cell r="BT221">
            <v>0</v>
          </cell>
          <cell r="BU221">
            <v>120000</v>
          </cell>
          <cell r="BV221">
            <v>0</v>
          </cell>
          <cell r="BW221">
            <v>371880</v>
          </cell>
          <cell r="BX221">
            <v>623880</v>
          </cell>
          <cell r="BY221">
            <v>830280</v>
          </cell>
        </row>
        <row r="222">
          <cell r="D222">
            <v>43405</v>
          </cell>
          <cell r="E222">
            <v>1.7068843159533031</v>
          </cell>
          <cell r="F222">
            <v>3.9687292756131837E-2</v>
          </cell>
          <cell r="G222">
            <v>-6.2838213530542072E-2</v>
          </cell>
          <cell r="H222">
            <v>0</v>
          </cell>
          <cell r="I222">
            <v>0</v>
          </cell>
          <cell r="J222">
            <v>0</v>
          </cell>
          <cell r="K222">
            <v>14.801632369649774</v>
          </cell>
          <cell r="L222">
            <v>12.703703974774021</v>
          </cell>
          <cell r="M222">
            <v>6.3518519873870103</v>
          </cell>
          <cell r="N222">
            <v>0</v>
          </cell>
          <cell r="O222">
            <v>0</v>
          </cell>
          <cell r="P222">
            <v>14.801632369649774</v>
          </cell>
          <cell r="Q222">
            <v>12.703703974774021</v>
          </cell>
          <cell r="R222">
            <v>6.3518519873870103</v>
          </cell>
          <cell r="S222">
            <v>0</v>
          </cell>
          <cell r="T222">
            <v>0</v>
          </cell>
          <cell r="U222">
            <v>14.330345768170709</v>
          </cell>
          <cell r="V222">
            <v>14.801632369649774</v>
          </cell>
          <cell r="W222">
            <v>14.801632369649774</v>
          </cell>
          <cell r="X222">
            <v>12.703703974774021</v>
          </cell>
          <cell r="Y222">
            <v>6.3518519873870103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</row>
        <row r="223">
          <cell r="D223">
            <v>43435</v>
          </cell>
          <cell r="E223">
            <v>1.7385453681838214</v>
          </cell>
          <cell r="F223">
            <v>3.946754524821388E-2</v>
          </cell>
          <cell r="G223">
            <v>-6.2490279976338645E-2</v>
          </cell>
          <cell r="H223">
            <v>0</v>
          </cell>
          <cell r="I223">
            <v>0</v>
          </cell>
          <cell r="J223">
            <v>0</v>
          </cell>
          <cell r="K223">
            <v>15.039090261378661</v>
          </cell>
          <cell r="L223">
            <v>7.6999207402002874</v>
          </cell>
          <cell r="M223">
            <v>3.8499603701001437</v>
          </cell>
          <cell r="N223">
            <v>0</v>
          </cell>
          <cell r="O223">
            <v>0</v>
          </cell>
          <cell r="P223">
            <v>15.039090261378661</v>
          </cell>
          <cell r="Q223">
            <v>7.6999207402002874</v>
          </cell>
          <cell r="R223">
            <v>3.8499603701001437</v>
          </cell>
          <cell r="S223">
            <v>0</v>
          </cell>
          <cell r="T223">
            <v>0</v>
          </cell>
          <cell r="U223">
            <v>14.57041316155612</v>
          </cell>
          <cell r="V223">
            <v>15.039090261378661</v>
          </cell>
          <cell r="W223">
            <v>15.039090261378661</v>
          </cell>
          <cell r="X223">
            <v>7.6999207402002874</v>
          </cell>
          <cell r="Y223">
            <v>3.8499603701001437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</row>
        <row r="224">
          <cell r="D224">
            <v>43466</v>
          </cell>
          <cell r="E224">
            <v>1.7871270416264671</v>
          </cell>
          <cell r="F224">
            <v>3.924158188383825E-2</v>
          </cell>
          <cell r="G224">
            <v>-6.2132504649410572E-2</v>
          </cell>
          <cell r="H224">
            <v>0</v>
          </cell>
          <cell r="I224">
            <v>0</v>
          </cell>
          <cell r="J224">
            <v>0</v>
          </cell>
          <cell r="K224">
            <v>15.403452812198504</v>
          </cell>
          <cell r="L224">
            <v>17.977320791305743</v>
          </cell>
          <cell r="M224">
            <v>8.9886603956528717</v>
          </cell>
          <cell r="N224">
            <v>1</v>
          </cell>
          <cell r="O224">
            <v>0</v>
          </cell>
          <cell r="P224">
            <v>15.403452812198504</v>
          </cell>
          <cell r="Q224">
            <v>17.977320791305743</v>
          </cell>
          <cell r="R224">
            <v>8.9886603956528717</v>
          </cell>
          <cell r="S224">
            <v>1</v>
          </cell>
          <cell r="T224">
            <v>0</v>
          </cell>
          <cell r="U224">
            <v>14.937459027327924</v>
          </cell>
          <cell r="V224">
            <v>15.403452812198504</v>
          </cell>
          <cell r="W224">
            <v>15.403452812198504</v>
          </cell>
          <cell r="X224">
            <v>17.977320791305743</v>
          </cell>
          <cell r="Y224">
            <v>8.9886603956528717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48000</v>
          </cell>
          <cell r="AI224">
            <v>0</v>
          </cell>
          <cell r="AJ224">
            <v>54000</v>
          </cell>
          <cell r="AK224">
            <v>0</v>
          </cell>
          <cell r="AL224">
            <v>60000</v>
          </cell>
          <cell r="AM224">
            <v>0</v>
          </cell>
          <cell r="AN224">
            <v>60000</v>
          </cell>
          <cell r="AO224">
            <v>0</v>
          </cell>
          <cell r="AP224">
            <v>86400</v>
          </cell>
          <cell r="AQ224">
            <v>0</v>
          </cell>
          <cell r="AR224">
            <v>61200</v>
          </cell>
          <cell r="AS224">
            <v>0</v>
          </cell>
          <cell r="AT224">
            <v>132000</v>
          </cell>
          <cell r="AU224">
            <v>0</v>
          </cell>
          <cell r="AV224">
            <v>152280</v>
          </cell>
          <cell r="AW224">
            <v>447480</v>
          </cell>
          <cell r="AX224">
            <v>507480</v>
          </cell>
          <cell r="AY224">
            <v>62400</v>
          </cell>
          <cell r="AZ224">
            <v>0</v>
          </cell>
          <cell r="BA224">
            <v>60000</v>
          </cell>
          <cell r="BB224">
            <v>0</v>
          </cell>
          <cell r="BC224">
            <v>10560</v>
          </cell>
          <cell r="BD224">
            <v>0</v>
          </cell>
          <cell r="BE224">
            <v>6120</v>
          </cell>
          <cell r="BF224">
            <v>0</v>
          </cell>
          <cell r="BG224">
            <v>20400</v>
          </cell>
          <cell r="BH224">
            <v>0</v>
          </cell>
          <cell r="BI224">
            <v>105600</v>
          </cell>
          <cell r="BJ224">
            <v>0</v>
          </cell>
          <cell r="BK224">
            <v>127200</v>
          </cell>
          <cell r="BL224">
            <v>0</v>
          </cell>
          <cell r="BM224">
            <v>60000</v>
          </cell>
          <cell r="BN224">
            <v>0</v>
          </cell>
          <cell r="BO224">
            <v>63600</v>
          </cell>
          <cell r="BP224">
            <v>0</v>
          </cell>
          <cell r="BQ224">
            <v>62400</v>
          </cell>
          <cell r="BR224">
            <v>0</v>
          </cell>
          <cell r="BS224">
            <v>132000</v>
          </cell>
          <cell r="BT224">
            <v>0</v>
          </cell>
          <cell r="BU224">
            <v>120000</v>
          </cell>
          <cell r="BV224">
            <v>0</v>
          </cell>
          <cell r="BW224">
            <v>371880</v>
          </cell>
          <cell r="BX224">
            <v>623880</v>
          </cell>
          <cell r="BY224">
            <v>830280</v>
          </cell>
        </row>
        <row r="225">
          <cell r="D225">
            <v>43497</v>
          </cell>
          <cell r="E225">
            <v>1.7424226400085292</v>
          </cell>
          <cell r="F225">
            <v>0.10079324844236687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15.06816980006397</v>
          </cell>
          <cell r="L225">
            <v>14.622921914263033</v>
          </cell>
          <cell r="M225">
            <v>7.3114609571315166</v>
          </cell>
          <cell r="N225">
            <v>0</v>
          </cell>
          <cell r="O225">
            <v>0</v>
          </cell>
          <cell r="P225">
            <v>15.06816980006397</v>
          </cell>
          <cell r="Q225">
            <v>14.622921914263033</v>
          </cell>
          <cell r="R225">
            <v>7.3114609571315166</v>
          </cell>
          <cell r="S225">
            <v>0</v>
          </cell>
          <cell r="T225">
            <v>0</v>
          </cell>
          <cell r="U225">
            <v>15.06816980006397</v>
          </cell>
          <cell r="V225">
            <v>15.06816980006397</v>
          </cell>
          <cell r="W225">
            <v>15.06816980006397</v>
          </cell>
          <cell r="X225">
            <v>14.622921914263033</v>
          </cell>
          <cell r="Y225">
            <v>7.3114609571315166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</row>
        <row r="226">
          <cell r="D226">
            <v>43525</v>
          </cell>
          <cell r="E226">
            <v>1.6848780027096431</v>
          </cell>
          <cell r="F226">
            <v>0.10027110401996341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14.636585020322324</v>
          </cell>
          <cell r="L226">
            <v>11.312618301049696</v>
          </cell>
          <cell r="M226">
            <v>5.656309150524848</v>
          </cell>
          <cell r="N226">
            <v>0</v>
          </cell>
          <cell r="O226">
            <v>0</v>
          </cell>
          <cell r="P226">
            <v>14.636585020322324</v>
          </cell>
          <cell r="Q226">
            <v>11.312618301049696</v>
          </cell>
          <cell r="R226">
            <v>5.656309150524848</v>
          </cell>
          <cell r="S226">
            <v>0</v>
          </cell>
          <cell r="T226">
            <v>0</v>
          </cell>
          <cell r="U226">
            <v>14.636585020322324</v>
          </cell>
          <cell r="V226">
            <v>14.636585020322324</v>
          </cell>
          <cell r="W226">
            <v>14.636585020322324</v>
          </cell>
          <cell r="X226">
            <v>11.312618301049696</v>
          </cell>
          <cell r="Y226">
            <v>5.656309150524848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</row>
        <row r="227">
          <cell r="D227">
            <v>43556</v>
          </cell>
          <cell r="E227">
            <v>1.6163576209519637</v>
          </cell>
          <cell r="F227">
            <v>0.12140370113596624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14.122682157139728</v>
          </cell>
          <cell r="L227">
            <v>10.884042806344565</v>
          </cell>
          <cell r="M227">
            <v>5.4420214031722827</v>
          </cell>
          <cell r="N227">
            <v>0</v>
          </cell>
          <cell r="O227">
            <v>0</v>
          </cell>
          <cell r="P227">
            <v>14.122682157139728</v>
          </cell>
          <cell r="Q227">
            <v>10.884042806344565</v>
          </cell>
          <cell r="R227">
            <v>5.4420214031722827</v>
          </cell>
          <cell r="S227">
            <v>0</v>
          </cell>
          <cell r="T227">
            <v>0</v>
          </cell>
          <cell r="U227">
            <v>14.122682157139728</v>
          </cell>
          <cell r="V227">
            <v>14.122682157139728</v>
          </cell>
          <cell r="W227">
            <v>14.122682157139728</v>
          </cell>
          <cell r="X227">
            <v>10.884042806344565</v>
          </cell>
          <cell r="Y227">
            <v>5.4420214031722827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</row>
        <row r="228">
          <cell r="D228">
            <v>43586</v>
          </cell>
          <cell r="E228">
            <v>1.5993794062266347</v>
          </cell>
          <cell r="F228">
            <v>0.12072899937023686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13.99534554669976</v>
          </cell>
          <cell r="L228">
            <v>12.422614270298794</v>
          </cell>
          <cell r="M228">
            <v>6.2113071351493971</v>
          </cell>
          <cell r="N228">
            <v>0</v>
          </cell>
          <cell r="O228">
            <v>0</v>
          </cell>
          <cell r="P228">
            <v>13.99534554669976</v>
          </cell>
          <cell r="Q228">
            <v>12.422614270298794</v>
          </cell>
          <cell r="R228">
            <v>6.2113071351493971</v>
          </cell>
          <cell r="S228">
            <v>0</v>
          </cell>
          <cell r="T228">
            <v>0</v>
          </cell>
          <cell r="U228">
            <v>13.99534554669976</v>
          </cell>
          <cell r="V228">
            <v>13.99534554669976</v>
          </cell>
          <cell r="W228">
            <v>13.99534554669976</v>
          </cell>
          <cell r="X228">
            <v>12.422614270298794</v>
          </cell>
          <cell r="Y228">
            <v>6.2113071351493971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</row>
        <row r="229">
          <cell r="D229">
            <v>43617</v>
          </cell>
          <cell r="E229">
            <v>1.5994098101364174</v>
          </cell>
          <cell r="F229">
            <v>0.12003522928956213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13.99557357602313</v>
          </cell>
          <cell r="L229">
            <v>20.300580559332875</v>
          </cell>
          <cell r="M229">
            <v>10.150290279666438</v>
          </cell>
          <cell r="N229">
            <v>1</v>
          </cell>
          <cell r="O229">
            <v>0</v>
          </cell>
          <cell r="P229">
            <v>13.99557357602313</v>
          </cell>
          <cell r="Q229">
            <v>20.300580559332875</v>
          </cell>
          <cell r="R229">
            <v>10.150290279666438</v>
          </cell>
          <cell r="S229">
            <v>1</v>
          </cell>
          <cell r="T229">
            <v>0</v>
          </cell>
          <cell r="U229">
            <v>13.99557357602313</v>
          </cell>
          <cell r="V229">
            <v>13.99557357602313</v>
          </cell>
          <cell r="W229">
            <v>13.99557357602313</v>
          </cell>
          <cell r="X229">
            <v>20.300580559332875</v>
          </cell>
          <cell r="Y229">
            <v>10.150290279666438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48000</v>
          </cell>
          <cell r="AI229">
            <v>0</v>
          </cell>
          <cell r="AJ229">
            <v>54000</v>
          </cell>
          <cell r="AK229">
            <v>0</v>
          </cell>
          <cell r="AL229">
            <v>60000</v>
          </cell>
          <cell r="AM229">
            <v>0</v>
          </cell>
          <cell r="AN229">
            <v>60000</v>
          </cell>
          <cell r="AO229">
            <v>0</v>
          </cell>
          <cell r="AP229">
            <v>86400</v>
          </cell>
          <cell r="AQ229">
            <v>0</v>
          </cell>
          <cell r="AR229">
            <v>61200</v>
          </cell>
          <cell r="AS229">
            <v>0</v>
          </cell>
          <cell r="AT229">
            <v>132000</v>
          </cell>
          <cell r="AU229">
            <v>0</v>
          </cell>
          <cell r="AV229">
            <v>152280</v>
          </cell>
          <cell r="AW229">
            <v>447480</v>
          </cell>
          <cell r="AX229">
            <v>507480</v>
          </cell>
          <cell r="AY229">
            <v>62400</v>
          </cell>
          <cell r="AZ229">
            <v>0</v>
          </cell>
          <cell r="BA229">
            <v>60000</v>
          </cell>
          <cell r="BB229">
            <v>0</v>
          </cell>
          <cell r="BC229">
            <v>10560</v>
          </cell>
          <cell r="BD229">
            <v>0</v>
          </cell>
          <cell r="BE229">
            <v>6120</v>
          </cell>
          <cell r="BF229">
            <v>0</v>
          </cell>
          <cell r="BG229">
            <v>20400</v>
          </cell>
          <cell r="BH229">
            <v>0</v>
          </cell>
          <cell r="BI229">
            <v>105600</v>
          </cell>
          <cell r="BJ229">
            <v>0</v>
          </cell>
          <cell r="BK229">
            <v>127200</v>
          </cell>
          <cell r="BL229">
            <v>0</v>
          </cell>
          <cell r="BM229">
            <v>60000</v>
          </cell>
          <cell r="BN229">
            <v>0</v>
          </cell>
          <cell r="BO229">
            <v>63600</v>
          </cell>
          <cell r="BP229">
            <v>0</v>
          </cell>
          <cell r="BQ229">
            <v>62400</v>
          </cell>
          <cell r="BR229">
            <v>0</v>
          </cell>
          <cell r="BS229">
            <v>132000</v>
          </cell>
          <cell r="BT229">
            <v>0</v>
          </cell>
          <cell r="BU229">
            <v>120000</v>
          </cell>
          <cell r="BV229">
            <v>0</v>
          </cell>
          <cell r="BW229">
            <v>371880</v>
          </cell>
          <cell r="BX229">
            <v>623880</v>
          </cell>
          <cell r="BY229">
            <v>830280</v>
          </cell>
        </row>
        <row r="230">
          <cell r="D230">
            <v>43647</v>
          </cell>
          <cell r="E230">
            <v>1.5999939461707637</v>
          </cell>
          <cell r="F230">
            <v>0.11936713728843149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13.999954596280729</v>
          </cell>
          <cell r="L230">
            <v>19.235690064585118</v>
          </cell>
          <cell r="M230">
            <v>9.6178450322925588</v>
          </cell>
          <cell r="N230">
            <v>1</v>
          </cell>
          <cell r="O230">
            <v>0</v>
          </cell>
          <cell r="P230">
            <v>13.999954596280729</v>
          </cell>
          <cell r="Q230">
            <v>19.235690064585118</v>
          </cell>
          <cell r="R230">
            <v>9.6178450322925588</v>
          </cell>
          <cell r="S230">
            <v>1</v>
          </cell>
          <cell r="T230">
            <v>0</v>
          </cell>
          <cell r="U230">
            <v>13.999954596280729</v>
          </cell>
          <cell r="V230">
            <v>13.999954596280729</v>
          </cell>
          <cell r="W230">
            <v>13.999954596280729</v>
          </cell>
          <cell r="X230">
            <v>19.235690064585118</v>
          </cell>
          <cell r="Y230">
            <v>9.6178450322925588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48000</v>
          </cell>
          <cell r="AI230">
            <v>0</v>
          </cell>
          <cell r="AJ230">
            <v>54000</v>
          </cell>
          <cell r="AK230">
            <v>0</v>
          </cell>
          <cell r="AL230">
            <v>60000</v>
          </cell>
          <cell r="AM230">
            <v>0</v>
          </cell>
          <cell r="AN230">
            <v>60000</v>
          </cell>
          <cell r="AO230">
            <v>0</v>
          </cell>
          <cell r="AP230">
            <v>86400</v>
          </cell>
          <cell r="AQ230">
            <v>0</v>
          </cell>
          <cell r="AR230">
            <v>61200</v>
          </cell>
          <cell r="AS230">
            <v>0</v>
          </cell>
          <cell r="AT230">
            <v>132000</v>
          </cell>
          <cell r="AU230">
            <v>0</v>
          </cell>
          <cell r="AV230">
            <v>152280</v>
          </cell>
          <cell r="AW230">
            <v>447480</v>
          </cell>
          <cell r="AX230">
            <v>507480</v>
          </cell>
          <cell r="AY230">
            <v>62400</v>
          </cell>
          <cell r="AZ230">
            <v>0</v>
          </cell>
          <cell r="BA230">
            <v>60000</v>
          </cell>
          <cell r="BB230">
            <v>0</v>
          </cell>
          <cell r="BC230">
            <v>10560</v>
          </cell>
          <cell r="BD230">
            <v>0</v>
          </cell>
          <cell r="BE230">
            <v>6120</v>
          </cell>
          <cell r="BF230">
            <v>0</v>
          </cell>
          <cell r="BG230">
            <v>20400</v>
          </cell>
          <cell r="BH230">
            <v>0</v>
          </cell>
          <cell r="BI230">
            <v>105600</v>
          </cell>
          <cell r="BJ230">
            <v>0</v>
          </cell>
          <cell r="BK230">
            <v>127200</v>
          </cell>
          <cell r="BL230">
            <v>0</v>
          </cell>
          <cell r="BM230">
            <v>60000</v>
          </cell>
          <cell r="BN230">
            <v>0</v>
          </cell>
          <cell r="BO230">
            <v>63600</v>
          </cell>
          <cell r="BP230">
            <v>0</v>
          </cell>
          <cell r="BQ230">
            <v>62400</v>
          </cell>
          <cell r="BR230">
            <v>0</v>
          </cell>
          <cell r="BS230">
            <v>132000</v>
          </cell>
          <cell r="BT230">
            <v>0</v>
          </cell>
          <cell r="BU230">
            <v>120000</v>
          </cell>
          <cell r="BV230">
            <v>0</v>
          </cell>
          <cell r="BW230">
            <v>371880</v>
          </cell>
          <cell r="BX230">
            <v>623880</v>
          </cell>
          <cell r="BY230">
            <v>830280</v>
          </cell>
        </row>
        <row r="231">
          <cell r="D231">
            <v>43678</v>
          </cell>
          <cell r="E231">
            <v>1.5970735511830767</v>
          </cell>
          <cell r="F231">
            <v>0.11868017038811249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13.978051633873076</v>
          </cell>
          <cell r="L231">
            <v>22.268832787068106</v>
          </cell>
          <cell r="M231">
            <v>11.134416393534053</v>
          </cell>
          <cell r="N231">
            <v>1</v>
          </cell>
          <cell r="O231">
            <v>0</v>
          </cell>
          <cell r="P231">
            <v>13.978051633873076</v>
          </cell>
          <cell r="Q231">
            <v>22.268832787068106</v>
          </cell>
          <cell r="R231">
            <v>11.134416393534053</v>
          </cell>
          <cell r="S231">
            <v>1</v>
          </cell>
          <cell r="T231">
            <v>0</v>
          </cell>
          <cell r="U231">
            <v>13.978051633873076</v>
          </cell>
          <cell r="V231">
            <v>13.978051633873076</v>
          </cell>
          <cell r="W231">
            <v>13.978051633873076</v>
          </cell>
          <cell r="X231">
            <v>22.268832787068106</v>
          </cell>
          <cell r="Y231">
            <v>11.134416393534053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48000</v>
          </cell>
          <cell r="AI231">
            <v>0</v>
          </cell>
          <cell r="AJ231">
            <v>54000</v>
          </cell>
          <cell r="AK231">
            <v>0</v>
          </cell>
          <cell r="AL231">
            <v>60000</v>
          </cell>
          <cell r="AM231">
            <v>0</v>
          </cell>
          <cell r="AN231">
            <v>60000</v>
          </cell>
          <cell r="AO231">
            <v>0</v>
          </cell>
          <cell r="AP231">
            <v>86400</v>
          </cell>
          <cell r="AQ231">
            <v>0</v>
          </cell>
          <cell r="AR231">
            <v>61200</v>
          </cell>
          <cell r="AS231">
            <v>0</v>
          </cell>
          <cell r="AT231">
            <v>132000</v>
          </cell>
          <cell r="AU231">
            <v>0</v>
          </cell>
          <cell r="AV231">
            <v>152280</v>
          </cell>
          <cell r="AW231">
            <v>447480</v>
          </cell>
          <cell r="AX231">
            <v>507480</v>
          </cell>
          <cell r="AY231">
            <v>62400</v>
          </cell>
          <cell r="AZ231">
            <v>0</v>
          </cell>
          <cell r="BA231">
            <v>60000</v>
          </cell>
          <cell r="BB231">
            <v>0</v>
          </cell>
          <cell r="BC231">
            <v>10560</v>
          </cell>
          <cell r="BD231">
            <v>0</v>
          </cell>
          <cell r="BE231">
            <v>6120</v>
          </cell>
          <cell r="BF231">
            <v>0</v>
          </cell>
          <cell r="BG231">
            <v>20400</v>
          </cell>
          <cell r="BH231">
            <v>0</v>
          </cell>
          <cell r="BI231">
            <v>105600</v>
          </cell>
          <cell r="BJ231">
            <v>0</v>
          </cell>
          <cell r="BK231">
            <v>127200</v>
          </cell>
          <cell r="BL231">
            <v>0</v>
          </cell>
          <cell r="BM231">
            <v>60000</v>
          </cell>
          <cell r="BN231">
            <v>0</v>
          </cell>
          <cell r="BO231">
            <v>63600</v>
          </cell>
          <cell r="BP231">
            <v>0</v>
          </cell>
          <cell r="BQ231">
            <v>62400</v>
          </cell>
          <cell r="BR231">
            <v>0</v>
          </cell>
          <cell r="BS231">
            <v>132000</v>
          </cell>
          <cell r="BT231">
            <v>0</v>
          </cell>
          <cell r="BU231">
            <v>120000</v>
          </cell>
          <cell r="BV231">
            <v>0</v>
          </cell>
          <cell r="BW231">
            <v>371880</v>
          </cell>
          <cell r="BX231">
            <v>623880</v>
          </cell>
          <cell r="BY231">
            <v>830280</v>
          </cell>
        </row>
        <row r="232">
          <cell r="D232">
            <v>43709</v>
          </cell>
          <cell r="E232">
            <v>1.5944393696544383</v>
          </cell>
          <cell r="F232">
            <v>0.11799664027534806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13.958295272408288</v>
          </cell>
          <cell r="L232">
            <v>15.88909937690277</v>
          </cell>
          <cell r="M232">
            <v>7.9445496884513851</v>
          </cell>
          <cell r="N232">
            <v>1</v>
          </cell>
          <cell r="O232">
            <v>0</v>
          </cell>
          <cell r="P232">
            <v>13.958295272408288</v>
          </cell>
          <cell r="Q232">
            <v>15.88909937690277</v>
          </cell>
          <cell r="R232">
            <v>7.9445496884513851</v>
          </cell>
          <cell r="S232">
            <v>1</v>
          </cell>
          <cell r="T232">
            <v>0</v>
          </cell>
          <cell r="U232">
            <v>13.958295272408288</v>
          </cell>
          <cell r="V232">
            <v>13.958295272408288</v>
          </cell>
          <cell r="W232">
            <v>13.958295272408288</v>
          </cell>
          <cell r="X232">
            <v>15.88909937690277</v>
          </cell>
          <cell r="Y232">
            <v>7.9445496884513851</v>
          </cell>
          <cell r="Z232">
            <v>1</v>
          </cell>
          <cell r="AA232">
            <v>0</v>
          </cell>
          <cell r="AB232">
            <v>1</v>
          </cell>
          <cell r="AC232">
            <v>1</v>
          </cell>
          <cell r="AD232">
            <v>1</v>
          </cell>
          <cell r="AE232">
            <v>0</v>
          </cell>
          <cell r="AF232">
            <v>5880</v>
          </cell>
          <cell r="AG232">
            <v>0</v>
          </cell>
          <cell r="AH232">
            <v>48000</v>
          </cell>
          <cell r="AI232">
            <v>0</v>
          </cell>
          <cell r="AJ232">
            <v>54000</v>
          </cell>
          <cell r="AK232">
            <v>0</v>
          </cell>
          <cell r="AL232">
            <v>60000</v>
          </cell>
          <cell r="AM232">
            <v>0</v>
          </cell>
          <cell r="AN232">
            <v>60000</v>
          </cell>
          <cell r="AO232">
            <v>0</v>
          </cell>
          <cell r="AP232">
            <v>86400</v>
          </cell>
          <cell r="AQ232">
            <v>0</v>
          </cell>
          <cell r="AR232">
            <v>61200</v>
          </cell>
          <cell r="AS232">
            <v>0</v>
          </cell>
          <cell r="AT232">
            <v>132000</v>
          </cell>
          <cell r="AU232">
            <v>0</v>
          </cell>
          <cell r="AV232">
            <v>152280</v>
          </cell>
          <cell r="AW232">
            <v>447480</v>
          </cell>
          <cell r="AX232">
            <v>507480</v>
          </cell>
          <cell r="AY232">
            <v>62400</v>
          </cell>
          <cell r="AZ232">
            <v>0</v>
          </cell>
          <cell r="BA232">
            <v>60000</v>
          </cell>
          <cell r="BB232">
            <v>0</v>
          </cell>
          <cell r="BC232">
            <v>10560</v>
          </cell>
          <cell r="BD232">
            <v>0</v>
          </cell>
          <cell r="BE232">
            <v>6120</v>
          </cell>
          <cell r="BF232">
            <v>0</v>
          </cell>
          <cell r="BG232">
            <v>20400</v>
          </cell>
          <cell r="BH232">
            <v>0</v>
          </cell>
          <cell r="BI232">
            <v>105600</v>
          </cell>
          <cell r="BJ232">
            <v>0</v>
          </cell>
          <cell r="BK232">
            <v>127200</v>
          </cell>
          <cell r="BL232">
            <v>0</v>
          </cell>
          <cell r="BM232">
            <v>60000</v>
          </cell>
          <cell r="BN232">
            <v>0</v>
          </cell>
          <cell r="BO232">
            <v>63600</v>
          </cell>
          <cell r="BP232">
            <v>0</v>
          </cell>
          <cell r="BQ232">
            <v>62400</v>
          </cell>
          <cell r="BR232">
            <v>0</v>
          </cell>
          <cell r="BS232">
            <v>132000</v>
          </cell>
          <cell r="BT232">
            <v>0</v>
          </cell>
          <cell r="BU232">
            <v>120000</v>
          </cell>
          <cell r="BV232">
            <v>0</v>
          </cell>
          <cell r="BW232">
            <v>371880</v>
          </cell>
          <cell r="BX232">
            <v>623880</v>
          </cell>
          <cell r="BY232">
            <v>830280</v>
          </cell>
        </row>
        <row r="233">
          <cell r="D233">
            <v>43739</v>
          </cell>
          <cell r="E233">
            <v>1.5948700047807147</v>
          </cell>
          <cell r="F233">
            <v>0.11733841878868052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13.96152503585536</v>
          </cell>
          <cell r="L233">
            <v>21.331316377136158</v>
          </cell>
          <cell r="M233">
            <v>10.665658188568079</v>
          </cell>
          <cell r="N233">
            <v>1</v>
          </cell>
          <cell r="O233">
            <v>0</v>
          </cell>
          <cell r="P233">
            <v>13.96152503585536</v>
          </cell>
          <cell r="Q233">
            <v>21.331316377136158</v>
          </cell>
          <cell r="R233">
            <v>10.665658188568079</v>
          </cell>
          <cell r="S233">
            <v>1</v>
          </cell>
          <cell r="T233">
            <v>0</v>
          </cell>
          <cell r="U233">
            <v>13.96152503585536</v>
          </cell>
          <cell r="V233">
            <v>13.96152503585536</v>
          </cell>
          <cell r="W233">
            <v>13.96152503585536</v>
          </cell>
          <cell r="X233">
            <v>21.331316377136158</v>
          </cell>
          <cell r="Y233">
            <v>10.665658188568079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48000</v>
          </cell>
          <cell r="AI233">
            <v>0</v>
          </cell>
          <cell r="AJ233">
            <v>54000</v>
          </cell>
          <cell r="AK233">
            <v>0</v>
          </cell>
          <cell r="AL233">
            <v>60000</v>
          </cell>
          <cell r="AM233">
            <v>0</v>
          </cell>
          <cell r="AN233">
            <v>60000</v>
          </cell>
          <cell r="AO233">
            <v>0</v>
          </cell>
          <cell r="AP233">
            <v>86400</v>
          </cell>
          <cell r="AQ233">
            <v>0</v>
          </cell>
          <cell r="AR233">
            <v>61200</v>
          </cell>
          <cell r="AS233">
            <v>0</v>
          </cell>
          <cell r="AT233">
            <v>132000</v>
          </cell>
          <cell r="AU233">
            <v>0</v>
          </cell>
          <cell r="AV233">
            <v>152280</v>
          </cell>
          <cell r="AW233">
            <v>447480</v>
          </cell>
          <cell r="AX233">
            <v>507480</v>
          </cell>
          <cell r="AY233">
            <v>62400</v>
          </cell>
          <cell r="AZ233">
            <v>0</v>
          </cell>
          <cell r="BA233">
            <v>60000</v>
          </cell>
          <cell r="BB233">
            <v>0</v>
          </cell>
          <cell r="BC233">
            <v>10560</v>
          </cell>
          <cell r="BD233">
            <v>0</v>
          </cell>
          <cell r="BE233">
            <v>6120</v>
          </cell>
          <cell r="BF233">
            <v>0</v>
          </cell>
          <cell r="BG233">
            <v>20400</v>
          </cell>
          <cell r="BH233">
            <v>0</v>
          </cell>
          <cell r="BI233">
            <v>105600</v>
          </cell>
          <cell r="BJ233">
            <v>0</v>
          </cell>
          <cell r="BK233">
            <v>127200</v>
          </cell>
          <cell r="BL233">
            <v>0</v>
          </cell>
          <cell r="BM233">
            <v>60000</v>
          </cell>
          <cell r="BN233">
            <v>0</v>
          </cell>
          <cell r="BO233">
            <v>63600</v>
          </cell>
          <cell r="BP233">
            <v>0</v>
          </cell>
          <cell r="BQ233">
            <v>62400</v>
          </cell>
          <cell r="BR233">
            <v>0</v>
          </cell>
          <cell r="BS233">
            <v>132000</v>
          </cell>
          <cell r="BT233">
            <v>0</v>
          </cell>
          <cell r="BU233">
            <v>120000</v>
          </cell>
          <cell r="BV233">
            <v>0</v>
          </cell>
          <cell r="BW233">
            <v>371880</v>
          </cell>
          <cell r="BX233">
            <v>623880</v>
          </cell>
          <cell r="BY233">
            <v>830280</v>
          </cell>
        </row>
        <row r="234">
          <cell r="D234">
            <v>43770</v>
          </cell>
          <cell r="E234">
            <v>1.6289360318430799</v>
          </cell>
          <cell r="F234">
            <v>9.5801587909572133E-2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14.2170202388231</v>
          </cell>
          <cell r="L234">
            <v>11.937155987175005</v>
          </cell>
          <cell r="M234">
            <v>5.9685779935875027</v>
          </cell>
          <cell r="N234">
            <v>0</v>
          </cell>
          <cell r="O234">
            <v>0</v>
          </cell>
          <cell r="P234">
            <v>14.2170202388231</v>
          </cell>
          <cell r="Q234">
            <v>11.937155987175005</v>
          </cell>
          <cell r="R234">
            <v>5.9685779935875027</v>
          </cell>
          <cell r="S234">
            <v>0</v>
          </cell>
          <cell r="T234">
            <v>0</v>
          </cell>
          <cell r="U234">
            <v>14.2170202388231</v>
          </cell>
          <cell r="V234">
            <v>14.2170202388231</v>
          </cell>
          <cell r="W234">
            <v>14.2170202388231</v>
          </cell>
          <cell r="X234">
            <v>11.937155987175005</v>
          </cell>
          <cell r="Y234">
            <v>5.9685779935875027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</row>
        <row r="235">
          <cell r="D235">
            <v>43800</v>
          </cell>
          <cell r="E235">
            <v>1.6582496823822672</v>
          </cell>
          <cell r="F235">
            <v>9.5266382790678811E-2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14.436872617867005</v>
          </cell>
          <cell r="L235">
            <v>7.2608041921196422</v>
          </cell>
          <cell r="M235">
            <v>3.6304020960598211</v>
          </cell>
          <cell r="N235">
            <v>0</v>
          </cell>
          <cell r="O235">
            <v>0</v>
          </cell>
          <cell r="P235">
            <v>14.436872617867005</v>
          </cell>
          <cell r="Q235">
            <v>7.2608041921196422</v>
          </cell>
          <cell r="R235">
            <v>3.6304020960598211</v>
          </cell>
          <cell r="S235">
            <v>0</v>
          </cell>
          <cell r="T235">
            <v>0</v>
          </cell>
          <cell r="U235">
            <v>14.436872617867005</v>
          </cell>
          <cell r="V235">
            <v>14.436872617867005</v>
          </cell>
          <cell r="W235">
            <v>14.436872617867005</v>
          </cell>
          <cell r="X235">
            <v>7.2608041921196422</v>
          </cell>
          <cell r="Y235">
            <v>3.6304020960598211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</row>
        <row r="236">
          <cell r="D236">
            <v>43831</v>
          </cell>
          <cell r="E236">
            <v>1.7033615879445412</v>
          </cell>
          <cell r="F236">
            <v>9.4716070361041751E-2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14.775211909584058</v>
          </cell>
          <cell r="L236">
            <v>16.865601792053358</v>
          </cell>
          <cell r="M236">
            <v>8.4328008960266789</v>
          </cell>
          <cell r="N236">
            <v>1</v>
          </cell>
          <cell r="O236">
            <v>0</v>
          </cell>
          <cell r="P236">
            <v>14.775211909584058</v>
          </cell>
          <cell r="Q236">
            <v>16.865601792053358</v>
          </cell>
          <cell r="R236">
            <v>8.4328008960266789</v>
          </cell>
          <cell r="S236">
            <v>1</v>
          </cell>
          <cell r="T236">
            <v>0</v>
          </cell>
          <cell r="U236">
            <v>14.775211909584058</v>
          </cell>
          <cell r="V236">
            <v>14.775211909584058</v>
          </cell>
          <cell r="W236">
            <v>14.775211909584058</v>
          </cell>
          <cell r="X236">
            <v>16.865601792053358</v>
          </cell>
          <cell r="Y236">
            <v>8.4328008960266789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48000</v>
          </cell>
          <cell r="AI236">
            <v>0</v>
          </cell>
          <cell r="AJ236">
            <v>54000</v>
          </cell>
          <cell r="AK236">
            <v>0</v>
          </cell>
          <cell r="AL236">
            <v>60000</v>
          </cell>
          <cell r="AM236">
            <v>0</v>
          </cell>
          <cell r="AN236">
            <v>60000</v>
          </cell>
          <cell r="AO236">
            <v>0</v>
          </cell>
          <cell r="AP236">
            <v>86400</v>
          </cell>
          <cell r="AQ236">
            <v>0</v>
          </cell>
          <cell r="AR236">
            <v>61200</v>
          </cell>
          <cell r="AS236">
            <v>0</v>
          </cell>
          <cell r="AT236">
            <v>132000</v>
          </cell>
          <cell r="AU236">
            <v>0</v>
          </cell>
          <cell r="AV236">
            <v>152280</v>
          </cell>
          <cell r="AW236">
            <v>447480</v>
          </cell>
          <cell r="AX236">
            <v>507480</v>
          </cell>
          <cell r="AY236">
            <v>62400</v>
          </cell>
          <cell r="AZ236">
            <v>0</v>
          </cell>
          <cell r="BA236">
            <v>60000</v>
          </cell>
          <cell r="BB236">
            <v>0</v>
          </cell>
          <cell r="BC236">
            <v>10560</v>
          </cell>
          <cell r="BD236">
            <v>0</v>
          </cell>
          <cell r="BE236">
            <v>6120</v>
          </cell>
          <cell r="BF236">
            <v>0</v>
          </cell>
          <cell r="BG236">
            <v>20400</v>
          </cell>
          <cell r="BH236">
            <v>0</v>
          </cell>
          <cell r="BI236">
            <v>105600</v>
          </cell>
          <cell r="BJ236">
            <v>0</v>
          </cell>
          <cell r="BK236">
            <v>127200</v>
          </cell>
          <cell r="BL236">
            <v>0</v>
          </cell>
          <cell r="BM236">
            <v>60000</v>
          </cell>
          <cell r="BN236">
            <v>0</v>
          </cell>
          <cell r="BO236">
            <v>63600</v>
          </cell>
          <cell r="BP236">
            <v>0</v>
          </cell>
          <cell r="BQ236">
            <v>62400</v>
          </cell>
          <cell r="BR236">
            <v>0</v>
          </cell>
          <cell r="BS236">
            <v>132000</v>
          </cell>
          <cell r="BT236">
            <v>0</v>
          </cell>
          <cell r="BU236">
            <v>120000</v>
          </cell>
          <cell r="BV236">
            <v>0</v>
          </cell>
          <cell r="BW236">
            <v>371880</v>
          </cell>
          <cell r="BX236">
            <v>623880</v>
          </cell>
          <cell r="BY236">
            <v>830280</v>
          </cell>
        </row>
        <row r="237">
          <cell r="D237">
            <v>43862</v>
          </cell>
          <cell r="E237">
            <v>1.6613150335055795</v>
          </cell>
          <cell r="F237">
            <v>9.4168524481025709E-2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14.459862751291846</v>
          </cell>
          <cell r="L237">
            <v>13.730408785144549</v>
          </cell>
          <cell r="M237">
            <v>6.8652043925722745</v>
          </cell>
          <cell r="N237">
            <v>0</v>
          </cell>
          <cell r="O237">
            <v>0</v>
          </cell>
          <cell r="P237">
            <v>14.459862751291846</v>
          </cell>
          <cell r="Q237">
            <v>13.730408785144549</v>
          </cell>
          <cell r="R237">
            <v>6.8652043925722745</v>
          </cell>
          <cell r="S237">
            <v>0</v>
          </cell>
          <cell r="T237">
            <v>0</v>
          </cell>
          <cell r="U237">
            <v>14.459862751291846</v>
          </cell>
          <cell r="V237">
            <v>14.459862751291846</v>
          </cell>
          <cell r="W237">
            <v>14.459862751291846</v>
          </cell>
          <cell r="X237">
            <v>13.730408785144549</v>
          </cell>
          <cell r="Y237">
            <v>6.8652043925722745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</row>
        <row r="238">
          <cell r="D238">
            <v>43891</v>
          </cell>
          <cell r="E238">
            <v>1.6070037121973668</v>
          </cell>
          <cell r="F238">
            <v>9.3658798793228748E-2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14.05252784148025</v>
          </cell>
          <cell r="L238">
            <v>10.634835752908165</v>
          </cell>
          <cell r="M238">
            <v>5.3174178764540825</v>
          </cell>
          <cell r="N238">
            <v>0</v>
          </cell>
          <cell r="O238">
            <v>0</v>
          </cell>
          <cell r="P238">
            <v>14.05252784148025</v>
          </cell>
          <cell r="Q238">
            <v>10.634835752908165</v>
          </cell>
          <cell r="R238">
            <v>5.3174178764540825</v>
          </cell>
          <cell r="S238">
            <v>0</v>
          </cell>
          <cell r="T238">
            <v>0</v>
          </cell>
          <cell r="U238">
            <v>14.05252784148025</v>
          </cell>
          <cell r="V238">
            <v>14.05252784148025</v>
          </cell>
          <cell r="W238">
            <v>14.05252784148025</v>
          </cell>
          <cell r="X238">
            <v>10.634835752908165</v>
          </cell>
          <cell r="Y238">
            <v>5.3174178764540825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</row>
        <row r="239">
          <cell r="D239">
            <v>43922</v>
          </cell>
          <cell r="E239">
            <v>1.5427313964990259</v>
          </cell>
          <cell r="F239">
            <v>0.11339195914688129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13.570485473742695</v>
          </cell>
          <cell r="L239">
            <v>10.234923439425401</v>
          </cell>
          <cell r="M239">
            <v>5.1174617197127006</v>
          </cell>
          <cell r="N239">
            <v>0</v>
          </cell>
          <cell r="O239">
            <v>0</v>
          </cell>
          <cell r="P239">
            <v>13.570485473742695</v>
          </cell>
          <cell r="Q239">
            <v>10.234923439425401</v>
          </cell>
          <cell r="R239">
            <v>5.1174617197127006</v>
          </cell>
          <cell r="S239">
            <v>0</v>
          </cell>
          <cell r="T239">
            <v>0</v>
          </cell>
          <cell r="U239">
            <v>13.570485473742695</v>
          </cell>
          <cell r="V239">
            <v>13.570485473742695</v>
          </cell>
          <cell r="W239">
            <v>13.570485473742695</v>
          </cell>
          <cell r="X239">
            <v>10.234923439425401</v>
          </cell>
          <cell r="Y239">
            <v>5.1174617197127006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</row>
        <row r="240">
          <cell r="D240">
            <v>43952</v>
          </cell>
          <cell r="E240">
            <v>1.5266136038409546</v>
          </cell>
          <cell r="F240">
            <v>0.11275614076500887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13.44960202880716</v>
          </cell>
          <cell r="L240">
            <v>11.670992363999277</v>
          </cell>
          <cell r="M240">
            <v>5.8354961819996385</v>
          </cell>
          <cell r="N240">
            <v>0</v>
          </cell>
          <cell r="O240">
            <v>0</v>
          </cell>
          <cell r="P240">
            <v>13.44960202880716</v>
          </cell>
          <cell r="Q240">
            <v>11.670992363999277</v>
          </cell>
          <cell r="R240">
            <v>5.8354961819996385</v>
          </cell>
          <cell r="S240">
            <v>0</v>
          </cell>
          <cell r="T240">
            <v>0</v>
          </cell>
          <cell r="U240">
            <v>13.44960202880716</v>
          </cell>
          <cell r="V240">
            <v>13.44960202880716</v>
          </cell>
          <cell r="W240">
            <v>13.44960202880716</v>
          </cell>
          <cell r="X240">
            <v>11.670992363999277</v>
          </cell>
          <cell r="Y240">
            <v>5.8354961819996385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</row>
        <row r="241">
          <cell r="D241">
            <v>43983</v>
          </cell>
          <cell r="E241">
            <v>1.526374273370793</v>
          </cell>
          <cell r="F241">
            <v>0.11210239069989773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13.447807050280948</v>
          </cell>
          <cell r="L241">
            <v>19.027324373478244</v>
          </cell>
          <cell r="M241">
            <v>9.513662186739122</v>
          </cell>
          <cell r="N241">
            <v>1</v>
          </cell>
          <cell r="O241">
            <v>0</v>
          </cell>
          <cell r="P241">
            <v>13.447807050280948</v>
          </cell>
          <cell r="Q241">
            <v>19.027324373478244</v>
          </cell>
          <cell r="R241">
            <v>9.513662186739122</v>
          </cell>
          <cell r="S241">
            <v>1</v>
          </cell>
          <cell r="T241">
            <v>0</v>
          </cell>
          <cell r="U241">
            <v>13.447807050280948</v>
          </cell>
          <cell r="V241">
            <v>13.447807050280948</v>
          </cell>
          <cell r="W241">
            <v>13.447807050280948</v>
          </cell>
          <cell r="X241">
            <v>19.027324373478244</v>
          </cell>
          <cell r="Y241">
            <v>9.513662186739122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48000</v>
          </cell>
          <cell r="AI241">
            <v>0</v>
          </cell>
          <cell r="AJ241">
            <v>54000</v>
          </cell>
          <cell r="AK241">
            <v>0</v>
          </cell>
          <cell r="AL241">
            <v>60000</v>
          </cell>
          <cell r="AM241">
            <v>0</v>
          </cell>
          <cell r="AN241">
            <v>60000</v>
          </cell>
          <cell r="AO241">
            <v>0</v>
          </cell>
          <cell r="AP241">
            <v>86400</v>
          </cell>
          <cell r="AQ241">
            <v>0</v>
          </cell>
          <cell r="AR241">
            <v>61200</v>
          </cell>
          <cell r="AS241">
            <v>0</v>
          </cell>
          <cell r="AT241">
            <v>132000</v>
          </cell>
          <cell r="AU241">
            <v>0</v>
          </cell>
          <cell r="AV241">
            <v>152280</v>
          </cell>
          <cell r="AW241">
            <v>447480</v>
          </cell>
          <cell r="AX241">
            <v>507480</v>
          </cell>
          <cell r="AY241">
            <v>62400</v>
          </cell>
          <cell r="AZ241">
            <v>0</v>
          </cell>
          <cell r="BA241">
            <v>60000</v>
          </cell>
          <cell r="BB241">
            <v>0</v>
          </cell>
          <cell r="BC241">
            <v>10560</v>
          </cell>
          <cell r="BD241">
            <v>0</v>
          </cell>
          <cell r="BE241">
            <v>6120</v>
          </cell>
          <cell r="BF241">
            <v>0</v>
          </cell>
          <cell r="BG241">
            <v>20400</v>
          </cell>
          <cell r="BH241">
            <v>0</v>
          </cell>
          <cell r="BI241">
            <v>105600</v>
          </cell>
          <cell r="BJ241">
            <v>0</v>
          </cell>
          <cell r="BK241">
            <v>127200</v>
          </cell>
          <cell r="BL241">
            <v>0</v>
          </cell>
          <cell r="BM241">
            <v>60000</v>
          </cell>
          <cell r="BN241">
            <v>0</v>
          </cell>
          <cell r="BO241">
            <v>63600</v>
          </cell>
          <cell r="BP241">
            <v>0</v>
          </cell>
          <cell r="BQ241">
            <v>62400</v>
          </cell>
          <cell r="BR241">
            <v>0</v>
          </cell>
          <cell r="BS241">
            <v>132000</v>
          </cell>
          <cell r="BT241">
            <v>0</v>
          </cell>
          <cell r="BU241">
            <v>120000</v>
          </cell>
          <cell r="BV241">
            <v>0</v>
          </cell>
          <cell r="BW241">
            <v>371880</v>
          </cell>
          <cell r="BX241">
            <v>623880</v>
          </cell>
          <cell r="BY241">
            <v>830280</v>
          </cell>
        </row>
        <row r="242">
          <cell r="D242">
            <v>44013</v>
          </cell>
          <cell r="E242">
            <v>1.526661609269669</v>
          </cell>
          <cell r="F242">
            <v>0.11147287379096713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13.449962069522517</v>
          </cell>
          <cell r="L242">
            <v>18.063832229278663</v>
          </cell>
          <cell r="M242">
            <v>9.0319161146393316</v>
          </cell>
          <cell r="N242">
            <v>1</v>
          </cell>
          <cell r="O242">
            <v>0</v>
          </cell>
          <cell r="P242">
            <v>13.449962069522517</v>
          </cell>
          <cell r="Q242">
            <v>18.063832229278663</v>
          </cell>
          <cell r="R242">
            <v>9.0319161146393316</v>
          </cell>
          <cell r="S242">
            <v>1</v>
          </cell>
          <cell r="T242">
            <v>0</v>
          </cell>
          <cell r="U242">
            <v>13.449962069522517</v>
          </cell>
          <cell r="V242">
            <v>13.449962069522517</v>
          </cell>
          <cell r="W242">
            <v>13.449962069522517</v>
          </cell>
          <cell r="X242">
            <v>18.063832229278663</v>
          </cell>
          <cell r="Y242">
            <v>9.0319161146393316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48000</v>
          </cell>
          <cell r="AI242">
            <v>0</v>
          </cell>
          <cell r="AJ242">
            <v>54000</v>
          </cell>
          <cell r="AK242">
            <v>0</v>
          </cell>
          <cell r="AL242">
            <v>60000</v>
          </cell>
          <cell r="AM242">
            <v>0</v>
          </cell>
          <cell r="AN242">
            <v>60000</v>
          </cell>
          <cell r="AO242">
            <v>0</v>
          </cell>
          <cell r="AP242">
            <v>86400</v>
          </cell>
          <cell r="AQ242">
            <v>0</v>
          </cell>
          <cell r="AR242">
            <v>61200</v>
          </cell>
          <cell r="AS242">
            <v>0</v>
          </cell>
          <cell r="AT242">
            <v>132000</v>
          </cell>
          <cell r="AU242">
            <v>0</v>
          </cell>
          <cell r="AV242">
            <v>152280</v>
          </cell>
          <cell r="AW242">
            <v>447480</v>
          </cell>
          <cell r="AX242">
            <v>507480</v>
          </cell>
          <cell r="AY242">
            <v>62400</v>
          </cell>
          <cell r="AZ242">
            <v>0</v>
          </cell>
          <cell r="BA242">
            <v>60000</v>
          </cell>
          <cell r="BB242">
            <v>0</v>
          </cell>
          <cell r="BC242">
            <v>10560</v>
          </cell>
          <cell r="BD242">
            <v>0</v>
          </cell>
          <cell r="BE242">
            <v>6120</v>
          </cell>
          <cell r="BF242">
            <v>0</v>
          </cell>
          <cell r="BG242">
            <v>20400</v>
          </cell>
          <cell r="BH242">
            <v>0</v>
          </cell>
          <cell r="BI242">
            <v>105600</v>
          </cell>
          <cell r="BJ242">
            <v>0</v>
          </cell>
          <cell r="BK242">
            <v>127200</v>
          </cell>
          <cell r="BL242">
            <v>0</v>
          </cell>
          <cell r="BM242">
            <v>60000</v>
          </cell>
          <cell r="BN242">
            <v>0</v>
          </cell>
          <cell r="BO242">
            <v>63600</v>
          </cell>
          <cell r="BP242">
            <v>0</v>
          </cell>
          <cell r="BQ242">
            <v>62400</v>
          </cell>
          <cell r="BR242">
            <v>0</v>
          </cell>
          <cell r="BS242">
            <v>132000</v>
          </cell>
          <cell r="BT242">
            <v>0</v>
          </cell>
          <cell r="BU242">
            <v>120000</v>
          </cell>
          <cell r="BV242">
            <v>0</v>
          </cell>
          <cell r="BW242">
            <v>371880</v>
          </cell>
          <cell r="BX242">
            <v>623880</v>
          </cell>
          <cell r="BY242">
            <v>830280</v>
          </cell>
        </row>
        <row r="243">
          <cell r="D243">
            <v>44044</v>
          </cell>
          <cell r="E243">
            <v>1.5236686394461003</v>
          </cell>
          <cell r="F243">
            <v>0.11082560913119516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13.427514795845752</v>
          </cell>
          <cell r="L243">
            <v>20.894722731157124</v>
          </cell>
          <cell r="M243">
            <v>10.447361365578562</v>
          </cell>
          <cell r="N243">
            <v>1</v>
          </cell>
          <cell r="O243">
            <v>0</v>
          </cell>
          <cell r="P243">
            <v>13.427514795845752</v>
          </cell>
          <cell r="Q243">
            <v>20.894722731157124</v>
          </cell>
          <cell r="R243">
            <v>10.447361365578562</v>
          </cell>
          <cell r="S243">
            <v>1</v>
          </cell>
          <cell r="T243">
            <v>0</v>
          </cell>
          <cell r="U243">
            <v>13.427514795845752</v>
          </cell>
          <cell r="V243">
            <v>13.427514795845752</v>
          </cell>
          <cell r="W243">
            <v>13.427514795845752</v>
          </cell>
          <cell r="X243">
            <v>20.894722731157124</v>
          </cell>
          <cell r="Y243">
            <v>10.447361365578562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48000</v>
          </cell>
          <cell r="AI243">
            <v>0</v>
          </cell>
          <cell r="AJ243">
            <v>54000</v>
          </cell>
          <cell r="AK243">
            <v>0</v>
          </cell>
          <cell r="AL243">
            <v>60000</v>
          </cell>
          <cell r="AM243">
            <v>0</v>
          </cell>
          <cell r="AN243">
            <v>60000</v>
          </cell>
          <cell r="AO243">
            <v>0</v>
          </cell>
          <cell r="AP243">
            <v>86400</v>
          </cell>
          <cell r="AQ243">
            <v>0</v>
          </cell>
          <cell r="AR243">
            <v>61200</v>
          </cell>
          <cell r="AS243">
            <v>0</v>
          </cell>
          <cell r="AT243">
            <v>132000</v>
          </cell>
          <cell r="AU243">
            <v>0</v>
          </cell>
          <cell r="AV243">
            <v>152280</v>
          </cell>
          <cell r="AW243">
            <v>447480</v>
          </cell>
          <cell r="AX243">
            <v>507480</v>
          </cell>
          <cell r="AY243">
            <v>62400</v>
          </cell>
          <cell r="AZ243">
            <v>0</v>
          </cell>
          <cell r="BA243">
            <v>60000</v>
          </cell>
          <cell r="BB243">
            <v>0</v>
          </cell>
          <cell r="BC243">
            <v>10560</v>
          </cell>
          <cell r="BD243">
            <v>0</v>
          </cell>
          <cell r="BE243">
            <v>6120</v>
          </cell>
          <cell r="BF243">
            <v>0</v>
          </cell>
          <cell r="BG243">
            <v>20400</v>
          </cell>
          <cell r="BH243">
            <v>0</v>
          </cell>
          <cell r="BI243">
            <v>105600</v>
          </cell>
          <cell r="BJ243">
            <v>0</v>
          </cell>
          <cell r="BK243">
            <v>127200</v>
          </cell>
          <cell r="BL243">
            <v>0</v>
          </cell>
          <cell r="BM243">
            <v>60000</v>
          </cell>
          <cell r="BN243">
            <v>0</v>
          </cell>
          <cell r="BO243">
            <v>63600</v>
          </cell>
          <cell r="BP243">
            <v>0</v>
          </cell>
          <cell r="BQ243">
            <v>62400</v>
          </cell>
          <cell r="BR243">
            <v>0</v>
          </cell>
          <cell r="BS243">
            <v>132000</v>
          </cell>
          <cell r="BT243">
            <v>0</v>
          </cell>
          <cell r="BU243">
            <v>120000</v>
          </cell>
          <cell r="BV243">
            <v>0</v>
          </cell>
          <cell r="BW243">
            <v>371880</v>
          </cell>
          <cell r="BX243">
            <v>623880</v>
          </cell>
          <cell r="BY243">
            <v>830280</v>
          </cell>
        </row>
        <row r="244">
          <cell r="D244">
            <v>44075</v>
          </cell>
          <cell r="E244">
            <v>1.5209441689443095</v>
          </cell>
          <cell r="F244">
            <v>0.11018162037545132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13.407081267082321</v>
          </cell>
          <cell r="L244">
            <v>14.935870211885714</v>
          </cell>
          <cell r="M244">
            <v>7.4679351059428569</v>
          </cell>
          <cell r="N244">
            <v>1</v>
          </cell>
          <cell r="O244">
            <v>0</v>
          </cell>
          <cell r="P244">
            <v>13.407081267082321</v>
          </cell>
          <cell r="Q244">
            <v>14.935870211885714</v>
          </cell>
          <cell r="R244">
            <v>7.4679351059428569</v>
          </cell>
          <cell r="S244">
            <v>1</v>
          </cell>
          <cell r="T244">
            <v>0</v>
          </cell>
          <cell r="U244">
            <v>13.407081267082321</v>
          </cell>
          <cell r="V244">
            <v>13.407081267082321</v>
          </cell>
          <cell r="W244">
            <v>13.407081267082321</v>
          </cell>
          <cell r="X244">
            <v>14.935870211885714</v>
          </cell>
          <cell r="Y244">
            <v>7.4679351059428569</v>
          </cell>
          <cell r="Z244">
            <v>1</v>
          </cell>
          <cell r="AA244">
            <v>0</v>
          </cell>
          <cell r="AB244">
            <v>1</v>
          </cell>
          <cell r="AC244">
            <v>1</v>
          </cell>
          <cell r="AD244">
            <v>1</v>
          </cell>
          <cell r="AE244">
            <v>0</v>
          </cell>
          <cell r="AF244">
            <v>5880</v>
          </cell>
          <cell r="AG244">
            <v>0</v>
          </cell>
          <cell r="AH244">
            <v>48000</v>
          </cell>
          <cell r="AI244">
            <v>0</v>
          </cell>
          <cell r="AJ244">
            <v>54000</v>
          </cell>
          <cell r="AK244">
            <v>0</v>
          </cell>
          <cell r="AL244">
            <v>60000</v>
          </cell>
          <cell r="AM244">
            <v>0</v>
          </cell>
          <cell r="AN244">
            <v>60000</v>
          </cell>
          <cell r="AO244">
            <v>0</v>
          </cell>
          <cell r="AP244">
            <v>86400</v>
          </cell>
          <cell r="AQ244">
            <v>0</v>
          </cell>
          <cell r="AR244">
            <v>61200</v>
          </cell>
          <cell r="AS244">
            <v>0</v>
          </cell>
          <cell r="AT244">
            <v>132000</v>
          </cell>
          <cell r="AU244">
            <v>0</v>
          </cell>
          <cell r="AV244">
            <v>152280</v>
          </cell>
          <cell r="AW244">
            <v>447480</v>
          </cell>
          <cell r="AX244">
            <v>507480</v>
          </cell>
          <cell r="AY244">
            <v>62400</v>
          </cell>
          <cell r="AZ244">
            <v>0</v>
          </cell>
          <cell r="BA244">
            <v>60000</v>
          </cell>
          <cell r="BB244">
            <v>0</v>
          </cell>
          <cell r="BC244">
            <v>10560</v>
          </cell>
          <cell r="BD244">
            <v>0</v>
          </cell>
          <cell r="BE244">
            <v>6120</v>
          </cell>
          <cell r="BF244">
            <v>0</v>
          </cell>
          <cell r="BG244">
            <v>20400</v>
          </cell>
          <cell r="BH244">
            <v>0</v>
          </cell>
          <cell r="BI244">
            <v>105600</v>
          </cell>
          <cell r="BJ244">
            <v>0</v>
          </cell>
          <cell r="BK244">
            <v>127200</v>
          </cell>
          <cell r="BL244">
            <v>0</v>
          </cell>
          <cell r="BM244">
            <v>60000</v>
          </cell>
          <cell r="BN244">
            <v>0</v>
          </cell>
          <cell r="BO244">
            <v>63600</v>
          </cell>
          <cell r="BP244">
            <v>0</v>
          </cell>
          <cell r="BQ244">
            <v>62400</v>
          </cell>
          <cell r="BR244">
            <v>0</v>
          </cell>
          <cell r="BS244">
            <v>132000</v>
          </cell>
          <cell r="BT244">
            <v>0</v>
          </cell>
          <cell r="BU244">
            <v>120000</v>
          </cell>
          <cell r="BV244">
            <v>0</v>
          </cell>
          <cell r="BW244">
            <v>371880</v>
          </cell>
          <cell r="BX244">
            <v>623880</v>
          </cell>
          <cell r="BY244">
            <v>830280</v>
          </cell>
        </row>
        <row r="245">
          <cell r="D245">
            <v>44105</v>
          </cell>
          <cell r="E245">
            <v>1.5210910834057181</v>
          </cell>
          <cell r="F245">
            <v>0.10956151192246874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13.408183125542886</v>
          </cell>
          <cell r="L245">
            <v>19.980072657937381</v>
          </cell>
          <cell r="M245">
            <v>9.9900363289686904</v>
          </cell>
          <cell r="N245">
            <v>1</v>
          </cell>
          <cell r="O245">
            <v>0</v>
          </cell>
          <cell r="P245">
            <v>13.408183125542886</v>
          </cell>
          <cell r="Q245">
            <v>19.980072657937381</v>
          </cell>
          <cell r="R245">
            <v>9.9900363289686904</v>
          </cell>
          <cell r="S245">
            <v>1</v>
          </cell>
          <cell r="T245">
            <v>0</v>
          </cell>
          <cell r="U245">
            <v>13.408183125542886</v>
          </cell>
          <cell r="V245">
            <v>13.408183125542886</v>
          </cell>
          <cell r="W245">
            <v>13.408183125542886</v>
          </cell>
          <cell r="X245">
            <v>19.980072657937381</v>
          </cell>
          <cell r="Y245">
            <v>9.9900363289686904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48000</v>
          </cell>
          <cell r="AI245">
            <v>0</v>
          </cell>
          <cell r="AJ245">
            <v>54000</v>
          </cell>
          <cell r="AK245">
            <v>0</v>
          </cell>
          <cell r="AL245">
            <v>60000</v>
          </cell>
          <cell r="AM245">
            <v>0</v>
          </cell>
          <cell r="AN245">
            <v>60000</v>
          </cell>
          <cell r="AO245">
            <v>0</v>
          </cell>
          <cell r="AP245">
            <v>86400</v>
          </cell>
          <cell r="AQ245">
            <v>0</v>
          </cell>
          <cell r="AR245">
            <v>61200</v>
          </cell>
          <cell r="AS245">
            <v>0</v>
          </cell>
          <cell r="AT245">
            <v>132000</v>
          </cell>
          <cell r="AU245">
            <v>0</v>
          </cell>
          <cell r="AV245">
            <v>152280</v>
          </cell>
          <cell r="AW245">
            <v>447480</v>
          </cell>
          <cell r="AX245">
            <v>507480</v>
          </cell>
          <cell r="AY245">
            <v>62400</v>
          </cell>
          <cell r="AZ245">
            <v>0</v>
          </cell>
          <cell r="BA245">
            <v>60000</v>
          </cell>
          <cell r="BB245">
            <v>0</v>
          </cell>
          <cell r="BC245">
            <v>10560</v>
          </cell>
          <cell r="BD245">
            <v>0</v>
          </cell>
          <cell r="BE245">
            <v>6120</v>
          </cell>
          <cell r="BF245">
            <v>0</v>
          </cell>
          <cell r="BG245">
            <v>20400</v>
          </cell>
          <cell r="BH245">
            <v>0</v>
          </cell>
          <cell r="BI245">
            <v>105600</v>
          </cell>
          <cell r="BJ245">
            <v>0</v>
          </cell>
          <cell r="BK245">
            <v>127200</v>
          </cell>
          <cell r="BL245">
            <v>0</v>
          </cell>
          <cell r="BM245">
            <v>60000</v>
          </cell>
          <cell r="BN245">
            <v>0</v>
          </cell>
          <cell r="BO245">
            <v>63600</v>
          </cell>
          <cell r="BP245">
            <v>0</v>
          </cell>
          <cell r="BQ245">
            <v>62400</v>
          </cell>
          <cell r="BR245">
            <v>0</v>
          </cell>
          <cell r="BS245">
            <v>132000</v>
          </cell>
          <cell r="BT245">
            <v>0</v>
          </cell>
          <cell r="BU245">
            <v>120000</v>
          </cell>
          <cell r="BV245">
            <v>0</v>
          </cell>
          <cell r="BW245">
            <v>371880</v>
          </cell>
          <cell r="BX245">
            <v>623880</v>
          </cell>
          <cell r="BY245">
            <v>830280</v>
          </cell>
        </row>
        <row r="246">
          <cell r="D246">
            <v>44136</v>
          </cell>
          <cell r="E246">
            <v>1.5526348831487615</v>
          </cell>
          <cell r="F246">
            <v>9.5218270105759395E-2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13.644761623615711</v>
          </cell>
          <cell r="L246">
            <v>11.2075943477453</v>
          </cell>
          <cell r="M246">
            <v>5.6037971738726498</v>
          </cell>
          <cell r="N246">
            <v>0</v>
          </cell>
          <cell r="O246">
            <v>0</v>
          </cell>
          <cell r="P246">
            <v>13.644761623615711</v>
          </cell>
          <cell r="Q246">
            <v>11.2075943477453</v>
          </cell>
          <cell r="R246">
            <v>5.6037971738726498</v>
          </cell>
          <cell r="S246">
            <v>0</v>
          </cell>
          <cell r="T246">
            <v>0</v>
          </cell>
          <cell r="U246">
            <v>13.644761623615711</v>
          </cell>
          <cell r="V246">
            <v>13.644761623615711</v>
          </cell>
          <cell r="W246">
            <v>13.644761623615711</v>
          </cell>
          <cell r="X246">
            <v>11.2075943477453</v>
          </cell>
          <cell r="Y246">
            <v>5.6037971738726498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</row>
        <row r="247">
          <cell r="D247">
            <v>44166</v>
          </cell>
          <cell r="E247">
            <v>1.5797479309190425</v>
          </cell>
          <cell r="F247">
            <v>9.4681586851304775E-2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13.84810948189282</v>
          </cell>
          <cell r="L247">
            <v>6.8407159586168147</v>
          </cell>
          <cell r="M247">
            <v>3.4203579793084073</v>
          </cell>
          <cell r="N247">
            <v>0</v>
          </cell>
          <cell r="O247">
            <v>0</v>
          </cell>
          <cell r="P247">
            <v>13.84810948189282</v>
          </cell>
          <cell r="Q247">
            <v>6.8407159586168147</v>
          </cell>
          <cell r="R247">
            <v>3.4203579793084073</v>
          </cell>
          <cell r="S247">
            <v>0</v>
          </cell>
          <cell r="T247">
            <v>0</v>
          </cell>
          <cell r="U247">
            <v>13.84810948189282</v>
          </cell>
          <cell r="V247">
            <v>13.84810948189282</v>
          </cell>
          <cell r="W247">
            <v>13.84810948189282</v>
          </cell>
          <cell r="X247">
            <v>6.8407159586168147</v>
          </cell>
          <cell r="Y247">
            <v>3.4203579793084073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</row>
        <row r="248">
          <cell r="D248">
            <v>44197</v>
          </cell>
          <cell r="E248">
            <v>1.6215995012685001</v>
          </cell>
          <cell r="F248">
            <v>9.4129786353316633E-2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14.161996259513751</v>
          </cell>
          <cell r="L248">
            <v>15.809782198303916</v>
          </cell>
          <cell r="M248">
            <v>7.9048910991519579</v>
          </cell>
          <cell r="N248">
            <v>1</v>
          </cell>
          <cell r="O248">
            <v>0</v>
          </cell>
          <cell r="P248">
            <v>14.161996259513751</v>
          </cell>
          <cell r="Q248">
            <v>15.809782198303916</v>
          </cell>
          <cell r="R248">
            <v>7.9048910991519579</v>
          </cell>
          <cell r="S248">
            <v>1</v>
          </cell>
          <cell r="T248">
            <v>0</v>
          </cell>
          <cell r="U248">
            <v>14.161996259513751</v>
          </cell>
          <cell r="V248">
            <v>14.161996259513751</v>
          </cell>
          <cell r="W248">
            <v>14.161996259513751</v>
          </cell>
          <cell r="X248">
            <v>15.809782198303916</v>
          </cell>
          <cell r="Y248">
            <v>7.9048910991519579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48000</v>
          </cell>
          <cell r="AI248">
            <v>0</v>
          </cell>
          <cell r="AJ248">
            <v>54000</v>
          </cell>
          <cell r="AK248">
            <v>0</v>
          </cell>
          <cell r="AL248">
            <v>60000</v>
          </cell>
          <cell r="AM248">
            <v>0</v>
          </cell>
          <cell r="AN248">
            <v>60000</v>
          </cell>
          <cell r="AO248">
            <v>0</v>
          </cell>
          <cell r="AP248">
            <v>86400</v>
          </cell>
          <cell r="AQ248">
            <v>0</v>
          </cell>
          <cell r="AR248">
            <v>61200</v>
          </cell>
          <cell r="AS248">
            <v>0</v>
          </cell>
          <cell r="AT248">
            <v>132000</v>
          </cell>
          <cell r="AU248">
            <v>0</v>
          </cell>
          <cell r="AV248">
            <v>152280</v>
          </cell>
          <cell r="AW248">
            <v>447480</v>
          </cell>
          <cell r="AX248">
            <v>507480</v>
          </cell>
          <cell r="AY248">
            <v>62400</v>
          </cell>
          <cell r="AZ248">
            <v>0</v>
          </cell>
          <cell r="BA248">
            <v>60000</v>
          </cell>
          <cell r="BB248">
            <v>0</v>
          </cell>
          <cell r="BC248">
            <v>10560</v>
          </cell>
          <cell r="BD248">
            <v>0</v>
          </cell>
          <cell r="BE248">
            <v>6120</v>
          </cell>
          <cell r="BF248">
            <v>0</v>
          </cell>
          <cell r="BG248">
            <v>20400</v>
          </cell>
          <cell r="BH248">
            <v>0</v>
          </cell>
          <cell r="BI248">
            <v>105600</v>
          </cell>
          <cell r="BJ248">
            <v>0</v>
          </cell>
          <cell r="BK248">
            <v>127200</v>
          </cell>
          <cell r="BL248">
            <v>0</v>
          </cell>
          <cell r="BM248">
            <v>60000</v>
          </cell>
          <cell r="BN248">
            <v>0</v>
          </cell>
          <cell r="BO248">
            <v>63600</v>
          </cell>
          <cell r="BP248">
            <v>0</v>
          </cell>
          <cell r="BQ248">
            <v>62400</v>
          </cell>
          <cell r="BR248">
            <v>0</v>
          </cell>
          <cell r="BS248">
            <v>132000</v>
          </cell>
          <cell r="BT248">
            <v>0</v>
          </cell>
          <cell r="BU248">
            <v>120000</v>
          </cell>
          <cell r="BV248">
            <v>0</v>
          </cell>
          <cell r="BW248">
            <v>371880</v>
          </cell>
          <cell r="BX248">
            <v>623880</v>
          </cell>
          <cell r="BY248">
            <v>830280</v>
          </cell>
        </row>
        <row r="249">
          <cell r="D249">
            <v>44228</v>
          </cell>
          <cell r="E249">
            <v>1.5824634651622209</v>
          </cell>
          <cell r="F249">
            <v>9.3603323804182292E-2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13.868475988716657</v>
          </cell>
          <cell r="L249">
            <v>12.884894626655768</v>
          </cell>
          <cell r="M249">
            <v>6.4424473133278841</v>
          </cell>
          <cell r="N249">
            <v>0</v>
          </cell>
          <cell r="O249">
            <v>0</v>
          </cell>
          <cell r="P249">
            <v>13.868475988716657</v>
          </cell>
          <cell r="Q249">
            <v>12.884894626655768</v>
          </cell>
          <cell r="R249">
            <v>6.4424473133278841</v>
          </cell>
          <cell r="S249">
            <v>0</v>
          </cell>
          <cell r="T249">
            <v>0</v>
          </cell>
          <cell r="U249">
            <v>13.868475988716657</v>
          </cell>
          <cell r="V249">
            <v>13.868475988716657</v>
          </cell>
          <cell r="W249">
            <v>13.868475988716657</v>
          </cell>
          <cell r="X249">
            <v>12.884894626655768</v>
          </cell>
          <cell r="Y249">
            <v>6.4424473133278841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</row>
        <row r="250">
          <cell r="D250">
            <v>44256</v>
          </cell>
          <cell r="E250">
            <v>1.5325952481921661</v>
          </cell>
          <cell r="F250">
            <v>9.3158303905583856E-2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13.494464361441246</v>
          </cell>
          <cell r="L250">
            <v>10.000656843420677</v>
          </cell>
          <cell r="M250">
            <v>5.0003284217103383</v>
          </cell>
          <cell r="N250">
            <v>0</v>
          </cell>
          <cell r="O250">
            <v>0</v>
          </cell>
          <cell r="P250">
            <v>13.494464361441246</v>
          </cell>
          <cell r="Q250">
            <v>10.000656843420677</v>
          </cell>
          <cell r="R250">
            <v>5.0003284217103383</v>
          </cell>
          <cell r="S250">
            <v>0</v>
          </cell>
          <cell r="T250">
            <v>0</v>
          </cell>
          <cell r="U250">
            <v>13.494464361441246</v>
          </cell>
          <cell r="V250">
            <v>13.494464361441246</v>
          </cell>
          <cell r="W250">
            <v>13.494464361441246</v>
          </cell>
          <cell r="X250">
            <v>10.000656843420677</v>
          </cell>
          <cell r="Y250">
            <v>5.0003284217103383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</row>
        <row r="251">
          <cell r="D251">
            <v>44287</v>
          </cell>
          <cell r="E251">
            <v>1.4731421791351285</v>
          </cell>
          <cell r="F251">
            <v>9.2668112679106435E-2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13.048566343513464</v>
          </cell>
          <cell r="L251">
            <v>9.6329626379781779</v>
          </cell>
          <cell r="M251">
            <v>4.8164813189890889</v>
          </cell>
          <cell r="N251">
            <v>0</v>
          </cell>
          <cell r="O251">
            <v>0</v>
          </cell>
          <cell r="P251">
            <v>13.048566343513464</v>
          </cell>
          <cell r="Q251">
            <v>9.6329626379781779</v>
          </cell>
          <cell r="R251">
            <v>4.8164813189890889</v>
          </cell>
          <cell r="S251">
            <v>0</v>
          </cell>
          <cell r="T251">
            <v>0</v>
          </cell>
          <cell r="U251">
            <v>13.048566343513464</v>
          </cell>
          <cell r="V251">
            <v>13.048566343513464</v>
          </cell>
          <cell r="W251">
            <v>13.048566343513464</v>
          </cell>
          <cell r="X251">
            <v>9.6329626379781779</v>
          </cell>
          <cell r="Y251">
            <v>4.8164813189890889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</row>
        <row r="252">
          <cell r="D252">
            <v>44317</v>
          </cell>
          <cell r="E252">
            <v>1.45865613934771</v>
          </cell>
          <cell r="F252">
            <v>9.2196231753446531E-2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12.939921045107825</v>
          </cell>
          <cell r="L252">
            <v>10.980822646103899</v>
          </cell>
          <cell r="M252">
            <v>5.4904113230519496</v>
          </cell>
          <cell r="N252">
            <v>0</v>
          </cell>
          <cell r="O252">
            <v>0</v>
          </cell>
          <cell r="P252">
            <v>12.939921045107825</v>
          </cell>
          <cell r="Q252">
            <v>10.980822646103899</v>
          </cell>
          <cell r="R252">
            <v>5.4904113230519496</v>
          </cell>
          <cell r="S252">
            <v>0</v>
          </cell>
          <cell r="T252">
            <v>0</v>
          </cell>
          <cell r="U252">
            <v>12.939921045107825</v>
          </cell>
          <cell r="V252">
            <v>12.939921045107825</v>
          </cell>
          <cell r="W252">
            <v>12.939921045107825</v>
          </cell>
          <cell r="X252">
            <v>10.980822646103899</v>
          </cell>
          <cell r="Y252">
            <v>5.4904113230519496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</row>
        <row r="253">
          <cell r="D253">
            <v>44348</v>
          </cell>
          <cell r="E253">
            <v>1.459041635500502</v>
          </cell>
          <cell r="F253">
            <v>9.1711188517174413E-2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12.942812266253766</v>
          </cell>
          <cell r="L253">
            <v>17.870869985725854</v>
          </cell>
          <cell r="M253">
            <v>8.9354349928629269</v>
          </cell>
          <cell r="N253">
            <v>1</v>
          </cell>
          <cell r="O253">
            <v>0</v>
          </cell>
          <cell r="P253">
            <v>12.942812266253766</v>
          </cell>
          <cell r="Q253">
            <v>17.870869985725854</v>
          </cell>
          <cell r="R253">
            <v>8.9354349928629269</v>
          </cell>
          <cell r="S253">
            <v>1</v>
          </cell>
          <cell r="T253">
            <v>0</v>
          </cell>
          <cell r="U253">
            <v>12.942812266253766</v>
          </cell>
          <cell r="V253">
            <v>12.942812266253766</v>
          </cell>
          <cell r="W253">
            <v>12.942812266253766</v>
          </cell>
          <cell r="X253">
            <v>17.870869985725854</v>
          </cell>
          <cell r="Y253">
            <v>8.9354349928629269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48000</v>
          </cell>
          <cell r="AI253">
            <v>0</v>
          </cell>
          <cell r="AJ253">
            <v>54000</v>
          </cell>
          <cell r="AK253">
            <v>0</v>
          </cell>
          <cell r="AL253">
            <v>60000</v>
          </cell>
          <cell r="AM253">
            <v>0</v>
          </cell>
          <cell r="AN253">
            <v>60000</v>
          </cell>
          <cell r="AO253">
            <v>0</v>
          </cell>
          <cell r="AP253">
            <v>86400</v>
          </cell>
          <cell r="AQ253">
            <v>0</v>
          </cell>
          <cell r="AR253">
            <v>61200</v>
          </cell>
          <cell r="AS253">
            <v>0</v>
          </cell>
          <cell r="AT253">
            <v>132000</v>
          </cell>
          <cell r="AU253">
            <v>0</v>
          </cell>
          <cell r="AV253">
            <v>152280</v>
          </cell>
          <cell r="AW253">
            <v>447480</v>
          </cell>
          <cell r="AX253">
            <v>507480</v>
          </cell>
          <cell r="AY253">
            <v>62400</v>
          </cell>
          <cell r="AZ253">
            <v>0</v>
          </cell>
          <cell r="BA253">
            <v>60000</v>
          </cell>
          <cell r="BB253">
            <v>0</v>
          </cell>
          <cell r="BC253">
            <v>10560</v>
          </cell>
          <cell r="BD253">
            <v>0</v>
          </cell>
          <cell r="BE253">
            <v>6120</v>
          </cell>
          <cell r="BF253">
            <v>0</v>
          </cell>
          <cell r="BG253">
            <v>20400</v>
          </cell>
          <cell r="BH253">
            <v>0</v>
          </cell>
          <cell r="BI253">
            <v>105600</v>
          </cell>
          <cell r="BJ253">
            <v>0</v>
          </cell>
          <cell r="BK253">
            <v>127200</v>
          </cell>
          <cell r="BL253">
            <v>0</v>
          </cell>
          <cell r="BM253">
            <v>60000</v>
          </cell>
          <cell r="BN253">
            <v>0</v>
          </cell>
          <cell r="BO253">
            <v>63600</v>
          </cell>
          <cell r="BP253">
            <v>0</v>
          </cell>
          <cell r="BQ253">
            <v>62400</v>
          </cell>
          <cell r="BR253">
            <v>0</v>
          </cell>
          <cell r="BS253">
            <v>132000</v>
          </cell>
          <cell r="BT253">
            <v>0</v>
          </cell>
          <cell r="BU253">
            <v>120000</v>
          </cell>
          <cell r="BV253">
            <v>0</v>
          </cell>
          <cell r="BW253">
            <v>371880</v>
          </cell>
          <cell r="BX253">
            <v>623880</v>
          </cell>
          <cell r="BY253">
            <v>830280</v>
          </cell>
        </row>
        <row r="254">
          <cell r="D254">
            <v>44378</v>
          </cell>
          <cell r="E254">
            <v>1.4599082058451551</v>
          </cell>
          <cell r="F254">
            <v>9.1244262865322195E-2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12.949311543838663</v>
          </cell>
          <cell r="L254">
            <v>17.008013547425936</v>
          </cell>
          <cell r="M254">
            <v>8.5040067737129679</v>
          </cell>
          <cell r="N254">
            <v>1</v>
          </cell>
          <cell r="O254">
            <v>0</v>
          </cell>
          <cell r="P254">
            <v>12.949311543838663</v>
          </cell>
          <cell r="Q254">
            <v>17.008013547425936</v>
          </cell>
          <cell r="R254">
            <v>8.5040067737129679</v>
          </cell>
          <cell r="S254">
            <v>1</v>
          </cell>
          <cell r="T254">
            <v>0</v>
          </cell>
          <cell r="U254">
            <v>12.949311543838663</v>
          </cell>
          <cell r="V254">
            <v>12.949311543838663</v>
          </cell>
          <cell r="W254">
            <v>12.949311543838663</v>
          </cell>
          <cell r="X254">
            <v>17.008013547425936</v>
          </cell>
          <cell r="Y254">
            <v>8.5040067737129679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48000</v>
          </cell>
          <cell r="AI254">
            <v>0</v>
          </cell>
          <cell r="AJ254">
            <v>54000</v>
          </cell>
          <cell r="AK254">
            <v>0</v>
          </cell>
          <cell r="AL254">
            <v>60000</v>
          </cell>
          <cell r="AM254">
            <v>0</v>
          </cell>
          <cell r="AN254">
            <v>60000</v>
          </cell>
          <cell r="AO254">
            <v>0</v>
          </cell>
          <cell r="AP254">
            <v>86400</v>
          </cell>
          <cell r="AQ254">
            <v>0</v>
          </cell>
          <cell r="AR254">
            <v>61200</v>
          </cell>
          <cell r="AS254">
            <v>0</v>
          </cell>
          <cell r="AT254">
            <v>132000</v>
          </cell>
          <cell r="AU254">
            <v>0</v>
          </cell>
          <cell r="AV254">
            <v>152280</v>
          </cell>
          <cell r="AW254">
            <v>447480</v>
          </cell>
          <cell r="AX254">
            <v>507480</v>
          </cell>
          <cell r="AY254">
            <v>62400</v>
          </cell>
          <cell r="AZ254">
            <v>0</v>
          </cell>
          <cell r="BA254">
            <v>60000</v>
          </cell>
          <cell r="BB254">
            <v>0</v>
          </cell>
          <cell r="BC254">
            <v>10560</v>
          </cell>
          <cell r="BD254">
            <v>0</v>
          </cell>
          <cell r="BE254">
            <v>6120</v>
          </cell>
          <cell r="BF254">
            <v>0</v>
          </cell>
          <cell r="BG254">
            <v>20400</v>
          </cell>
          <cell r="BH254">
            <v>0</v>
          </cell>
          <cell r="BI254">
            <v>105600</v>
          </cell>
          <cell r="BJ254">
            <v>0</v>
          </cell>
          <cell r="BK254">
            <v>127200</v>
          </cell>
          <cell r="BL254">
            <v>0</v>
          </cell>
          <cell r="BM254">
            <v>60000</v>
          </cell>
          <cell r="BN254">
            <v>0</v>
          </cell>
          <cell r="BO254">
            <v>63600</v>
          </cell>
          <cell r="BP254">
            <v>0</v>
          </cell>
          <cell r="BQ254">
            <v>62400</v>
          </cell>
          <cell r="BR254">
            <v>0</v>
          </cell>
          <cell r="BS254">
            <v>132000</v>
          </cell>
          <cell r="BT254">
            <v>0</v>
          </cell>
          <cell r="BU254">
            <v>120000</v>
          </cell>
          <cell r="BV254">
            <v>0</v>
          </cell>
          <cell r="BW254">
            <v>371880</v>
          </cell>
          <cell r="BX254">
            <v>623880</v>
          </cell>
          <cell r="BY254">
            <v>830280</v>
          </cell>
        </row>
        <row r="255">
          <cell r="D255">
            <v>44409</v>
          </cell>
          <cell r="E255">
            <v>1.4577298704511072</v>
          </cell>
          <cell r="F255">
            <v>9.0764312688465174E-2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12.932974028383304</v>
          </cell>
          <cell r="L255">
            <v>19.668984115973721</v>
          </cell>
          <cell r="M255">
            <v>9.8344920579868607</v>
          </cell>
          <cell r="N255">
            <v>1</v>
          </cell>
          <cell r="O255">
            <v>0</v>
          </cell>
          <cell r="P255">
            <v>12.932974028383304</v>
          </cell>
          <cell r="Q255">
            <v>19.668984115973721</v>
          </cell>
          <cell r="R255">
            <v>9.8344920579868607</v>
          </cell>
          <cell r="S255">
            <v>1</v>
          </cell>
          <cell r="T255">
            <v>0</v>
          </cell>
          <cell r="U255">
            <v>12.932974028383304</v>
          </cell>
          <cell r="V255">
            <v>12.932974028383304</v>
          </cell>
          <cell r="W255">
            <v>12.932974028383304</v>
          </cell>
          <cell r="X255">
            <v>19.668984115973721</v>
          </cell>
          <cell r="Y255">
            <v>9.8344920579868607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48000</v>
          </cell>
          <cell r="AI255">
            <v>0</v>
          </cell>
          <cell r="AJ255">
            <v>54000</v>
          </cell>
          <cell r="AK255">
            <v>0</v>
          </cell>
          <cell r="AL255">
            <v>60000</v>
          </cell>
          <cell r="AM255">
            <v>0</v>
          </cell>
          <cell r="AN255">
            <v>60000</v>
          </cell>
          <cell r="AO255">
            <v>0</v>
          </cell>
          <cell r="AP255">
            <v>86400</v>
          </cell>
          <cell r="AQ255">
            <v>0</v>
          </cell>
          <cell r="AR255">
            <v>61200</v>
          </cell>
          <cell r="AS255">
            <v>0</v>
          </cell>
          <cell r="AT255">
            <v>132000</v>
          </cell>
          <cell r="AU255">
            <v>0</v>
          </cell>
          <cell r="AV255">
            <v>152280</v>
          </cell>
          <cell r="AW255">
            <v>447480</v>
          </cell>
          <cell r="AX255">
            <v>507480</v>
          </cell>
          <cell r="AY255">
            <v>62400</v>
          </cell>
          <cell r="AZ255">
            <v>0</v>
          </cell>
          <cell r="BA255">
            <v>60000</v>
          </cell>
          <cell r="BB255">
            <v>0</v>
          </cell>
          <cell r="BC255">
            <v>10560</v>
          </cell>
          <cell r="BD255">
            <v>0</v>
          </cell>
          <cell r="BE255">
            <v>6120</v>
          </cell>
          <cell r="BF255">
            <v>0</v>
          </cell>
          <cell r="BG255">
            <v>20400</v>
          </cell>
          <cell r="BH255">
            <v>0</v>
          </cell>
          <cell r="BI255">
            <v>105600</v>
          </cell>
          <cell r="BJ255">
            <v>0</v>
          </cell>
          <cell r="BK255">
            <v>127200</v>
          </cell>
          <cell r="BL255">
            <v>0</v>
          </cell>
          <cell r="BM255">
            <v>60000</v>
          </cell>
          <cell r="BN255">
            <v>0</v>
          </cell>
          <cell r="BO255">
            <v>63600</v>
          </cell>
          <cell r="BP255">
            <v>0</v>
          </cell>
          <cell r="BQ255">
            <v>62400</v>
          </cell>
          <cell r="BR255">
            <v>0</v>
          </cell>
          <cell r="BS255">
            <v>132000</v>
          </cell>
          <cell r="BT255">
            <v>0</v>
          </cell>
          <cell r="BU255">
            <v>120000</v>
          </cell>
          <cell r="BV255">
            <v>0</v>
          </cell>
          <cell r="BW255">
            <v>371880</v>
          </cell>
          <cell r="BX255">
            <v>623880</v>
          </cell>
          <cell r="BY255">
            <v>830280</v>
          </cell>
        </row>
        <row r="256">
          <cell r="D256">
            <v>44440</v>
          </cell>
          <cell r="E256">
            <v>1.4558083458914208</v>
          </cell>
          <cell r="F256">
            <v>9.028692992748899E-2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12.918562594185657</v>
          </cell>
          <cell r="L256">
            <v>14.093598243950883</v>
          </cell>
          <cell r="M256">
            <v>7.0467991219754413</v>
          </cell>
          <cell r="N256">
            <v>1</v>
          </cell>
          <cell r="O256">
            <v>0</v>
          </cell>
          <cell r="P256">
            <v>12.918562594185657</v>
          </cell>
          <cell r="Q256">
            <v>14.093598243950883</v>
          </cell>
          <cell r="R256">
            <v>7.0467991219754413</v>
          </cell>
          <cell r="S256">
            <v>1</v>
          </cell>
          <cell r="T256">
            <v>0</v>
          </cell>
          <cell r="U256">
            <v>12.918562594185657</v>
          </cell>
          <cell r="V256">
            <v>12.918562594185657</v>
          </cell>
          <cell r="W256">
            <v>12.918562594185657</v>
          </cell>
          <cell r="X256">
            <v>14.093598243950883</v>
          </cell>
          <cell r="Y256">
            <v>7.0467991219754413</v>
          </cell>
          <cell r="Z256">
            <v>1</v>
          </cell>
          <cell r="AA256">
            <v>0</v>
          </cell>
          <cell r="AB256">
            <v>1</v>
          </cell>
          <cell r="AC256">
            <v>1</v>
          </cell>
          <cell r="AD256">
            <v>1</v>
          </cell>
          <cell r="AE256">
            <v>0</v>
          </cell>
          <cell r="AF256">
            <v>5880</v>
          </cell>
          <cell r="AG256">
            <v>0</v>
          </cell>
          <cell r="AH256">
            <v>48000</v>
          </cell>
          <cell r="AI256">
            <v>0</v>
          </cell>
          <cell r="AJ256">
            <v>54000</v>
          </cell>
          <cell r="AK256">
            <v>0</v>
          </cell>
          <cell r="AL256">
            <v>60000</v>
          </cell>
          <cell r="AM256">
            <v>0</v>
          </cell>
          <cell r="AN256">
            <v>60000</v>
          </cell>
          <cell r="AO256">
            <v>0</v>
          </cell>
          <cell r="AP256">
            <v>86400</v>
          </cell>
          <cell r="AQ256">
            <v>0</v>
          </cell>
          <cell r="AR256">
            <v>61200</v>
          </cell>
          <cell r="AS256">
            <v>0</v>
          </cell>
          <cell r="AT256">
            <v>132000</v>
          </cell>
          <cell r="AU256">
            <v>0</v>
          </cell>
          <cell r="AV256">
            <v>152280</v>
          </cell>
          <cell r="AW256">
            <v>447480</v>
          </cell>
          <cell r="AX256">
            <v>507480</v>
          </cell>
          <cell r="AY256">
            <v>62400</v>
          </cell>
          <cell r="AZ256">
            <v>0</v>
          </cell>
          <cell r="BA256">
            <v>60000</v>
          </cell>
          <cell r="BB256">
            <v>0</v>
          </cell>
          <cell r="BC256">
            <v>10560</v>
          </cell>
          <cell r="BD256">
            <v>0</v>
          </cell>
          <cell r="BE256">
            <v>6120</v>
          </cell>
          <cell r="BF256">
            <v>0</v>
          </cell>
          <cell r="BG256">
            <v>20400</v>
          </cell>
          <cell r="BH256">
            <v>0</v>
          </cell>
          <cell r="BI256">
            <v>105600</v>
          </cell>
          <cell r="BJ256">
            <v>0</v>
          </cell>
          <cell r="BK256">
            <v>127200</v>
          </cell>
          <cell r="BL256">
            <v>0</v>
          </cell>
          <cell r="BM256">
            <v>60000</v>
          </cell>
          <cell r="BN256">
            <v>0</v>
          </cell>
          <cell r="BO256">
            <v>63600</v>
          </cell>
          <cell r="BP256">
            <v>0</v>
          </cell>
          <cell r="BQ256">
            <v>62400</v>
          </cell>
          <cell r="BR256">
            <v>0</v>
          </cell>
          <cell r="BS256">
            <v>132000</v>
          </cell>
          <cell r="BT256">
            <v>0</v>
          </cell>
          <cell r="BU256">
            <v>120000</v>
          </cell>
          <cell r="BV256">
            <v>0</v>
          </cell>
          <cell r="BW256">
            <v>371880</v>
          </cell>
          <cell r="BX256">
            <v>623880</v>
          </cell>
          <cell r="BY256">
            <v>830280</v>
          </cell>
        </row>
        <row r="257">
          <cell r="D257">
            <v>44470</v>
          </cell>
          <cell r="E257">
            <v>1.4565645442711255</v>
          </cell>
          <cell r="F257">
            <v>8.9827377987193313E-2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12.924234082033442</v>
          </cell>
          <cell r="L257">
            <v>18.797821525951509</v>
          </cell>
          <cell r="M257">
            <v>9.3989107629757545</v>
          </cell>
          <cell r="N257">
            <v>1</v>
          </cell>
          <cell r="O257">
            <v>0</v>
          </cell>
          <cell r="P257">
            <v>12.924234082033442</v>
          </cell>
          <cell r="Q257">
            <v>18.797821525951509</v>
          </cell>
          <cell r="R257">
            <v>9.3989107629757545</v>
          </cell>
          <cell r="S257">
            <v>1</v>
          </cell>
          <cell r="T257">
            <v>0</v>
          </cell>
          <cell r="U257">
            <v>12.924234082033442</v>
          </cell>
          <cell r="V257">
            <v>12.924234082033442</v>
          </cell>
          <cell r="W257">
            <v>12.924234082033442</v>
          </cell>
          <cell r="X257">
            <v>18.797821525951509</v>
          </cell>
          <cell r="Y257">
            <v>9.3989107629757545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48000</v>
          </cell>
          <cell r="AI257">
            <v>0</v>
          </cell>
          <cell r="AJ257">
            <v>54000</v>
          </cell>
          <cell r="AK257">
            <v>0</v>
          </cell>
          <cell r="AL257">
            <v>60000</v>
          </cell>
          <cell r="AM257">
            <v>0</v>
          </cell>
          <cell r="AN257">
            <v>60000</v>
          </cell>
          <cell r="AO257">
            <v>0</v>
          </cell>
          <cell r="AP257">
            <v>86400</v>
          </cell>
          <cell r="AQ257">
            <v>0</v>
          </cell>
          <cell r="AR257">
            <v>61200</v>
          </cell>
          <cell r="AS257">
            <v>0</v>
          </cell>
          <cell r="AT257">
            <v>132000</v>
          </cell>
          <cell r="AU257">
            <v>0</v>
          </cell>
          <cell r="AV257">
            <v>152280</v>
          </cell>
          <cell r="AW257">
            <v>447480</v>
          </cell>
          <cell r="AX257">
            <v>507480</v>
          </cell>
          <cell r="AY257">
            <v>62400</v>
          </cell>
          <cell r="AZ257">
            <v>0</v>
          </cell>
          <cell r="BA257">
            <v>60000</v>
          </cell>
          <cell r="BB257">
            <v>0</v>
          </cell>
          <cell r="BC257">
            <v>10560</v>
          </cell>
          <cell r="BD257">
            <v>0</v>
          </cell>
          <cell r="BE257">
            <v>6120</v>
          </cell>
          <cell r="BF257">
            <v>0</v>
          </cell>
          <cell r="BG257">
            <v>20400</v>
          </cell>
          <cell r="BH257">
            <v>0</v>
          </cell>
          <cell r="BI257">
            <v>105600</v>
          </cell>
          <cell r="BJ257">
            <v>0</v>
          </cell>
          <cell r="BK257">
            <v>127200</v>
          </cell>
          <cell r="BL257">
            <v>0</v>
          </cell>
          <cell r="BM257">
            <v>60000</v>
          </cell>
          <cell r="BN257">
            <v>0</v>
          </cell>
          <cell r="BO257">
            <v>63600</v>
          </cell>
          <cell r="BP257">
            <v>0</v>
          </cell>
          <cell r="BQ257">
            <v>62400</v>
          </cell>
          <cell r="BR257">
            <v>0</v>
          </cell>
          <cell r="BS257">
            <v>132000</v>
          </cell>
          <cell r="BT257">
            <v>0</v>
          </cell>
          <cell r="BU257">
            <v>120000</v>
          </cell>
          <cell r="BV257">
            <v>0</v>
          </cell>
          <cell r="BW257">
            <v>371880</v>
          </cell>
          <cell r="BX257">
            <v>623880</v>
          </cell>
          <cell r="BY257">
            <v>830280</v>
          </cell>
        </row>
        <row r="258">
          <cell r="D258">
            <v>44501</v>
          </cell>
          <cell r="E258">
            <v>1.4868131546530781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13.151098659898086</v>
          </cell>
          <cell r="L258">
            <v>10.575787804008195</v>
          </cell>
          <cell r="M258">
            <v>5.2878939020040976</v>
          </cell>
          <cell r="N258">
            <v>0</v>
          </cell>
          <cell r="O258">
            <v>0</v>
          </cell>
          <cell r="P258">
            <v>13.151098659898086</v>
          </cell>
          <cell r="Q258">
            <v>10.575787804008195</v>
          </cell>
          <cell r="R258">
            <v>5.2878939020040976</v>
          </cell>
          <cell r="S258">
            <v>0</v>
          </cell>
          <cell r="T258">
            <v>0</v>
          </cell>
          <cell r="U258">
            <v>13.151098659898086</v>
          </cell>
          <cell r="V258">
            <v>13.151098659898086</v>
          </cell>
          <cell r="W258">
            <v>13.151098659898086</v>
          </cell>
          <cell r="X258">
            <v>10.575787804008195</v>
          </cell>
          <cell r="Y258">
            <v>5.2878939020040976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</row>
        <row r="259">
          <cell r="D259">
            <v>44531</v>
          </cell>
          <cell r="E259">
            <v>1.5129211009674377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13.346908257255782</v>
          </cell>
          <cell r="L259">
            <v>6.4810458089128247</v>
          </cell>
          <cell r="M259">
            <v>3.2405229044564123</v>
          </cell>
          <cell r="N259">
            <v>0</v>
          </cell>
          <cell r="O259">
            <v>0</v>
          </cell>
          <cell r="P259">
            <v>13.346908257255782</v>
          </cell>
          <cell r="Q259">
            <v>6.4810458089128247</v>
          </cell>
          <cell r="R259">
            <v>3.2405229044564123</v>
          </cell>
          <cell r="S259">
            <v>0</v>
          </cell>
          <cell r="T259">
            <v>0</v>
          </cell>
          <cell r="U259">
            <v>13.346908257255782</v>
          </cell>
          <cell r="V259">
            <v>13.346908257255782</v>
          </cell>
          <cell r="W259">
            <v>13.346908257255782</v>
          </cell>
          <cell r="X259">
            <v>6.4810458089128247</v>
          </cell>
          <cell r="Y259">
            <v>3.2405229044564123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</row>
        <row r="260">
          <cell r="D260">
            <v>44562</v>
          </cell>
          <cell r="E260">
            <v>1.5529347020931314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13.647010265698485</v>
          </cell>
          <cell r="L260">
            <v>14.913452314146044</v>
          </cell>
          <cell r="M260">
            <v>7.4567261570730219</v>
          </cell>
          <cell r="N260">
            <v>1</v>
          </cell>
          <cell r="O260">
            <v>0</v>
          </cell>
          <cell r="P260">
            <v>13.647010265698485</v>
          </cell>
          <cell r="Q260">
            <v>14.913452314146044</v>
          </cell>
          <cell r="R260">
            <v>7.4567261570730219</v>
          </cell>
          <cell r="S260">
            <v>1</v>
          </cell>
          <cell r="T260">
            <v>0</v>
          </cell>
          <cell r="U260">
            <v>13.647010265698485</v>
          </cell>
          <cell r="V260">
            <v>13.647010265698485</v>
          </cell>
          <cell r="W260">
            <v>13.647010265698485</v>
          </cell>
          <cell r="X260">
            <v>14.913452314146044</v>
          </cell>
          <cell r="Y260">
            <v>7.4567261570730219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48000</v>
          </cell>
          <cell r="AI260">
            <v>0</v>
          </cell>
          <cell r="AJ260">
            <v>54000</v>
          </cell>
          <cell r="AK260">
            <v>0</v>
          </cell>
          <cell r="AL260">
            <v>60000</v>
          </cell>
          <cell r="AM260">
            <v>0</v>
          </cell>
          <cell r="AN260">
            <v>60000</v>
          </cell>
          <cell r="AO260">
            <v>0</v>
          </cell>
          <cell r="AP260">
            <v>86400</v>
          </cell>
          <cell r="AQ260">
            <v>0</v>
          </cell>
          <cell r="AR260">
            <v>61200</v>
          </cell>
          <cell r="AS260">
            <v>0</v>
          </cell>
          <cell r="AT260">
            <v>132000</v>
          </cell>
          <cell r="AU260">
            <v>0</v>
          </cell>
          <cell r="AV260">
            <v>152280</v>
          </cell>
          <cell r="AW260">
            <v>447480</v>
          </cell>
          <cell r="AX260">
            <v>507480</v>
          </cell>
          <cell r="AY260">
            <v>62400</v>
          </cell>
          <cell r="AZ260">
            <v>0</v>
          </cell>
          <cell r="BA260">
            <v>60000</v>
          </cell>
          <cell r="BB260">
            <v>0</v>
          </cell>
          <cell r="BC260">
            <v>10560</v>
          </cell>
          <cell r="BD260">
            <v>0</v>
          </cell>
          <cell r="BE260">
            <v>6120</v>
          </cell>
          <cell r="BF260">
            <v>0</v>
          </cell>
          <cell r="BG260">
            <v>20400</v>
          </cell>
          <cell r="BH260">
            <v>0</v>
          </cell>
          <cell r="BI260">
            <v>105600</v>
          </cell>
          <cell r="BJ260">
            <v>0</v>
          </cell>
          <cell r="BK260">
            <v>127200</v>
          </cell>
          <cell r="BL260">
            <v>0</v>
          </cell>
          <cell r="BM260">
            <v>60000</v>
          </cell>
          <cell r="BN260">
            <v>0</v>
          </cell>
          <cell r="BO260">
            <v>63600</v>
          </cell>
          <cell r="BP260">
            <v>0</v>
          </cell>
          <cell r="BQ260">
            <v>62400</v>
          </cell>
          <cell r="BR260">
            <v>0</v>
          </cell>
          <cell r="BS260">
            <v>132000</v>
          </cell>
          <cell r="BT260">
            <v>0</v>
          </cell>
          <cell r="BU260">
            <v>120000</v>
          </cell>
          <cell r="BV260">
            <v>0</v>
          </cell>
          <cell r="BW260">
            <v>371880</v>
          </cell>
          <cell r="BX260">
            <v>623880</v>
          </cell>
          <cell r="BY260">
            <v>830280</v>
          </cell>
        </row>
        <row r="261">
          <cell r="D261">
            <v>44593</v>
          </cell>
          <cell r="E261">
            <v>1.516514153997919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13.373856154984393</v>
          </cell>
          <cell r="L261">
            <v>12.16935299772663</v>
          </cell>
          <cell r="M261">
            <v>6.0846764988633151</v>
          </cell>
          <cell r="N261">
            <v>0</v>
          </cell>
          <cell r="O261">
            <v>0</v>
          </cell>
          <cell r="P261">
            <v>13.373856154984393</v>
          </cell>
          <cell r="Q261">
            <v>12.16935299772663</v>
          </cell>
          <cell r="R261">
            <v>6.0846764988633151</v>
          </cell>
          <cell r="S261">
            <v>0</v>
          </cell>
          <cell r="T261">
            <v>0</v>
          </cell>
          <cell r="U261">
            <v>13.373856154984393</v>
          </cell>
          <cell r="V261">
            <v>13.373856154984393</v>
          </cell>
          <cell r="W261">
            <v>13.373856154984393</v>
          </cell>
          <cell r="X261">
            <v>12.16935299772663</v>
          </cell>
          <cell r="Y261">
            <v>6.0846764988633151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</row>
        <row r="262">
          <cell r="D262">
            <v>44621</v>
          </cell>
          <cell r="E262">
            <v>1.4695162528671406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13.021371896503554</v>
          </cell>
          <cell r="L262">
            <v>9.4585218617698921</v>
          </cell>
          <cell r="M262">
            <v>4.729260930884946</v>
          </cell>
          <cell r="N262">
            <v>0</v>
          </cell>
          <cell r="O262">
            <v>0</v>
          </cell>
          <cell r="P262">
            <v>13.021371896503554</v>
          </cell>
          <cell r="Q262">
            <v>9.4585218617698921</v>
          </cell>
          <cell r="R262">
            <v>4.729260930884946</v>
          </cell>
          <cell r="S262">
            <v>0</v>
          </cell>
          <cell r="T262">
            <v>0</v>
          </cell>
          <cell r="U262">
            <v>13.021371896503554</v>
          </cell>
          <cell r="V262">
            <v>13.021371896503554</v>
          </cell>
          <cell r="W262">
            <v>13.021371896503554</v>
          </cell>
          <cell r="X262">
            <v>9.4585218617698921</v>
          </cell>
          <cell r="Y262">
            <v>4.729260930884946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</row>
        <row r="263">
          <cell r="D263">
            <v>44652</v>
          </cell>
          <cell r="E263">
            <v>1.4134966024147637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12.601224518110728</v>
          </cell>
          <cell r="L263">
            <v>9.1138861775787774</v>
          </cell>
          <cell r="M263">
            <v>4.5569430887893887</v>
          </cell>
          <cell r="N263">
            <v>0</v>
          </cell>
          <cell r="O263">
            <v>0</v>
          </cell>
          <cell r="P263">
            <v>12.601224518110728</v>
          </cell>
          <cell r="Q263">
            <v>9.1138861775787774</v>
          </cell>
          <cell r="R263">
            <v>4.5569430887893887</v>
          </cell>
          <cell r="S263">
            <v>0</v>
          </cell>
          <cell r="T263">
            <v>0</v>
          </cell>
          <cell r="U263">
            <v>12.601224518110728</v>
          </cell>
          <cell r="V263">
            <v>12.601224518110728</v>
          </cell>
          <cell r="W263">
            <v>12.601224518110728</v>
          </cell>
          <cell r="X263">
            <v>9.1138861775787774</v>
          </cell>
          <cell r="Y263">
            <v>4.5569430887893887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</row>
        <row r="264">
          <cell r="D264">
            <v>44682</v>
          </cell>
          <cell r="E264">
            <v>1.3997422916265039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12.49806718719878</v>
          </cell>
          <cell r="L264">
            <v>10.380358601692087</v>
          </cell>
          <cell r="M264">
            <v>5.1901793008460437</v>
          </cell>
          <cell r="N264">
            <v>0</v>
          </cell>
          <cell r="O264">
            <v>0</v>
          </cell>
          <cell r="P264">
            <v>12.49806718719878</v>
          </cell>
          <cell r="Q264">
            <v>10.380358601692087</v>
          </cell>
          <cell r="R264">
            <v>5.1901793008460437</v>
          </cell>
          <cell r="S264">
            <v>0</v>
          </cell>
          <cell r="T264">
            <v>0</v>
          </cell>
          <cell r="U264">
            <v>12.49806718719878</v>
          </cell>
          <cell r="V264">
            <v>12.49806718719878</v>
          </cell>
          <cell r="W264">
            <v>12.49806718719878</v>
          </cell>
          <cell r="X264">
            <v>10.380358601692087</v>
          </cell>
          <cell r="Y264">
            <v>5.1901793008460437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</row>
        <row r="265">
          <cell r="D265">
            <v>44713</v>
          </cell>
          <cell r="E265">
            <v>1.3999604583128733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12.49970343734655</v>
          </cell>
          <cell r="L265">
            <v>16.855471680756459</v>
          </cell>
          <cell r="M265">
            <v>8.4277358403782294</v>
          </cell>
          <cell r="N265">
            <v>1</v>
          </cell>
          <cell r="O265">
            <v>0</v>
          </cell>
          <cell r="P265">
            <v>12.49970343734655</v>
          </cell>
          <cell r="Q265">
            <v>16.855471680756459</v>
          </cell>
          <cell r="R265">
            <v>8.4277358403782294</v>
          </cell>
          <cell r="S265">
            <v>1</v>
          </cell>
          <cell r="T265">
            <v>0</v>
          </cell>
          <cell r="U265">
            <v>12.49970343734655</v>
          </cell>
          <cell r="V265">
            <v>12.49970343734655</v>
          </cell>
          <cell r="W265">
            <v>12.49970343734655</v>
          </cell>
          <cell r="X265">
            <v>16.855471680756459</v>
          </cell>
          <cell r="Y265">
            <v>8.4277358403782294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48000</v>
          </cell>
          <cell r="AI265">
            <v>0</v>
          </cell>
          <cell r="AJ265">
            <v>54000</v>
          </cell>
          <cell r="AK265">
            <v>0</v>
          </cell>
          <cell r="AL265">
            <v>60000</v>
          </cell>
          <cell r="AM265">
            <v>0</v>
          </cell>
          <cell r="AN265">
            <v>60000</v>
          </cell>
          <cell r="AO265">
            <v>0</v>
          </cell>
          <cell r="AP265">
            <v>86400</v>
          </cell>
          <cell r="AQ265">
            <v>0</v>
          </cell>
          <cell r="AR265">
            <v>61200</v>
          </cell>
          <cell r="AS265">
            <v>0</v>
          </cell>
          <cell r="AT265">
            <v>132000</v>
          </cell>
          <cell r="AU265">
            <v>0</v>
          </cell>
          <cell r="AV265">
            <v>152280</v>
          </cell>
          <cell r="AW265">
            <v>447480</v>
          </cell>
          <cell r="AX265">
            <v>507480</v>
          </cell>
          <cell r="AY265">
            <v>62400</v>
          </cell>
          <cell r="AZ265">
            <v>0</v>
          </cell>
          <cell r="BA265">
            <v>60000</v>
          </cell>
          <cell r="BB265">
            <v>0</v>
          </cell>
          <cell r="BC265">
            <v>10560</v>
          </cell>
          <cell r="BD265">
            <v>0</v>
          </cell>
          <cell r="BE265">
            <v>6120</v>
          </cell>
          <cell r="BF265">
            <v>0</v>
          </cell>
          <cell r="BG265">
            <v>20400</v>
          </cell>
          <cell r="BH265">
            <v>0</v>
          </cell>
          <cell r="BI265">
            <v>105600</v>
          </cell>
          <cell r="BJ265">
            <v>0</v>
          </cell>
          <cell r="BK265">
            <v>127200</v>
          </cell>
          <cell r="BL265">
            <v>0</v>
          </cell>
          <cell r="BM265">
            <v>60000</v>
          </cell>
          <cell r="BN265">
            <v>0</v>
          </cell>
          <cell r="BO265">
            <v>63600</v>
          </cell>
          <cell r="BP265">
            <v>0</v>
          </cell>
          <cell r="BQ265">
            <v>62400</v>
          </cell>
          <cell r="BR265">
            <v>0</v>
          </cell>
          <cell r="BS265">
            <v>132000</v>
          </cell>
          <cell r="BT265">
            <v>0</v>
          </cell>
          <cell r="BU265">
            <v>120000</v>
          </cell>
          <cell r="BV265">
            <v>0</v>
          </cell>
          <cell r="BW265">
            <v>371880</v>
          </cell>
          <cell r="BX265">
            <v>623880</v>
          </cell>
          <cell r="BY265">
            <v>830280</v>
          </cell>
        </row>
        <row r="266">
          <cell r="D266">
            <v>44743</v>
          </cell>
          <cell r="E266">
            <v>1.4006361741957547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12.504771306468161</v>
          </cell>
          <cell r="L266">
            <v>16.072754850900893</v>
          </cell>
          <cell r="M266">
            <v>8.0363774254504463</v>
          </cell>
          <cell r="N266">
            <v>1</v>
          </cell>
          <cell r="O266">
            <v>0</v>
          </cell>
          <cell r="P266">
            <v>12.504771306468161</v>
          </cell>
          <cell r="Q266">
            <v>16.072754850900893</v>
          </cell>
          <cell r="R266">
            <v>8.0363774254504463</v>
          </cell>
          <cell r="S266">
            <v>1</v>
          </cell>
          <cell r="T266">
            <v>0</v>
          </cell>
          <cell r="U266">
            <v>12.504771306468161</v>
          </cell>
          <cell r="V266">
            <v>12.504771306468161</v>
          </cell>
          <cell r="W266">
            <v>12.504771306468161</v>
          </cell>
          <cell r="X266">
            <v>16.072754850900893</v>
          </cell>
          <cell r="Y266">
            <v>8.0363774254504463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48000</v>
          </cell>
          <cell r="AI266">
            <v>0</v>
          </cell>
          <cell r="AJ266">
            <v>54000</v>
          </cell>
          <cell r="AK266">
            <v>0</v>
          </cell>
          <cell r="AL266">
            <v>60000</v>
          </cell>
          <cell r="AM266">
            <v>0</v>
          </cell>
          <cell r="AN266">
            <v>60000</v>
          </cell>
          <cell r="AO266">
            <v>0</v>
          </cell>
          <cell r="AP266">
            <v>86400</v>
          </cell>
          <cell r="AQ266">
            <v>0</v>
          </cell>
          <cell r="AR266">
            <v>61200</v>
          </cell>
          <cell r="AS266">
            <v>0</v>
          </cell>
          <cell r="AT266">
            <v>132000</v>
          </cell>
          <cell r="AU266">
            <v>0</v>
          </cell>
          <cell r="AV266">
            <v>152280</v>
          </cell>
          <cell r="AW266">
            <v>447480</v>
          </cell>
          <cell r="AX266">
            <v>507480</v>
          </cell>
          <cell r="AY266">
            <v>62400</v>
          </cell>
          <cell r="AZ266">
            <v>0</v>
          </cell>
          <cell r="BA266">
            <v>60000</v>
          </cell>
          <cell r="BB266">
            <v>0</v>
          </cell>
          <cell r="BC266">
            <v>10560</v>
          </cell>
          <cell r="BD266">
            <v>0</v>
          </cell>
          <cell r="BE266">
            <v>6120</v>
          </cell>
          <cell r="BF266">
            <v>0</v>
          </cell>
          <cell r="BG266">
            <v>20400</v>
          </cell>
          <cell r="BH266">
            <v>0</v>
          </cell>
          <cell r="BI266">
            <v>105600</v>
          </cell>
          <cell r="BJ266">
            <v>0</v>
          </cell>
          <cell r="BK266">
            <v>127200</v>
          </cell>
          <cell r="BL266">
            <v>0</v>
          </cell>
          <cell r="BM266">
            <v>60000</v>
          </cell>
          <cell r="BN266">
            <v>0</v>
          </cell>
          <cell r="BO266">
            <v>63600</v>
          </cell>
          <cell r="BP266">
            <v>0</v>
          </cell>
          <cell r="BQ266">
            <v>62400</v>
          </cell>
          <cell r="BR266">
            <v>0</v>
          </cell>
          <cell r="BS266">
            <v>132000</v>
          </cell>
          <cell r="BT266">
            <v>0</v>
          </cell>
          <cell r="BU266">
            <v>120000</v>
          </cell>
          <cell r="BV266">
            <v>0</v>
          </cell>
          <cell r="BW266">
            <v>371880</v>
          </cell>
          <cell r="BX266">
            <v>623880</v>
          </cell>
          <cell r="BY266">
            <v>830280</v>
          </cell>
        </row>
        <row r="267">
          <cell r="D267">
            <v>44774</v>
          </cell>
          <cell r="E267">
            <v>1.3984463886609926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12.488347914957444</v>
          </cell>
          <cell r="L267">
            <v>18.573229190031356</v>
          </cell>
          <cell r="M267">
            <v>9.2866145950156778</v>
          </cell>
          <cell r="N267">
            <v>1</v>
          </cell>
          <cell r="O267">
            <v>0</v>
          </cell>
          <cell r="P267">
            <v>12.488347914957444</v>
          </cell>
          <cell r="Q267">
            <v>18.573229190031356</v>
          </cell>
          <cell r="R267">
            <v>9.2866145950156778</v>
          </cell>
          <cell r="S267">
            <v>1</v>
          </cell>
          <cell r="T267">
            <v>0</v>
          </cell>
          <cell r="U267">
            <v>12.488347914957444</v>
          </cell>
          <cell r="V267">
            <v>12.488347914957444</v>
          </cell>
          <cell r="W267">
            <v>12.488347914957444</v>
          </cell>
          <cell r="X267">
            <v>18.573229190031356</v>
          </cell>
          <cell r="Y267">
            <v>9.2866145950156778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48000</v>
          </cell>
          <cell r="AI267">
            <v>0</v>
          </cell>
          <cell r="AJ267">
            <v>54000</v>
          </cell>
          <cell r="AK267">
            <v>0</v>
          </cell>
          <cell r="AL267">
            <v>60000</v>
          </cell>
          <cell r="AM267">
            <v>0</v>
          </cell>
          <cell r="AN267">
            <v>60000</v>
          </cell>
          <cell r="AO267">
            <v>0</v>
          </cell>
          <cell r="AP267">
            <v>86400</v>
          </cell>
          <cell r="AQ267">
            <v>0</v>
          </cell>
          <cell r="AR267">
            <v>61200</v>
          </cell>
          <cell r="AS267">
            <v>0</v>
          </cell>
          <cell r="AT267">
            <v>132000</v>
          </cell>
          <cell r="AU267">
            <v>0</v>
          </cell>
          <cell r="AV267">
            <v>152280</v>
          </cell>
          <cell r="AW267">
            <v>447480</v>
          </cell>
          <cell r="AX267">
            <v>507480</v>
          </cell>
          <cell r="AY267">
            <v>62400</v>
          </cell>
          <cell r="AZ267">
            <v>0</v>
          </cell>
          <cell r="BA267">
            <v>60000</v>
          </cell>
          <cell r="BB267">
            <v>0</v>
          </cell>
          <cell r="BC267">
            <v>10560</v>
          </cell>
          <cell r="BD267">
            <v>0</v>
          </cell>
          <cell r="BE267">
            <v>6120</v>
          </cell>
          <cell r="BF267">
            <v>0</v>
          </cell>
          <cell r="BG267">
            <v>20400</v>
          </cell>
          <cell r="BH267">
            <v>0</v>
          </cell>
          <cell r="BI267">
            <v>105600</v>
          </cell>
          <cell r="BJ267">
            <v>0</v>
          </cell>
          <cell r="BK267">
            <v>127200</v>
          </cell>
          <cell r="BL267">
            <v>0</v>
          </cell>
          <cell r="BM267">
            <v>60000</v>
          </cell>
          <cell r="BN267">
            <v>0</v>
          </cell>
          <cell r="BO267">
            <v>63600</v>
          </cell>
          <cell r="BP267">
            <v>0</v>
          </cell>
          <cell r="BQ267">
            <v>62400</v>
          </cell>
          <cell r="BR267">
            <v>0</v>
          </cell>
          <cell r="BS267">
            <v>132000</v>
          </cell>
          <cell r="BT267">
            <v>0</v>
          </cell>
          <cell r="BU267">
            <v>120000</v>
          </cell>
          <cell r="BV267">
            <v>0</v>
          </cell>
          <cell r="BW267">
            <v>371880</v>
          </cell>
          <cell r="BX267">
            <v>623880</v>
          </cell>
          <cell r="BY267">
            <v>830280</v>
          </cell>
        </row>
        <row r="268">
          <cell r="D268">
            <v>44805</v>
          </cell>
          <cell r="E268">
            <v>1.3964987417401489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12.473740563051116</v>
          </cell>
          <cell r="L268">
            <v>13.332950240602136</v>
          </cell>
          <cell r="M268">
            <v>6.6664751203010679</v>
          </cell>
          <cell r="N268">
            <v>1</v>
          </cell>
          <cell r="O268">
            <v>0</v>
          </cell>
          <cell r="P268">
            <v>12.473740563051116</v>
          </cell>
          <cell r="Q268">
            <v>13.332950240602136</v>
          </cell>
          <cell r="R268">
            <v>6.6664751203010679</v>
          </cell>
          <cell r="S268">
            <v>1</v>
          </cell>
          <cell r="T268">
            <v>0</v>
          </cell>
          <cell r="U268">
            <v>12.473740563051116</v>
          </cell>
          <cell r="V268">
            <v>12.473740563051116</v>
          </cell>
          <cell r="W268">
            <v>12.473740563051116</v>
          </cell>
          <cell r="X268">
            <v>13.332950240602136</v>
          </cell>
          <cell r="Y268">
            <v>6.6664751203010679</v>
          </cell>
          <cell r="Z268">
            <v>1</v>
          </cell>
          <cell r="AA268">
            <v>0</v>
          </cell>
          <cell r="AB268">
            <v>1</v>
          </cell>
          <cell r="AC268">
            <v>1</v>
          </cell>
          <cell r="AD268">
            <v>1</v>
          </cell>
          <cell r="AE268">
            <v>0</v>
          </cell>
          <cell r="AF268">
            <v>5880</v>
          </cell>
          <cell r="AG268">
            <v>0</v>
          </cell>
          <cell r="AH268">
            <v>48000</v>
          </cell>
          <cell r="AI268">
            <v>0</v>
          </cell>
          <cell r="AJ268">
            <v>54000</v>
          </cell>
          <cell r="AK268">
            <v>0</v>
          </cell>
          <cell r="AL268">
            <v>60000</v>
          </cell>
          <cell r="AM268">
            <v>0</v>
          </cell>
          <cell r="AN268">
            <v>60000</v>
          </cell>
          <cell r="AO268">
            <v>0</v>
          </cell>
          <cell r="AP268">
            <v>86400</v>
          </cell>
          <cell r="AQ268">
            <v>0</v>
          </cell>
          <cell r="AR268">
            <v>61200</v>
          </cell>
          <cell r="AS268">
            <v>0</v>
          </cell>
          <cell r="AT268">
            <v>132000</v>
          </cell>
          <cell r="AU268">
            <v>0</v>
          </cell>
          <cell r="AV268">
            <v>152280</v>
          </cell>
          <cell r="AW268">
            <v>447480</v>
          </cell>
          <cell r="AX268">
            <v>507480</v>
          </cell>
          <cell r="AY268">
            <v>62400</v>
          </cell>
          <cell r="AZ268">
            <v>0</v>
          </cell>
          <cell r="BA268">
            <v>60000</v>
          </cell>
          <cell r="BB268">
            <v>0</v>
          </cell>
          <cell r="BC268">
            <v>10560</v>
          </cell>
          <cell r="BD268">
            <v>0</v>
          </cell>
          <cell r="BE268">
            <v>6120</v>
          </cell>
          <cell r="BF268">
            <v>0</v>
          </cell>
          <cell r="BG268">
            <v>20400</v>
          </cell>
          <cell r="BH268">
            <v>0</v>
          </cell>
          <cell r="BI268">
            <v>105600</v>
          </cell>
          <cell r="BJ268">
            <v>0</v>
          </cell>
          <cell r="BK268">
            <v>127200</v>
          </cell>
          <cell r="BL268">
            <v>0</v>
          </cell>
          <cell r="BM268">
            <v>60000</v>
          </cell>
          <cell r="BN268">
            <v>0</v>
          </cell>
          <cell r="BO268">
            <v>63600</v>
          </cell>
          <cell r="BP268">
            <v>0</v>
          </cell>
          <cell r="BQ268">
            <v>62400</v>
          </cell>
          <cell r="BR268">
            <v>0</v>
          </cell>
          <cell r="BS268">
            <v>132000</v>
          </cell>
          <cell r="BT268">
            <v>0</v>
          </cell>
          <cell r="BU268">
            <v>120000</v>
          </cell>
          <cell r="BV268">
            <v>0</v>
          </cell>
          <cell r="BW268">
            <v>371880</v>
          </cell>
          <cell r="BX268">
            <v>623880</v>
          </cell>
          <cell r="BY268">
            <v>830280</v>
          </cell>
        </row>
        <row r="269">
          <cell r="D269">
            <v>44835</v>
          </cell>
          <cell r="E269">
            <v>1.3970730284938979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12.478047713704234</v>
          </cell>
          <cell r="L269">
            <v>17.722003117518099</v>
          </cell>
          <cell r="M269">
            <v>8.8610015587590496</v>
          </cell>
          <cell r="N269">
            <v>1</v>
          </cell>
          <cell r="O269">
            <v>0</v>
          </cell>
          <cell r="P269">
            <v>12.478047713704234</v>
          </cell>
          <cell r="Q269">
            <v>17.722003117518099</v>
          </cell>
          <cell r="R269">
            <v>8.8610015587590496</v>
          </cell>
          <cell r="S269">
            <v>1</v>
          </cell>
          <cell r="T269">
            <v>0</v>
          </cell>
          <cell r="U269">
            <v>12.478047713704234</v>
          </cell>
          <cell r="V269">
            <v>12.478047713704234</v>
          </cell>
          <cell r="W269">
            <v>12.478047713704234</v>
          </cell>
          <cell r="X269">
            <v>17.722003117518099</v>
          </cell>
          <cell r="Y269">
            <v>8.8610015587590496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48000</v>
          </cell>
          <cell r="AI269">
            <v>0</v>
          </cell>
          <cell r="AJ269">
            <v>54000</v>
          </cell>
          <cell r="AK269">
            <v>0</v>
          </cell>
          <cell r="AL269">
            <v>60000</v>
          </cell>
          <cell r="AM269">
            <v>0</v>
          </cell>
          <cell r="AN269">
            <v>60000</v>
          </cell>
          <cell r="AO269">
            <v>0</v>
          </cell>
          <cell r="AP269">
            <v>86400</v>
          </cell>
          <cell r="AQ269">
            <v>0</v>
          </cell>
          <cell r="AR269">
            <v>61200</v>
          </cell>
          <cell r="AS269">
            <v>0</v>
          </cell>
          <cell r="AT269">
            <v>132000</v>
          </cell>
          <cell r="AU269">
            <v>0</v>
          </cell>
          <cell r="AV269">
            <v>152280</v>
          </cell>
          <cell r="AW269">
            <v>447480</v>
          </cell>
          <cell r="AX269">
            <v>507480</v>
          </cell>
          <cell r="AY269">
            <v>62400</v>
          </cell>
          <cell r="AZ269">
            <v>0</v>
          </cell>
          <cell r="BA269">
            <v>60000</v>
          </cell>
          <cell r="BB269">
            <v>0</v>
          </cell>
          <cell r="BC269">
            <v>10560</v>
          </cell>
          <cell r="BD269">
            <v>0</v>
          </cell>
          <cell r="BE269">
            <v>6120</v>
          </cell>
          <cell r="BF269">
            <v>0</v>
          </cell>
          <cell r="BG269">
            <v>20400</v>
          </cell>
          <cell r="BH269">
            <v>0</v>
          </cell>
          <cell r="BI269">
            <v>105600</v>
          </cell>
          <cell r="BJ269">
            <v>0</v>
          </cell>
          <cell r="BK269">
            <v>127200</v>
          </cell>
          <cell r="BL269">
            <v>0</v>
          </cell>
          <cell r="BM269">
            <v>60000</v>
          </cell>
          <cell r="BN269">
            <v>0</v>
          </cell>
          <cell r="BO269">
            <v>63600</v>
          </cell>
          <cell r="BP269">
            <v>0</v>
          </cell>
          <cell r="BQ269">
            <v>62400</v>
          </cell>
          <cell r="BR269">
            <v>0</v>
          </cell>
          <cell r="BS269">
            <v>132000</v>
          </cell>
          <cell r="BT269">
            <v>0</v>
          </cell>
          <cell r="BU269">
            <v>120000</v>
          </cell>
          <cell r="BV269">
            <v>0</v>
          </cell>
          <cell r="BW269">
            <v>371880</v>
          </cell>
          <cell r="BX269">
            <v>623880</v>
          </cell>
          <cell r="BY269">
            <v>830280</v>
          </cell>
        </row>
        <row r="270">
          <cell r="D270">
            <v>44866</v>
          </cell>
          <cell r="E270">
            <v>1.4253617473060887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12.690213104795665</v>
          </cell>
          <cell r="L270">
            <v>9.9944044832130352</v>
          </cell>
          <cell r="M270">
            <v>4.9972022416065176</v>
          </cell>
          <cell r="N270">
            <v>0</v>
          </cell>
          <cell r="O270">
            <v>0</v>
          </cell>
          <cell r="P270">
            <v>12.690213104795665</v>
          </cell>
          <cell r="Q270">
            <v>9.9944044832130352</v>
          </cell>
          <cell r="R270">
            <v>4.9972022416065176</v>
          </cell>
          <cell r="S270">
            <v>0</v>
          </cell>
          <cell r="T270">
            <v>0</v>
          </cell>
          <cell r="U270">
            <v>12.690213104795665</v>
          </cell>
          <cell r="V270">
            <v>12.690213104795665</v>
          </cell>
          <cell r="W270">
            <v>12.690213104795665</v>
          </cell>
          <cell r="X270">
            <v>9.9944044832130352</v>
          </cell>
          <cell r="Y270">
            <v>4.9972022416065176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</row>
        <row r="271">
          <cell r="D271">
            <v>44896</v>
          </cell>
          <cell r="E271">
            <v>1.4497644589315719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12.873233441986789</v>
          </cell>
          <cell r="L271">
            <v>6.1457505485476291</v>
          </cell>
          <cell r="M271">
            <v>3.0728752742738146</v>
          </cell>
          <cell r="N271">
            <v>0</v>
          </cell>
          <cell r="O271">
            <v>0</v>
          </cell>
          <cell r="P271">
            <v>12.873233441986789</v>
          </cell>
          <cell r="Q271">
            <v>6.1457505485476291</v>
          </cell>
          <cell r="R271">
            <v>3.0728752742738146</v>
          </cell>
          <cell r="S271">
            <v>0</v>
          </cell>
          <cell r="T271">
            <v>0</v>
          </cell>
          <cell r="U271">
            <v>12.873233441986789</v>
          </cell>
          <cell r="V271">
            <v>12.873233441986789</v>
          </cell>
          <cell r="W271">
            <v>12.873233441986789</v>
          </cell>
          <cell r="X271">
            <v>6.1457505485476291</v>
          </cell>
          <cell r="Y271">
            <v>3.0728752742738146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</row>
        <row r="272">
          <cell r="D272">
            <v>44927</v>
          </cell>
          <cell r="E272">
            <v>1.4872329799917907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13.15424734993843</v>
          </cell>
          <cell r="L272">
            <v>14.073304121844417</v>
          </cell>
          <cell r="M272">
            <v>7.0366520609222087</v>
          </cell>
          <cell r="N272">
            <v>1</v>
          </cell>
          <cell r="O272">
            <v>0</v>
          </cell>
          <cell r="P272">
            <v>13.15424734993843</v>
          </cell>
          <cell r="Q272">
            <v>14.073304121844417</v>
          </cell>
          <cell r="R272">
            <v>7.0366520609222087</v>
          </cell>
          <cell r="S272">
            <v>1</v>
          </cell>
          <cell r="T272">
            <v>0</v>
          </cell>
          <cell r="U272">
            <v>13.15424734993843</v>
          </cell>
          <cell r="V272">
            <v>13.15424734993843</v>
          </cell>
          <cell r="W272">
            <v>13.15424734993843</v>
          </cell>
          <cell r="X272">
            <v>14.073304121844417</v>
          </cell>
          <cell r="Y272">
            <v>7.0366520609222087</v>
          </cell>
          <cell r="Z272">
            <v>1</v>
          </cell>
          <cell r="AA272">
            <v>0</v>
          </cell>
          <cell r="AB272">
            <v>1</v>
          </cell>
          <cell r="AC272">
            <v>1</v>
          </cell>
          <cell r="AD272">
            <v>1</v>
          </cell>
          <cell r="AE272">
            <v>0</v>
          </cell>
          <cell r="AF272">
            <v>5880</v>
          </cell>
          <cell r="AG272">
            <v>0</v>
          </cell>
          <cell r="AH272">
            <v>48000</v>
          </cell>
          <cell r="AI272">
            <v>0</v>
          </cell>
          <cell r="AJ272">
            <v>54000</v>
          </cell>
          <cell r="AK272">
            <v>0</v>
          </cell>
          <cell r="AL272">
            <v>60000</v>
          </cell>
          <cell r="AM272">
            <v>0</v>
          </cell>
          <cell r="AN272">
            <v>60000</v>
          </cell>
          <cell r="AO272">
            <v>0</v>
          </cell>
          <cell r="AP272">
            <v>86400</v>
          </cell>
          <cell r="AQ272">
            <v>0</v>
          </cell>
          <cell r="AR272">
            <v>61200</v>
          </cell>
          <cell r="AS272">
            <v>0</v>
          </cell>
          <cell r="AT272">
            <v>132000</v>
          </cell>
          <cell r="AU272">
            <v>0</v>
          </cell>
          <cell r="AV272">
            <v>152280</v>
          </cell>
          <cell r="AW272">
            <v>447480</v>
          </cell>
          <cell r="AX272">
            <v>507480</v>
          </cell>
          <cell r="AY272">
            <v>62400</v>
          </cell>
          <cell r="AZ272">
            <v>0</v>
          </cell>
          <cell r="BA272">
            <v>60000</v>
          </cell>
          <cell r="BB272">
            <v>0</v>
          </cell>
          <cell r="BC272">
            <v>10560</v>
          </cell>
          <cell r="BD272">
            <v>0</v>
          </cell>
          <cell r="BE272">
            <v>6120</v>
          </cell>
          <cell r="BF272">
            <v>0</v>
          </cell>
          <cell r="BG272">
            <v>20400</v>
          </cell>
          <cell r="BH272">
            <v>0</v>
          </cell>
          <cell r="BI272">
            <v>105600</v>
          </cell>
          <cell r="BJ272">
            <v>0</v>
          </cell>
          <cell r="BK272">
            <v>127200</v>
          </cell>
          <cell r="BL272">
            <v>0</v>
          </cell>
          <cell r="BM272">
            <v>60000</v>
          </cell>
          <cell r="BN272">
            <v>0</v>
          </cell>
          <cell r="BO272">
            <v>63600</v>
          </cell>
          <cell r="BP272">
            <v>0</v>
          </cell>
          <cell r="BQ272">
            <v>62400</v>
          </cell>
          <cell r="BR272">
            <v>0</v>
          </cell>
          <cell r="BS272">
            <v>132000</v>
          </cell>
          <cell r="BT272">
            <v>0</v>
          </cell>
          <cell r="BU272">
            <v>120000</v>
          </cell>
          <cell r="BV272">
            <v>0</v>
          </cell>
          <cell r="BW272">
            <v>371880</v>
          </cell>
          <cell r="BX272">
            <v>623880</v>
          </cell>
          <cell r="BY272">
            <v>830280</v>
          </cell>
        </row>
        <row r="273">
          <cell r="D273">
            <v>44958</v>
          </cell>
          <cell r="E273">
            <v>1.4528655329964171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12.896491497473129</v>
          </cell>
          <cell r="L273">
            <v>11.494022847050029</v>
          </cell>
          <cell r="M273">
            <v>5.7470114235250147</v>
          </cell>
          <cell r="N273">
            <v>0</v>
          </cell>
          <cell r="O273">
            <v>0</v>
          </cell>
          <cell r="P273">
            <v>12.896491497473129</v>
          </cell>
          <cell r="Q273">
            <v>11.494022847050029</v>
          </cell>
          <cell r="R273">
            <v>5.7470114235250147</v>
          </cell>
          <cell r="S273">
            <v>0</v>
          </cell>
          <cell r="T273">
            <v>0</v>
          </cell>
          <cell r="U273">
            <v>12.896491497473129</v>
          </cell>
          <cell r="V273">
            <v>12.896491497473129</v>
          </cell>
          <cell r="W273">
            <v>12.896491497473129</v>
          </cell>
          <cell r="X273">
            <v>11.494022847050029</v>
          </cell>
          <cell r="Y273">
            <v>5.7470114235250147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</row>
        <row r="274">
          <cell r="D274">
            <v>44986</v>
          </cell>
          <cell r="E274">
            <v>1.4085704501416414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12.56427837606231</v>
          </cell>
          <cell r="L274">
            <v>8.9460057222440668</v>
          </cell>
          <cell r="M274">
            <v>4.4730028611220334</v>
          </cell>
          <cell r="N274">
            <v>0</v>
          </cell>
          <cell r="O274">
            <v>0</v>
          </cell>
          <cell r="P274">
            <v>12.56427837606231</v>
          </cell>
          <cell r="Q274">
            <v>8.9460057222440668</v>
          </cell>
          <cell r="R274">
            <v>4.4730028611220334</v>
          </cell>
          <cell r="S274">
            <v>0</v>
          </cell>
          <cell r="T274">
            <v>0</v>
          </cell>
          <cell r="U274">
            <v>12.56427837606231</v>
          </cell>
          <cell r="V274">
            <v>12.56427837606231</v>
          </cell>
          <cell r="W274">
            <v>12.56427837606231</v>
          </cell>
          <cell r="X274">
            <v>8.9460057222440668</v>
          </cell>
          <cell r="Y274">
            <v>4.4730028611220334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</row>
        <row r="275">
          <cell r="D275">
            <v>45017</v>
          </cell>
          <cell r="E275">
            <v>1.3557831271350349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12.168373453512762</v>
          </cell>
          <cell r="L275">
            <v>8.6229394337675096</v>
          </cell>
          <cell r="M275">
            <v>4.3114697168837548</v>
          </cell>
          <cell r="N275">
            <v>0</v>
          </cell>
          <cell r="O275">
            <v>0</v>
          </cell>
          <cell r="P275">
            <v>12.168373453512762</v>
          </cell>
          <cell r="Q275">
            <v>8.6229394337675096</v>
          </cell>
          <cell r="R275">
            <v>4.3114697168837548</v>
          </cell>
          <cell r="S275">
            <v>0</v>
          </cell>
          <cell r="T275">
            <v>0</v>
          </cell>
          <cell r="U275">
            <v>12.168373453512762</v>
          </cell>
          <cell r="V275">
            <v>12.168373453512762</v>
          </cell>
          <cell r="W275">
            <v>12.168373453512762</v>
          </cell>
          <cell r="X275">
            <v>8.6229394337675096</v>
          </cell>
          <cell r="Y275">
            <v>4.3114697168837548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</row>
        <row r="276">
          <cell r="D276">
            <v>45047</v>
          </cell>
          <cell r="E276">
            <v>1.3427243763338155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12.070432822503616</v>
          </cell>
          <cell r="L276">
            <v>9.8130176787885279</v>
          </cell>
          <cell r="M276">
            <v>4.906508839394264</v>
          </cell>
          <cell r="N276">
            <v>0</v>
          </cell>
          <cell r="O276">
            <v>0</v>
          </cell>
          <cell r="P276">
            <v>12.070432822503616</v>
          </cell>
          <cell r="Q276">
            <v>9.8130176787885279</v>
          </cell>
          <cell r="R276">
            <v>4.906508839394264</v>
          </cell>
          <cell r="S276">
            <v>0</v>
          </cell>
          <cell r="T276">
            <v>0</v>
          </cell>
          <cell r="U276">
            <v>12.070432822503616</v>
          </cell>
          <cell r="V276">
            <v>12.070432822503616</v>
          </cell>
          <cell r="W276">
            <v>12.070432822503616</v>
          </cell>
          <cell r="X276">
            <v>9.8130176787885279</v>
          </cell>
          <cell r="Y276">
            <v>4.906508839394264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</row>
        <row r="277">
          <cell r="D277">
            <v>45078</v>
          </cell>
          <cell r="E277">
            <v>1.3355916783793385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12.016937587845039</v>
          </cell>
          <cell r="L277">
            <v>9.7608898613761017</v>
          </cell>
          <cell r="M277">
            <v>4.8804449306880509</v>
          </cell>
          <cell r="N277">
            <v>0</v>
          </cell>
          <cell r="O277">
            <v>0</v>
          </cell>
          <cell r="P277">
            <v>12.016937587845039</v>
          </cell>
          <cell r="Q277">
            <v>9.7608898613761017</v>
          </cell>
          <cell r="R277">
            <v>4.8804449306880509</v>
          </cell>
          <cell r="S277">
            <v>0</v>
          </cell>
          <cell r="T277">
            <v>0</v>
          </cell>
          <cell r="U277">
            <v>12.016937587845039</v>
          </cell>
          <cell r="V277">
            <v>12.016937587845039</v>
          </cell>
          <cell r="W277">
            <v>12.016937587845039</v>
          </cell>
          <cell r="X277">
            <v>15.897591195594712</v>
          </cell>
          <cell r="Y277">
            <v>4.8804449306880509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  <row r="278">
          <cell r="D278">
            <v>45108</v>
          </cell>
          <cell r="E278">
            <v>1.3287251455292448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11.965438591469336</v>
          </cell>
          <cell r="L278">
            <v>9.7107072554462608</v>
          </cell>
          <cell r="M278">
            <v>4.8553536277231304</v>
          </cell>
          <cell r="N278">
            <v>0</v>
          </cell>
          <cell r="O278">
            <v>0</v>
          </cell>
          <cell r="P278">
            <v>11.965438591469336</v>
          </cell>
          <cell r="Q278">
            <v>9.7107072554462608</v>
          </cell>
          <cell r="R278">
            <v>4.8553536277231304</v>
          </cell>
          <cell r="S278">
            <v>0</v>
          </cell>
          <cell r="T278">
            <v>0</v>
          </cell>
          <cell r="U278">
            <v>11.965438591469336</v>
          </cell>
          <cell r="V278">
            <v>11.965438591469336</v>
          </cell>
          <cell r="W278">
            <v>11.965438591469336</v>
          </cell>
          <cell r="X278">
            <v>15.187565293272668</v>
          </cell>
          <cell r="Y278">
            <v>4.8553536277231304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</row>
        <row r="279">
          <cell r="D279">
            <v>45139</v>
          </cell>
          <cell r="E279">
            <v>1.3216668130116986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11.912501097587739</v>
          </cell>
          <cell r="L279">
            <v>9.6591229221324006</v>
          </cell>
          <cell r="M279">
            <v>4.8295614610662003</v>
          </cell>
          <cell r="N279">
            <v>0</v>
          </cell>
          <cell r="O279">
            <v>0</v>
          </cell>
          <cell r="P279">
            <v>11.912501097587739</v>
          </cell>
          <cell r="Q279">
            <v>9.6591229221324006</v>
          </cell>
          <cell r="R279">
            <v>4.8295614610662003</v>
          </cell>
          <cell r="S279">
            <v>0</v>
          </cell>
          <cell r="T279">
            <v>0</v>
          </cell>
          <cell r="U279">
            <v>11.912501097587739</v>
          </cell>
          <cell r="V279">
            <v>11.912501097587739</v>
          </cell>
          <cell r="W279">
            <v>11.912501097587739</v>
          </cell>
          <cell r="X279">
            <v>17.535975353467254</v>
          </cell>
          <cell r="Y279">
            <v>4.8295614610662003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I279">
            <v>0</v>
          </cell>
          <cell r="BJ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</row>
        <row r="280">
          <cell r="D280">
            <v>45170</v>
          </cell>
          <cell r="E280">
            <v>1.3146459751243222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11.859844813432417</v>
          </cell>
          <cell r="L280">
            <v>9.6078126104086756</v>
          </cell>
          <cell r="M280">
            <v>4.8039063052043378</v>
          </cell>
          <cell r="N280">
            <v>0</v>
          </cell>
          <cell r="O280">
            <v>0</v>
          </cell>
          <cell r="P280">
            <v>11.859844813432417</v>
          </cell>
          <cell r="Q280">
            <v>9.6078126104086756</v>
          </cell>
          <cell r="R280">
            <v>4.8039063052043378</v>
          </cell>
          <cell r="S280">
            <v>0</v>
          </cell>
          <cell r="T280">
            <v>0</v>
          </cell>
          <cell r="U280">
            <v>11.859844813432417</v>
          </cell>
          <cell r="V280">
            <v>11.859844813432417</v>
          </cell>
          <cell r="W280">
            <v>11.859844813432417</v>
          </cell>
          <cell r="X280">
            <v>12.610453386380918</v>
          </cell>
          <cell r="Y280">
            <v>4.8039063052043378</v>
          </cell>
          <cell r="Z280">
            <v>1</v>
          </cell>
          <cell r="AA280">
            <v>0</v>
          </cell>
          <cell r="AB280">
            <v>1</v>
          </cell>
          <cell r="AC280">
            <v>1</v>
          </cell>
          <cell r="AD280">
            <v>1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</row>
        <row r="281">
          <cell r="D281">
            <v>45200</v>
          </cell>
          <cell r="E281">
            <v>1.3078871281499322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11.809153461124492</v>
          </cell>
          <cell r="L281">
            <v>9.5584170039708098</v>
          </cell>
          <cell r="M281">
            <v>4.7792085019854049</v>
          </cell>
          <cell r="N281">
            <v>0</v>
          </cell>
          <cell r="O281">
            <v>0</v>
          </cell>
          <cell r="P281">
            <v>11.809153461124492</v>
          </cell>
          <cell r="Q281">
            <v>9.5584170039708098</v>
          </cell>
          <cell r="R281">
            <v>4.7792085019854049</v>
          </cell>
          <cell r="S281">
            <v>0</v>
          </cell>
          <cell r="T281">
            <v>0</v>
          </cell>
          <cell r="U281">
            <v>11.809153461124492</v>
          </cell>
          <cell r="V281">
            <v>11.809153461124492</v>
          </cell>
          <cell r="W281">
            <v>11.809153461124492</v>
          </cell>
          <cell r="X281">
            <v>16.70345654669822</v>
          </cell>
          <cell r="Y281">
            <v>4.7792085019854049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Y281">
            <v>0</v>
          </cell>
          <cell r="AZ281">
            <v>0</v>
          </cell>
        </row>
        <row r="282">
          <cell r="D282">
            <v>45231</v>
          </cell>
          <cell r="E282">
            <v>1.3009394894475552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11.757046170856665</v>
          </cell>
          <cell r="L282">
            <v>9.5076416530395829</v>
          </cell>
          <cell r="M282">
            <v>4.7538208265197914</v>
          </cell>
          <cell r="N282">
            <v>0</v>
          </cell>
          <cell r="O282">
            <v>0</v>
          </cell>
          <cell r="P282">
            <v>11.757046170856665</v>
          </cell>
          <cell r="Q282">
            <v>9.5076416530395829</v>
          </cell>
          <cell r="R282">
            <v>4.7538208265197914</v>
          </cell>
          <cell r="S282">
            <v>0</v>
          </cell>
          <cell r="T282">
            <v>0</v>
          </cell>
          <cell r="U282">
            <v>11.757046170856665</v>
          </cell>
          <cell r="V282">
            <v>11.757046170856665</v>
          </cell>
          <cell r="W282">
            <v>11.757046170856665</v>
          </cell>
          <cell r="X282">
            <v>9.4417458759229227</v>
          </cell>
          <cell r="Y282">
            <v>4.7538208265197914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Y282">
            <v>0</v>
          </cell>
          <cell r="AZ282">
            <v>0</v>
          </cell>
        </row>
        <row r="283">
          <cell r="D283">
            <v>45261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Y283">
            <v>0</v>
          </cell>
          <cell r="AZ283">
            <v>0</v>
          </cell>
        </row>
        <row r="284"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AR285">
            <v>0</v>
          </cell>
          <cell r="AS285">
            <v>0</v>
          </cell>
          <cell r="AT285">
            <v>0</v>
          </cell>
          <cell r="AU285">
            <v>0</v>
          </cell>
        </row>
        <row r="286"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AT288">
            <v>0</v>
          </cell>
          <cell r="AU288">
            <v>0</v>
          </cell>
        </row>
        <row r="289">
          <cell r="AT289">
            <v>0</v>
          </cell>
          <cell r="AU289">
            <v>0</v>
          </cell>
        </row>
      </sheetData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6272500</v>
          </cell>
          <cell r="AI63">
            <v>54476000</v>
          </cell>
          <cell r="AJ63">
            <v>60748500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2967916.6666666665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290250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15333.333333333334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37583.333333333336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1711083.3333333333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183750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P10" activePane="bottomRight" state="frozen"/>
      <selection pane="topRight" activeCell="C1" sqref="C1"/>
      <selection pane="bottomLeft" activeCell="A4" sqref="A4"/>
      <selection pane="bottomRight" activeCell="Z23" sqref="Z23"/>
    </sheetView>
  </sheetViews>
  <sheetFormatPr defaultRowHeight="11.25"/>
  <cols>
    <col min="1" max="1" width="3.85546875" style="2" customWidth="1"/>
    <col min="2" max="2" width="10.5703125" style="2" customWidth="1"/>
    <col min="3" max="3" width="14.5703125" style="8" customWidth="1"/>
    <col min="4" max="4" width="11.5703125" style="2" customWidth="1"/>
    <col min="5" max="5" width="12.7109375" style="2" customWidth="1"/>
    <col min="6" max="7" width="9.140625" style="2"/>
    <col min="8" max="8" width="15.28515625" style="2" bestFit="1" customWidth="1"/>
    <col min="9" max="12" width="9.140625" style="2"/>
    <col min="13" max="13" width="10.42578125" style="2" customWidth="1"/>
    <col min="14" max="19" width="9.140625" style="2"/>
    <col min="20" max="20" width="10.5703125" style="2" customWidth="1"/>
    <col min="21" max="21" width="9.28515625" style="9" customWidth="1"/>
    <col min="22" max="22" width="10.5703125" style="2" hidden="1" customWidth="1"/>
    <col min="23" max="23" width="14.28515625" style="2" hidden="1" customWidth="1"/>
    <col min="24" max="24" width="11.7109375" style="2" customWidth="1"/>
    <col min="25" max="25" width="14.28515625" style="2" bestFit="1" customWidth="1"/>
    <col min="26" max="28" width="10.5703125" style="40" customWidth="1"/>
    <col min="29" max="29" width="10.5703125" style="8" customWidth="1"/>
    <col min="30" max="30" width="16.42578125" style="8" customWidth="1"/>
    <col min="31" max="32" width="11.85546875" style="8" customWidth="1"/>
    <col min="33" max="36" width="10.5703125" style="8" customWidth="1"/>
    <col min="37" max="37" width="9.140625" style="2"/>
    <col min="38" max="38" width="14.7109375" style="2" bestFit="1" customWidth="1"/>
    <col min="39" max="40" width="9.140625" style="2"/>
    <col min="41" max="41" width="9.140625" style="9"/>
    <col min="42" max="16384" width="9.140625" style="2"/>
  </cols>
  <sheetData>
    <row r="1" spans="1:42" ht="12" thickBot="1">
      <c r="B1" s="5">
        <f ca="1">TODAY()</f>
        <v>41887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0.16117298525999998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5.0720999999999995E-2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2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2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2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2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5.0720999999999995E-2</v>
      </c>
      <c r="AN12" s="33">
        <v>300</v>
      </c>
      <c r="AO12" s="6">
        <v>36586</v>
      </c>
      <c r="AP12" s="2" t="s">
        <v>27</v>
      </c>
    </row>
    <row r="13" spans="1:42" ht="12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2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2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276.91666666666669</v>
      </c>
      <c r="F22" s="7">
        <f>VLOOKUP($B22,[3]EPNG!$S$4:$T$500,2)/1000</f>
        <v>540.75</v>
      </c>
      <c r="G22" s="7">
        <f>VLOOKUP($B22,'[3]Kern River GT'!$S$4:$T$500,2)/1000</f>
        <v>24.166666666666668</v>
      </c>
      <c r="H22" s="45">
        <f t="shared" si="8"/>
        <v>841.83333333333337</v>
      </c>
      <c r="I22" s="45">
        <v>0</v>
      </c>
      <c r="J22" s="7">
        <f t="shared" si="9"/>
        <v>1459.75</v>
      </c>
      <c r="K22" s="48">
        <v>0</v>
      </c>
      <c r="L22" s="66">
        <f t="shared" si="3"/>
        <v>2741.833333333333</v>
      </c>
      <c r="M22" s="61"/>
      <c r="N22" s="48"/>
      <c r="O22" s="7">
        <v>0</v>
      </c>
      <c r="P22" s="7">
        <f>VLOOKUP($B22,'[6]On System'!$T$4:$U$500,2)/1000</f>
        <v>2967.9166666666665</v>
      </c>
      <c r="Q22" s="7">
        <f>VLOOKUP($B22,[6]KRS!$S$4:$T$500,2)/1000</f>
        <v>290.25</v>
      </c>
      <c r="R22" s="48">
        <v>9</v>
      </c>
      <c r="S22" s="48">
        <f t="shared" ref="S22:S45" si="10">$L22*$S$1</f>
        <v>30.160166666666662</v>
      </c>
      <c r="T22" s="7"/>
      <c r="U22" s="109">
        <f t="shared" si="4"/>
        <v>3297.3268333333331</v>
      </c>
      <c r="V22" s="7">
        <f>VLOOKUP($B22,'[3]PG&amp;E Inj'!$S$4:$T$500,2)/1000-VLOOKUP($B22,'[3]PG&amp;E WD'!$S$4:$T$500,2)/1000</f>
        <v>-520.49099999999999</v>
      </c>
      <c r="W22" s="7">
        <f>VLOOKUP($B22,'[3]Wild Goose'!$S$4:$T$500,2)/1000-VLOOKUP($B22,'[3]WG WD'!$S$4:$T$500,2)/1000</f>
        <v>-49.657666666666664</v>
      </c>
      <c r="X22" s="61">
        <f t="shared" si="5"/>
        <v>-570.1486666666666</v>
      </c>
      <c r="Y22" s="48">
        <f t="shared" si="0"/>
        <v>-17674.608666666663</v>
      </c>
      <c r="Z22" s="129">
        <f t="shared" ref="Z22:Z45" si="11">Y22+Z21</f>
        <v>49867.891333333333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 t="e">
        <f ca="1">VLOOKUP($B23,'Adjustments &amp; Maintanence'!$B$6:$D$57,2,0)</f>
        <v>#N/A</v>
      </c>
      <c r="L23" s="66" t="e">
        <f t="shared" ca="1" si="3"/>
        <v>#N/A</v>
      </c>
      <c r="M23" s="61"/>
      <c r="N23" s="48"/>
      <c r="O23" s="7">
        <f>VLOOKUP($B23,'[5]Power Curve'!$D$9:$BO$5000,64)/1000</f>
        <v>0</v>
      </c>
      <c r="P23" s="48" t="e">
        <f ca="1">($P11*AC23)+$O23-O11+VLOOKUP(B23,'Adjustments &amp; Maintanence'!$B$6:$D$57,3,FALSE)</f>
        <v>#N/A</v>
      </c>
      <c r="Q23" s="45">
        <v>200</v>
      </c>
      <c r="R23" s="48">
        <v>9</v>
      </c>
      <c r="S23" s="48" t="e">
        <f t="shared" ca="1" si="10"/>
        <v>#N/A</v>
      </c>
      <c r="T23" s="7">
        <f>VLOOKUP($B23,'[5]Power Curve'!$D$9:$BY$290,73,0)/1000</f>
        <v>0</v>
      </c>
      <c r="U23" s="109" t="e">
        <f t="shared" ca="1" si="4"/>
        <v>#N/A</v>
      </c>
      <c r="V23" s="48"/>
      <c r="W23" s="48"/>
      <c r="X23" s="61" t="e">
        <f t="shared" ref="X23:X45" ca="1" si="15">L23-U23</f>
        <v>#N/A</v>
      </c>
      <c r="Y23" s="48" t="e">
        <f t="shared" ca="1" si="0"/>
        <v>#N/A</v>
      </c>
      <c r="Z23" s="129" t="e">
        <f t="shared" ca="1" si="11"/>
        <v>#N/A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 t="e">
        <f ca="1">VLOOKUP($B24,'Adjustments &amp; Maintanence'!$B$6:$D$57,2,0)</f>
        <v>#N/A</v>
      </c>
      <c r="L24" s="67" t="e">
        <f t="shared" ca="1" si="3"/>
        <v>#N/A</v>
      </c>
      <c r="M24" s="62"/>
      <c r="N24" s="49"/>
      <c r="O24" s="46">
        <f>VLOOKUP($B24,'[5]Power Curve'!$D$9:$BO$5000,64)/1000</f>
        <v>0</v>
      </c>
      <c r="P24" s="49" t="e">
        <f ca="1">($P12*AC24)+$O24-O12+VLOOKUP(B24,'Adjustments &amp; Maintanence'!$B$6:$D$57,3,FALSE)</f>
        <v>#N/A</v>
      </c>
      <c r="Q24" s="47">
        <v>200</v>
      </c>
      <c r="R24" s="49">
        <v>9</v>
      </c>
      <c r="S24" s="49" t="e">
        <f t="shared" ca="1" si="10"/>
        <v>#N/A</v>
      </c>
      <c r="T24" s="46">
        <f>VLOOKUP($B24,'[5]Power Curve'!$D$9:$BY$290,73,0)/1000</f>
        <v>0</v>
      </c>
      <c r="U24" s="111" t="e">
        <f t="shared" ca="1" si="4"/>
        <v>#N/A</v>
      </c>
      <c r="V24" s="48"/>
      <c r="W24" s="48"/>
      <c r="X24" s="62" t="e">
        <f t="shared" ca="1" si="15"/>
        <v>#N/A</v>
      </c>
      <c r="Y24" s="49" t="e">
        <f t="shared" ca="1" si="0"/>
        <v>#N/A</v>
      </c>
      <c r="Z24" s="130" t="e">
        <f t="shared" ca="1" si="11"/>
        <v>#N/A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 t="e">
        <f ca="1">IF($AK25="summer",IF(VLOOKUP($B25,Curves!$A$3:$M$100,13)&gt;Forecast!$AM$4,Forecast!$AN$4,$AN$5),IF(VLOOKUP($B25,Curves!$A$3:$M$100,12)&gt;$AM$5,$AN$6,$AN$7))</f>
        <v>#N/A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 t="e">
        <f t="shared" ca="1" si="9"/>
        <v>#N/A</v>
      </c>
      <c r="K25" s="48" t="e">
        <f ca="1">VLOOKUP($B25,'Adjustments &amp; Maintanence'!$B$6:$D$57,2,0)</f>
        <v>#N/A</v>
      </c>
      <c r="L25" s="66" t="e">
        <f t="shared" ca="1" si="3"/>
        <v>#N/A</v>
      </c>
      <c r="M25" s="63"/>
      <c r="N25" s="121"/>
      <c r="O25" s="7">
        <f>VLOOKUP($B25,'[5]Power Curve'!$D$9:$BO$5000,64)/1000</f>
        <v>0</v>
      </c>
      <c r="P25" s="48" t="e">
        <f ca="1">($P13*AC25)+$O25-O13+VLOOKUP(B25,'Adjustments &amp; Maintanence'!$B$6:$D$57,3,FALSE)</f>
        <v>#N/A</v>
      </c>
      <c r="Q25" s="45" t="e">
        <f ca="1">IF(VLOOKUP($B25,Curves!$A$2:$N$2700,9)&gt;VLOOKUP($B25,Curves!$A$2:$N$2700,3),0,IF(VLOOKUP($B25,Curves!$A$2:$N$2700,12)&gt;$AM$5,$AN$12,$AN$13))</f>
        <v>#N/A</v>
      </c>
      <c r="R25" s="121">
        <v>9</v>
      </c>
      <c r="S25" s="121" t="e">
        <f t="shared" ca="1" si="10"/>
        <v>#N/A</v>
      </c>
      <c r="T25" s="7">
        <f>VLOOKUP($B25,'[5]Power Curve'!$D$9:$BY$290,73,0)/1000</f>
        <v>0</v>
      </c>
      <c r="U25" s="109" t="e">
        <f t="shared" ca="1" si="4"/>
        <v>#N/A</v>
      </c>
      <c r="V25" s="48"/>
      <c r="W25" s="48"/>
      <c r="X25" s="63" t="e">
        <f t="shared" ca="1" si="15"/>
        <v>#N/A</v>
      </c>
      <c r="Y25" s="121" t="e">
        <f t="shared" ca="1" si="0"/>
        <v>#N/A</v>
      </c>
      <c r="Z25" s="131" t="e">
        <f t="shared" ca="1" si="11"/>
        <v>#N/A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 t="e">
        <f ca="1">IF($AK26="summer",IF(VLOOKUP($B26,Curves!$A$3:$M$100,13)&gt;Forecast!$AM$4,Forecast!$AN$4,$AN$5),IF(VLOOKUP($B26,Curves!$A$3:$M$100,12)&gt;$AM$5,$AN$6,$AN$7))</f>
        <v>#N/A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 t="e">
        <f t="shared" ca="1" si="9"/>
        <v>#N/A</v>
      </c>
      <c r="K26" s="48" t="e">
        <f ca="1">VLOOKUP($B26,'Adjustments &amp; Maintanence'!$B$6:$D$57,2,0)</f>
        <v>#N/A</v>
      </c>
      <c r="L26" s="66" t="e">
        <f t="shared" ca="1" si="3"/>
        <v>#N/A</v>
      </c>
      <c r="M26" s="61"/>
      <c r="N26" s="48"/>
      <c r="O26" s="7">
        <f>VLOOKUP($B26,'[5]Power Curve'!$D$9:$BO$5000,64)/1000</f>
        <v>0</v>
      </c>
      <c r="P26" s="48" t="e">
        <f ca="1">($P14*AC26)+$O26-O14+VLOOKUP(B26,'Adjustments &amp; Maintanence'!$B$6:$D$57,3,FALSE)</f>
        <v>#N/A</v>
      </c>
      <c r="Q26" s="45" t="e">
        <f ca="1">IF(VLOOKUP($B26,Curves!$A$2:$N$2700,9)&gt;VLOOKUP($B26,Curves!$A$2:$N$2700,3),0,IF(VLOOKUP($B26,Curves!$A$2:$N$2700,12)&gt;$AM$5,$AN$12,$AN$13))</f>
        <v>#N/A</v>
      </c>
      <c r="R26" s="48">
        <v>9</v>
      </c>
      <c r="S26" s="48" t="e">
        <f t="shared" ca="1" si="10"/>
        <v>#N/A</v>
      </c>
      <c r="T26" s="7">
        <f>VLOOKUP($B26,'[5]Power Curve'!$D$9:$BY$290,73,0)/1000</f>
        <v>0</v>
      </c>
      <c r="U26" s="109" t="e">
        <f t="shared" ca="1" si="4"/>
        <v>#N/A</v>
      </c>
      <c r="V26" s="48"/>
      <c r="W26" s="48"/>
      <c r="X26" s="61" t="e">
        <f t="shared" ca="1" si="15"/>
        <v>#N/A</v>
      </c>
      <c r="Y26" s="48" t="e">
        <f t="shared" ca="1" si="0"/>
        <v>#N/A</v>
      </c>
      <c r="Z26" s="129" t="e">
        <f t="shared" ca="1" si="11"/>
        <v>#N/A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 t="e">
        <f ca="1">IF($AK27="summer",IF(VLOOKUP($B27,Curves!$A$3:$M$100,13)&gt;Forecast!$AM$4,Forecast!$AN$4,$AN$5),IF(VLOOKUP($B27,Curves!$A$3:$M$100,12)&gt;$AM$5,$AN$6,$AN$7))</f>
        <v>#N/A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 t="e">
        <f t="shared" ca="1" si="9"/>
        <v>#N/A</v>
      </c>
      <c r="K27" s="48" t="e">
        <f ca="1">VLOOKUP($B27,'Adjustments &amp; Maintanence'!$B$6:$D$57,2,0)</f>
        <v>#N/A</v>
      </c>
      <c r="L27" s="66" t="e">
        <f t="shared" ca="1" si="3"/>
        <v>#N/A</v>
      </c>
      <c r="M27" s="61"/>
      <c r="N27" s="48"/>
      <c r="O27" s="7">
        <f>VLOOKUP($B27,'[5]Power Curve'!$D$9:$BO$5000,64)/1000</f>
        <v>0</v>
      </c>
      <c r="P27" s="48" t="e">
        <f ca="1">($P15*AC27)+$O27-O15+VLOOKUP(B27,'Adjustments &amp; Maintanence'!$B$6:$D$57,3,FALSE)</f>
        <v>#N/A</v>
      </c>
      <c r="Q27" s="45" t="e">
        <f ca="1">IF(VLOOKUP($B27,Curves!$A$2:$N$2700,9)&gt;VLOOKUP($B27,Curves!$A$2:$N$2700,3),0,IF(VLOOKUP($B27,Curves!$A$2:$N$2700,12)&gt;$AM$5,$AN$12,$AN$13))</f>
        <v>#N/A</v>
      </c>
      <c r="R27" s="48">
        <v>9</v>
      </c>
      <c r="S27" s="48" t="e">
        <f t="shared" ca="1" si="10"/>
        <v>#N/A</v>
      </c>
      <c r="T27" s="7">
        <f>VLOOKUP($B27,'[5]Power Curve'!$D$9:$BY$290,73,0)/1000</f>
        <v>109.44</v>
      </c>
      <c r="U27" s="109" t="e">
        <f t="shared" ca="1" si="4"/>
        <v>#N/A</v>
      </c>
      <c r="V27" s="48"/>
      <c r="W27" s="48"/>
      <c r="X27" s="61" t="e">
        <f t="shared" ca="1" si="15"/>
        <v>#N/A</v>
      </c>
      <c r="Y27" s="48" t="e">
        <f t="shared" ca="1" si="0"/>
        <v>#N/A</v>
      </c>
      <c r="Z27" s="129" t="e">
        <f t="shared" ca="1" si="11"/>
        <v>#N/A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 t="e">
        <f ca="1">IF($AK28="summer",IF(VLOOKUP($B28,Curves!$A$3:$M$100,13)&gt;Forecast!$AM$4,Forecast!$AN$4,$AN$5),IF(VLOOKUP($B28,Curves!$A$3:$M$100,12)&gt;$AM$5,$AN$6,$AN$7))</f>
        <v>#N/A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 t="e">
        <f t="shared" ca="1" si="9"/>
        <v>#N/A</v>
      </c>
      <c r="K28" s="48" t="e">
        <f ca="1">VLOOKUP($B28,'Adjustments &amp; Maintanence'!$B$6:$D$57,2,0)</f>
        <v>#N/A</v>
      </c>
      <c r="L28" s="66" t="e">
        <f t="shared" ca="1" si="3"/>
        <v>#N/A</v>
      </c>
      <c r="M28" s="61"/>
      <c r="N28" s="48"/>
      <c r="O28" s="7">
        <f>VLOOKUP($B28,'[5]Power Curve'!$D$9:$BO$5000,64)/1000</f>
        <v>0</v>
      </c>
      <c r="P28" s="48" t="e">
        <f ca="1">($P16*AC28)+$O28-O16+VLOOKUP(B28,'Adjustments &amp; Maintanence'!$B$6:$D$57,3,FALSE)</f>
        <v>#N/A</v>
      </c>
      <c r="Q28" s="45" t="e">
        <f ca="1">IF(VLOOKUP($B28,Curves!$A$2:$N$2700,9)&gt;VLOOKUP($B28,Curves!$A$2:$N$2700,3),0,IF(VLOOKUP($B28,Curves!$A$2:$N$2700,12)&gt;$AM$5,$AN$12,$AN$13))</f>
        <v>#N/A</v>
      </c>
      <c r="R28" s="48">
        <v>9</v>
      </c>
      <c r="S28" s="48" t="e">
        <f t="shared" ca="1" si="10"/>
        <v>#N/A</v>
      </c>
      <c r="T28" s="7">
        <f>VLOOKUP($B28,'[5]Power Curve'!$D$9:$BY$290,73,0)/1000</f>
        <v>199.44</v>
      </c>
      <c r="U28" s="109" t="e">
        <f t="shared" ca="1" si="4"/>
        <v>#N/A</v>
      </c>
      <c r="V28" s="48"/>
      <c r="W28" s="48"/>
      <c r="X28" s="61" t="e">
        <f t="shared" ca="1" si="15"/>
        <v>#N/A</v>
      </c>
      <c r="Y28" s="48" t="e">
        <f t="shared" ca="1" si="0"/>
        <v>#N/A</v>
      </c>
      <c r="Z28" s="129" t="e">
        <f t="shared" ca="1" si="11"/>
        <v>#N/A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2" thickBot="1">
      <c r="A29" s="39">
        <f t="shared" si="2"/>
        <v>31</v>
      </c>
      <c r="B29" s="70">
        <f t="shared" si="7"/>
        <v>37104</v>
      </c>
      <c r="C29" s="45" t="e">
        <f ca="1">IF($AK29="summer",IF(VLOOKUP($B29,Curves!$A$3:$M$100,13)&gt;Forecast!$AM$4,Forecast!$AN$4,$AN$5),IF(VLOOKUP($B29,Curves!$A$3:$M$100,12)&gt;$AM$5,$AN$6,$AN$7))</f>
        <v>#N/A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 t="e">
        <f t="shared" ca="1" si="9"/>
        <v>#N/A</v>
      </c>
      <c r="K29" s="48" t="e">
        <f ca="1">VLOOKUP($B29,'Adjustments &amp; Maintanence'!$B$6:$D$57,2,0)</f>
        <v>#N/A</v>
      </c>
      <c r="L29" s="66" t="e">
        <f t="shared" ca="1" si="3"/>
        <v>#N/A</v>
      </c>
      <c r="M29" s="61"/>
      <c r="N29" s="48"/>
      <c r="O29" s="7">
        <f>VLOOKUP($B29,'[5]Power Curve'!$D$9:$BO$5000,64)/1000</f>
        <v>0</v>
      </c>
      <c r="P29" s="48" t="e">
        <f ca="1">($P17*AC29)+$O29-O17+VLOOKUP(B29,'Adjustments &amp; Maintanence'!$B$6:$D$57,3,FALSE)</f>
        <v>#N/A</v>
      </c>
      <c r="Q29" s="45" t="e">
        <f ca="1">IF(VLOOKUP($B29,Curves!$A$2:$N$2700,9)&gt;VLOOKUP($B29,Curves!$A$2:$N$2700,3),0,IF(VLOOKUP($B29,Curves!$A$2:$N$2700,12)&gt;$AM$5,$AN$12,$AN$13))</f>
        <v>#N/A</v>
      </c>
      <c r="R29" s="48">
        <v>9</v>
      </c>
      <c r="S29" s="48" t="e">
        <f t="shared" ca="1" si="10"/>
        <v>#N/A</v>
      </c>
      <c r="T29" s="7">
        <f>VLOOKUP($B29,'[5]Power Curve'!$D$9:$BY$290,73,0)/1000</f>
        <v>208.62</v>
      </c>
      <c r="U29" s="109" t="e">
        <f t="shared" ca="1" si="4"/>
        <v>#N/A</v>
      </c>
      <c r="V29" s="48"/>
      <c r="W29" s="48"/>
      <c r="X29" s="64" t="e">
        <f t="shared" ca="1" si="15"/>
        <v>#N/A</v>
      </c>
      <c r="Y29" s="75" t="e">
        <f t="shared" ca="1" si="0"/>
        <v>#N/A</v>
      </c>
      <c r="Z29" s="132" t="e">
        <f t="shared" ca="1" si="11"/>
        <v>#N/A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2" thickBot="1">
      <c r="A30" s="39">
        <f t="shared" si="2"/>
        <v>30</v>
      </c>
      <c r="B30" s="70">
        <f t="shared" si="7"/>
        <v>37135</v>
      </c>
      <c r="C30" s="45" t="e">
        <f ca="1">IF($AK30="summer",IF(VLOOKUP($B30,Curves!$A$3:$M$100,13)&gt;Forecast!$AM$4,Forecast!$AN$4,$AN$5),IF(VLOOKUP($B30,Curves!$A$3:$M$100,12)&gt;$AM$5,$AN$6,$AN$7))</f>
        <v>#N/A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 t="e">
        <f t="shared" ca="1" si="9"/>
        <v>#N/A</v>
      </c>
      <c r="K30" s="48" t="e">
        <f ca="1">VLOOKUP($B30,'Adjustments &amp; Maintanence'!$B$6:$D$57,2,0)</f>
        <v>#N/A</v>
      </c>
      <c r="L30" s="66" t="e">
        <f t="shared" ca="1" si="3"/>
        <v>#N/A</v>
      </c>
      <c r="M30" s="61"/>
      <c r="N30" s="48"/>
      <c r="O30" s="7">
        <f>VLOOKUP($B30,'[5]Power Curve'!$D$9:$BO$5000,64)/1000</f>
        <v>0</v>
      </c>
      <c r="P30" s="48" t="e">
        <f ca="1">($P18*AC30)+$O30-O18+VLOOKUP(B30,'Adjustments &amp; Maintanence'!$B$6:$D$57,3,FALSE)</f>
        <v>#N/A</v>
      </c>
      <c r="Q30" s="45" t="e">
        <f ca="1">IF(VLOOKUP($B30,Curves!$A$2:$N$2700,9)&gt;VLOOKUP($B30,Curves!$A$2:$N$2700,3),0,IF(VLOOKUP($B30,Curves!$A$2:$N$2700,12)&gt;$AM$5,$AN$12,$AN$13))</f>
        <v>#N/A</v>
      </c>
      <c r="R30" s="48">
        <v>9</v>
      </c>
      <c r="S30" s="48" t="e">
        <f t="shared" ca="1" si="10"/>
        <v>#N/A</v>
      </c>
      <c r="T30" s="7">
        <f>VLOOKUP($B30,'[5]Power Curve'!$D$9:$BY$290,73,0)/1000</f>
        <v>208.62</v>
      </c>
      <c r="U30" s="109" t="e">
        <f t="shared" ca="1" si="4"/>
        <v>#N/A</v>
      </c>
      <c r="V30" s="48"/>
      <c r="W30" s="48"/>
      <c r="X30" s="127" t="e">
        <f ca="1">L30-U30</f>
        <v>#N/A</v>
      </c>
      <c r="Y30" s="134" t="e">
        <f t="shared" ca="1" si="0"/>
        <v>#N/A</v>
      </c>
      <c r="Z30" s="133" t="e">
        <f t="shared" ca="1" si="11"/>
        <v>#N/A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 t="e">
        <f ca="1">IF($AK31="summer",IF(VLOOKUP($B31,Curves!$A$3:$M$100,13)&gt;Forecast!$AM$4,Forecast!$AN$4,$AN$5),IF(VLOOKUP($B31,Curves!$A$3:$M$100,12)&gt;$AM$5,$AN$6,$AN$7))</f>
        <v>#N/A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 t="e">
        <f t="shared" ca="1" si="9"/>
        <v>#N/A</v>
      </c>
      <c r="K31" s="49" t="e">
        <f ca="1">VLOOKUP($B31,'Adjustments &amp; Maintanence'!$B$6:$D$57,2,0)</f>
        <v>#N/A</v>
      </c>
      <c r="L31" s="67" t="e">
        <f t="shared" ca="1" si="3"/>
        <v>#N/A</v>
      </c>
      <c r="M31" s="62"/>
      <c r="N31" s="49"/>
      <c r="O31" s="46">
        <f>VLOOKUP($B31,'[5]Power Curve'!$D$9:$BO$5000,64)/1000</f>
        <v>0</v>
      </c>
      <c r="P31" s="49" t="e">
        <f ca="1">($P19*AC31)+$O31-O19+VLOOKUP(B31,'Adjustments &amp; Maintanence'!$B$6:$D$57,3,FALSE)</f>
        <v>#N/A</v>
      </c>
      <c r="Q31" s="47" t="e">
        <f ca="1">IF(VLOOKUP($B31,Curves!$A$2:$N$2700,9)&gt;VLOOKUP($B31,Curves!$A$2:$N$2700,3),0,IF(VLOOKUP($B31,Curves!$A$2:$N$2700,12)&gt;$AM$5,$AN$12,$AN$13))</f>
        <v>#N/A</v>
      </c>
      <c r="R31" s="49">
        <v>9</v>
      </c>
      <c r="S31" s="49" t="e">
        <f t="shared" ca="1" si="10"/>
        <v>#N/A</v>
      </c>
      <c r="T31" s="46">
        <f>VLOOKUP($B31,'[5]Power Curve'!$D$9:$BY$290,73,0)/1000</f>
        <v>208.62</v>
      </c>
      <c r="U31" s="111" t="e">
        <f t="shared" ca="1" si="4"/>
        <v>#N/A</v>
      </c>
      <c r="V31" s="48"/>
      <c r="W31" s="48"/>
      <c r="X31" s="61" t="e">
        <f ca="1">L31-U31</f>
        <v>#N/A</v>
      </c>
      <c r="Y31" s="49" t="e">
        <f t="shared" ca="1" si="0"/>
        <v>#N/A</v>
      </c>
      <c r="Z31" s="130" t="e">
        <f t="shared" ca="1" si="11"/>
        <v>#N/A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 t="e">
        <f ca="1">IF($AK32="summer",IF(VLOOKUP($B32,Curves!$A$3:$M$100,13)&gt;Forecast!$AM$4,Forecast!$AN$4,$AN$5),IF(VLOOKUP($B32,Curves!$A$3:$M$100,12)&gt;$AM$5,$AN$6,$AN$7))</f>
        <v>#N/A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 t="e">
        <f t="shared" ca="1" si="9"/>
        <v>#N/A</v>
      </c>
      <c r="K32" s="48" t="e">
        <f ca="1">VLOOKUP($B32,'Adjustments &amp; Maintanence'!$B$6:$D$57,2,0)</f>
        <v>#N/A</v>
      </c>
      <c r="L32" s="66" t="e">
        <f t="shared" ca="1" si="3"/>
        <v>#N/A</v>
      </c>
      <c r="M32" s="63"/>
      <c r="N32" s="121"/>
      <c r="O32" s="7">
        <f>VLOOKUP($B32,'[5]Power Curve'!$D$9:$BO$5000,64)/1000</f>
        <v>0</v>
      </c>
      <c r="P32" s="48" t="e">
        <f ca="1">($P20*AC32)+$O32-O20+VLOOKUP(B32,'Adjustments &amp; Maintanence'!$B$6:$D$57,3,FALSE)</f>
        <v>#N/A</v>
      </c>
      <c r="Q32" s="45" t="e">
        <f ca="1">IF(VLOOKUP($B32,Curves!$A$2:$N$2700,9)&gt;VLOOKUP($B32,Curves!$A$2:$N$2700,3),0,IF(VLOOKUP($B32,Curves!$A$2:$N$2700,12)&gt;$AM$5,$AN$12,$AN$13))</f>
        <v>#N/A</v>
      </c>
      <c r="R32" s="121">
        <v>9</v>
      </c>
      <c r="S32" s="121" t="e">
        <f t="shared" ca="1" si="10"/>
        <v>#N/A</v>
      </c>
      <c r="T32" s="7">
        <f>VLOOKUP($B32,'[5]Power Curve'!$D$9:$BY$290,73,0)/1000</f>
        <v>139.08000000000001</v>
      </c>
      <c r="U32" s="109" t="e">
        <f t="shared" ca="1" si="4"/>
        <v>#N/A</v>
      </c>
      <c r="V32" s="48"/>
      <c r="W32" s="48"/>
      <c r="X32" s="63" t="e">
        <f t="shared" ca="1" si="15"/>
        <v>#N/A</v>
      </c>
      <c r="Y32" s="121" t="e">
        <f t="shared" ca="1" si="0"/>
        <v>#N/A</v>
      </c>
      <c r="Z32" s="131" t="e">
        <f t="shared" ca="1" si="11"/>
        <v>#N/A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 t="e">
        <f ca="1">IF($AK33="summer",IF(VLOOKUP($B33,Curves!$A$3:$M$100,13)&gt;Forecast!$AM$4,Forecast!$AN$4,$AN$5),IF(VLOOKUP($B33,Curves!$A$3:$M$100,12)&gt;$AM$5,$AN$6,$AN$7))</f>
        <v>#N/A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 t="e">
        <f t="shared" ca="1" si="9"/>
        <v>#N/A</v>
      </c>
      <c r="K33" s="48" t="e">
        <f ca="1">VLOOKUP($B33,'Adjustments &amp; Maintanence'!$B$6:$D$57,2,0)</f>
        <v>#N/A</v>
      </c>
      <c r="L33" s="66" t="e">
        <f t="shared" ca="1" si="3"/>
        <v>#N/A</v>
      </c>
      <c r="M33" s="61"/>
      <c r="N33" s="48"/>
      <c r="O33" s="7">
        <f>VLOOKUP($B33,'[5]Power Curve'!$D$9:$BO$5000,64)/1000</f>
        <v>0</v>
      </c>
      <c r="P33" s="48" t="e">
        <f ca="1">($P21*AC33)+$O33-O21+VLOOKUP(B33,'Adjustments &amp; Maintanence'!$B$6:$D$57,3,FALSE)</f>
        <v>#N/A</v>
      </c>
      <c r="Q33" s="45" t="e">
        <f ca="1">IF(VLOOKUP($B33,Curves!$A$2:$N$2700,9)&gt;VLOOKUP($B33,Curves!$A$2:$N$2700,3),0,IF(VLOOKUP($B33,Curves!$A$2:$N$2700,12)&gt;$AM$5,$AN$12,$AN$13))</f>
        <v>#N/A</v>
      </c>
      <c r="R33" s="48">
        <v>9</v>
      </c>
      <c r="S33" s="48" t="e">
        <f t="shared" ca="1" si="10"/>
        <v>#N/A</v>
      </c>
      <c r="T33" s="7">
        <f>VLOOKUP($B33,'[5]Power Curve'!$D$9:$BY$290,73,0)/1000</f>
        <v>139.08000000000001</v>
      </c>
      <c r="U33" s="109" t="e">
        <f t="shared" ca="1" si="4"/>
        <v>#N/A</v>
      </c>
      <c r="V33" s="48"/>
      <c r="W33" s="48"/>
      <c r="X33" s="61" t="e">
        <f t="shared" ca="1" si="15"/>
        <v>#N/A</v>
      </c>
      <c r="Y33" s="48" t="e">
        <f t="shared" ca="1" si="0"/>
        <v>#N/A</v>
      </c>
      <c r="Z33" s="129" t="e">
        <f t="shared" ca="1" si="11"/>
        <v>#N/A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 t="e">
        <f ca="1">IF($AK34="summer",IF(VLOOKUP($B34,Curves!$A$3:$M$100,13)&gt;Forecast!$AM$4,Forecast!$AN$4,$AN$5),IF(VLOOKUP($B34,Curves!$A$3:$M$100,12)&gt;$AM$5,$AN$6,$AN$7))</f>
        <v>#N/A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 t="e">
        <f t="shared" ca="1" si="9"/>
        <v>#N/A</v>
      </c>
      <c r="K34" s="48" t="e">
        <f ca="1">VLOOKUP($B34,'Adjustments &amp; Maintanence'!$B$6:$D$57,2,0)</f>
        <v>#N/A</v>
      </c>
      <c r="L34" s="66" t="e">
        <f t="shared" ca="1" si="3"/>
        <v>#N/A</v>
      </c>
      <c r="M34" s="61"/>
      <c r="N34" s="48"/>
      <c r="O34" s="7">
        <f>VLOOKUP($B34,'[5]Power Curve'!$D$9:$BO$5000,64)/1000</f>
        <v>0</v>
      </c>
      <c r="P34" s="48" t="e">
        <f ca="1">($P22*AC34)+$O34-O22+VLOOKUP(B34,'Adjustments &amp; Maintanence'!$B$6:$D$57,3,FALSE)</f>
        <v>#N/A</v>
      </c>
      <c r="Q34" s="45" t="e">
        <f ca="1">IF(VLOOKUP($B34,Curves!$A$2:$N$2700,9)&gt;VLOOKUP($B34,Curves!$A$2:$N$2700,3),0,IF(VLOOKUP($B34,Curves!$A$2:$N$2700,12)&gt;$AM$5,$AN$12,$AN$13))</f>
        <v>#N/A</v>
      </c>
      <c r="R34" s="48">
        <v>9</v>
      </c>
      <c r="S34" s="48" t="e">
        <f t="shared" ca="1" si="10"/>
        <v>#N/A</v>
      </c>
      <c r="T34" s="7">
        <f>VLOOKUP($B34,'[5]Power Curve'!$D$9:$BY$290,73,0)/1000</f>
        <v>139.08000000000001</v>
      </c>
      <c r="U34" s="109" t="e">
        <f t="shared" ca="1" si="4"/>
        <v>#N/A</v>
      </c>
      <c r="V34" s="48"/>
      <c r="W34" s="48"/>
      <c r="X34" s="61" t="e">
        <f t="shared" ca="1" si="15"/>
        <v>#N/A</v>
      </c>
      <c r="Y34" s="48" t="e">
        <f t="shared" ca="1" si="0"/>
        <v>#N/A</v>
      </c>
      <c r="Z34" s="129" t="e">
        <f t="shared" ca="1" si="11"/>
        <v>#N/A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 t="e">
        <f ca="1">IF($AK35="summer",IF(VLOOKUP($B35,Curves!$A$3:$M$100,13)&gt;Forecast!$AM$4,Forecast!$AN$4,$AN$5),IF(VLOOKUP($B35,Curves!$A$3:$M$100,12)&gt;$AM$5,$AN$6,$AN$7))</f>
        <v>#N/A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 t="e">
        <f t="shared" ca="1" si="9"/>
        <v>#N/A</v>
      </c>
      <c r="K35" s="48" t="e">
        <f ca="1">VLOOKUP($B35,'Adjustments &amp; Maintanence'!$B$6:$D$57,2,0)</f>
        <v>#N/A</v>
      </c>
      <c r="L35" s="66" t="e">
        <f t="shared" ca="1" si="3"/>
        <v>#N/A</v>
      </c>
      <c r="M35" s="61"/>
      <c r="N35" s="48"/>
      <c r="O35" s="7">
        <f>VLOOKUP($B35,'[5]Power Curve'!$D$9:$BO$5000,64)/1000</f>
        <v>0</v>
      </c>
      <c r="P35" s="48" t="e">
        <f ca="1">($P23*AC35)+$O35-O23+VLOOKUP(B35,'Adjustments &amp; Maintanence'!$B$6:$D$57,3,FALSE)</f>
        <v>#N/A</v>
      </c>
      <c r="Q35" s="45" t="e">
        <f ca="1">IF(VLOOKUP($B35,Curves!$A$2:$N$2700,9)&gt;VLOOKUP($B35,Curves!$A$2:$N$2700,3),0,IF(VLOOKUP($B35,Curves!$A$2:$N$2700,12)&gt;$AM$5,$AN$12,$AN$13))</f>
        <v>#N/A</v>
      </c>
      <c r="R35" s="48">
        <v>9</v>
      </c>
      <c r="S35" s="48" t="e">
        <f t="shared" ca="1" si="10"/>
        <v>#N/A</v>
      </c>
      <c r="T35" s="7">
        <f>VLOOKUP($B35,'[5]Power Curve'!$D$9:$BY$290,73,0)/1000</f>
        <v>139.08000000000001</v>
      </c>
      <c r="U35" s="109" t="e">
        <f t="shared" ca="1" si="4"/>
        <v>#N/A</v>
      </c>
      <c r="V35" s="48"/>
      <c r="W35" s="48"/>
      <c r="X35" s="61" t="e">
        <f t="shared" ca="1" si="15"/>
        <v>#N/A</v>
      </c>
      <c r="Y35" s="48" t="e">
        <f t="shared" ca="1" si="0"/>
        <v>#N/A</v>
      </c>
      <c r="Z35" s="129" t="e">
        <f t="shared" ca="1" si="11"/>
        <v>#N/A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2" thickBot="1">
      <c r="A36" s="39">
        <f t="shared" si="2"/>
        <v>31</v>
      </c>
      <c r="B36" s="73">
        <f t="shared" si="7"/>
        <v>37316</v>
      </c>
      <c r="C36" s="76" t="e">
        <f ca="1">IF($AK36="summer",IF(VLOOKUP($B36,Curves!$A$3:$M$100,13)&gt;Forecast!$AM$4,Forecast!$AN$4,$AN$5),IF(VLOOKUP($B36,Curves!$A$3:$M$100,12)&gt;$AM$5,$AN$6,$AN$7))</f>
        <v>#N/A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 t="e">
        <f t="shared" ca="1" si="9"/>
        <v>#N/A</v>
      </c>
      <c r="K36" s="75" t="e">
        <f ca="1">VLOOKUP($B36,'Adjustments &amp; Maintanence'!$B$6:$D$57,2,0)</f>
        <v>#N/A</v>
      </c>
      <c r="L36" s="68" t="e">
        <f t="shared" ca="1" si="3"/>
        <v>#N/A</v>
      </c>
      <c r="M36" s="64"/>
      <c r="N36" s="75"/>
      <c r="O36" s="65">
        <f>VLOOKUP($B36,'[5]Power Curve'!$D$9:$BO$5000,64)/1000</f>
        <v>0</v>
      </c>
      <c r="P36" s="75" t="e">
        <f ca="1">($P24*AC36)+$O36-O24+VLOOKUP(B36,'Adjustments &amp; Maintanence'!$B$6:$D$57,3,FALSE)</f>
        <v>#N/A</v>
      </c>
      <c r="Q36" s="76" t="e">
        <f ca="1">IF(VLOOKUP($B36,Curves!$A$2:$N$2700,9)&gt;VLOOKUP($B36,Curves!$A$2:$N$2700,3),0,IF(VLOOKUP($B36,Curves!$A$2:$N$2700,12)&gt;$AM$5,$AN$12,$AN$13))</f>
        <v>#N/A</v>
      </c>
      <c r="R36" s="75">
        <v>9</v>
      </c>
      <c r="S36" s="75" t="e">
        <f t="shared" ca="1" si="10"/>
        <v>#N/A</v>
      </c>
      <c r="T36" s="65">
        <f>VLOOKUP($B36,'[5]Power Curve'!$D$9:$BY$290,73,0)/1000</f>
        <v>139.08000000000001</v>
      </c>
      <c r="U36" s="110" t="e">
        <f t="shared" ca="1" si="4"/>
        <v>#N/A</v>
      </c>
      <c r="V36" s="75"/>
      <c r="W36" s="75"/>
      <c r="X36" s="64" t="e">
        <f t="shared" ca="1" si="15"/>
        <v>#N/A</v>
      </c>
      <c r="Y36" s="75" t="e">
        <f t="shared" ca="1" si="0"/>
        <v>#N/A</v>
      </c>
      <c r="Z36" s="132" t="e">
        <f t="shared" ca="1" si="11"/>
        <v>#N/A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 t="e">
        <f ca="1">IF($AK37="summer",IF(VLOOKUP($B37,Curves!$A$3:$M$100,13)&gt;Forecast!$AM$4,Forecast!$AN$4,$AN$5),IF(VLOOKUP($B37,Curves!$A$3:$M$100,12)&gt;$AM$5,$AN$6,$AN$7))</f>
        <v>#N/A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 t="e">
        <f t="shared" ca="1" si="9"/>
        <v>#N/A</v>
      </c>
      <c r="K37" s="48" t="e">
        <f ca="1">VLOOKUP($B37,'Adjustments &amp; Maintanence'!$B$6:$D$57,2,0)</f>
        <v>#N/A</v>
      </c>
      <c r="L37" s="66" t="e">
        <f t="shared" ca="1" si="3"/>
        <v>#N/A</v>
      </c>
      <c r="M37" s="61"/>
      <c r="N37" s="48"/>
      <c r="O37" s="7">
        <f>VLOOKUP($B37,'[5]Power Curve'!$D$9:$BO$5000,64)/1000</f>
        <v>0</v>
      </c>
      <c r="P37" s="48" t="e">
        <f ca="1">($P25*AC37)+$O37-O25+VLOOKUP(B37,'Adjustments &amp; Maintanence'!$B$6:$D$57,3,FALSE)</f>
        <v>#N/A</v>
      </c>
      <c r="Q37" s="45" t="e">
        <f ca="1">IF(VLOOKUP($B37,Curves!$A$2:$N$2700,9)&gt;VLOOKUP($B37,Curves!$A$2:$N$2700,3),0,IF(VLOOKUP($B37,Curves!$A$2:$N$2700,12)&gt;$AM$5,$AN$12,$AN$13))</f>
        <v>#N/A</v>
      </c>
      <c r="R37" s="48">
        <v>9</v>
      </c>
      <c r="S37" s="48" t="e">
        <f t="shared" ca="1" si="10"/>
        <v>#N/A</v>
      </c>
      <c r="T37" s="7">
        <f>VLOOKUP($B37,'[5]Power Curve'!$D$9:$BY$290,73,0)/1000</f>
        <v>139.08000000000001</v>
      </c>
      <c r="U37" s="109" t="e">
        <f t="shared" ca="1" si="4"/>
        <v>#N/A</v>
      </c>
      <c r="V37" s="48"/>
      <c r="W37" s="48"/>
      <c r="X37" s="61" t="e">
        <f t="shared" ca="1" si="15"/>
        <v>#N/A</v>
      </c>
      <c r="Y37" s="48" t="e">
        <f t="shared" ca="1" si="0"/>
        <v>#N/A</v>
      </c>
      <c r="Z37" s="129" t="e">
        <f t="shared" ca="1" si="11"/>
        <v>#N/A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 t="e">
        <f ca="1">IF($AK38="summer",IF(VLOOKUP($B38,Curves!$A$3:$M$100,13)&gt;Forecast!$AM$4,Forecast!$AN$4,$AN$5),IF(VLOOKUP($B38,Curves!$A$3:$M$100,12)&gt;$AM$5,$AN$6,$AN$7))</f>
        <v>#N/A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 t="e">
        <f t="shared" ca="1" si="9"/>
        <v>#N/A</v>
      </c>
      <c r="K38" s="48" t="e">
        <f ca="1">VLOOKUP($B38,'Adjustments &amp; Maintanence'!$B$6:$D$57,2,0)</f>
        <v>#N/A</v>
      </c>
      <c r="L38" s="66" t="e">
        <f t="shared" ca="1" si="3"/>
        <v>#N/A</v>
      </c>
      <c r="M38" s="61"/>
      <c r="N38" s="48"/>
      <c r="O38" s="7">
        <f>VLOOKUP($B38,'[5]Power Curve'!$D$9:$BO$5000,64)/1000</f>
        <v>0</v>
      </c>
      <c r="P38" s="48" t="e">
        <f ca="1">($P26*AC38)+$O38-O26+VLOOKUP(B38,'Adjustments &amp; Maintanence'!$B$6:$D$57,3,FALSE)</f>
        <v>#N/A</v>
      </c>
      <c r="Q38" s="45" t="e">
        <f ca="1">IF(VLOOKUP($B38,Curves!$A$2:$N$2700,9)&gt;VLOOKUP($B38,Curves!$A$2:$N$2700,3),0,IF(VLOOKUP($B38,Curves!$A$2:$N$2700,12)&gt;$AM$5,$AN$12,$AN$13))</f>
        <v>#N/A</v>
      </c>
      <c r="R38" s="48">
        <v>9</v>
      </c>
      <c r="S38" s="48" t="e">
        <f t="shared" ca="1" si="10"/>
        <v>#N/A</v>
      </c>
      <c r="T38" s="7">
        <f>VLOOKUP($B38,'[5]Power Curve'!$D$9:$BY$290,73,0)/1000</f>
        <v>139.08000000000001</v>
      </c>
      <c r="U38" s="109" t="e">
        <f t="shared" ca="1" si="4"/>
        <v>#N/A</v>
      </c>
      <c r="V38" s="48"/>
      <c r="W38" s="48"/>
      <c r="X38" s="61" t="e">
        <f t="shared" ca="1" si="15"/>
        <v>#N/A</v>
      </c>
      <c r="Y38" s="48" t="e">
        <f t="shared" ca="1" si="0"/>
        <v>#N/A</v>
      </c>
      <c r="Z38" s="129" t="e">
        <f t="shared" ca="1" si="11"/>
        <v>#N/A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 t="e">
        <f ca="1">IF($AK39="summer",IF(VLOOKUP($B39,Curves!$A$3:$M$100,13)&gt;Forecast!$AM$4,Forecast!$AN$4,$AN$5),IF(VLOOKUP($B39,Curves!$A$3:$M$100,12)&gt;$AM$5,$AN$6,$AN$7))</f>
        <v>#N/A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 t="e">
        <f t="shared" ca="1" si="9"/>
        <v>#N/A</v>
      </c>
      <c r="K39" s="48" t="e">
        <f ca="1">VLOOKUP($B39,'Adjustments &amp; Maintanence'!$B$6:$D$57,2,0)</f>
        <v>#N/A</v>
      </c>
      <c r="L39" s="66" t="e">
        <f t="shared" ca="1" si="3"/>
        <v>#N/A</v>
      </c>
      <c r="M39" s="61"/>
      <c r="N39" s="48"/>
      <c r="O39" s="7">
        <f>VLOOKUP($B39,'[5]Power Curve'!$D$9:$BO$5000,64)/1000</f>
        <v>0</v>
      </c>
      <c r="P39" s="48" t="e">
        <f ca="1">($P27*AC39)+$O39-O27+VLOOKUP(B39,'Adjustments &amp; Maintanence'!$B$6:$D$57,3,FALSE)</f>
        <v>#N/A</v>
      </c>
      <c r="Q39" s="45" t="e">
        <f ca="1">IF(VLOOKUP($B39,Curves!$A$2:$N$2700,9)&gt;VLOOKUP($B39,Curves!$A$2:$N$2700,3),0,IF(VLOOKUP($B39,Curves!$A$2:$N$2700,12)&gt;$AM$5,$AN$12,$AN$13))</f>
        <v>#N/A</v>
      </c>
      <c r="R39" s="48">
        <v>9</v>
      </c>
      <c r="S39" s="48" t="e">
        <f t="shared" ca="1" si="10"/>
        <v>#N/A</v>
      </c>
      <c r="T39" s="7">
        <f>VLOOKUP($B39,'[5]Power Curve'!$D$9:$BY$290,73,0)/1000</f>
        <v>208.62</v>
      </c>
      <c r="U39" s="109" t="e">
        <f t="shared" ca="1" si="4"/>
        <v>#N/A</v>
      </c>
      <c r="V39" s="48"/>
      <c r="W39" s="48"/>
      <c r="X39" s="61" t="e">
        <f t="shared" ca="1" si="15"/>
        <v>#N/A</v>
      </c>
      <c r="Y39" s="48" t="e">
        <f t="shared" ca="1" si="0"/>
        <v>#N/A</v>
      </c>
      <c r="Z39" s="129" t="e">
        <f t="shared" ca="1" si="11"/>
        <v>#N/A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 t="e">
        <f ca="1">IF($AK40="summer",IF(VLOOKUP($B40,Curves!$A$3:$M$100,13)&gt;Forecast!$AM$4,Forecast!$AN$4,$AN$5),IF(VLOOKUP($B40,Curves!$A$3:$M$100,12)&gt;$AM$5,$AN$6,$AN$7))</f>
        <v>#N/A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 t="e">
        <f t="shared" ca="1" si="9"/>
        <v>#N/A</v>
      </c>
      <c r="K40" s="48" t="e">
        <f ca="1">VLOOKUP($B40,'Adjustments &amp; Maintanence'!$B$6:$D$57,2,0)</f>
        <v>#N/A</v>
      </c>
      <c r="L40" s="66" t="e">
        <f t="shared" ca="1" si="3"/>
        <v>#N/A</v>
      </c>
      <c r="M40" s="61"/>
      <c r="N40" s="48"/>
      <c r="O40" s="7">
        <f>VLOOKUP($B40,'[5]Power Curve'!$D$9:$BO$5000,64)/1000</f>
        <v>0</v>
      </c>
      <c r="P40" s="48" t="e">
        <f ca="1">($P28*AC40)+$O40-O28+VLOOKUP(B40,'Adjustments &amp; Maintanence'!$B$6:$D$57,3,FALSE)</f>
        <v>#N/A</v>
      </c>
      <c r="Q40" s="45" t="e">
        <f ca="1">IF(VLOOKUP($B40,Curves!$A$2:$N$2700,9)&gt;VLOOKUP($B40,Curves!$A$2:$N$2700,3),0,IF(VLOOKUP($B40,Curves!$A$2:$N$2700,12)&gt;$AM$5,$AN$12,$AN$13))</f>
        <v>#N/A</v>
      </c>
      <c r="R40" s="48">
        <v>9</v>
      </c>
      <c r="S40" s="48" t="e">
        <f t="shared" ca="1" si="10"/>
        <v>#N/A</v>
      </c>
      <c r="T40" s="7">
        <f>VLOOKUP($B40,'[5]Power Curve'!$D$9:$BY$290,73,0)/1000</f>
        <v>557.82000000000005</v>
      </c>
      <c r="U40" s="109" t="e">
        <f t="shared" ca="1" si="4"/>
        <v>#N/A</v>
      </c>
      <c r="V40" s="48"/>
      <c r="W40" s="48"/>
      <c r="X40" s="61" t="e">
        <f t="shared" ca="1" si="15"/>
        <v>#N/A</v>
      </c>
      <c r="Y40" s="48" t="e">
        <f t="shared" ca="1" si="0"/>
        <v>#N/A</v>
      </c>
      <c r="Z40" s="129" t="e">
        <f t="shared" ca="1" si="11"/>
        <v>#N/A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 t="e">
        <f ca="1">IF($AK41="summer",IF(VLOOKUP($B41,Curves!$A$3:$M$100,13)&gt;Forecast!$AM$4,Forecast!$AN$4,$AN$5),IF(VLOOKUP($B41,Curves!$A$3:$M$100,12)&gt;$AM$5,$AN$6,$AN$7))</f>
        <v>#N/A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 t="e">
        <f t="shared" ca="1" si="9"/>
        <v>#N/A</v>
      </c>
      <c r="K41" s="48" t="e">
        <f ca="1">VLOOKUP($B41,'Adjustments &amp; Maintanence'!$B$6:$D$57,2,0)</f>
        <v>#N/A</v>
      </c>
      <c r="L41" s="66" t="e">
        <f t="shared" ca="1" si="3"/>
        <v>#N/A</v>
      </c>
      <c r="M41" s="61"/>
      <c r="N41" s="48"/>
      <c r="O41" s="7">
        <f>VLOOKUP($B41,'[5]Power Curve'!$D$9:$BO$5000,64)/1000</f>
        <v>0</v>
      </c>
      <c r="P41" s="48" t="e">
        <f ca="1">($P29*AC41)+$O41-O29+VLOOKUP(B41,'Adjustments &amp; Maintanence'!$B$6:$D$57,3,FALSE)</f>
        <v>#N/A</v>
      </c>
      <c r="Q41" s="45" t="e">
        <f ca="1">IF(VLOOKUP($B41,Curves!$A$2:$N$2700,9)&gt;VLOOKUP($B41,Curves!$A$2:$N$2700,3),0,IF(VLOOKUP($B41,Curves!$A$2:$N$2700,12)&gt;$AM$5,$AN$12,$AN$13))</f>
        <v>#N/A</v>
      </c>
      <c r="R41" s="48">
        <v>9</v>
      </c>
      <c r="S41" s="48" t="e">
        <f t="shared" ca="1" si="10"/>
        <v>#N/A</v>
      </c>
      <c r="T41" s="7">
        <f>VLOOKUP($B41,'[5]Power Curve'!$D$9:$BY$290,73,0)/1000</f>
        <v>557.82000000000005</v>
      </c>
      <c r="U41" s="109" t="e">
        <f t="shared" ca="1" si="4"/>
        <v>#N/A</v>
      </c>
      <c r="V41" s="48"/>
      <c r="W41" s="48"/>
      <c r="X41" s="61" t="e">
        <f t="shared" ca="1" si="15"/>
        <v>#N/A</v>
      </c>
      <c r="Y41" s="48" t="e">
        <f t="shared" ca="1" si="0"/>
        <v>#N/A</v>
      </c>
      <c r="Z41" s="129" t="e">
        <f t="shared" ca="1" si="11"/>
        <v>#N/A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 t="e">
        <f ca="1">IF($AK42="summer",IF(VLOOKUP($B42,Curves!$A$3:$M$100,13)&gt;Forecast!$AM$4,Forecast!$AN$4,$AN$5),IF(VLOOKUP($B42,Curves!$A$3:$M$100,12)&gt;$AM$5,$AN$6,$AN$7))</f>
        <v>#N/A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 t="e">
        <f t="shared" ca="1" si="9"/>
        <v>#N/A</v>
      </c>
      <c r="K42" s="48" t="e">
        <f ca="1">VLOOKUP($B42,'Adjustments &amp; Maintanence'!$B$6:$D$57,2,0)</f>
        <v>#N/A</v>
      </c>
      <c r="L42" s="66" t="e">
        <f t="shared" ca="1" si="3"/>
        <v>#N/A</v>
      </c>
      <c r="M42" s="61"/>
      <c r="N42" s="48"/>
      <c r="O42" s="7">
        <f>VLOOKUP($B42,'[5]Power Curve'!$D$9:$BO$5000,64)/1000</f>
        <v>0</v>
      </c>
      <c r="P42" s="48" t="e">
        <f ca="1">($P30*AC42)+$O42-O30+VLOOKUP(B42,'Adjustments &amp; Maintanence'!$B$6:$D$57,3,FALSE)</f>
        <v>#N/A</v>
      </c>
      <c r="Q42" s="45" t="e">
        <f ca="1">IF(VLOOKUP($B42,Curves!$A$2:$N$2700,9)&gt;VLOOKUP($B42,Curves!$A$2:$N$2700,3),0,IF(VLOOKUP($B42,Curves!$A$2:$N$2700,12)&gt;$AM$5,$AN$12,$AN$13))</f>
        <v>#N/A</v>
      </c>
      <c r="R42" s="48">
        <v>9</v>
      </c>
      <c r="S42" s="48" t="e">
        <f t="shared" ca="1" si="10"/>
        <v>#N/A</v>
      </c>
      <c r="T42" s="7">
        <f>VLOOKUP($B42,'[5]Power Curve'!$D$9:$BY$290,73,0)/1000</f>
        <v>557.82000000000005</v>
      </c>
      <c r="U42" s="109" t="e">
        <f t="shared" ca="1" si="4"/>
        <v>#N/A</v>
      </c>
      <c r="V42" s="48"/>
      <c r="W42" s="48"/>
      <c r="X42" s="61" t="e">
        <f t="shared" ca="1" si="15"/>
        <v>#N/A</v>
      </c>
      <c r="Y42" s="48" t="e">
        <f t="shared" ca="1" si="0"/>
        <v>#N/A</v>
      </c>
      <c r="Z42" s="129" t="e">
        <f t="shared" ca="1" si="11"/>
        <v>#N/A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 t="e">
        <f ca="1">IF($AK43="summer",IF(VLOOKUP($B43,Curves!$A$3:$M$100,13)&gt;Forecast!$AM$4,Forecast!$AN$4,$AN$5),IF(VLOOKUP($B43,Curves!$A$3:$M$100,12)&gt;$AM$5,$AN$6,$AN$7))</f>
        <v>#N/A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 t="e">
        <f t="shared" ca="1" si="9"/>
        <v>#N/A</v>
      </c>
      <c r="K43" s="49" t="e">
        <f ca="1">VLOOKUP($B43,'Adjustments &amp; Maintanence'!$B$6:$D$57,2,0)</f>
        <v>#N/A</v>
      </c>
      <c r="L43" s="67" t="e">
        <f t="shared" ca="1" si="3"/>
        <v>#N/A</v>
      </c>
      <c r="M43" s="62"/>
      <c r="N43" s="49"/>
      <c r="O43" s="46">
        <f>VLOOKUP($B43,'[5]Power Curve'!$D$9:$BO$5000,64)/1000</f>
        <v>0</v>
      </c>
      <c r="P43" s="49" t="e">
        <f ca="1">($P31*AC43)+$O43-O31+VLOOKUP(B43,'Adjustments &amp; Maintanence'!$B$6:$D$57,3,FALSE)</f>
        <v>#N/A</v>
      </c>
      <c r="Q43" s="47" t="e">
        <f ca="1">IF(VLOOKUP($B43,Curves!$A$2:$N$2700,9)&gt;VLOOKUP($B43,Curves!$A$2:$N$2700,3),0,IF(VLOOKUP($B43,Curves!$A$2:$N$2700,12)&gt;$AM$5,$AN$12,$AN$13))</f>
        <v>#N/A</v>
      </c>
      <c r="R43" s="49">
        <v>9</v>
      </c>
      <c r="S43" s="49" t="e">
        <f t="shared" ca="1" si="10"/>
        <v>#N/A</v>
      </c>
      <c r="T43" s="46">
        <f>VLOOKUP($B43,'[5]Power Curve'!$D$9:$BY$290,73,0)/1000</f>
        <v>557.82000000000005</v>
      </c>
      <c r="U43" s="111" t="e">
        <f t="shared" ca="1" si="4"/>
        <v>#N/A</v>
      </c>
      <c r="V43" s="48"/>
      <c r="W43" s="48"/>
      <c r="X43" s="62" t="e">
        <f t="shared" ca="1" si="15"/>
        <v>#N/A</v>
      </c>
      <c r="Y43" s="49" t="e">
        <f t="shared" ca="1" si="0"/>
        <v>#N/A</v>
      </c>
      <c r="Z43" s="130" t="e">
        <f t="shared" ca="1" si="11"/>
        <v>#N/A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 t="e">
        <f ca="1">IF($AK44="summer",IF(VLOOKUP($B44,Curves!$A$3:$M$100,13)&gt;Forecast!$AM$4,Forecast!$AN$4,$AN$5),IF(VLOOKUP($B44,Curves!$A$3:$M$100,12)&gt;$AM$5,$AN$6,$AN$7))</f>
        <v>#N/A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 t="e">
        <f t="shared" ca="1" si="9"/>
        <v>#N/A</v>
      </c>
      <c r="K44" s="48" t="e">
        <f ca="1">VLOOKUP($B44,'Adjustments &amp; Maintanence'!$B$6:$D$57,2,0)</f>
        <v>#N/A</v>
      </c>
      <c r="L44" s="66" t="e">
        <f t="shared" ca="1" si="3"/>
        <v>#N/A</v>
      </c>
      <c r="M44" s="63"/>
      <c r="N44" s="121"/>
      <c r="O44" s="7">
        <f>VLOOKUP($B44,'[5]Power Curve'!$D$9:$BO$5000,64)/1000</f>
        <v>0</v>
      </c>
      <c r="P44" s="48" t="e">
        <f ca="1">($P32*AC44)+$O44-O32+VLOOKUP(B44,'Adjustments &amp; Maintanence'!$B$6:$D$57,3,FALSE)</f>
        <v>#N/A</v>
      </c>
      <c r="Q44" s="45" t="e">
        <f ca="1">IF(VLOOKUP($B44,Curves!$A$2:$N$2700,9)&gt;VLOOKUP($B44,Curves!$A$2:$N$2700,3),0,IF(VLOOKUP($B44,Curves!$A$2:$N$2700,12)&gt;$AM$5,$AN$12,$AN$13))</f>
        <v>#N/A</v>
      </c>
      <c r="R44" s="121">
        <v>9</v>
      </c>
      <c r="S44" s="121" t="e">
        <f t="shared" ca="1" si="10"/>
        <v>#N/A</v>
      </c>
      <c r="T44" s="7">
        <f>VLOOKUP($B44,'[5]Power Curve'!$D$9:$BY$290,73,0)/1000</f>
        <v>371.88</v>
      </c>
      <c r="U44" s="109" t="e">
        <f t="shared" ca="1" si="4"/>
        <v>#N/A</v>
      </c>
      <c r="V44" s="48"/>
      <c r="W44" s="48"/>
      <c r="X44" s="63" t="e">
        <f t="shared" ca="1" si="15"/>
        <v>#N/A</v>
      </c>
      <c r="Y44" s="121" t="e">
        <f t="shared" ca="1" si="0"/>
        <v>#N/A</v>
      </c>
      <c r="Z44" s="131" t="e">
        <f t="shared" ca="1" si="11"/>
        <v>#N/A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2" thickBot="1">
      <c r="A45" s="39">
        <f t="shared" si="2"/>
        <v>31</v>
      </c>
      <c r="B45" s="73">
        <f t="shared" si="7"/>
        <v>37591</v>
      </c>
      <c r="C45" s="76" t="e">
        <f ca="1">IF($AK45="summer",IF(VLOOKUP($B45,Curves!$A$3:$M$100,13)&gt;Forecast!$AM$4,Forecast!$AN$4,$AN$5),IF(VLOOKUP($B45,Curves!$A$3:$M$100,12)&gt;$AM$5,$AN$6,$AN$7))</f>
        <v>#N/A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 t="e">
        <f t="shared" ca="1" si="9"/>
        <v>#N/A</v>
      </c>
      <c r="K45" s="75" t="e">
        <f ca="1">VLOOKUP($B45,'Adjustments &amp; Maintanence'!$B$6:$D$57,2,0)</f>
        <v>#N/A</v>
      </c>
      <c r="L45" s="68" t="e">
        <f t="shared" ca="1" si="3"/>
        <v>#N/A</v>
      </c>
      <c r="M45" s="64"/>
      <c r="N45" s="75"/>
      <c r="O45" s="65">
        <f>VLOOKUP($B45,'[5]Power Curve'!$D$9:$BO$5000,64)/1000</f>
        <v>0</v>
      </c>
      <c r="P45" s="75" t="e">
        <f ca="1">($P33*AC45)+$O45-O33+VLOOKUP(B45,'Adjustments &amp; Maintanence'!$B$6:$D$57,3,FALSE)</f>
        <v>#N/A</v>
      </c>
      <c r="Q45" s="76" t="e">
        <f ca="1">IF(VLOOKUP($B45,Curves!$A$2:$N$2700,9)&gt;VLOOKUP($B45,Curves!$A$2:$N$2700,3),0,IF(VLOOKUP($B45,Curves!$A$2:$N$2700,12)&gt;$AM$5,$AN$12,$AN$13))</f>
        <v>#N/A</v>
      </c>
      <c r="R45" s="75">
        <v>9</v>
      </c>
      <c r="S45" s="75" t="e">
        <f t="shared" ca="1" si="10"/>
        <v>#N/A</v>
      </c>
      <c r="T45" s="65">
        <f>VLOOKUP($B45,'[5]Power Curve'!$D$9:$BY$290,73,0)/1000</f>
        <v>371.88</v>
      </c>
      <c r="U45" s="110" t="e">
        <f t="shared" ca="1" si="4"/>
        <v>#N/A</v>
      </c>
      <c r="V45" s="75"/>
      <c r="W45" s="75"/>
      <c r="X45" s="64" t="e">
        <f t="shared" ca="1" si="15"/>
        <v>#N/A</v>
      </c>
      <c r="Y45" s="75" t="e">
        <f t="shared" ca="1" si="0"/>
        <v>#N/A</v>
      </c>
      <c r="Z45" s="132" t="e">
        <f t="shared" ca="1" si="11"/>
        <v>#N/A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2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2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2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RowHeight="11.25"/>
  <cols>
    <col min="1" max="16384" width="9.140625" style="2"/>
  </cols>
  <sheetData>
    <row r="1" spans="1:4">
      <c r="A1" s="113">
        <f ca="1">TODAY()</f>
        <v>41887</v>
      </c>
    </row>
    <row r="4" spans="1:4" ht="12" thickBot="1"/>
    <row r="5" spans="1:4" ht="12" thickBot="1">
      <c r="C5" s="115" t="s">
        <v>55</v>
      </c>
      <c r="D5" s="116" t="s">
        <v>56</v>
      </c>
    </row>
    <row r="6" spans="1:4">
      <c r="B6" s="6">
        <f ca="1">DATE(YEAR(A1),MONTH(A1)+1,1)</f>
        <v>41913</v>
      </c>
      <c r="C6" s="14"/>
      <c r="D6" s="117">
        <v>250</v>
      </c>
    </row>
    <row r="7" spans="1:4">
      <c r="B7" s="6">
        <f ca="1">DATE(YEAR(B6),MONTH(B6)+1,1)</f>
        <v>41944</v>
      </c>
      <c r="C7" s="14"/>
      <c r="D7" s="117">
        <v>300</v>
      </c>
    </row>
    <row r="8" spans="1:4">
      <c r="B8" s="6">
        <f t="shared" ref="B8:B57" ca="1" si="0">DATE(YEAR(B7),MONTH(B7)+1,1)</f>
        <v>41974</v>
      </c>
      <c r="C8" s="14"/>
      <c r="D8" s="117">
        <v>150</v>
      </c>
    </row>
    <row r="9" spans="1:4">
      <c r="B9" s="6">
        <f t="shared" ca="1" si="0"/>
        <v>42005</v>
      </c>
      <c r="C9" s="14"/>
      <c r="D9" s="117"/>
    </row>
    <row r="10" spans="1:4">
      <c r="B10" s="6">
        <f t="shared" ca="1" si="0"/>
        <v>42036</v>
      </c>
      <c r="C10" s="14"/>
      <c r="D10" s="117"/>
    </row>
    <row r="11" spans="1:4">
      <c r="B11" s="6">
        <f t="shared" ca="1" si="0"/>
        <v>42064</v>
      </c>
      <c r="C11" s="14"/>
      <c r="D11" s="117"/>
    </row>
    <row r="12" spans="1:4">
      <c r="B12" s="6">
        <f t="shared" ca="1" si="0"/>
        <v>42095</v>
      </c>
      <c r="C12" s="14"/>
      <c r="D12" s="117"/>
    </row>
    <row r="13" spans="1:4">
      <c r="B13" s="6">
        <f t="shared" ca="1" si="0"/>
        <v>42125</v>
      </c>
      <c r="C13" s="14">
        <v>0</v>
      </c>
      <c r="D13" s="117">
        <v>50</v>
      </c>
    </row>
    <row r="14" spans="1:4">
      <c r="B14" s="6">
        <f t="shared" ca="1" si="0"/>
        <v>42156</v>
      </c>
      <c r="C14" s="14">
        <v>0</v>
      </c>
      <c r="D14" s="117">
        <v>50</v>
      </c>
    </row>
    <row r="15" spans="1:4">
      <c r="B15" s="6">
        <f t="shared" ca="1" si="0"/>
        <v>42186</v>
      </c>
      <c r="C15" s="14">
        <v>0</v>
      </c>
      <c r="D15" s="117">
        <v>50</v>
      </c>
    </row>
    <row r="16" spans="1:4">
      <c r="B16" s="6">
        <f t="shared" ca="1" si="0"/>
        <v>42217</v>
      </c>
      <c r="C16" s="14">
        <v>0</v>
      </c>
      <c r="D16" s="117">
        <v>50</v>
      </c>
    </row>
    <row r="17" spans="2:4">
      <c r="B17" s="6">
        <f t="shared" ca="1" si="0"/>
        <v>42248</v>
      </c>
      <c r="C17" s="14"/>
      <c r="D17" s="117">
        <v>0</v>
      </c>
    </row>
    <row r="18" spans="2:4">
      <c r="B18" s="6">
        <f t="shared" ca="1" si="0"/>
        <v>42278</v>
      </c>
      <c r="C18" s="14"/>
      <c r="D18" s="117">
        <v>50</v>
      </c>
    </row>
    <row r="19" spans="2:4">
      <c r="B19" s="6">
        <f t="shared" ca="1" si="0"/>
        <v>42309</v>
      </c>
      <c r="C19" s="14"/>
      <c r="D19" s="117">
        <v>50</v>
      </c>
    </row>
    <row r="20" spans="2:4">
      <c r="B20" s="6">
        <f t="shared" ca="1" si="0"/>
        <v>42339</v>
      </c>
      <c r="C20" s="14"/>
      <c r="D20" s="117"/>
    </row>
    <row r="21" spans="2:4">
      <c r="B21" s="6">
        <f t="shared" ca="1" si="0"/>
        <v>42370</v>
      </c>
      <c r="C21" s="14"/>
      <c r="D21" s="117"/>
    </row>
    <row r="22" spans="2:4">
      <c r="B22" s="6">
        <f t="shared" ca="1" si="0"/>
        <v>42401</v>
      </c>
      <c r="C22" s="14"/>
      <c r="D22" s="117"/>
    </row>
    <row r="23" spans="2:4">
      <c r="B23" s="6">
        <f t="shared" ca="1" si="0"/>
        <v>42430</v>
      </c>
      <c r="C23" s="14"/>
      <c r="D23" s="117"/>
    </row>
    <row r="24" spans="2:4">
      <c r="B24" s="6">
        <f t="shared" ca="1" si="0"/>
        <v>42461</v>
      </c>
      <c r="C24" s="14"/>
      <c r="D24" s="117"/>
    </row>
    <row r="25" spans="2:4">
      <c r="B25" s="6">
        <f t="shared" ca="1" si="0"/>
        <v>42491</v>
      </c>
      <c r="C25" s="14"/>
      <c r="D25" s="117"/>
    </row>
    <row r="26" spans="2:4">
      <c r="B26" s="6">
        <f t="shared" ca="1" si="0"/>
        <v>42522</v>
      </c>
      <c r="C26" s="14"/>
      <c r="D26" s="117"/>
    </row>
    <row r="27" spans="2:4">
      <c r="B27" s="6">
        <f t="shared" ca="1" si="0"/>
        <v>42552</v>
      </c>
      <c r="C27" s="14"/>
      <c r="D27" s="117"/>
    </row>
    <row r="28" spans="2:4">
      <c r="B28" s="6">
        <f t="shared" ca="1" si="0"/>
        <v>42583</v>
      </c>
      <c r="C28" s="14"/>
      <c r="D28" s="117"/>
    </row>
    <row r="29" spans="2:4">
      <c r="B29" s="6">
        <f t="shared" ca="1" si="0"/>
        <v>42614</v>
      </c>
      <c r="C29" s="14"/>
      <c r="D29" s="117"/>
    </row>
    <row r="30" spans="2:4">
      <c r="B30" s="6">
        <f t="shared" ca="1" si="0"/>
        <v>42644</v>
      </c>
      <c r="C30" s="14"/>
      <c r="D30" s="117"/>
    </row>
    <row r="31" spans="2:4">
      <c r="B31" s="6">
        <f t="shared" ca="1" si="0"/>
        <v>42675</v>
      </c>
      <c r="C31" s="14"/>
      <c r="D31" s="117"/>
    </row>
    <row r="32" spans="2:4">
      <c r="B32" s="6">
        <f t="shared" ca="1" si="0"/>
        <v>42705</v>
      </c>
      <c r="C32" s="14"/>
      <c r="D32" s="117">
        <v>-250</v>
      </c>
    </row>
    <row r="33" spans="2:4">
      <c r="B33" s="6">
        <f t="shared" ca="1" si="0"/>
        <v>42736</v>
      </c>
      <c r="C33" s="14"/>
      <c r="D33" s="117">
        <v>-300</v>
      </c>
    </row>
    <row r="34" spans="2:4">
      <c r="B34" s="6">
        <f ca="1">DATE(YEAR(B33),MONTH(B33)+1,1)</f>
        <v>42767</v>
      </c>
      <c r="C34" s="14"/>
      <c r="D34" s="117"/>
    </row>
    <row r="35" spans="2:4">
      <c r="B35" s="6">
        <f t="shared" ca="1" si="0"/>
        <v>42795</v>
      </c>
      <c r="C35" s="14"/>
      <c r="D35" s="117"/>
    </row>
    <row r="36" spans="2:4">
      <c r="B36" s="6">
        <f t="shared" ca="1" si="0"/>
        <v>42826</v>
      </c>
      <c r="C36" s="14"/>
      <c r="D36" s="117"/>
    </row>
    <row r="37" spans="2:4">
      <c r="B37" s="6">
        <f t="shared" ca="1" si="0"/>
        <v>42856</v>
      </c>
      <c r="C37" s="14"/>
      <c r="D37" s="117"/>
    </row>
    <row r="38" spans="2:4">
      <c r="B38" s="6">
        <f t="shared" ca="1" si="0"/>
        <v>42887</v>
      </c>
      <c r="C38" s="14"/>
      <c r="D38" s="117"/>
    </row>
    <row r="39" spans="2:4">
      <c r="B39" s="6">
        <f t="shared" ca="1" si="0"/>
        <v>42917</v>
      </c>
      <c r="C39" s="14"/>
      <c r="D39" s="117"/>
    </row>
    <row r="40" spans="2:4">
      <c r="B40" s="6">
        <f t="shared" ca="1" si="0"/>
        <v>42948</v>
      </c>
      <c r="C40" s="14"/>
      <c r="D40" s="117"/>
    </row>
    <row r="41" spans="2:4">
      <c r="B41" s="6">
        <f t="shared" ca="1" si="0"/>
        <v>42979</v>
      </c>
      <c r="C41" s="14"/>
      <c r="D41" s="117"/>
    </row>
    <row r="42" spans="2:4">
      <c r="B42" s="6">
        <f t="shared" ca="1" si="0"/>
        <v>43009</v>
      </c>
      <c r="C42" s="14"/>
      <c r="D42" s="117"/>
    </row>
    <row r="43" spans="2:4">
      <c r="B43" s="6">
        <f t="shared" ca="1" si="0"/>
        <v>43040</v>
      </c>
      <c r="C43" s="14"/>
      <c r="D43" s="117"/>
    </row>
    <row r="44" spans="2:4">
      <c r="B44" s="6">
        <f t="shared" ca="1" si="0"/>
        <v>43070</v>
      </c>
      <c r="C44" s="14"/>
      <c r="D44" s="117"/>
    </row>
    <row r="45" spans="2:4">
      <c r="B45" s="6">
        <f t="shared" ca="1" si="0"/>
        <v>43101</v>
      </c>
      <c r="C45" s="14"/>
      <c r="D45" s="117"/>
    </row>
    <row r="46" spans="2:4">
      <c r="B46" s="6">
        <f t="shared" ca="1" si="0"/>
        <v>43132</v>
      </c>
      <c r="C46" s="14"/>
      <c r="D46" s="117"/>
    </row>
    <row r="47" spans="2:4">
      <c r="B47" s="6">
        <f t="shared" ca="1" si="0"/>
        <v>43160</v>
      </c>
      <c r="C47" s="14"/>
      <c r="D47" s="117"/>
    </row>
    <row r="48" spans="2:4">
      <c r="B48" s="6">
        <f t="shared" ca="1" si="0"/>
        <v>43191</v>
      </c>
      <c r="C48" s="14"/>
      <c r="D48" s="117"/>
    </row>
    <row r="49" spans="2:4">
      <c r="B49" s="6">
        <f t="shared" ca="1" si="0"/>
        <v>43221</v>
      </c>
      <c r="C49" s="14"/>
      <c r="D49" s="117"/>
    </row>
    <row r="50" spans="2:4">
      <c r="B50" s="6">
        <f t="shared" ca="1" si="0"/>
        <v>43252</v>
      </c>
      <c r="C50" s="14"/>
      <c r="D50" s="117"/>
    </row>
    <row r="51" spans="2:4">
      <c r="B51" s="6">
        <f t="shared" ca="1" si="0"/>
        <v>43282</v>
      </c>
      <c r="C51" s="14"/>
      <c r="D51" s="117"/>
    </row>
    <row r="52" spans="2:4">
      <c r="B52" s="6">
        <f t="shared" ca="1" si="0"/>
        <v>43313</v>
      </c>
      <c r="C52" s="14"/>
      <c r="D52" s="117"/>
    </row>
    <row r="53" spans="2:4">
      <c r="B53" s="6">
        <f t="shared" ca="1" si="0"/>
        <v>43344</v>
      </c>
      <c r="C53" s="14"/>
      <c r="D53" s="117"/>
    </row>
    <row r="54" spans="2:4">
      <c r="B54" s="6">
        <f t="shared" ca="1" si="0"/>
        <v>43374</v>
      </c>
      <c r="C54" s="14"/>
      <c r="D54" s="117"/>
    </row>
    <row r="55" spans="2:4">
      <c r="B55" s="6">
        <f t="shared" ca="1" si="0"/>
        <v>43405</v>
      </c>
      <c r="C55" s="14"/>
      <c r="D55" s="117"/>
    </row>
    <row r="56" spans="2:4">
      <c r="B56" s="6">
        <f t="shared" ca="1" si="0"/>
        <v>43435</v>
      </c>
      <c r="C56" s="14"/>
      <c r="D56" s="117"/>
    </row>
    <row r="57" spans="2:4" ht="12" thickBot="1">
      <c r="B57" s="6">
        <f t="shared" ca="1" si="0"/>
        <v>43466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RowHeight="11.25"/>
  <cols>
    <col min="1" max="11" width="9.140625" style="2"/>
    <col min="12" max="12" width="10.7109375" style="2" customWidth="1"/>
    <col min="13" max="13" width="9.140625" style="2"/>
    <col min="14" max="14" width="16.85546875" style="2" customWidth="1"/>
    <col min="15" max="16384" width="9.140625" style="2"/>
  </cols>
  <sheetData>
    <row r="1" spans="1:14">
      <c r="A1" s="4">
        <f ca="1">TODAY()</f>
        <v>41887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41913</v>
      </c>
      <c r="B3" s="12">
        <f ca="1">VLOOKUP($A3,[4]CurveFetch!$D$8:$R$1000,2)</f>
        <v>4.6109999999999998</v>
      </c>
      <c r="C3" s="12">
        <f ca="1">VLOOKUP($A3,[4]CurveFetch!$D$8:$R$1000,7)</f>
        <v>0.29499999999999998</v>
      </c>
      <c r="D3" s="12">
        <f ca="1">VLOOKUP($A3,[4]CurveFetch!$D$8:$R$1000,5)</f>
        <v>0</v>
      </c>
      <c r="E3" s="12">
        <f ca="1">VLOOKUP($A3,[4]CurveFetch!$D$8:$R$1000,4)</f>
        <v>0.01</v>
      </c>
      <c r="F3" s="12">
        <f ca="1">VLOOKUP($A3,[4]CurveFetch!$D$8:$R$1000,15)</f>
        <v>0</v>
      </c>
      <c r="G3" s="12">
        <f ca="1">VLOOKUP($A3,[4]CurveFetch!$D$8:$R$1000,3)</f>
        <v>-0.19</v>
      </c>
      <c r="H3" s="12">
        <f ca="1">VLOOKUP($A3,[4]CurveFetch!$D$8:$R$1000,9)</f>
        <v>0</v>
      </c>
      <c r="I3" s="12">
        <f ca="1">VLOOKUP($A3,[4]CurveFetch!$D$8:$R$1000,8)</f>
        <v>0</v>
      </c>
      <c r="J3" s="12">
        <f ca="1">VLOOKUP($A3,[4]CurveFetch!$D$8:$R$1000,6)</f>
        <v>-0.56999999999999995</v>
      </c>
      <c r="K3" s="12">
        <f ca="1">VLOOKUP($A3,[4]CurveFetch!$D$8:$R$1000,11)</f>
        <v>6.1848494356787E-2</v>
      </c>
      <c r="L3" s="13">
        <f ca="1">C3-I3</f>
        <v>0.29499999999999998</v>
      </c>
      <c r="M3" s="13">
        <f ca="1">$I3-$J3</f>
        <v>0.56999999999999995</v>
      </c>
      <c r="N3" s="13">
        <f ca="1">$C3-$G3</f>
        <v>0.48499999999999999</v>
      </c>
    </row>
    <row r="4" spans="1:14">
      <c r="A4" s="6">
        <f ca="1">DATE(YEAR(A3),MONTH(A3)+1,1)</f>
        <v>41944</v>
      </c>
      <c r="B4" s="12">
        <f ca="1">VLOOKUP($A4,[4]CurveFetch!$D$8:$R$1000,2)</f>
        <v>4.7510000000000003</v>
      </c>
      <c r="C4" s="12">
        <f ca="1">VLOOKUP($A4,[4]CurveFetch!$D$8:$R$1000,7)</f>
        <v>0.12</v>
      </c>
      <c r="D4" s="12">
        <f ca="1">VLOOKUP($A4,[4]CurveFetch!$D$8:$R$1000,5)</f>
        <v>0</v>
      </c>
      <c r="E4" s="12">
        <f ca="1">VLOOKUP($A4,[4]CurveFetch!$D$8:$R$1000,4)</f>
        <v>0.01</v>
      </c>
      <c r="F4" s="12">
        <f ca="1">VLOOKUP($A4,[4]CurveFetch!$D$8:$R$1000,15)</f>
        <v>0</v>
      </c>
      <c r="G4" s="12">
        <f ca="1">VLOOKUP($A4,[4]CurveFetch!$D$8:$R$1000,3)</f>
        <v>-0.19</v>
      </c>
      <c r="H4" s="12">
        <f ca="1">VLOOKUP($A4,[4]CurveFetch!$D$8:$R$1000,9)</f>
        <v>0</v>
      </c>
      <c r="I4" s="12">
        <f ca="1">VLOOKUP($A4,[4]CurveFetch!$D$8:$R$1000,8)</f>
        <v>0</v>
      </c>
      <c r="J4" s="12">
        <f ca="1">VLOOKUP($A4,[4]CurveFetch!$D$8:$R$1000,6)</f>
        <v>-0.56999999999999995</v>
      </c>
      <c r="K4" s="12">
        <f ca="1">VLOOKUP($A4,[4]CurveFetch!$D$8:$R$1000,11)</f>
        <v>6.1875149133865E-2</v>
      </c>
      <c r="L4" s="13">
        <f t="shared" ref="L4:L67" ca="1" si="0">C4-I4</f>
        <v>0.12</v>
      </c>
      <c r="M4" s="13">
        <f t="shared" ref="M4:M67" ca="1" si="1">$I4-$J4</f>
        <v>0.56999999999999995</v>
      </c>
      <c r="N4" s="13">
        <f t="shared" ref="N4:N67" ca="1" si="2">$C4-$G4</f>
        <v>0.31</v>
      </c>
    </row>
    <row r="5" spans="1:14">
      <c r="A5" s="6">
        <f t="shared" ref="A5:A68" ca="1" si="3">DATE(YEAR(A4),MONTH(A4)+1,1)</f>
        <v>41974</v>
      </c>
      <c r="B5" s="12">
        <f ca="1">VLOOKUP($A5,[4]CurveFetch!$D$8:$R$1000,2)</f>
        <v>4.8760000000000003</v>
      </c>
      <c r="C5" s="12">
        <f ca="1">VLOOKUP($A5,[4]CurveFetch!$D$8:$R$1000,7)</f>
        <v>0.12</v>
      </c>
      <c r="D5" s="12">
        <f ca="1">VLOOKUP($A5,[4]CurveFetch!$D$8:$R$1000,5)</f>
        <v>0</v>
      </c>
      <c r="E5" s="12">
        <f ca="1">VLOOKUP($A5,[4]CurveFetch!$D$8:$R$1000,4)</f>
        <v>0.01</v>
      </c>
      <c r="F5" s="12">
        <f ca="1">VLOOKUP($A5,[4]CurveFetch!$D$8:$R$1000,15)</f>
        <v>0</v>
      </c>
      <c r="G5" s="12">
        <f ca="1">VLOOKUP($A5,[4]CurveFetch!$D$8:$R$1000,3)</f>
        <v>-0.19</v>
      </c>
      <c r="H5" s="12">
        <f ca="1">VLOOKUP($A5,[4]CurveFetch!$D$8:$R$1000,9)</f>
        <v>0</v>
      </c>
      <c r="I5" s="12">
        <f ca="1">VLOOKUP($A5,[4]CurveFetch!$D$8:$R$1000,8)</f>
        <v>0</v>
      </c>
      <c r="J5" s="12">
        <f ca="1">VLOOKUP($A5,[4]CurveFetch!$D$8:$R$1000,6)</f>
        <v>-0.56999999999999995</v>
      </c>
      <c r="K5" s="12">
        <f ca="1">VLOOKUP($A5,[4]CurveFetch!$D$8:$R$1000,11)</f>
        <v>6.1900944079649002E-2</v>
      </c>
      <c r="L5" s="13">
        <f t="shared" ca="1" si="0"/>
        <v>0.12</v>
      </c>
      <c r="M5" s="13">
        <f t="shared" ca="1" si="1"/>
        <v>0.56999999999999995</v>
      </c>
      <c r="N5" s="13">
        <f t="shared" ca="1" si="2"/>
        <v>0.31</v>
      </c>
    </row>
    <row r="6" spans="1:14">
      <c r="A6" s="6">
        <f t="shared" ca="1" si="3"/>
        <v>42005</v>
      </c>
      <c r="B6" s="12">
        <f ca="1">VLOOKUP($A6,[4]CurveFetch!$D$8:$R$1000,2)</f>
        <v>5.04</v>
      </c>
      <c r="C6" s="12">
        <f ca="1">VLOOKUP($A6,[4]CurveFetch!$D$8:$R$1000,7)</f>
        <v>0.12</v>
      </c>
      <c r="D6" s="12">
        <f ca="1">VLOOKUP($A6,[4]CurveFetch!$D$8:$R$1000,5)</f>
        <v>0</v>
      </c>
      <c r="E6" s="12">
        <f ca="1">VLOOKUP($A6,[4]CurveFetch!$D$8:$R$1000,4)</f>
        <v>0.01</v>
      </c>
      <c r="F6" s="12">
        <f ca="1">VLOOKUP($A6,[4]CurveFetch!$D$8:$R$1000,15)</f>
        <v>0</v>
      </c>
      <c r="G6" s="12">
        <f ca="1">VLOOKUP($A6,[4]CurveFetch!$D$8:$R$1000,3)</f>
        <v>-0.19</v>
      </c>
      <c r="H6" s="12">
        <f ca="1">VLOOKUP($A6,[4]CurveFetch!$D$8:$R$1000,9)</f>
        <v>0</v>
      </c>
      <c r="I6" s="12">
        <f ca="1">VLOOKUP($A6,[4]CurveFetch!$D$8:$R$1000,8)</f>
        <v>0</v>
      </c>
      <c r="J6" s="12">
        <f ca="1">VLOOKUP($A6,[4]CurveFetch!$D$8:$R$1000,6)</f>
        <v>0</v>
      </c>
      <c r="K6" s="12">
        <f ca="1">VLOOKUP($A6,[4]CurveFetch!$D$8:$R$1000,11)</f>
        <v>6.1927598857190999E-2</v>
      </c>
      <c r="L6" s="13">
        <f t="shared" ca="1" si="0"/>
        <v>0.12</v>
      </c>
      <c r="M6" s="13">
        <f t="shared" ca="1" si="1"/>
        <v>0</v>
      </c>
      <c r="N6" s="13">
        <f t="shared" ca="1" si="2"/>
        <v>0.31</v>
      </c>
    </row>
    <row r="7" spans="1:14">
      <c r="A7" s="6">
        <f t="shared" ca="1" si="3"/>
        <v>42036</v>
      </c>
      <c r="B7" s="12">
        <f ca="1">VLOOKUP($A7,[4]CurveFetch!$D$8:$R$1000,2)</f>
        <v>4.9340000000000002</v>
      </c>
      <c r="C7" s="12">
        <f ca="1">VLOOKUP($A7,[4]CurveFetch!$D$8:$R$1000,7)</f>
        <v>0.12</v>
      </c>
      <c r="D7" s="12">
        <f ca="1">VLOOKUP($A7,[4]CurveFetch!$D$8:$R$1000,5)</f>
        <v>0</v>
      </c>
      <c r="E7" s="12">
        <f ca="1">VLOOKUP($A7,[4]CurveFetch!$D$8:$R$1000,4)</f>
        <v>0.01</v>
      </c>
      <c r="F7" s="12">
        <f ca="1">VLOOKUP($A7,[4]CurveFetch!$D$8:$R$1000,15)</f>
        <v>0</v>
      </c>
      <c r="G7" s="12">
        <f ca="1">VLOOKUP($A7,[4]CurveFetch!$D$8:$R$1000,3)</f>
        <v>-0.19</v>
      </c>
      <c r="H7" s="12">
        <f ca="1">VLOOKUP($A7,[4]CurveFetch!$D$8:$R$1000,9)</f>
        <v>0</v>
      </c>
      <c r="I7" s="12">
        <f ca="1">VLOOKUP($A7,[4]CurveFetch!$D$8:$R$1000,8)</f>
        <v>0</v>
      </c>
      <c r="J7" s="12">
        <f ca="1">VLOOKUP($A7,[4]CurveFetch!$D$8:$R$1000,6)</f>
        <v>0</v>
      </c>
      <c r="K7" s="12">
        <f ca="1">VLOOKUP($A7,[4]CurveFetch!$D$8:$R$1000,11)</f>
        <v>6.1954253634969002E-2</v>
      </c>
      <c r="L7" s="13">
        <f t="shared" ca="1" si="0"/>
        <v>0.12</v>
      </c>
      <c r="M7" s="13">
        <f t="shared" ca="1" si="1"/>
        <v>0</v>
      </c>
      <c r="N7" s="13">
        <f t="shared" ca="1" si="2"/>
        <v>0.31</v>
      </c>
    </row>
    <row r="8" spans="1:14">
      <c r="A8" s="6">
        <f t="shared" ca="1" si="3"/>
        <v>42064</v>
      </c>
      <c r="B8" s="12">
        <f ca="1">VLOOKUP($A8,[4]CurveFetch!$D$8:$R$1000,2)</f>
        <v>4.7839999999999998</v>
      </c>
      <c r="C8" s="12">
        <f ca="1">VLOOKUP($A8,[4]CurveFetch!$D$8:$R$1000,7)</f>
        <v>0.12</v>
      </c>
      <c r="D8" s="12">
        <f ca="1">VLOOKUP($A8,[4]CurveFetch!$D$8:$R$1000,5)</f>
        <v>0</v>
      </c>
      <c r="E8" s="12">
        <f ca="1">VLOOKUP($A8,[4]CurveFetch!$D$8:$R$1000,4)</f>
        <v>0.01</v>
      </c>
      <c r="F8" s="12">
        <f ca="1">VLOOKUP($A8,[4]CurveFetch!$D$8:$R$1000,15)</f>
        <v>0</v>
      </c>
      <c r="G8" s="12">
        <f ca="1">VLOOKUP($A8,[4]CurveFetch!$D$8:$R$1000,3)</f>
        <v>-0.19</v>
      </c>
      <c r="H8" s="12">
        <f ca="1">VLOOKUP($A8,[4]CurveFetch!$D$8:$R$1000,9)</f>
        <v>0</v>
      </c>
      <c r="I8" s="12">
        <f ca="1">VLOOKUP($A8,[4]CurveFetch!$D$8:$R$1000,8)</f>
        <v>0</v>
      </c>
      <c r="J8" s="12">
        <f ca="1">VLOOKUP($A8,[4]CurveFetch!$D$8:$R$1000,6)</f>
        <v>0</v>
      </c>
      <c r="K8" s="12">
        <f ca="1">VLOOKUP($A8,[4]CurveFetch!$D$8:$R$1000,11)</f>
        <v>6.1978328918324999E-2</v>
      </c>
      <c r="L8" s="13">
        <f t="shared" ca="1" si="0"/>
        <v>0.12</v>
      </c>
      <c r="M8" s="13">
        <f t="shared" ca="1" si="1"/>
        <v>0</v>
      </c>
      <c r="N8" s="13">
        <f t="shared" ca="1" si="2"/>
        <v>0.31</v>
      </c>
    </row>
    <row r="9" spans="1:14">
      <c r="A9" s="6">
        <f t="shared" ca="1" si="3"/>
        <v>42095</v>
      </c>
      <c r="B9" s="12">
        <f ca="1">VLOOKUP($A9,[4]CurveFetch!$D$8:$R$1000,2)</f>
        <v>4.601</v>
      </c>
      <c r="C9" s="12">
        <f ca="1">VLOOKUP($A9,[4]CurveFetch!$D$8:$R$1000,7)</f>
        <v>0.29499999999999998</v>
      </c>
      <c r="D9" s="12">
        <f ca="1">VLOOKUP($A9,[4]CurveFetch!$D$8:$R$1000,5)</f>
        <v>0</v>
      </c>
      <c r="E9" s="12">
        <f ca="1">VLOOKUP($A9,[4]CurveFetch!$D$8:$R$1000,4)</f>
        <v>0.01</v>
      </c>
      <c r="F9" s="12">
        <f ca="1">VLOOKUP($A9,[4]CurveFetch!$D$8:$R$1000,15)</f>
        <v>0</v>
      </c>
      <c r="G9" s="12">
        <f ca="1">VLOOKUP($A9,[4]CurveFetch!$D$8:$R$1000,3)</f>
        <v>-0.19</v>
      </c>
      <c r="H9" s="12">
        <f ca="1">VLOOKUP($A9,[4]CurveFetch!$D$8:$R$1000,9)</f>
        <v>0</v>
      </c>
      <c r="I9" s="12">
        <f ca="1">VLOOKUP($A9,[4]CurveFetch!$D$8:$R$1000,8)</f>
        <v>0</v>
      </c>
      <c r="J9" s="12">
        <f ca="1">VLOOKUP($A9,[4]CurveFetch!$D$8:$R$1000,6)</f>
        <v>0</v>
      </c>
      <c r="K9" s="12">
        <f ca="1">VLOOKUP($A9,[4]CurveFetch!$D$8:$R$1000,11)</f>
        <v>6.2004983696552003E-2</v>
      </c>
      <c r="L9" s="13">
        <f t="shared" ca="1" si="0"/>
        <v>0.29499999999999998</v>
      </c>
      <c r="M9" s="13">
        <f t="shared" ca="1" si="1"/>
        <v>0</v>
      </c>
      <c r="N9" s="13">
        <f t="shared" ca="1" si="2"/>
        <v>0.48499999999999999</v>
      </c>
    </row>
    <row r="10" spans="1:14">
      <c r="A10" s="6">
        <f t="shared" ca="1" si="3"/>
        <v>42125</v>
      </c>
      <c r="B10" s="12">
        <f ca="1">VLOOKUP($A10,[4]CurveFetch!$D$8:$R$1000,2)</f>
        <v>4.5759999999999996</v>
      </c>
      <c r="C10" s="12">
        <f ca="1">VLOOKUP($A10,[4]CurveFetch!$D$8:$R$1000,7)</f>
        <v>0.29499999999999998</v>
      </c>
      <c r="D10" s="12">
        <f ca="1">VLOOKUP($A10,[4]CurveFetch!$D$8:$R$1000,5)</f>
        <v>0</v>
      </c>
      <c r="E10" s="12">
        <f ca="1">VLOOKUP($A10,[4]CurveFetch!$D$8:$R$1000,4)</f>
        <v>0.01</v>
      </c>
      <c r="F10" s="12">
        <f ca="1">VLOOKUP($A10,[4]CurveFetch!$D$8:$R$1000,15)</f>
        <v>0</v>
      </c>
      <c r="G10" s="12">
        <f ca="1">VLOOKUP($A10,[4]CurveFetch!$D$8:$R$1000,3)</f>
        <v>-0.19</v>
      </c>
      <c r="H10" s="12">
        <f ca="1">VLOOKUP($A10,[4]CurveFetch!$D$8:$R$1000,9)</f>
        <v>0</v>
      </c>
      <c r="I10" s="12">
        <f ca="1">VLOOKUP($A10,[4]CurveFetch!$D$8:$R$1000,8)</f>
        <v>0</v>
      </c>
      <c r="J10" s="12">
        <f ca="1">VLOOKUP($A10,[4]CurveFetch!$D$8:$R$1000,6)</f>
        <v>0</v>
      </c>
      <c r="K10" s="12">
        <f ca="1">VLOOKUP($A10,[4]CurveFetch!$D$8:$R$1000,11)</f>
        <v>6.2030778643446999E-2</v>
      </c>
      <c r="L10" s="13">
        <f t="shared" ca="1" si="0"/>
        <v>0.29499999999999998</v>
      </c>
      <c r="M10" s="13">
        <f t="shared" ca="1" si="1"/>
        <v>0</v>
      </c>
      <c r="N10" s="13">
        <f t="shared" ca="1" si="2"/>
        <v>0.48499999999999999</v>
      </c>
    </row>
    <row r="11" spans="1:14">
      <c r="A11" s="6">
        <f t="shared" ca="1" si="3"/>
        <v>42156</v>
      </c>
      <c r="B11" s="12">
        <f ca="1">VLOOKUP($A11,[4]CurveFetch!$D$8:$R$1000,2)</f>
        <v>4.6050000000000004</v>
      </c>
      <c r="C11" s="12">
        <f ca="1">VLOOKUP($A11,[4]CurveFetch!$D$8:$R$1000,7)</f>
        <v>0.29499999999999998</v>
      </c>
      <c r="D11" s="12">
        <f ca="1">VLOOKUP($A11,[4]CurveFetch!$D$8:$R$1000,5)</f>
        <v>0</v>
      </c>
      <c r="E11" s="12">
        <f ca="1">VLOOKUP($A11,[4]CurveFetch!$D$8:$R$1000,4)</f>
        <v>0.01</v>
      </c>
      <c r="F11" s="12">
        <f ca="1">VLOOKUP($A11,[4]CurveFetch!$D$8:$R$1000,15)</f>
        <v>0</v>
      </c>
      <c r="G11" s="12">
        <f ca="1">VLOOKUP($A11,[4]CurveFetch!$D$8:$R$1000,3)</f>
        <v>-0.19</v>
      </c>
      <c r="H11" s="12">
        <f ca="1">VLOOKUP($A11,[4]CurveFetch!$D$8:$R$1000,9)</f>
        <v>0</v>
      </c>
      <c r="I11" s="12">
        <f ca="1">VLOOKUP($A11,[4]CurveFetch!$D$8:$R$1000,8)</f>
        <v>0</v>
      </c>
      <c r="J11" s="12">
        <f ca="1">VLOOKUP($A11,[4]CurveFetch!$D$8:$R$1000,6)</f>
        <v>0</v>
      </c>
      <c r="K11" s="12">
        <f ca="1">VLOOKUP($A11,[4]CurveFetch!$D$8:$R$1000,11)</f>
        <v>6.2057433422138E-2</v>
      </c>
      <c r="L11" s="13">
        <f t="shared" ca="1" si="0"/>
        <v>0.29499999999999998</v>
      </c>
      <c r="M11" s="13">
        <f t="shared" ca="1" si="1"/>
        <v>0</v>
      </c>
      <c r="N11" s="13">
        <f t="shared" ca="1" si="2"/>
        <v>0.48499999999999999</v>
      </c>
    </row>
    <row r="12" spans="1:14">
      <c r="A12" s="6">
        <f t="shared" ca="1" si="3"/>
        <v>42186</v>
      </c>
      <c r="B12" s="12">
        <f ca="1">VLOOKUP($A12,[4]CurveFetch!$D$8:$R$1000,2)</f>
        <v>4.6349999999999998</v>
      </c>
      <c r="C12" s="12">
        <f ca="1">VLOOKUP($A12,[4]CurveFetch!$D$8:$R$1000,7)</f>
        <v>0.29499999999999998</v>
      </c>
      <c r="D12" s="12">
        <f ca="1">VLOOKUP($A12,[4]CurveFetch!$D$8:$R$1000,5)</f>
        <v>0</v>
      </c>
      <c r="E12" s="12">
        <f ca="1">VLOOKUP($A12,[4]CurveFetch!$D$8:$R$1000,4)</f>
        <v>0.01</v>
      </c>
      <c r="F12" s="12">
        <f ca="1">VLOOKUP($A12,[4]CurveFetch!$D$8:$R$1000,15)</f>
        <v>0</v>
      </c>
      <c r="G12" s="12">
        <f ca="1">VLOOKUP($A12,[4]CurveFetch!$D$8:$R$1000,3)</f>
        <v>-0.19</v>
      </c>
      <c r="H12" s="12">
        <f ca="1">VLOOKUP($A12,[4]CurveFetch!$D$8:$R$1000,9)</f>
        <v>0</v>
      </c>
      <c r="I12" s="12">
        <f ca="1">VLOOKUP($A12,[4]CurveFetch!$D$8:$R$1000,8)</f>
        <v>0</v>
      </c>
      <c r="J12" s="12">
        <f ca="1">VLOOKUP($A12,[4]CurveFetch!$D$8:$R$1000,6)</f>
        <v>0</v>
      </c>
      <c r="K12" s="12">
        <f ca="1">VLOOKUP($A12,[4]CurveFetch!$D$8:$R$1000,11)</f>
        <v>6.2083228369481998E-2</v>
      </c>
      <c r="L12" s="13">
        <f t="shared" ca="1" si="0"/>
        <v>0.29499999999999998</v>
      </c>
      <c r="M12" s="13">
        <f t="shared" ca="1" si="1"/>
        <v>0</v>
      </c>
      <c r="N12" s="13">
        <f t="shared" ca="1" si="2"/>
        <v>0.48499999999999999</v>
      </c>
    </row>
    <row r="13" spans="1:14">
      <c r="A13" s="6">
        <f t="shared" ca="1" si="3"/>
        <v>42217</v>
      </c>
      <c r="B13" s="12">
        <f ca="1">VLOOKUP($A13,[4]CurveFetch!$D$8:$R$1000,2)</f>
        <v>4.6550000000000002</v>
      </c>
      <c r="C13" s="12">
        <f ca="1">VLOOKUP($A13,[4]CurveFetch!$D$8:$R$1000,7)</f>
        <v>0.29499999999999998</v>
      </c>
      <c r="D13" s="12">
        <f ca="1">VLOOKUP($A13,[4]CurveFetch!$D$8:$R$1000,5)</f>
        <v>0</v>
      </c>
      <c r="E13" s="12">
        <f ca="1">VLOOKUP($A13,[4]CurveFetch!$D$8:$R$1000,4)</f>
        <v>0</v>
      </c>
      <c r="F13" s="12">
        <f ca="1">VLOOKUP($A13,[4]CurveFetch!$D$8:$R$1000,15)</f>
        <v>0</v>
      </c>
      <c r="G13" s="12">
        <f ca="1">VLOOKUP($A13,[4]CurveFetch!$D$8:$R$1000,3)</f>
        <v>-0.19</v>
      </c>
      <c r="H13" s="12">
        <f ca="1">VLOOKUP($A13,[4]CurveFetch!$D$8:$R$1000,9)</f>
        <v>0</v>
      </c>
      <c r="I13" s="12">
        <f ca="1">VLOOKUP($A13,[4]CurveFetch!$D$8:$R$1000,8)</f>
        <v>0</v>
      </c>
      <c r="J13" s="12">
        <f ca="1">VLOOKUP($A13,[4]CurveFetch!$D$8:$R$1000,6)</f>
        <v>0</v>
      </c>
      <c r="K13" s="12">
        <f ca="1">VLOOKUP($A13,[4]CurveFetch!$D$8:$R$1000,11)</f>
        <v>6.2109883148637003E-2</v>
      </c>
      <c r="L13" s="13">
        <f t="shared" ca="1" si="0"/>
        <v>0.29499999999999998</v>
      </c>
      <c r="M13" s="13">
        <f t="shared" ca="1" si="1"/>
        <v>0</v>
      </c>
      <c r="N13" s="13">
        <f t="shared" ca="1" si="2"/>
        <v>0.48499999999999999</v>
      </c>
    </row>
    <row r="14" spans="1:14">
      <c r="A14" s="6">
        <f t="shared" ca="1" si="3"/>
        <v>42248</v>
      </c>
      <c r="B14" s="12">
        <f ca="1">VLOOKUP($A14,[4]CurveFetch!$D$8:$R$1000,2)</f>
        <v>4.6760000000000002</v>
      </c>
      <c r="C14" s="12">
        <f ca="1">VLOOKUP($A14,[4]CurveFetch!$D$8:$R$1000,7)</f>
        <v>0.29499999999999998</v>
      </c>
      <c r="D14" s="12">
        <f ca="1">VLOOKUP($A14,[4]CurveFetch!$D$8:$R$1000,5)</f>
        <v>0</v>
      </c>
      <c r="E14" s="12">
        <f ca="1">VLOOKUP($A14,[4]CurveFetch!$D$8:$R$1000,4)</f>
        <v>0</v>
      </c>
      <c r="F14" s="12">
        <f ca="1">VLOOKUP($A14,[4]CurveFetch!$D$8:$R$1000,15)</f>
        <v>0</v>
      </c>
      <c r="G14" s="12">
        <f ca="1">VLOOKUP($A14,[4]CurveFetch!$D$8:$R$1000,3)</f>
        <v>-0.19</v>
      </c>
      <c r="H14" s="12">
        <f ca="1">VLOOKUP($A14,[4]CurveFetch!$D$8:$R$1000,9)</f>
        <v>0</v>
      </c>
      <c r="I14" s="12">
        <f ca="1">VLOOKUP($A14,[4]CurveFetch!$D$8:$R$1000,8)</f>
        <v>0</v>
      </c>
      <c r="J14" s="12">
        <f ca="1">VLOOKUP($A14,[4]CurveFetch!$D$8:$R$1000,6)</f>
        <v>0</v>
      </c>
      <c r="K14" s="12">
        <f ca="1">VLOOKUP($A14,[4]CurveFetch!$D$8:$R$1000,11)</f>
        <v>6.2136537928027001E-2</v>
      </c>
      <c r="L14" s="13">
        <f t="shared" ca="1" si="0"/>
        <v>0.29499999999999998</v>
      </c>
      <c r="M14" s="13">
        <f t="shared" ca="1" si="1"/>
        <v>0</v>
      </c>
      <c r="N14" s="13">
        <f t="shared" ca="1" si="2"/>
        <v>0.48499999999999999</v>
      </c>
    </row>
    <row r="15" spans="1:14">
      <c r="A15" s="6">
        <f t="shared" ca="1" si="3"/>
        <v>42278</v>
      </c>
      <c r="B15" s="12">
        <f ca="1">VLOOKUP($A15,[4]CurveFetch!$D$8:$R$1000,2)</f>
        <v>4.7060000000000004</v>
      </c>
      <c r="C15" s="12">
        <f ca="1">VLOOKUP($A15,[4]CurveFetch!$D$8:$R$1000,7)</f>
        <v>0.29499999999999998</v>
      </c>
      <c r="D15" s="12">
        <f ca="1">VLOOKUP($A15,[4]CurveFetch!$D$8:$R$1000,5)</f>
        <v>0</v>
      </c>
      <c r="E15" s="12">
        <f ca="1">VLOOKUP($A15,[4]CurveFetch!$D$8:$R$1000,4)</f>
        <v>0</v>
      </c>
      <c r="F15" s="12">
        <f ca="1">VLOOKUP($A15,[4]CurveFetch!$D$8:$R$1000,15)</f>
        <v>0</v>
      </c>
      <c r="G15" s="12">
        <f ca="1">VLOOKUP($A15,[4]CurveFetch!$D$8:$R$1000,3)</f>
        <v>-0.19</v>
      </c>
      <c r="H15" s="12">
        <f ca="1">VLOOKUP($A15,[4]CurveFetch!$D$8:$R$1000,9)</f>
        <v>0</v>
      </c>
      <c r="I15" s="12">
        <f ca="1">VLOOKUP($A15,[4]CurveFetch!$D$8:$R$1000,8)</f>
        <v>0</v>
      </c>
      <c r="J15" s="12">
        <f ca="1">VLOOKUP($A15,[4]CurveFetch!$D$8:$R$1000,6)</f>
        <v>0</v>
      </c>
      <c r="K15" s="12">
        <f ca="1">VLOOKUP($A15,[4]CurveFetch!$D$8:$R$1000,11)</f>
        <v>6.2162332876049997E-2</v>
      </c>
      <c r="L15" s="13">
        <f t="shared" ca="1" si="0"/>
        <v>0.29499999999999998</v>
      </c>
      <c r="M15" s="13">
        <f t="shared" ca="1" si="1"/>
        <v>0</v>
      </c>
      <c r="N15" s="13">
        <f t="shared" ca="1" si="2"/>
        <v>0.48499999999999999</v>
      </c>
    </row>
    <row r="16" spans="1:14">
      <c r="A16" s="6">
        <f t="shared" ca="1" si="3"/>
        <v>42309</v>
      </c>
      <c r="B16" s="12">
        <f ca="1">VLOOKUP($A16,[4]CurveFetch!$D$8:$R$1000,2)</f>
        <v>4.8460000000000001</v>
      </c>
      <c r="C16" s="12">
        <f ca="1">VLOOKUP($A16,[4]CurveFetch!$D$8:$R$1000,7)</f>
        <v>0.12</v>
      </c>
      <c r="D16" s="12">
        <f ca="1">VLOOKUP($A16,[4]CurveFetch!$D$8:$R$1000,5)</f>
        <v>0</v>
      </c>
      <c r="E16" s="12">
        <f ca="1">VLOOKUP($A16,[4]CurveFetch!$D$8:$R$1000,4)</f>
        <v>0</v>
      </c>
      <c r="F16" s="12">
        <f ca="1">VLOOKUP($A16,[4]CurveFetch!$D$8:$R$1000,15)</f>
        <v>0</v>
      </c>
      <c r="G16" s="12">
        <f ca="1">VLOOKUP($A16,[4]CurveFetch!$D$8:$R$1000,3)</f>
        <v>-0.19</v>
      </c>
      <c r="H16" s="12">
        <f ca="1">VLOOKUP($A16,[4]CurveFetch!$D$8:$R$1000,9)</f>
        <v>0</v>
      </c>
      <c r="I16" s="12">
        <f ca="1">VLOOKUP($A16,[4]CurveFetch!$D$8:$R$1000,8)</f>
        <v>0</v>
      </c>
      <c r="J16" s="12">
        <f ca="1">VLOOKUP($A16,[4]CurveFetch!$D$8:$R$1000,6)</f>
        <v>0</v>
      </c>
      <c r="K16" s="12">
        <f ca="1">VLOOKUP($A16,[4]CurveFetch!$D$8:$R$1000,11)</f>
        <v>6.2188987655903999E-2</v>
      </c>
      <c r="L16" s="13">
        <f t="shared" ca="1" si="0"/>
        <v>0.12</v>
      </c>
      <c r="M16" s="13">
        <f t="shared" ca="1" si="1"/>
        <v>0</v>
      </c>
      <c r="N16" s="13">
        <f t="shared" ca="1" si="2"/>
        <v>0.31</v>
      </c>
    </row>
    <row r="17" spans="1:14">
      <c r="A17" s="6">
        <f t="shared" ca="1" si="3"/>
        <v>42339</v>
      </c>
      <c r="B17" s="12">
        <f ca="1">VLOOKUP($A17,[4]CurveFetch!$D$8:$R$1000,2)</f>
        <v>4.9710000000000001</v>
      </c>
      <c r="C17" s="12">
        <f ca="1">VLOOKUP($A17,[4]CurveFetch!$D$8:$R$1000,7)</f>
        <v>0.12</v>
      </c>
      <c r="D17" s="12">
        <f ca="1">VLOOKUP($A17,[4]CurveFetch!$D$8:$R$1000,5)</f>
        <v>0</v>
      </c>
      <c r="E17" s="12">
        <f ca="1">VLOOKUP($A17,[4]CurveFetch!$D$8:$R$1000,4)</f>
        <v>0</v>
      </c>
      <c r="F17" s="12">
        <f ca="1">VLOOKUP($A17,[4]CurveFetch!$D$8:$R$1000,15)</f>
        <v>0</v>
      </c>
      <c r="G17" s="12">
        <f ca="1">VLOOKUP($A17,[4]CurveFetch!$D$8:$R$1000,3)</f>
        <v>-0.19</v>
      </c>
      <c r="H17" s="12">
        <f ca="1">VLOOKUP($A17,[4]CurveFetch!$D$8:$R$1000,9)</f>
        <v>0</v>
      </c>
      <c r="I17" s="12">
        <f ca="1">VLOOKUP($A17,[4]CurveFetch!$D$8:$R$1000,8)</f>
        <v>0</v>
      </c>
      <c r="J17" s="12">
        <f ca="1">VLOOKUP($A17,[4]CurveFetch!$D$8:$R$1000,6)</f>
        <v>0</v>
      </c>
      <c r="K17" s="12">
        <f ca="1">VLOOKUP($A17,[4]CurveFetch!$D$8:$R$1000,11)</f>
        <v>6.2214782604374998E-2</v>
      </c>
      <c r="L17" s="13">
        <f t="shared" ca="1" si="0"/>
        <v>0.12</v>
      </c>
      <c r="M17" s="13">
        <f t="shared" ca="1" si="1"/>
        <v>0</v>
      </c>
      <c r="N17" s="13">
        <f t="shared" ca="1" si="2"/>
        <v>0.31</v>
      </c>
    </row>
    <row r="18" spans="1:14">
      <c r="A18" s="6">
        <f t="shared" ca="1" si="3"/>
        <v>42370</v>
      </c>
      <c r="B18" s="12">
        <f ca="1">VLOOKUP($A18,[4]CurveFetch!$D$8:$R$1000,2)</f>
        <v>5.14</v>
      </c>
      <c r="C18" s="12">
        <f ca="1">VLOOKUP($A18,[4]CurveFetch!$D$8:$R$1000,7)</f>
        <v>0.12</v>
      </c>
      <c r="D18" s="12">
        <f ca="1">VLOOKUP($A18,[4]CurveFetch!$D$8:$R$1000,5)</f>
        <v>0</v>
      </c>
      <c r="E18" s="12">
        <f ca="1">VLOOKUP($A18,[4]CurveFetch!$D$8:$R$1000,4)</f>
        <v>0</v>
      </c>
      <c r="F18" s="12">
        <f ca="1">VLOOKUP($A18,[4]CurveFetch!$D$8:$R$1000,15)</f>
        <v>0</v>
      </c>
      <c r="G18" s="12">
        <f ca="1">VLOOKUP($A18,[4]CurveFetch!$D$8:$R$1000,3)</f>
        <v>-0.19</v>
      </c>
      <c r="H18" s="12">
        <f ca="1">VLOOKUP($A18,[4]CurveFetch!$D$8:$R$1000,9)</f>
        <v>0</v>
      </c>
      <c r="I18" s="12">
        <f ca="1">VLOOKUP($A18,[4]CurveFetch!$D$8:$R$1000,8)</f>
        <v>0</v>
      </c>
      <c r="J18" s="12">
        <f ca="1">VLOOKUP($A18,[4]CurveFetch!$D$8:$R$1000,6)</f>
        <v>0</v>
      </c>
      <c r="K18" s="12">
        <f ca="1">VLOOKUP($A18,[4]CurveFetch!$D$8:$R$1000,11)</f>
        <v>6.2241437384693003E-2</v>
      </c>
      <c r="L18" s="13">
        <f t="shared" ca="1" si="0"/>
        <v>0.12</v>
      </c>
      <c r="M18" s="13">
        <f t="shared" ca="1" si="1"/>
        <v>0</v>
      </c>
      <c r="N18" s="13">
        <f t="shared" ca="1" si="2"/>
        <v>0.31</v>
      </c>
    </row>
    <row r="19" spans="1:14">
      <c r="A19" s="6">
        <f t="shared" ca="1" si="3"/>
        <v>42401</v>
      </c>
      <c r="B19" s="12">
        <f ca="1">VLOOKUP($A19,[4]CurveFetch!$D$8:$R$1000,2)</f>
        <v>5.0339999999999998</v>
      </c>
      <c r="C19" s="12">
        <f ca="1">VLOOKUP($A19,[4]CurveFetch!$D$8:$R$1000,7)</f>
        <v>0.12</v>
      </c>
      <c r="D19" s="12">
        <f ca="1">VLOOKUP($A19,[4]CurveFetch!$D$8:$R$1000,5)</f>
        <v>0</v>
      </c>
      <c r="E19" s="12">
        <f ca="1">VLOOKUP($A19,[4]CurveFetch!$D$8:$R$1000,4)</f>
        <v>0</v>
      </c>
      <c r="F19" s="12">
        <f ca="1">VLOOKUP($A19,[4]CurveFetch!$D$8:$R$1000,15)</f>
        <v>0</v>
      </c>
      <c r="G19" s="12">
        <f ca="1">VLOOKUP($A19,[4]CurveFetch!$D$8:$R$1000,3)</f>
        <v>-0.19</v>
      </c>
      <c r="H19" s="12">
        <f ca="1">VLOOKUP($A19,[4]CurveFetch!$D$8:$R$1000,9)</f>
        <v>0</v>
      </c>
      <c r="I19" s="12">
        <f ca="1">VLOOKUP($A19,[4]CurveFetch!$D$8:$R$1000,8)</f>
        <v>0</v>
      </c>
      <c r="J19" s="12">
        <f ca="1">VLOOKUP($A19,[4]CurveFetch!$D$8:$R$1000,6)</f>
        <v>0</v>
      </c>
      <c r="K19" s="12">
        <f ca="1">VLOOKUP($A19,[4]CurveFetch!$D$8:$R$1000,11)</f>
        <v>6.2268092165247001E-2</v>
      </c>
      <c r="L19" s="13">
        <f t="shared" ca="1" si="0"/>
        <v>0.12</v>
      </c>
      <c r="M19" s="13">
        <f t="shared" ca="1" si="1"/>
        <v>0</v>
      </c>
      <c r="N19" s="13">
        <f t="shared" ca="1" si="2"/>
        <v>0.31</v>
      </c>
    </row>
    <row r="20" spans="1:14">
      <c r="A20" s="6">
        <f t="shared" ca="1" si="3"/>
        <v>42430</v>
      </c>
      <c r="B20" s="12">
        <f ca="1">VLOOKUP($A20,[4]CurveFetch!$D$8:$R$1000,2)</f>
        <v>4.8840000000000003</v>
      </c>
      <c r="C20" s="12">
        <f ca="1">VLOOKUP($A20,[4]CurveFetch!$D$8:$R$1000,7)</f>
        <v>0.12</v>
      </c>
      <c r="D20" s="12">
        <f ca="1">VLOOKUP($A20,[4]CurveFetch!$D$8:$R$1000,5)</f>
        <v>0</v>
      </c>
      <c r="E20" s="12">
        <f ca="1">VLOOKUP($A20,[4]CurveFetch!$D$8:$R$1000,4)</f>
        <v>0</v>
      </c>
      <c r="F20" s="12">
        <f ca="1">VLOOKUP($A20,[4]CurveFetch!$D$8:$R$1000,15)</f>
        <v>0</v>
      </c>
      <c r="G20" s="12">
        <f ca="1">VLOOKUP($A20,[4]CurveFetch!$D$8:$R$1000,3)</f>
        <v>-0.19</v>
      </c>
      <c r="H20" s="12">
        <f ca="1">VLOOKUP($A20,[4]CurveFetch!$D$8:$R$1000,9)</f>
        <v>0</v>
      </c>
      <c r="I20" s="12">
        <f ca="1">VLOOKUP($A20,[4]CurveFetch!$D$8:$R$1000,8)</f>
        <v>0</v>
      </c>
      <c r="J20" s="12">
        <f ca="1">VLOOKUP($A20,[4]CurveFetch!$D$8:$R$1000,6)</f>
        <v>0</v>
      </c>
      <c r="K20" s="12">
        <f ca="1">VLOOKUP($A20,[4]CurveFetch!$D$8:$R$1000,11)</f>
        <v>6.2293027282754002E-2</v>
      </c>
      <c r="L20" s="13">
        <f t="shared" ca="1" si="0"/>
        <v>0.12</v>
      </c>
      <c r="M20" s="13">
        <f t="shared" ca="1" si="1"/>
        <v>0</v>
      </c>
      <c r="N20" s="13">
        <f t="shared" ca="1" si="2"/>
        <v>0.31</v>
      </c>
    </row>
    <row r="21" spans="1:14">
      <c r="A21" s="6">
        <f t="shared" ca="1" si="3"/>
        <v>42461</v>
      </c>
      <c r="B21" s="12">
        <f ca="1">VLOOKUP($A21,[4]CurveFetch!$D$8:$R$1000,2)</f>
        <v>4.7009999999999996</v>
      </c>
      <c r="C21" s="12">
        <f ca="1">VLOOKUP($A21,[4]CurveFetch!$D$8:$R$1000,7)</f>
        <v>0.29499999999999998</v>
      </c>
      <c r="D21" s="12">
        <f ca="1">VLOOKUP($A21,[4]CurveFetch!$D$8:$R$1000,5)</f>
        <v>0</v>
      </c>
      <c r="E21" s="12">
        <f ca="1">VLOOKUP($A21,[4]CurveFetch!$D$8:$R$1000,4)</f>
        <v>0</v>
      </c>
      <c r="F21" s="12">
        <f ca="1">VLOOKUP($A21,[4]CurveFetch!$D$8:$R$1000,15)</f>
        <v>0</v>
      </c>
      <c r="G21" s="12">
        <f ca="1">VLOOKUP($A21,[4]CurveFetch!$D$8:$R$1000,3)</f>
        <v>-0.19</v>
      </c>
      <c r="H21" s="12">
        <f ca="1">VLOOKUP($A21,[4]CurveFetch!$D$8:$R$1000,9)</f>
        <v>0</v>
      </c>
      <c r="I21" s="12">
        <f ca="1">VLOOKUP($A21,[4]CurveFetch!$D$8:$R$1000,8)</f>
        <v>0</v>
      </c>
      <c r="J21" s="12">
        <f ca="1">VLOOKUP($A21,[4]CurveFetch!$D$8:$R$1000,6)</f>
        <v>0</v>
      </c>
      <c r="K21" s="12">
        <f ca="1">VLOOKUP($A21,[4]CurveFetch!$D$8:$R$1000,11)</f>
        <v>6.2319682063765001E-2</v>
      </c>
      <c r="L21" s="13">
        <f t="shared" ca="1" si="0"/>
        <v>0.29499999999999998</v>
      </c>
      <c r="M21" s="13">
        <f t="shared" ca="1" si="1"/>
        <v>0</v>
      </c>
      <c r="N21" s="13">
        <f t="shared" ca="1" si="2"/>
        <v>0.48499999999999999</v>
      </c>
    </row>
    <row r="22" spans="1:14">
      <c r="A22" s="6">
        <f t="shared" ca="1" si="3"/>
        <v>42491</v>
      </c>
      <c r="B22" s="12">
        <f ca="1">VLOOKUP($A22,[4]CurveFetch!$D$8:$R$1000,2)</f>
        <v>4.6760000000000002</v>
      </c>
      <c r="C22" s="12">
        <f ca="1">VLOOKUP($A22,[4]CurveFetch!$D$8:$R$1000,7)</f>
        <v>0.29499999999999998</v>
      </c>
      <c r="D22" s="12">
        <f ca="1">VLOOKUP($A22,[4]CurveFetch!$D$8:$R$1000,5)</f>
        <v>0</v>
      </c>
      <c r="E22" s="12">
        <f ca="1">VLOOKUP($A22,[4]CurveFetch!$D$8:$R$1000,4)</f>
        <v>0</v>
      </c>
      <c r="F22" s="12">
        <f ca="1">VLOOKUP($A22,[4]CurveFetch!$D$8:$R$1000,15)</f>
        <v>0</v>
      </c>
      <c r="G22" s="12">
        <f ca="1">VLOOKUP($A22,[4]CurveFetch!$D$8:$R$1000,3)</f>
        <v>-0.19</v>
      </c>
      <c r="H22" s="12">
        <f ca="1">VLOOKUP($A22,[4]CurveFetch!$D$8:$R$1000,9)</f>
        <v>0</v>
      </c>
      <c r="I22" s="12">
        <f ca="1">VLOOKUP($A22,[4]CurveFetch!$D$8:$R$1000,8)</f>
        <v>0</v>
      </c>
      <c r="J22" s="12">
        <f ca="1">VLOOKUP($A22,[4]CurveFetch!$D$8:$R$1000,6)</f>
        <v>0</v>
      </c>
      <c r="K22" s="12">
        <f ca="1">VLOOKUP($A22,[4]CurveFetch!$D$8:$R$1000,11)</f>
        <v>6.2345477013354002E-2</v>
      </c>
      <c r="L22" s="13">
        <f t="shared" ca="1" si="0"/>
        <v>0.29499999999999998</v>
      </c>
      <c r="M22" s="13">
        <f t="shared" ca="1" si="1"/>
        <v>0</v>
      </c>
      <c r="N22" s="13">
        <f t="shared" ca="1" si="2"/>
        <v>0.48499999999999999</v>
      </c>
    </row>
    <row r="23" spans="1:14">
      <c r="A23" s="6">
        <f t="shared" ca="1" si="3"/>
        <v>42522</v>
      </c>
      <c r="B23" s="12">
        <f ca="1">VLOOKUP($A23,[4]CurveFetch!$D$8:$R$1000,2)</f>
        <v>4.7050000000000001</v>
      </c>
      <c r="C23" s="12">
        <f ca="1">VLOOKUP($A23,[4]CurveFetch!$D$8:$R$1000,7)</f>
        <v>0.29499999999999998</v>
      </c>
      <c r="D23" s="12">
        <f ca="1">VLOOKUP($A23,[4]CurveFetch!$D$8:$R$1000,5)</f>
        <v>0</v>
      </c>
      <c r="E23" s="12">
        <f ca="1">VLOOKUP($A23,[4]CurveFetch!$D$8:$R$1000,4)</f>
        <v>0</v>
      </c>
      <c r="F23" s="12">
        <f ca="1">VLOOKUP($A23,[4]CurveFetch!$D$8:$R$1000,15)</f>
        <v>0</v>
      </c>
      <c r="G23" s="12">
        <f ca="1">VLOOKUP($A23,[4]CurveFetch!$D$8:$R$1000,3)</f>
        <v>-0.19</v>
      </c>
      <c r="H23" s="12">
        <f ca="1">VLOOKUP($A23,[4]CurveFetch!$D$8:$R$1000,9)</f>
        <v>0</v>
      </c>
      <c r="I23" s="12">
        <f ca="1">VLOOKUP($A23,[4]CurveFetch!$D$8:$R$1000,8)</f>
        <v>0</v>
      </c>
      <c r="J23" s="12">
        <f ca="1">VLOOKUP($A23,[4]CurveFetch!$D$8:$R$1000,6)</f>
        <v>0</v>
      </c>
      <c r="K23" s="12">
        <f ca="1">VLOOKUP($A23,[4]CurveFetch!$D$8:$R$1000,11)</f>
        <v>6.2372131794828999E-2</v>
      </c>
      <c r="L23" s="13">
        <f t="shared" ca="1" si="0"/>
        <v>0.29499999999999998</v>
      </c>
      <c r="M23" s="13">
        <f t="shared" ca="1" si="1"/>
        <v>0</v>
      </c>
      <c r="N23" s="13">
        <f t="shared" ca="1" si="2"/>
        <v>0.48499999999999999</v>
      </c>
    </row>
    <row r="24" spans="1:14">
      <c r="A24" s="6">
        <f t="shared" ca="1" si="3"/>
        <v>42552</v>
      </c>
      <c r="B24" s="12">
        <f ca="1">VLOOKUP($A24,[4]CurveFetch!$D$8:$R$1000,2)</f>
        <v>4.7350000000000003</v>
      </c>
      <c r="C24" s="12">
        <f ca="1">VLOOKUP($A24,[4]CurveFetch!$D$8:$R$1000,7)</f>
        <v>0.29499999999999998</v>
      </c>
      <c r="D24" s="12">
        <f ca="1">VLOOKUP($A24,[4]CurveFetch!$D$8:$R$1000,5)</f>
        <v>0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0</v>
      </c>
      <c r="I24" s="12">
        <f ca="1">VLOOKUP($A24,[4]CurveFetch!$D$8:$R$1000,8)</f>
        <v>0</v>
      </c>
      <c r="J24" s="12">
        <f ca="1">VLOOKUP($A24,[4]CurveFetch!$D$8:$R$1000,6)</f>
        <v>0</v>
      </c>
      <c r="K24" s="12">
        <f ca="1">VLOOKUP($A24,[4]CurveFetch!$D$8:$R$1000,11)</f>
        <v>6.2397926744868E-2</v>
      </c>
      <c r="L24" s="13">
        <f t="shared" ca="1" si="0"/>
        <v>0.29499999999999998</v>
      </c>
      <c r="M24" s="13">
        <f t="shared" ca="1" si="1"/>
        <v>0</v>
      </c>
      <c r="N24" s="13">
        <f t="shared" ca="1" si="2"/>
        <v>0.48499999999999999</v>
      </c>
    </row>
    <row r="25" spans="1:14">
      <c r="A25" s="6">
        <f t="shared" ca="1" si="3"/>
        <v>42583</v>
      </c>
      <c r="B25" s="12">
        <f ca="1">VLOOKUP($A25,[4]CurveFetch!$D$8:$R$1000,2)</f>
        <v>4.7549999999999999</v>
      </c>
      <c r="C25" s="12">
        <f ca="1">VLOOKUP($A25,[4]CurveFetch!$D$8:$R$1000,7)</f>
        <v>0.29499999999999998</v>
      </c>
      <c r="D25" s="12">
        <f ca="1">VLOOKUP($A25,[4]CurveFetch!$D$8:$R$1000,5)</f>
        <v>0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0</v>
      </c>
      <c r="I25" s="12">
        <f ca="1">VLOOKUP($A25,[4]CurveFetch!$D$8:$R$1000,8)</f>
        <v>0</v>
      </c>
      <c r="J25" s="12">
        <f ca="1">VLOOKUP($A25,[4]CurveFetch!$D$8:$R$1000,6)</f>
        <v>0</v>
      </c>
      <c r="K25" s="12">
        <f ca="1">VLOOKUP($A25,[4]CurveFetch!$D$8:$R$1000,11)</f>
        <v>6.2424581526807001E-2</v>
      </c>
      <c r="L25" s="13">
        <f t="shared" ca="1" si="0"/>
        <v>0.29499999999999998</v>
      </c>
      <c r="M25" s="13">
        <f t="shared" ca="1" si="1"/>
        <v>0</v>
      </c>
      <c r="N25" s="13">
        <f t="shared" ca="1" si="2"/>
        <v>0.48499999999999999</v>
      </c>
    </row>
    <row r="26" spans="1:14">
      <c r="A26" s="6">
        <f t="shared" ca="1" si="3"/>
        <v>42614</v>
      </c>
      <c r="B26" s="12">
        <f ca="1">VLOOKUP($A26,[4]CurveFetch!$D$8:$R$1000,2)</f>
        <v>4.7759999999999998</v>
      </c>
      <c r="C26" s="12">
        <f ca="1">VLOOKUP($A26,[4]CurveFetch!$D$8:$R$1000,7)</f>
        <v>0.29499999999999998</v>
      </c>
      <c r="D26" s="12">
        <f ca="1">VLOOKUP($A26,[4]CurveFetch!$D$8:$R$1000,5)</f>
        <v>0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0</v>
      </c>
      <c r="I26" s="12">
        <f ca="1">VLOOKUP($A26,[4]CurveFetch!$D$8:$R$1000,8)</f>
        <v>0</v>
      </c>
      <c r="J26" s="12">
        <f ca="1">VLOOKUP($A26,[4]CurveFetch!$D$8:$R$1000,6)</f>
        <v>0</v>
      </c>
      <c r="K26" s="12">
        <f ca="1">VLOOKUP($A26,[4]CurveFetch!$D$8:$R$1000,11)</f>
        <v>6.2451236308981001E-2</v>
      </c>
      <c r="L26" s="13">
        <f t="shared" ca="1" si="0"/>
        <v>0.29499999999999998</v>
      </c>
      <c r="M26" s="13">
        <f t="shared" ca="1" si="1"/>
        <v>0</v>
      </c>
      <c r="N26" s="13">
        <f t="shared" ca="1" si="2"/>
        <v>0.48499999999999999</v>
      </c>
    </row>
    <row r="27" spans="1:14">
      <c r="A27" s="6">
        <f t="shared" ca="1" si="3"/>
        <v>42644</v>
      </c>
      <c r="B27" s="12">
        <f ca="1">VLOOKUP($A27,[4]CurveFetch!$D$8:$R$1000,2)</f>
        <v>4.806</v>
      </c>
      <c r="C27" s="12">
        <f ca="1">VLOOKUP($A27,[4]CurveFetch!$D$8:$R$1000,7)</f>
        <v>0.29499999999999998</v>
      </c>
      <c r="D27" s="12">
        <f ca="1">VLOOKUP($A27,[4]CurveFetch!$D$8:$R$1000,5)</f>
        <v>0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0</v>
      </c>
      <c r="I27" s="12">
        <f ca="1">VLOOKUP($A27,[4]CurveFetch!$D$8:$R$1000,8)</f>
        <v>0</v>
      </c>
      <c r="J27" s="12">
        <f ca="1">VLOOKUP($A27,[4]CurveFetch!$D$8:$R$1000,6)</f>
        <v>0</v>
      </c>
      <c r="K27" s="12">
        <f ca="1">VLOOKUP($A27,[4]CurveFetch!$D$8:$R$1000,11)</f>
        <v>6.2477031259697002E-2</v>
      </c>
      <c r="L27" s="13">
        <f t="shared" ca="1" si="0"/>
        <v>0.29499999999999998</v>
      </c>
      <c r="M27" s="13">
        <f t="shared" ca="1" si="1"/>
        <v>0</v>
      </c>
      <c r="N27" s="13">
        <f t="shared" ca="1" si="2"/>
        <v>0.48499999999999999</v>
      </c>
    </row>
    <row r="28" spans="1:14">
      <c r="A28" s="6">
        <f t="shared" ca="1" si="3"/>
        <v>42675</v>
      </c>
      <c r="B28" s="12">
        <f ca="1">VLOOKUP($A28,[4]CurveFetch!$D$8:$R$1000,2)</f>
        <v>4.9459999999999997</v>
      </c>
      <c r="C28" s="12">
        <f ca="1">VLOOKUP($A28,[4]CurveFetch!$D$8:$R$1000,7)</f>
        <v>0.12</v>
      </c>
      <c r="D28" s="12">
        <f ca="1">VLOOKUP($A28,[4]CurveFetch!$D$8:$R$1000,5)</f>
        <v>0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0</v>
      </c>
      <c r="I28" s="12">
        <f ca="1">VLOOKUP($A28,[4]CurveFetch!$D$8:$R$1000,8)</f>
        <v>0</v>
      </c>
      <c r="J28" s="12">
        <f ca="1">VLOOKUP($A28,[4]CurveFetch!$D$8:$R$1000,6)</f>
        <v>0</v>
      </c>
      <c r="K28" s="12">
        <f ca="1">VLOOKUP($A28,[4]CurveFetch!$D$8:$R$1000,11)</f>
        <v>6.2503686042334999E-2</v>
      </c>
      <c r="L28" s="13">
        <f t="shared" ca="1" si="0"/>
        <v>0.12</v>
      </c>
      <c r="M28" s="13">
        <f t="shared" ca="1" si="1"/>
        <v>0</v>
      </c>
      <c r="N28" s="13">
        <f t="shared" ca="1" si="2"/>
        <v>0.31</v>
      </c>
    </row>
    <row r="29" spans="1:14">
      <c r="A29" s="6">
        <f t="shared" ca="1" si="3"/>
        <v>42705</v>
      </c>
      <c r="B29" s="12">
        <f ca="1">VLOOKUP($A29,[4]CurveFetch!$D$8:$R$1000,2)</f>
        <v>5.0709999999999997</v>
      </c>
      <c r="C29" s="12">
        <f ca="1">VLOOKUP($A29,[4]CurveFetch!$D$8:$R$1000,7)</f>
        <v>0.12</v>
      </c>
      <c r="D29" s="12">
        <f ca="1">VLOOKUP($A29,[4]CurveFetch!$D$8:$R$1000,5)</f>
        <v>0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-0.19</v>
      </c>
      <c r="H29" s="12">
        <f ca="1">VLOOKUP($A29,[4]CurveFetch!$D$8:$R$1000,9)</f>
        <v>0</v>
      </c>
      <c r="I29" s="12">
        <f ca="1">VLOOKUP($A29,[4]CurveFetch!$D$8:$R$1000,8)</f>
        <v>0</v>
      </c>
      <c r="J29" s="12">
        <f ca="1">VLOOKUP($A29,[4]CurveFetch!$D$8:$R$1000,6)</f>
        <v>0</v>
      </c>
      <c r="K29" s="12">
        <f ca="1">VLOOKUP($A29,[4]CurveFetch!$D$8:$R$1000,11)</f>
        <v>6.2529480993500003E-2</v>
      </c>
      <c r="L29" s="13">
        <f t="shared" ca="1" si="0"/>
        <v>0.12</v>
      </c>
      <c r="M29" s="13">
        <f t="shared" ca="1" si="1"/>
        <v>0</v>
      </c>
      <c r="N29" s="13">
        <f t="shared" ca="1" si="2"/>
        <v>0.31</v>
      </c>
    </row>
    <row r="30" spans="1:14">
      <c r="A30" s="6">
        <f t="shared" ca="1" si="3"/>
        <v>42736</v>
      </c>
      <c r="B30" s="12">
        <f ca="1">VLOOKUP($A30,[4]CurveFetch!$D$8:$R$1000,2)</f>
        <v>5.2450000000000001</v>
      </c>
      <c r="C30" s="12">
        <f ca="1">VLOOKUP($A30,[4]CurveFetch!$D$8:$R$1000,7)</f>
        <v>0.12</v>
      </c>
      <c r="D30" s="12">
        <f ca="1">VLOOKUP($A30,[4]CurveFetch!$D$8:$R$1000,5)</f>
        <v>0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-0.19</v>
      </c>
      <c r="H30" s="12">
        <f ca="1">VLOOKUP($A30,[4]CurveFetch!$D$8:$R$1000,9)</f>
        <v>0</v>
      </c>
      <c r="I30" s="12">
        <f ca="1">VLOOKUP($A30,[4]CurveFetch!$D$8:$R$1000,8)</f>
        <v>0</v>
      </c>
      <c r="J30" s="12">
        <f ca="1">VLOOKUP($A30,[4]CurveFetch!$D$8:$R$1000,6)</f>
        <v>0</v>
      </c>
      <c r="K30" s="12">
        <f ca="1">VLOOKUP($A30,[4]CurveFetch!$D$8:$R$1000,11)</f>
        <v>6.2556135776603003E-2</v>
      </c>
      <c r="L30" s="13">
        <f t="shared" ca="1" si="0"/>
        <v>0.12</v>
      </c>
      <c r="M30" s="13">
        <f t="shared" ca="1" si="1"/>
        <v>0</v>
      </c>
      <c r="N30" s="13">
        <f t="shared" ca="1" si="2"/>
        <v>0.31</v>
      </c>
    </row>
    <row r="31" spans="1:14">
      <c r="A31" s="6">
        <f t="shared" ca="1" si="3"/>
        <v>42767</v>
      </c>
      <c r="B31" s="12">
        <f ca="1">VLOOKUP($A31,[4]CurveFetch!$D$8:$R$1000,2)</f>
        <v>5.1390000000000002</v>
      </c>
      <c r="C31" s="12">
        <f ca="1">VLOOKUP($A31,[4]CurveFetch!$D$8:$R$1000,7)</f>
        <v>0.12</v>
      </c>
      <c r="D31" s="12">
        <f ca="1">VLOOKUP($A31,[4]CurveFetch!$D$8:$R$1000,5)</f>
        <v>0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-0.19</v>
      </c>
      <c r="H31" s="12">
        <f ca="1">VLOOKUP($A31,[4]CurveFetch!$D$8:$R$1000,9)</f>
        <v>0</v>
      </c>
      <c r="I31" s="12">
        <f ca="1">VLOOKUP($A31,[4]CurveFetch!$D$8:$R$1000,8)</f>
        <v>0</v>
      </c>
      <c r="J31" s="12">
        <f ca="1">VLOOKUP($A31,[4]CurveFetch!$D$8:$R$1000,6)</f>
        <v>0</v>
      </c>
      <c r="K31" s="12">
        <f ca="1">VLOOKUP($A31,[4]CurveFetch!$D$8:$R$1000,11)</f>
        <v>6.2582790559940996E-2</v>
      </c>
      <c r="L31" s="13">
        <f t="shared" ca="1" si="0"/>
        <v>0.12</v>
      </c>
      <c r="M31" s="13">
        <f t="shared" ca="1" si="1"/>
        <v>0</v>
      </c>
      <c r="N31" s="13">
        <f t="shared" ca="1" si="2"/>
        <v>0.31</v>
      </c>
    </row>
    <row r="32" spans="1:14">
      <c r="A32" s="6">
        <f t="shared" ca="1" si="3"/>
        <v>42795</v>
      </c>
      <c r="B32" s="12">
        <f ca="1">VLOOKUP($A32,[4]CurveFetch!$D$8:$R$1000,2)</f>
        <v>4.9889999999999999</v>
      </c>
      <c r="C32" s="12">
        <f ca="1">VLOOKUP($A32,[4]CurveFetch!$D$8:$R$1000,7)</f>
        <v>0.12</v>
      </c>
      <c r="D32" s="12">
        <f ca="1">VLOOKUP($A32,[4]CurveFetch!$D$8:$R$1000,5)</f>
        <v>0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-0.19</v>
      </c>
      <c r="H32" s="12">
        <f ca="1">VLOOKUP($A32,[4]CurveFetch!$D$8:$R$1000,9)</f>
        <v>0</v>
      </c>
      <c r="I32" s="12">
        <f ca="1">VLOOKUP($A32,[4]CurveFetch!$D$8:$R$1000,8)</f>
        <v>0</v>
      </c>
      <c r="J32" s="12">
        <f ca="1">VLOOKUP($A32,[4]CurveFetch!$D$8:$R$1000,6)</f>
        <v>0</v>
      </c>
      <c r="K32" s="12">
        <f ca="1">VLOOKUP($A32,[4]CurveFetch!$D$8:$R$1000,11)</f>
        <v>6.2606865848319995E-2</v>
      </c>
      <c r="L32" s="13">
        <f t="shared" ca="1" si="0"/>
        <v>0.12</v>
      </c>
      <c r="M32" s="13">
        <f t="shared" ca="1" si="1"/>
        <v>0</v>
      </c>
      <c r="N32" s="13">
        <f t="shared" ca="1" si="2"/>
        <v>0.31</v>
      </c>
    </row>
    <row r="33" spans="1:14">
      <c r="A33" s="6">
        <f t="shared" ca="1" si="3"/>
        <v>42826</v>
      </c>
      <c r="B33" s="12">
        <f ca="1">VLOOKUP($A33,[4]CurveFetch!$D$8:$R$1000,2)</f>
        <v>4.806</v>
      </c>
      <c r="C33" s="12">
        <f ca="1">VLOOKUP($A33,[4]CurveFetch!$D$8:$R$1000,7)</f>
        <v>0.29499999999999998</v>
      </c>
      <c r="D33" s="12">
        <f ca="1">VLOOKUP($A33,[4]CurveFetch!$D$8:$R$1000,5)</f>
        <v>0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-0.19</v>
      </c>
      <c r="H33" s="12">
        <f ca="1">VLOOKUP($A33,[4]CurveFetch!$D$8:$R$1000,9)</f>
        <v>0</v>
      </c>
      <c r="I33" s="12">
        <f ca="1">VLOOKUP($A33,[4]CurveFetch!$D$8:$R$1000,8)</f>
        <v>0</v>
      </c>
      <c r="J33" s="12">
        <f ca="1">VLOOKUP($A33,[4]CurveFetch!$D$8:$R$1000,6)</f>
        <v>0</v>
      </c>
      <c r="K33" s="12">
        <f ca="1">VLOOKUP($A33,[4]CurveFetch!$D$8:$R$1000,11)</f>
        <v>6.2633520632107004E-2</v>
      </c>
      <c r="L33" s="13">
        <f t="shared" ca="1" si="0"/>
        <v>0.29499999999999998</v>
      </c>
      <c r="M33" s="13">
        <f t="shared" ca="1" si="1"/>
        <v>0</v>
      </c>
      <c r="N33" s="13">
        <f t="shared" ca="1" si="2"/>
        <v>0.48499999999999999</v>
      </c>
    </row>
    <row r="34" spans="1:14">
      <c r="A34" s="6">
        <f t="shared" ca="1" si="3"/>
        <v>42856</v>
      </c>
      <c r="B34" s="12">
        <f ca="1">VLOOKUP($A34,[4]CurveFetch!$D$8:$R$1000,2)</f>
        <v>4.7809999999999997</v>
      </c>
      <c r="C34" s="12">
        <f ca="1">VLOOKUP($A34,[4]CurveFetch!$D$8:$R$1000,7)</f>
        <v>0.29499999999999998</v>
      </c>
      <c r="D34" s="12">
        <f ca="1">VLOOKUP($A34,[4]CurveFetch!$D$8:$R$1000,5)</f>
        <v>0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-0.19</v>
      </c>
      <c r="H34" s="12">
        <f ca="1">VLOOKUP($A34,[4]CurveFetch!$D$8:$R$1000,9)</f>
        <v>0</v>
      </c>
      <c r="I34" s="12">
        <f ca="1">VLOOKUP($A34,[4]CurveFetch!$D$8:$R$1000,8)</f>
        <v>0</v>
      </c>
      <c r="J34" s="12">
        <f ca="1">VLOOKUP($A34,[4]CurveFetch!$D$8:$R$1000,6)</f>
        <v>0</v>
      </c>
      <c r="K34" s="12">
        <f ca="1">VLOOKUP($A34,[4]CurveFetch!$D$8:$R$1000,11)</f>
        <v>6.2659315584384007E-2</v>
      </c>
      <c r="L34" s="13">
        <f t="shared" ca="1" si="0"/>
        <v>0.29499999999999998</v>
      </c>
      <c r="M34" s="13">
        <f t="shared" ca="1" si="1"/>
        <v>0</v>
      </c>
      <c r="N34" s="13">
        <f t="shared" ca="1" si="2"/>
        <v>0.48499999999999999</v>
      </c>
    </row>
    <row r="35" spans="1:14">
      <c r="A35" s="6">
        <f t="shared" ca="1" si="3"/>
        <v>42887</v>
      </c>
      <c r="B35" s="12">
        <f ca="1">VLOOKUP($A35,[4]CurveFetch!$D$8:$R$1000,2)</f>
        <v>4.8099999999999996</v>
      </c>
      <c r="C35" s="12">
        <f ca="1">VLOOKUP($A35,[4]CurveFetch!$D$8:$R$1000,7)</f>
        <v>0.29499999999999998</v>
      </c>
      <c r="D35" s="12">
        <f ca="1">VLOOKUP($A35,[4]CurveFetch!$D$8:$R$1000,5)</f>
        <v>0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-0.19</v>
      </c>
      <c r="H35" s="12">
        <f ca="1">VLOOKUP($A35,[4]CurveFetch!$D$8:$R$1000,9)</f>
        <v>0</v>
      </c>
      <c r="I35" s="12">
        <f ca="1">VLOOKUP($A35,[4]CurveFetch!$D$8:$R$1000,8)</f>
        <v>0</v>
      </c>
      <c r="J35" s="12">
        <f ca="1">VLOOKUP($A35,[4]CurveFetch!$D$8:$R$1000,6)</f>
        <v>0</v>
      </c>
      <c r="K35" s="12">
        <f ca="1">VLOOKUP($A35,[4]CurveFetch!$D$8:$R$1000,11)</f>
        <v>6.2685970368634006E-2</v>
      </c>
      <c r="L35" s="13">
        <f t="shared" ca="1" si="0"/>
        <v>0.29499999999999998</v>
      </c>
      <c r="M35" s="13">
        <f t="shared" ca="1" si="1"/>
        <v>0</v>
      </c>
      <c r="N35" s="13">
        <f t="shared" ca="1" si="2"/>
        <v>0.48499999999999999</v>
      </c>
    </row>
    <row r="36" spans="1:14">
      <c r="A36" s="6">
        <f t="shared" ca="1" si="3"/>
        <v>42917</v>
      </c>
      <c r="B36" s="12">
        <f ca="1">VLOOKUP($A36,[4]CurveFetch!$D$8:$R$1000,2)</f>
        <v>4.84</v>
      </c>
      <c r="C36" s="12">
        <f ca="1">VLOOKUP($A36,[4]CurveFetch!$D$8:$R$1000,7)</f>
        <v>0.29499999999999998</v>
      </c>
      <c r="D36" s="12">
        <f ca="1">VLOOKUP($A36,[4]CurveFetch!$D$8:$R$1000,5)</f>
        <v>0</v>
      </c>
      <c r="E36" s="12">
        <f ca="1">VLOOKUP($A36,[4]CurveFetch!$D$8:$R$1000,4)</f>
        <v>0</v>
      </c>
      <c r="F36" s="12">
        <f ca="1">VLOOKUP($A36,[4]CurveFetch!$D$8:$R$1000,15)</f>
        <v>0</v>
      </c>
      <c r="G36" s="12">
        <f ca="1">VLOOKUP($A36,[4]CurveFetch!$D$8:$R$1000,3)</f>
        <v>-0.19</v>
      </c>
      <c r="H36" s="12">
        <f ca="1">VLOOKUP($A36,[4]CurveFetch!$D$8:$R$1000,9)</f>
        <v>0</v>
      </c>
      <c r="I36" s="12">
        <f ca="1">VLOOKUP($A36,[4]CurveFetch!$D$8:$R$1000,8)</f>
        <v>0</v>
      </c>
      <c r="J36" s="12">
        <f ca="1">VLOOKUP($A36,[4]CurveFetch!$D$8:$R$1000,6)</f>
        <v>0</v>
      </c>
      <c r="K36" s="12">
        <f ca="1">VLOOKUP($A36,[4]CurveFetch!$D$8:$R$1000,11)</f>
        <v>6.2711765321358998E-2</v>
      </c>
      <c r="L36" s="13">
        <f t="shared" ca="1" si="0"/>
        <v>0.29499999999999998</v>
      </c>
      <c r="M36" s="13">
        <f t="shared" ca="1" si="1"/>
        <v>0</v>
      </c>
      <c r="N36" s="13">
        <f t="shared" ca="1" si="2"/>
        <v>0.48499999999999999</v>
      </c>
    </row>
    <row r="37" spans="1:14">
      <c r="A37" s="6">
        <f t="shared" ca="1" si="3"/>
        <v>42948</v>
      </c>
      <c r="B37" s="12">
        <f ca="1">VLOOKUP($A37,[4]CurveFetch!$D$8:$R$1000,2)</f>
        <v>4.8600000000000003</v>
      </c>
      <c r="C37" s="12">
        <f ca="1">VLOOKUP($A37,[4]CurveFetch!$D$8:$R$1000,7)</f>
        <v>0.29499999999999998</v>
      </c>
      <c r="D37" s="12">
        <f ca="1">VLOOKUP($A37,[4]CurveFetch!$D$8:$R$1000,5)</f>
        <v>0</v>
      </c>
      <c r="E37" s="12">
        <f ca="1">VLOOKUP($A37,[4]CurveFetch!$D$8:$R$1000,4)</f>
        <v>0</v>
      </c>
      <c r="F37" s="12">
        <f ca="1">VLOOKUP($A37,[4]CurveFetch!$D$8:$R$1000,15)</f>
        <v>0</v>
      </c>
      <c r="G37" s="12">
        <f ca="1">VLOOKUP($A37,[4]CurveFetch!$D$8:$R$1000,3)</f>
        <v>-0.19</v>
      </c>
      <c r="H37" s="12">
        <f ca="1">VLOOKUP($A37,[4]CurveFetch!$D$8:$R$1000,9)</f>
        <v>0</v>
      </c>
      <c r="I37" s="12">
        <f ca="1">VLOOKUP($A37,[4]CurveFetch!$D$8:$R$1000,8)</f>
        <v>0</v>
      </c>
      <c r="J37" s="12">
        <f ca="1">VLOOKUP($A37,[4]CurveFetch!$D$8:$R$1000,6)</f>
        <v>0</v>
      </c>
      <c r="K37" s="12">
        <f ca="1">VLOOKUP($A37,[4]CurveFetch!$D$8:$R$1000,11)</f>
        <v>6.2738420106074E-2</v>
      </c>
      <c r="L37" s="13">
        <f t="shared" ca="1" si="0"/>
        <v>0.29499999999999998</v>
      </c>
      <c r="M37" s="13">
        <f t="shared" ca="1" si="1"/>
        <v>0</v>
      </c>
      <c r="N37" s="13">
        <f t="shared" ca="1" si="2"/>
        <v>0.48499999999999999</v>
      </c>
    </row>
    <row r="38" spans="1:14">
      <c r="A38" s="6">
        <f t="shared" ca="1" si="3"/>
        <v>42979</v>
      </c>
      <c r="B38" s="12">
        <f ca="1">VLOOKUP($A38,[4]CurveFetch!$D$8:$R$1000,2)</f>
        <v>4.8810000000000002</v>
      </c>
      <c r="C38" s="12">
        <f ca="1">VLOOKUP($A38,[4]CurveFetch!$D$8:$R$1000,7)</f>
        <v>0.29499999999999998</v>
      </c>
      <c r="D38" s="12">
        <f ca="1">VLOOKUP($A38,[4]CurveFetch!$D$8:$R$1000,5)</f>
        <v>0</v>
      </c>
      <c r="E38" s="12">
        <f ca="1">VLOOKUP($A38,[4]CurveFetch!$D$8:$R$1000,4)</f>
        <v>0</v>
      </c>
      <c r="F38" s="12">
        <f ca="1">VLOOKUP($A38,[4]CurveFetch!$D$8:$R$1000,15)</f>
        <v>0</v>
      </c>
      <c r="G38" s="12">
        <f ca="1">VLOOKUP($A38,[4]CurveFetch!$D$8:$R$1000,3)</f>
        <v>-0.19</v>
      </c>
      <c r="H38" s="12">
        <f ca="1">VLOOKUP($A38,[4]CurveFetch!$D$8:$R$1000,9)</f>
        <v>0</v>
      </c>
      <c r="I38" s="12">
        <f ca="1">VLOOKUP($A38,[4]CurveFetch!$D$8:$R$1000,8)</f>
        <v>0</v>
      </c>
      <c r="J38" s="12">
        <f ca="1">VLOOKUP($A38,[4]CurveFetch!$D$8:$R$1000,6)</f>
        <v>0</v>
      </c>
      <c r="K38" s="12">
        <f ca="1">VLOOKUP($A38,[4]CurveFetch!$D$8:$R$1000,11)</f>
        <v>6.2765074891024994E-2</v>
      </c>
      <c r="L38" s="13">
        <f t="shared" ca="1" si="0"/>
        <v>0.29499999999999998</v>
      </c>
      <c r="M38" s="13">
        <f t="shared" ca="1" si="1"/>
        <v>0</v>
      </c>
      <c r="N38" s="13">
        <f t="shared" ca="1" si="2"/>
        <v>0.48499999999999999</v>
      </c>
    </row>
    <row r="39" spans="1:14">
      <c r="A39" s="6">
        <f t="shared" ca="1" si="3"/>
        <v>43009</v>
      </c>
      <c r="B39" s="12">
        <f ca="1">VLOOKUP($A39,[4]CurveFetch!$D$8:$R$1000,2)</f>
        <v>4.9109999999999996</v>
      </c>
      <c r="C39" s="12">
        <f ca="1">VLOOKUP($A39,[4]CurveFetch!$D$8:$R$1000,7)</f>
        <v>0.29499999999999998</v>
      </c>
      <c r="D39" s="12">
        <f ca="1">VLOOKUP($A39,[4]CurveFetch!$D$8:$R$1000,5)</f>
        <v>0</v>
      </c>
      <c r="E39" s="12">
        <f ca="1">VLOOKUP($A39,[4]CurveFetch!$D$8:$R$1000,4)</f>
        <v>0</v>
      </c>
      <c r="F39" s="12">
        <f ca="1">VLOOKUP($A39,[4]CurveFetch!$D$8:$R$1000,15)</f>
        <v>0</v>
      </c>
      <c r="G39" s="12">
        <f ca="1">VLOOKUP($A39,[4]CurveFetch!$D$8:$R$1000,3)</f>
        <v>-0.19</v>
      </c>
      <c r="H39" s="12">
        <f ca="1">VLOOKUP($A39,[4]CurveFetch!$D$8:$R$1000,9)</f>
        <v>0</v>
      </c>
      <c r="I39" s="12">
        <f ca="1">VLOOKUP($A39,[4]CurveFetch!$D$8:$R$1000,8)</f>
        <v>0</v>
      </c>
      <c r="J39" s="12">
        <f ca="1">VLOOKUP($A39,[4]CurveFetch!$D$8:$R$1000,6)</f>
        <v>0</v>
      </c>
      <c r="K39" s="12">
        <f ca="1">VLOOKUP($A39,[4]CurveFetch!$D$8:$R$1000,11)</f>
        <v>6.2790869844427E-2</v>
      </c>
      <c r="L39" s="13">
        <f t="shared" ca="1" si="0"/>
        <v>0.29499999999999998</v>
      </c>
      <c r="M39" s="13">
        <f t="shared" ca="1" si="1"/>
        <v>0</v>
      </c>
      <c r="N39" s="13">
        <f t="shared" ca="1" si="2"/>
        <v>0.48499999999999999</v>
      </c>
    </row>
    <row r="40" spans="1:14">
      <c r="A40" s="6">
        <f t="shared" ca="1" si="3"/>
        <v>43040</v>
      </c>
      <c r="B40" s="12">
        <f ca="1">VLOOKUP($A40,[4]CurveFetch!$D$8:$R$1000,2)</f>
        <v>5.0510000000000002</v>
      </c>
      <c r="C40" s="12">
        <f ca="1">VLOOKUP($A40,[4]CurveFetch!$D$8:$R$1000,7)</f>
        <v>0.12</v>
      </c>
      <c r="D40" s="12">
        <f ca="1">VLOOKUP($A40,[4]CurveFetch!$D$8:$R$1000,5)</f>
        <v>0</v>
      </c>
      <c r="E40" s="12">
        <f ca="1">VLOOKUP($A40,[4]CurveFetch!$D$8:$R$1000,4)</f>
        <v>0</v>
      </c>
      <c r="F40" s="12">
        <f ca="1">VLOOKUP($A40,[4]CurveFetch!$D$8:$R$1000,15)</f>
        <v>0</v>
      </c>
      <c r="G40" s="12">
        <f ca="1">VLOOKUP($A40,[4]CurveFetch!$D$8:$R$1000,3)</f>
        <v>-0.19</v>
      </c>
      <c r="H40" s="12">
        <f ca="1">VLOOKUP($A40,[4]CurveFetch!$D$8:$R$1000,9)</f>
        <v>0</v>
      </c>
      <c r="I40" s="12">
        <f ca="1">VLOOKUP($A40,[4]CurveFetch!$D$8:$R$1000,8)</f>
        <v>0</v>
      </c>
      <c r="J40" s="12">
        <f ca="1">VLOOKUP($A40,[4]CurveFetch!$D$8:$R$1000,6)</f>
        <v>0</v>
      </c>
      <c r="K40" s="12">
        <f ca="1">VLOOKUP($A40,[4]CurveFetch!$D$8:$R$1000,11)</f>
        <v>6.2817524629841998E-2</v>
      </c>
      <c r="L40" s="13">
        <f t="shared" ca="1" si="0"/>
        <v>0.12</v>
      </c>
      <c r="M40" s="13">
        <f t="shared" ca="1" si="1"/>
        <v>0</v>
      </c>
      <c r="N40" s="13">
        <f t="shared" ca="1" si="2"/>
        <v>0.31</v>
      </c>
    </row>
    <row r="41" spans="1:14">
      <c r="A41" s="6">
        <f t="shared" ca="1" si="3"/>
        <v>43070</v>
      </c>
      <c r="B41" s="12">
        <f ca="1">VLOOKUP($A41,[4]CurveFetch!$D$8:$R$1000,2)</f>
        <v>5.1760000000000002</v>
      </c>
      <c r="C41" s="12">
        <f ca="1">VLOOKUP($A41,[4]CurveFetch!$D$8:$R$1000,7)</f>
        <v>0.12</v>
      </c>
      <c r="D41" s="12">
        <f ca="1">VLOOKUP($A41,[4]CurveFetch!$D$8:$R$1000,5)</f>
        <v>0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-0.19</v>
      </c>
      <c r="H41" s="12">
        <f ca="1">VLOOKUP($A41,[4]CurveFetch!$D$8:$R$1000,9)</f>
        <v>0</v>
      </c>
      <c r="I41" s="12">
        <f ca="1">VLOOKUP($A41,[4]CurveFetch!$D$8:$R$1000,8)</f>
        <v>0</v>
      </c>
      <c r="J41" s="12">
        <f ca="1">VLOOKUP($A41,[4]CurveFetch!$D$8:$R$1000,6)</f>
        <v>0</v>
      </c>
      <c r="K41" s="12">
        <f ca="1">VLOOKUP($A41,[4]CurveFetch!$D$8:$R$1000,11)</f>
        <v>6.2843319583693005E-2</v>
      </c>
      <c r="L41" s="13">
        <f t="shared" ca="1" si="0"/>
        <v>0.12</v>
      </c>
      <c r="M41" s="13">
        <f t="shared" ca="1" si="1"/>
        <v>0</v>
      </c>
      <c r="N41" s="13">
        <f t="shared" ca="1" si="2"/>
        <v>0.31</v>
      </c>
    </row>
    <row r="42" spans="1:14">
      <c r="A42" s="6">
        <f t="shared" ca="1" si="3"/>
        <v>43101</v>
      </c>
      <c r="B42" s="12">
        <f ca="1">VLOOKUP($A42,[4]CurveFetch!$D$8:$R$1000,2)</f>
        <v>5.3550000000000004</v>
      </c>
      <c r="C42" s="12">
        <f ca="1">VLOOKUP($A42,[4]CurveFetch!$D$8:$R$1000,7)</f>
        <v>0.12</v>
      </c>
      <c r="D42" s="12">
        <f ca="1">VLOOKUP($A42,[4]CurveFetch!$D$8:$R$1000,5)</f>
        <v>0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-0.19</v>
      </c>
      <c r="H42" s="12">
        <f ca="1">VLOOKUP($A42,[4]CurveFetch!$D$8:$R$1000,9)</f>
        <v>0</v>
      </c>
      <c r="I42" s="12">
        <f ca="1">VLOOKUP($A42,[4]CurveFetch!$D$8:$R$1000,8)</f>
        <v>0</v>
      </c>
      <c r="J42" s="12">
        <f ca="1">VLOOKUP($A42,[4]CurveFetch!$D$8:$R$1000,6)</f>
        <v>0</v>
      </c>
      <c r="K42" s="12">
        <f ca="1">VLOOKUP($A42,[4]CurveFetch!$D$8:$R$1000,11)</f>
        <v>6.2869974369570994E-2</v>
      </c>
      <c r="L42" s="13">
        <f t="shared" ca="1" si="0"/>
        <v>0.12</v>
      </c>
      <c r="M42" s="13">
        <f t="shared" ca="1" si="1"/>
        <v>0</v>
      </c>
      <c r="N42" s="13">
        <f t="shared" ca="1" si="2"/>
        <v>0.31</v>
      </c>
    </row>
    <row r="43" spans="1:14">
      <c r="A43" s="6">
        <f t="shared" ca="1" si="3"/>
        <v>43132</v>
      </c>
      <c r="B43" s="12">
        <f ca="1">VLOOKUP($A43,[4]CurveFetch!$D$8:$R$1000,2)</f>
        <v>5.2489999999999997</v>
      </c>
      <c r="C43" s="12">
        <f ca="1">VLOOKUP($A43,[4]CurveFetch!$D$8:$R$1000,7)</f>
        <v>0.12</v>
      </c>
      <c r="D43" s="12">
        <f ca="1">VLOOKUP($A43,[4]CurveFetch!$D$8:$R$1000,5)</f>
        <v>0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-0.19</v>
      </c>
      <c r="H43" s="12">
        <f ca="1">VLOOKUP($A43,[4]CurveFetch!$D$8:$R$1000,9)</f>
        <v>0</v>
      </c>
      <c r="I43" s="12">
        <f ca="1">VLOOKUP($A43,[4]CurveFetch!$D$8:$R$1000,8)</f>
        <v>0</v>
      </c>
      <c r="J43" s="12">
        <f ca="1">VLOOKUP($A43,[4]CurveFetch!$D$8:$R$1000,6)</f>
        <v>0</v>
      </c>
      <c r="K43" s="12">
        <f ca="1">VLOOKUP($A43,[4]CurveFetch!$D$8:$R$1000,11)</f>
        <v>6.2896629155685002E-2</v>
      </c>
      <c r="L43" s="13">
        <f t="shared" ca="1" si="0"/>
        <v>0.12</v>
      </c>
      <c r="M43" s="13">
        <f t="shared" ca="1" si="1"/>
        <v>0</v>
      </c>
      <c r="N43" s="13">
        <f t="shared" ca="1" si="2"/>
        <v>0.31</v>
      </c>
    </row>
    <row r="44" spans="1:14">
      <c r="A44" s="6">
        <f t="shared" ca="1" si="3"/>
        <v>43160</v>
      </c>
      <c r="B44" s="12">
        <f ca="1">VLOOKUP($A44,[4]CurveFetch!$D$8:$R$1000,2)</f>
        <v>5.0990000000000002</v>
      </c>
      <c r="C44" s="12">
        <f ca="1">VLOOKUP($A44,[4]CurveFetch!$D$8:$R$1000,7)</f>
        <v>0.12</v>
      </c>
      <c r="D44" s="12">
        <f ca="1">VLOOKUP($A44,[4]CurveFetch!$D$8:$R$1000,5)</f>
        <v>0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-0.19</v>
      </c>
      <c r="H44" s="12">
        <f ca="1">VLOOKUP($A44,[4]CurveFetch!$D$8:$R$1000,9)</f>
        <v>0</v>
      </c>
      <c r="I44" s="12">
        <f ca="1">VLOOKUP($A44,[4]CurveFetch!$D$8:$R$1000,8)</f>
        <v>0</v>
      </c>
      <c r="J44" s="12">
        <f ca="1">VLOOKUP($A44,[4]CurveFetch!$D$8:$R$1000,6)</f>
        <v>0</v>
      </c>
      <c r="K44" s="12">
        <f ca="1">VLOOKUP($A44,[4]CurveFetch!$D$8:$R$1000,11)</f>
        <v>6.2920704446570996E-2</v>
      </c>
      <c r="L44" s="13">
        <f t="shared" ca="1" si="0"/>
        <v>0.12</v>
      </c>
      <c r="M44" s="13">
        <f t="shared" ca="1" si="1"/>
        <v>0</v>
      </c>
      <c r="N44" s="13">
        <f t="shared" ca="1" si="2"/>
        <v>0.31</v>
      </c>
    </row>
    <row r="45" spans="1:14">
      <c r="A45" s="6">
        <f t="shared" ca="1" si="3"/>
        <v>43191</v>
      </c>
      <c r="B45" s="12">
        <f ca="1">VLOOKUP($A45,[4]CurveFetch!$D$8:$R$1000,2)</f>
        <v>4.9160000000000004</v>
      </c>
      <c r="C45" s="12">
        <f ca="1">VLOOKUP($A45,[4]CurveFetch!$D$8:$R$1000,7)</f>
        <v>0.29499999999999998</v>
      </c>
      <c r="D45" s="12">
        <f ca="1">VLOOKUP($A45,[4]CurveFetch!$D$8:$R$1000,5)</f>
        <v>0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-0.19</v>
      </c>
      <c r="H45" s="12">
        <f ca="1">VLOOKUP($A45,[4]CurveFetch!$D$8:$R$1000,9)</f>
        <v>0</v>
      </c>
      <c r="I45" s="12">
        <f ca="1">VLOOKUP($A45,[4]CurveFetch!$D$8:$R$1000,8)</f>
        <v>0</v>
      </c>
      <c r="J45" s="12">
        <f ca="1">VLOOKUP($A45,[4]CurveFetch!$D$8:$R$1000,6)</f>
        <v>0</v>
      </c>
      <c r="K45" s="12">
        <f ca="1">VLOOKUP($A45,[4]CurveFetch!$D$8:$R$1000,11)</f>
        <v>6.2947359233134006E-2</v>
      </c>
      <c r="L45" s="13">
        <f t="shared" ca="1" si="0"/>
        <v>0.29499999999999998</v>
      </c>
      <c r="M45" s="13">
        <f t="shared" ca="1" si="1"/>
        <v>0</v>
      </c>
      <c r="N45" s="13">
        <f t="shared" ca="1" si="2"/>
        <v>0.48499999999999999</v>
      </c>
    </row>
    <row r="46" spans="1:14">
      <c r="A46" s="6">
        <f t="shared" ca="1" si="3"/>
        <v>43221</v>
      </c>
      <c r="B46" s="12">
        <f ca="1">VLOOKUP($A46,[4]CurveFetch!$D$8:$R$1000,2)</f>
        <v>4.891</v>
      </c>
      <c r="C46" s="12">
        <f ca="1">VLOOKUP($A46,[4]CurveFetch!$D$8:$R$1000,7)</f>
        <v>0.29499999999999998</v>
      </c>
      <c r="D46" s="12">
        <f ca="1">VLOOKUP($A46,[4]CurveFetch!$D$8:$R$1000,5)</f>
        <v>0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-0.19</v>
      </c>
      <c r="H46" s="12">
        <f ca="1">VLOOKUP($A46,[4]CurveFetch!$D$8:$R$1000,9)</f>
        <v>0</v>
      </c>
      <c r="I46" s="12">
        <f ca="1">VLOOKUP($A46,[4]CurveFetch!$D$8:$R$1000,8)</f>
        <v>0</v>
      </c>
      <c r="J46" s="12">
        <f ca="1">VLOOKUP($A46,[4]CurveFetch!$D$8:$R$1000,6)</f>
        <v>0</v>
      </c>
      <c r="K46" s="12">
        <f ca="1">VLOOKUP($A46,[4]CurveFetch!$D$8:$R$1000,11)</f>
        <v>6.2973154188096001E-2</v>
      </c>
      <c r="L46" s="13">
        <f t="shared" ca="1" si="0"/>
        <v>0.29499999999999998</v>
      </c>
      <c r="M46" s="13">
        <f t="shared" ca="1" si="1"/>
        <v>0</v>
      </c>
      <c r="N46" s="13">
        <f t="shared" ca="1" si="2"/>
        <v>0.48499999999999999</v>
      </c>
    </row>
    <row r="47" spans="1:14">
      <c r="A47" s="6">
        <f t="shared" ca="1" si="3"/>
        <v>43252</v>
      </c>
      <c r="B47" s="12">
        <f ca="1">VLOOKUP($A47,[4]CurveFetch!$D$8:$R$1000,2)</f>
        <v>4.92</v>
      </c>
      <c r="C47" s="12">
        <f ca="1">VLOOKUP($A47,[4]CurveFetch!$D$8:$R$1000,7)</f>
        <v>0.29499999999999998</v>
      </c>
      <c r="D47" s="12">
        <f ca="1">VLOOKUP($A47,[4]CurveFetch!$D$8:$R$1000,5)</f>
        <v>0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-0.19</v>
      </c>
      <c r="H47" s="12">
        <f ca="1">VLOOKUP($A47,[4]CurveFetch!$D$8:$R$1000,9)</f>
        <v>0</v>
      </c>
      <c r="I47" s="12">
        <f ca="1">VLOOKUP($A47,[4]CurveFetch!$D$8:$R$1000,8)</f>
        <v>0</v>
      </c>
      <c r="J47" s="12">
        <f ca="1">VLOOKUP($A47,[4]CurveFetch!$D$8:$R$1000,6)</f>
        <v>0</v>
      </c>
      <c r="K47" s="12">
        <f ca="1">VLOOKUP($A47,[4]CurveFetch!$D$8:$R$1000,11)</f>
        <v>6.2999808975123001E-2</v>
      </c>
      <c r="L47" s="13">
        <f t="shared" ca="1" si="0"/>
        <v>0.29499999999999998</v>
      </c>
      <c r="M47" s="13">
        <f t="shared" ca="1" si="1"/>
        <v>0</v>
      </c>
      <c r="N47" s="13">
        <f t="shared" ca="1" si="2"/>
        <v>0.48499999999999999</v>
      </c>
    </row>
    <row r="48" spans="1:14">
      <c r="A48" s="6">
        <f t="shared" ca="1" si="3"/>
        <v>43282</v>
      </c>
      <c r="B48" s="12">
        <f ca="1">VLOOKUP($A48,[4]CurveFetch!$D$8:$R$1000,2)</f>
        <v>4.95</v>
      </c>
      <c r="C48" s="12">
        <f ca="1">VLOOKUP($A48,[4]CurveFetch!$D$8:$R$1000,7)</f>
        <v>0.29499999999999998</v>
      </c>
      <c r="D48" s="12">
        <f ca="1">VLOOKUP($A48,[4]CurveFetch!$D$8:$R$1000,5)</f>
        <v>0</v>
      </c>
      <c r="E48" s="12">
        <f ca="1">VLOOKUP($A48,[4]CurveFetch!$D$8:$R$1000,4)</f>
        <v>0</v>
      </c>
      <c r="F48" s="12">
        <f ca="1">VLOOKUP($A48,[4]CurveFetch!$D$8:$R$1000,15)</f>
        <v>0</v>
      </c>
      <c r="G48" s="12">
        <f ca="1">VLOOKUP($A48,[4]CurveFetch!$D$8:$R$1000,3)</f>
        <v>-0.19</v>
      </c>
      <c r="H48" s="12">
        <f ca="1">VLOOKUP($A48,[4]CurveFetch!$D$8:$R$1000,9)</f>
        <v>0</v>
      </c>
      <c r="I48" s="12">
        <f ca="1">VLOOKUP($A48,[4]CurveFetch!$D$8:$R$1000,8)</f>
        <v>0</v>
      </c>
      <c r="J48" s="12">
        <f ca="1">VLOOKUP($A48,[4]CurveFetch!$D$8:$R$1000,6)</f>
        <v>0</v>
      </c>
      <c r="K48" s="12">
        <f ca="1">VLOOKUP($A48,[4]CurveFetch!$D$8:$R$1000,11)</f>
        <v>6.3025603930533997E-2</v>
      </c>
      <c r="L48" s="13">
        <f t="shared" ca="1" si="0"/>
        <v>0.29499999999999998</v>
      </c>
      <c r="M48" s="13">
        <f t="shared" ca="1" si="1"/>
        <v>0</v>
      </c>
      <c r="N48" s="13">
        <f t="shared" ca="1" si="2"/>
        <v>0.48499999999999999</v>
      </c>
    </row>
    <row r="49" spans="1:14">
      <c r="A49" s="6">
        <f t="shared" ca="1" si="3"/>
        <v>43313</v>
      </c>
      <c r="B49" s="12">
        <f ca="1">VLOOKUP($A49,[4]CurveFetch!$D$8:$R$1000,2)</f>
        <v>4.97</v>
      </c>
      <c r="C49" s="12">
        <f ca="1">VLOOKUP($A49,[4]CurveFetch!$D$8:$R$1000,7)</f>
        <v>0.29499999999999998</v>
      </c>
      <c r="D49" s="12">
        <f ca="1">VLOOKUP($A49,[4]CurveFetch!$D$8:$R$1000,5)</f>
        <v>0</v>
      </c>
      <c r="E49" s="12">
        <f ca="1">VLOOKUP($A49,[4]CurveFetch!$D$8:$R$1000,4)</f>
        <v>0</v>
      </c>
      <c r="F49" s="12">
        <f ca="1">VLOOKUP($A49,[4]CurveFetch!$D$8:$R$1000,15)</f>
        <v>0</v>
      </c>
      <c r="G49" s="12">
        <f ca="1">VLOOKUP($A49,[4]CurveFetch!$D$8:$R$1000,3)</f>
        <v>-0.19</v>
      </c>
      <c r="H49" s="12">
        <f ca="1">VLOOKUP($A49,[4]CurveFetch!$D$8:$R$1000,9)</f>
        <v>0</v>
      </c>
      <c r="I49" s="12">
        <f ca="1">VLOOKUP($A49,[4]CurveFetch!$D$8:$R$1000,8)</f>
        <v>0</v>
      </c>
      <c r="J49" s="12">
        <f ca="1">VLOOKUP($A49,[4]CurveFetch!$D$8:$R$1000,6)</f>
        <v>0</v>
      </c>
      <c r="K49" s="12">
        <f ca="1">VLOOKUP($A49,[4]CurveFetch!$D$8:$R$1000,11)</f>
        <v>6.3052258718025E-2</v>
      </c>
      <c r="L49" s="13">
        <f t="shared" ca="1" si="0"/>
        <v>0.29499999999999998</v>
      </c>
      <c r="M49" s="13">
        <f t="shared" ca="1" si="1"/>
        <v>0</v>
      </c>
      <c r="N49" s="13">
        <f t="shared" ca="1" si="2"/>
        <v>0.48499999999999999</v>
      </c>
    </row>
    <row r="50" spans="1:14">
      <c r="A50" s="6">
        <f t="shared" ca="1" si="3"/>
        <v>43344</v>
      </c>
      <c r="B50" s="12">
        <f ca="1">VLOOKUP($A50,[4]CurveFetch!$D$8:$R$1000,2)</f>
        <v>4.9909999999999997</v>
      </c>
      <c r="C50" s="12">
        <f ca="1">VLOOKUP($A50,[4]CurveFetch!$D$8:$R$1000,7)</f>
        <v>0.29499999999999998</v>
      </c>
      <c r="D50" s="12">
        <f ca="1">VLOOKUP($A50,[4]CurveFetch!$D$8:$R$1000,5)</f>
        <v>0</v>
      </c>
      <c r="E50" s="12">
        <f ca="1">VLOOKUP($A50,[4]CurveFetch!$D$8:$R$1000,4)</f>
        <v>0</v>
      </c>
      <c r="F50" s="12">
        <f ca="1">VLOOKUP($A50,[4]CurveFetch!$D$8:$R$1000,15)</f>
        <v>0</v>
      </c>
      <c r="G50" s="12">
        <f ca="1">VLOOKUP($A50,[4]CurveFetch!$D$8:$R$1000,3)</f>
        <v>-0.19</v>
      </c>
      <c r="H50" s="12">
        <f ca="1">VLOOKUP($A50,[4]CurveFetch!$D$8:$R$1000,9)</f>
        <v>0</v>
      </c>
      <c r="I50" s="12">
        <f ca="1">VLOOKUP($A50,[4]CurveFetch!$D$8:$R$1000,8)</f>
        <v>0</v>
      </c>
      <c r="J50" s="12">
        <f ca="1">VLOOKUP($A50,[4]CurveFetch!$D$8:$R$1000,6)</f>
        <v>0</v>
      </c>
      <c r="K50" s="12">
        <f ca="1">VLOOKUP($A50,[4]CurveFetch!$D$8:$R$1000,11)</f>
        <v>6.3078913505750997E-2</v>
      </c>
      <c r="L50" s="13">
        <f t="shared" ca="1" si="0"/>
        <v>0.29499999999999998</v>
      </c>
      <c r="M50" s="13">
        <f t="shared" ca="1" si="1"/>
        <v>0</v>
      </c>
      <c r="N50" s="13">
        <f t="shared" ca="1" si="2"/>
        <v>0.48499999999999999</v>
      </c>
    </row>
    <row r="51" spans="1:14">
      <c r="A51" s="6">
        <f t="shared" ca="1" si="3"/>
        <v>43374</v>
      </c>
      <c r="B51" s="12">
        <f ca="1">VLOOKUP($A51,[4]CurveFetch!$D$8:$R$1000,2)</f>
        <v>5.0209999999999999</v>
      </c>
      <c r="C51" s="12">
        <f ca="1">VLOOKUP($A51,[4]CurveFetch!$D$8:$R$1000,7)</f>
        <v>0.29499999999999998</v>
      </c>
      <c r="D51" s="12">
        <f ca="1">VLOOKUP($A51,[4]CurveFetch!$D$8:$R$1000,5)</f>
        <v>0</v>
      </c>
      <c r="E51" s="12">
        <f ca="1">VLOOKUP($A51,[4]CurveFetch!$D$8:$R$1000,4)</f>
        <v>0</v>
      </c>
      <c r="F51" s="12">
        <f ca="1">VLOOKUP($A51,[4]CurveFetch!$D$8:$R$1000,15)</f>
        <v>0</v>
      </c>
      <c r="G51" s="12">
        <f ca="1">VLOOKUP($A51,[4]CurveFetch!$D$8:$R$1000,3)</f>
        <v>-0.19</v>
      </c>
      <c r="H51" s="12">
        <f ca="1">VLOOKUP($A51,[4]CurveFetch!$D$8:$R$1000,9)</f>
        <v>0</v>
      </c>
      <c r="I51" s="12">
        <f ca="1">VLOOKUP($A51,[4]CurveFetch!$D$8:$R$1000,8)</f>
        <v>0</v>
      </c>
      <c r="J51" s="12">
        <f ca="1">VLOOKUP($A51,[4]CurveFetch!$D$8:$R$1000,6)</f>
        <v>0</v>
      </c>
      <c r="K51" s="12">
        <f ca="1">VLOOKUP($A51,[4]CurveFetch!$D$8:$R$1000,11)</f>
        <v>6.3104708461838993E-2</v>
      </c>
      <c r="L51" s="13">
        <f t="shared" ca="1" si="0"/>
        <v>0.29499999999999998</v>
      </c>
      <c r="M51" s="13">
        <f t="shared" ca="1" si="1"/>
        <v>0</v>
      </c>
      <c r="N51" s="13">
        <f t="shared" ca="1" si="2"/>
        <v>0.48499999999999999</v>
      </c>
    </row>
    <row r="52" spans="1:14">
      <c r="A52" s="6">
        <f t="shared" ca="1" si="3"/>
        <v>43405</v>
      </c>
      <c r="B52" s="12">
        <f ca="1">VLOOKUP($A52,[4]CurveFetch!$D$8:$R$1000,2)</f>
        <v>5.1609999999999996</v>
      </c>
      <c r="C52" s="12">
        <f ca="1">VLOOKUP($A52,[4]CurveFetch!$D$8:$R$1000,7)</f>
        <v>0.12</v>
      </c>
      <c r="D52" s="12">
        <f ca="1">VLOOKUP($A52,[4]CurveFetch!$D$8:$R$1000,5)</f>
        <v>0</v>
      </c>
      <c r="E52" s="12">
        <f ca="1">VLOOKUP($A52,[4]CurveFetch!$D$8:$R$1000,4)</f>
        <v>0</v>
      </c>
      <c r="F52" s="12">
        <f ca="1">VLOOKUP($A52,[4]CurveFetch!$D$8:$R$1000,15)</f>
        <v>0</v>
      </c>
      <c r="G52" s="12">
        <f ca="1">VLOOKUP($A52,[4]CurveFetch!$D$8:$R$1000,3)</f>
        <v>-0.19</v>
      </c>
      <c r="H52" s="12">
        <f ca="1">VLOOKUP($A52,[4]CurveFetch!$D$8:$R$1000,9)</f>
        <v>0</v>
      </c>
      <c r="I52" s="12">
        <f ca="1">VLOOKUP($A52,[4]CurveFetch!$D$8:$R$1000,8)</f>
        <v>0</v>
      </c>
      <c r="J52" s="12">
        <f ca="1">VLOOKUP($A52,[4]CurveFetch!$D$8:$R$1000,6)</f>
        <v>0</v>
      </c>
      <c r="K52" s="12">
        <f ca="1">VLOOKUP($A52,[4]CurveFetch!$D$8:$R$1000,11)</f>
        <v>6.3131363250028993E-2</v>
      </c>
      <c r="L52" s="13">
        <f t="shared" ca="1" si="0"/>
        <v>0.12</v>
      </c>
      <c r="M52" s="13">
        <f t="shared" ca="1" si="1"/>
        <v>0</v>
      </c>
      <c r="N52" s="13">
        <f t="shared" ca="1" si="2"/>
        <v>0.31</v>
      </c>
    </row>
    <row r="53" spans="1:14">
      <c r="A53" s="6">
        <f t="shared" ca="1" si="3"/>
        <v>43435</v>
      </c>
      <c r="B53" s="12">
        <f ca="1">VLOOKUP($A53,[4]CurveFetch!$D$8:$R$1000,2)</f>
        <v>5.2859999999999996</v>
      </c>
      <c r="C53" s="12">
        <f ca="1">VLOOKUP($A53,[4]CurveFetch!$D$8:$R$1000,7)</f>
        <v>0.12</v>
      </c>
      <c r="D53" s="12">
        <f ca="1">VLOOKUP($A53,[4]CurveFetch!$D$8:$R$1000,5)</f>
        <v>0</v>
      </c>
      <c r="E53" s="12">
        <f ca="1">VLOOKUP($A53,[4]CurveFetch!$D$8:$R$1000,4)</f>
        <v>0</v>
      </c>
      <c r="F53" s="12">
        <f ca="1">VLOOKUP($A53,[4]CurveFetch!$D$8:$R$1000,15)</f>
        <v>0</v>
      </c>
      <c r="G53" s="12">
        <f ca="1">VLOOKUP($A53,[4]CurveFetch!$D$8:$R$1000,3)</f>
        <v>-0.19</v>
      </c>
      <c r="H53" s="12">
        <f ca="1">VLOOKUP($A53,[4]CurveFetch!$D$8:$R$1000,9)</f>
        <v>0</v>
      </c>
      <c r="I53" s="12">
        <f ca="1">VLOOKUP($A53,[4]CurveFetch!$D$8:$R$1000,8)</f>
        <v>0</v>
      </c>
      <c r="J53" s="12">
        <f ca="1">VLOOKUP($A53,[4]CurveFetch!$D$8:$R$1000,6)</f>
        <v>0</v>
      </c>
      <c r="K53" s="12">
        <f ca="1">VLOOKUP($A53,[4]CurveFetch!$D$8:$R$1000,11)</f>
        <v>6.3157158206566005E-2</v>
      </c>
      <c r="L53" s="13">
        <f t="shared" ca="1" si="0"/>
        <v>0.12</v>
      </c>
      <c r="M53" s="13">
        <f t="shared" ca="1" si="1"/>
        <v>0</v>
      </c>
      <c r="N53" s="13">
        <f t="shared" ca="1" si="2"/>
        <v>0.31</v>
      </c>
    </row>
    <row r="54" spans="1:14">
      <c r="A54" s="6">
        <f t="shared" ca="1" si="3"/>
        <v>43466</v>
      </c>
      <c r="B54" s="12">
        <f ca="1">VLOOKUP($A54,[4]CurveFetch!$D$8:$R$1000,2)</f>
        <v>5.4649999999999999</v>
      </c>
      <c r="C54" s="12">
        <f ca="1">VLOOKUP($A54,[4]CurveFetch!$D$8:$R$1000,7)</f>
        <v>0.12</v>
      </c>
      <c r="D54" s="12">
        <f ca="1">VLOOKUP($A54,[4]CurveFetch!$D$8:$R$1000,5)</f>
        <v>0</v>
      </c>
      <c r="E54" s="12">
        <f ca="1">VLOOKUP($A54,[4]CurveFetch!$D$8:$R$1000,4)</f>
        <v>0</v>
      </c>
      <c r="F54" s="12">
        <f ca="1">VLOOKUP($A54,[4]CurveFetch!$D$8:$R$1000,15)</f>
        <v>0</v>
      </c>
      <c r="G54" s="12">
        <f ca="1">VLOOKUP($A54,[4]CurveFetch!$D$8:$R$1000,3)</f>
        <v>-0.19</v>
      </c>
      <c r="H54" s="12">
        <f ca="1">VLOOKUP($A54,[4]CurveFetch!$D$8:$R$1000,9)</f>
        <v>0</v>
      </c>
      <c r="I54" s="12">
        <f ca="1">VLOOKUP($A54,[4]CurveFetch!$D$8:$R$1000,8)</f>
        <v>0</v>
      </c>
      <c r="J54" s="12">
        <f ca="1">VLOOKUP($A54,[4]CurveFetch!$D$8:$R$1000,6)</f>
        <v>0</v>
      </c>
      <c r="K54" s="12">
        <f ca="1">VLOOKUP($A54,[4]CurveFetch!$D$8:$R$1000,11)</f>
        <v>6.3183812995218996E-2</v>
      </c>
      <c r="L54" s="13">
        <f t="shared" ca="1" si="0"/>
        <v>0.12</v>
      </c>
      <c r="M54" s="13">
        <f t="shared" ca="1" si="1"/>
        <v>0</v>
      </c>
      <c r="N54" s="13">
        <f t="shared" ca="1" si="2"/>
        <v>0.31</v>
      </c>
    </row>
    <row r="55" spans="1:14">
      <c r="A55" s="6">
        <f t="shared" ca="1" si="3"/>
        <v>43497</v>
      </c>
      <c r="B55" s="12">
        <f ca="1">VLOOKUP($A55,[4]CurveFetch!$D$8:$R$1000,2)</f>
        <v>5.359</v>
      </c>
      <c r="C55" s="12">
        <f ca="1">VLOOKUP($A55,[4]CurveFetch!$D$8:$R$1000,7)</f>
        <v>0.31</v>
      </c>
      <c r="D55" s="12">
        <f ca="1">VLOOKUP($A55,[4]CurveFetch!$D$8:$R$1000,5)</f>
        <v>0</v>
      </c>
      <c r="E55" s="12">
        <f ca="1">VLOOKUP($A55,[4]CurveFetch!$D$8:$R$1000,4)</f>
        <v>0</v>
      </c>
      <c r="F55" s="12">
        <f ca="1">VLOOKUP($A55,[4]CurveFetch!$D$8:$R$1000,15)</f>
        <v>0</v>
      </c>
      <c r="G55" s="12">
        <f ca="1">VLOOKUP($A55,[4]CurveFetch!$D$8:$R$1000,3)</f>
        <v>0</v>
      </c>
      <c r="H55" s="12">
        <f ca="1">VLOOKUP($A55,[4]CurveFetch!$D$8:$R$1000,9)</f>
        <v>0</v>
      </c>
      <c r="I55" s="12">
        <f ca="1">VLOOKUP($A55,[4]CurveFetch!$D$8:$R$1000,8)</f>
        <v>0</v>
      </c>
      <c r="J55" s="12">
        <f ca="1">VLOOKUP($A55,[4]CurveFetch!$D$8:$R$1000,6)</f>
        <v>0</v>
      </c>
      <c r="K55" s="12">
        <f ca="1">VLOOKUP($A55,[4]CurveFetch!$D$8:$R$1000,11)</f>
        <v>6.3210467784109006E-2</v>
      </c>
      <c r="L55" s="13">
        <f t="shared" ca="1" si="0"/>
        <v>0.31</v>
      </c>
      <c r="M55" s="13">
        <f t="shared" ca="1" si="1"/>
        <v>0</v>
      </c>
      <c r="N55" s="13">
        <f t="shared" ca="1" si="2"/>
        <v>0.31</v>
      </c>
    </row>
    <row r="56" spans="1:14">
      <c r="A56" s="6">
        <f t="shared" ca="1" si="3"/>
        <v>43525</v>
      </c>
      <c r="B56" s="12">
        <f ca="1">VLOOKUP($A56,[4]CurveFetch!$D$8:$R$1000,2)</f>
        <v>5.2089999999999996</v>
      </c>
      <c r="C56" s="12">
        <f ca="1">VLOOKUP($A56,[4]CurveFetch!$D$8:$R$1000,7)</f>
        <v>0.31</v>
      </c>
      <c r="D56" s="12">
        <f ca="1">VLOOKUP($A56,[4]CurveFetch!$D$8:$R$1000,5)</f>
        <v>0</v>
      </c>
      <c r="E56" s="12">
        <f ca="1">VLOOKUP($A56,[4]CurveFetch!$D$8:$R$1000,4)</f>
        <v>0</v>
      </c>
      <c r="F56" s="12">
        <f ca="1">VLOOKUP($A56,[4]CurveFetch!$D$8:$R$1000,15)</f>
        <v>0</v>
      </c>
      <c r="G56" s="12">
        <f ca="1">VLOOKUP($A56,[4]CurveFetch!$D$8:$R$1000,3)</f>
        <v>0</v>
      </c>
      <c r="H56" s="12">
        <f ca="1">VLOOKUP($A56,[4]CurveFetch!$D$8:$R$1000,9)</f>
        <v>0</v>
      </c>
      <c r="I56" s="12">
        <f ca="1">VLOOKUP($A56,[4]CurveFetch!$D$8:$R$1000,8)</f>
        <v>0</v>
      </c>
      <c r="J56" s="12">
        <f ca="1">VLOOKUP($A56,[4]CurveFetch!$D$8:$R$1000,6)</f>
        <v>0</v>
      </c>
      <c r="K56" s="12">
        <f ca="1">VLOOKUP($A56,[4]CurveFetch!$D$8:$R$1000,11)</f>
        <v>6.3234543077501995E-2</v>
      </c>
      <c r="L56" s="13">
        <f t="shared" ca="1" si="0"/>
        <v>0.31</v>
      </c>
      <c r="M56" s="13">
        <f t="shared" ca="1" si="1"/>
        <v>0</v>
      </c>
      <c r="N56" s="13">
        <f t="shared" ca="1" si="2"/>
        <v>0.31</v>
      </c>
    </row>
    <row r="57" spans="1:14">
      <c r="A57" s="6">
        <f t="shared" ca="1" si="3"/>
        <v>43556</v>
      </c>
      <c r="B57" s="12">
        <f ca="1">VLOOKUP($A57,[4]CurveFetch!$D$8:$R$1000,2)</f>
        <v>5.0259999999999998</v>
      </c>
      <c r="C57" s="12">
        <f ca="1">VLOOKUP($A57,[4]CurveFetch!$D$8:$R$1000,7)</f>
        <v>0.3775</v>
      </c>
      <c r="D57" s="12">
        <f ca="1">VLOOKUP($A57,[4]CurveFetch!$D$8:$R$1000,5)</f>
        <v>0</v>
      </c>
      <c r="E57" s="12">
        <f ca="1">VLOOKUP($A57,[4]CurveFetch!$D$8:$R$1000,4)</f>
        <v>0</v>
      </c>
      <c r="F57" s="12">
        <f ca="1">VLOOKUP($A57,[4]CurveFetch!$D$8:$R$1000,15)</f>
        <v>0</v>
      </c>
      <c r="G57" s="12">
        <f ca="1">VLOOKUP($A57,[4]CurveFetch!$D$8:$R$1000,3)</f>
        <v>0</v>
      </c>
      <c r="H57" s="12">
        <f ca="1">VLOOKUP($A57,[4]CurveFetch!$D$8:$R$1000,9)</f>
        <v>0</v>
      </c>
      <c r="I57" s="12">
        <f ca="1">VLOOKUP($A57,[4]CurveFetch!$D$8:$R$1000,8)</f>
        <v>0</v>
      </c>
      <c r="J57" s="12">
        <f ca="1">VLOOKUP($A57,[4]CurveFetch!$D$8:$R$1000,6)</f>
        <v>0</v>
      </c>
      <c r="K57" s="12">
        <f ca="1">VLOOKUP($A57,[4]CurveFetch!$D$8:$R$1000,11)</f>
        <v>6.3261197866839994E-2</v>
      </c>
      <c r="L57" s="13">
        <f t="shared" ca="1" si="0"/>
        <v>0.3775</v>
      </c>
      <c r="M57" s="13">
        <f t="shared" ca="1" si="1"/>
        <v>0</v>
      </c>
      <c r="N57" s="13">
        <f t="shared" ca="1" si="2"/>
        <v>0.3775</v>
      </c>
    </row>
    <row r="58" spans="1:14">
      <c r="A58" s="6">
        <f t="shared" ca="1" si="3"/>
        <v>43586</v>
      </c>
      <c r="B58" s="12">
        <f ca="1">VLOOKUP($A58,[4]CurveFetch!$D$8:$R$1000,2)</f>
        <v>5.0010000000000003</v>
      </c>
      <c r="C58" s="12">
        <f ca="1">VLOOKUP($A58,[4]CurveFetch!$D$8:$R$1000,7)</f>
        <v>0.3775</v>
      </c>
      <c r="D58" s="12">
        <f ca="1">VLOOKUP($A58,[4]CurveFetch!$D$8:$R$1000,5)</f>
        <v>0</v>
      </c>
      <c r="E58" s="12">
        <f ca="1">VLOOKUP($A58,[4]CurveFetch!$D$8:$R$1000,4)</f>
        <v>0</v>
      </c>
      <c r="F58" s="12">
        <f ca="1">VLOOKUP($A58,[4]CurveFetch!$D$8:$R$1000,15)</f>
        <v>0</v>
      </c>
      <c r="G58" s="12">
        <f ca="1">VLOOKUP($A58,[4]CurveFetch!$D$8:$R$1000,3)</f>
        <v>0</v>
      </c>
      <c r="H58" s="12">
        <f ca="1">VLOOKUP($A58,[4]CurveFetch!$D$8:$R$1000,9)</f>
        <v>0</v>
      </c>
      <c r="I58" s="12">
        <f ca="1">VLOOKUP($A58,[4]CurveFetch!$D$8:$R$1000,8)</f>
        <v>0</v>
      </c>
      <c r="J58" s="12">
        <f ca="1">VLOOKUP($A58,[4]CurveFetch!$D$8:$R$1000,6)</f>
        <v>0</v>
      </c>
      <c r="K58" s="12">
        <f ca="1">VLOOKUP($A58,[4]CurveFetch!$D$8:$R$1000,11)</f>
        <v>6.3286992824488006E-2</v>
      </c>
      <c r="L58" s="13">
        <f t="shared" ca="1" si="0"/>
        <v>0.3775</v>
      </c>
      <c r="M58" s="13">
        <f t="shared" ca="1" si="1"/>
        <v>0</v>
      </c>
      <c r="N58" s="13">
        <f t="shared" ca="1" si="2"/>
        <v>0.3775</v>
      </c>
    </row>
    <row r="59" spans="1:14">
      <c r="A59" s="6">
        <f t="shared" ca="1" si="3"/>
        <v>43617</v>
      </c>
      <c r="B59" s="12">
        <f ca="1">VLOOKUP($A59,[4]CurveFetch!$D$8:$R$1000,2)</f>
        <v>5.03</v>
      </c>
      <c r="C59" s="12">
        <f ca="1">VLOOKUP($A59,[4]CurveFetch!$D$8:$R$1000,7)</f>
        <v>0.3775</v>
      </c>
      <c r="D59" s="12">
        <f ca="1">VLOOKUP($A59,[4]CurveFetch!$D$8:$R$1000,5)</f>
        <v>0</v>
      </c>
      <c r="E59" s="12">
        <f ca="1">VLOOKUP($A59,[4]CurveFetch!$D$8:$R$1000,4)</f>
        <v>0</v>
      </c>
      <c r="F59" s="12">
        <f ca="1">VLOOKUP($A59,[4]CurveFetch!$D$8:$R$1000,15)</f>
        <v>0</v>
      </c>
      <c r="G59" s="12">
        <f ca="1">VLOOKUP($A59,[4]CurveFetch!$D$8:$R$1000,3)</f>
        <v>0</v>
      </c>
      <c r="H59" s="12">
        <f ca="1">VLOOKUP($A59,[4]CurveFetch!$D$8:$R$1000,9)</f>
        <v>0</v>
      </c>
      <c r="I59" s="12">
        <f ca="1">VLOOKUP($A59,[4]CurveFetch!$D$8:$R$1000,8)</f>
        <v>0</v>
      </c>
      <c r="J59" s="12">
        <f ca="1">VLOOKUP($A59,[4]CurveFetch!$D$8:$R$1000,6)</f>
        <v>0</v>
      </c>
      <c r="K59" s="12">
        <f ca="1">VLOOKUP($A59,[4]CurveFetch!$D$8:$R$1000,11)</f>
        <v>6.3313647614289995E-2</v>
      </c>
      <c r="L59" s="13">
        <f t="shared" ca="1" si="0"/>
        <v>0.3775</v>
      </c>
      <c r="M59" s="13">
        <f t="shared" ca="1" si="1"/>
        <v>0</v>
      </c>
      <c r="N59" s="13">
        <f t="shared" ca="1" si="2"/>
        <v>0.3775</v>
      </c>
    </row>
    <row r="60" spans="1:14">
      <c r="A60" s="6">
        <f t="shared" ca="1" si="3"/>
        <v>43647</v>
      </c>
      <c r="B60" s="12">
        <f ca="1">VLOOKUP($A60,[4]CurveFetch!$D$8:$R$1000,2)</f>
        <v>5.0599999999999996</v>
      </c>
      <c r="C60" s="12">
        <f ca="1">VLOOKUP($A60,[4]CurveFetch!$D$8:$R$1000,7)</f>
        <v>0.3775</v>
      </c>
      <c r="D60" s="12">
        <f ca="1">VLOOKUP($A60,[4]CurveFetch!$D$8:$R$1000,5)</f>
        <v>0</v>
      </c>
      <c r="E60" s="12">
        <f ca="1">VLOOKUP($A60,[4]CurveFetch!$D$8:$R$1000,4)</f>
        <v>0</v>
      </c>
      <c r="F60" s="12">
        <f ca="1">VLOOKUP($A60,[4]CurveFetch!$D$8:$R$1000,15)</f>
        <v>0</v>
      </c>
      <c r="G60" s="12">
        <f ca="1">VLOOKUP($A60,[4]CurveFetch!$D$8:$R$1000,3)</f>
        <v>0</v>
      </c>
      <c r="H60" s="12">
        <f ca="1">VLOOKUP($A60,[4]CurveFetch!$D$8:$R$1000,9)</f>
        <v>0</v>
      </c>
      <c r="I60" s="12">
        <f ca="1">VLOOKUP($A60,[4]CurveFetch!$D$8:$R$1000,8)</f>
        <v>0</v>
      </c>
      <c r="J60" s="12">
        <f ca="1">VLOOKUP($A60,[4]CurveFetch!$D$8:$R$1000,6)</f>
        <v>0</v>
      </c>
      <c r="K60" s="12">
        <f ca="1">VLOOKUP($A60,[4]CurveFetch!$D$8:$R$1000,11)</f>
        <v>6.3339442572386995E-2</v>
      </c>
      <c r="L60" s="13">
        <f t="shared" ca="1" si="0"/>
        <v>0.3775</v>
      </c>
      <c r="M60" s="13">
        <f t="shared" ca="1" si="1"/>
        <v>0</v>
      </c>
      <c r="N60" s="13">
        <f t="shared" ca="1" si="2"/>
        <v>0.3775</v>
      </c>
    </row>
    <row r="61" spans="1:14">
      <c r="A61" s="6">
        <f t="shared" ca="1" si="3"/>
        <v>43678</v>
      </c>
      <c r="B61" s="12">
        <f ca="1">VLOOKUP($A61,[4]CurveFetch!$D$8:$R$1000,2)</f>
        <v>5.08</v>
      </c>
      <c r="C61" s="12">
        <f ca="1">VLOOKUP($A61,[4]CurveFetch!$D$8:$R$1000,7)</f>
        <v>0.3775</v>
      </c>
      <c r="D61" s="12">
        <f ca="1">VLOOKUP($A61,[4]CurveFetch!$D$8:$R$1000,5)</f>
        <v>0</v>
      </c>
      <c r="E61" s="12">
        <f ca="1">VLOOKUP($A61,[4]CurveFetch!$D$8:$R$1000,4)</f>
        <v>0</v>
      </c>
      <c r="F61" s="12">
        <f ca="1">VLOOKUP($A61,[4]CurveFetch!$D$8:$R$1000,15)</f>
        <v>0</v>
      </c>
      <c r="G61" s="12">
        <f ca="1">VLOOKUP($A61,[4]CurveFetch!$D$8:$R$1000,3)</f>
        <v>0</v>
      </c>
      <c r="H61" s="12">
        <f ca="1">VLOOKUP($A61,[4]CurveFetch!$D$8:$R$1000,9)</f>
        <v>0</v>
      </c>
      <c r="I61" s="12">
        <f ca="1">VLOOKUP($A61,[4]CurveFetch!$D$8:$R$1000,8)</f>
        <v>0</v>
      </c>
      <c r="J61" s="12">
        <f ca="1">VLOOKUP($A61,[4]CurveFetch!$D$8:$R$1000,6)</f>
        <v>0</v>
      </c>
      <c r="K61" s="12">
        <f ca="1">VLOOKUP($A61,[4]CurveFetch!$D$8:$R$1000,11)</f>
        <v>6.3366097362653001E-2</v>
      </c>
      <c r="L61" s="13">
        <f t="shared" ca="1" si="0"/>
        <v>0.3775</v>
      </c>
      <c r="M61" s="13">
        <f t="shared" ca="1" si="1"/>
        <v>0</v>
      </c>
      <c r="N61" s="13">
        <f t="shared" ca="1" si="2"/>
        <v>0.3775</v>
      </c>
    </row>
    <row r="62" spans="1:14">
      <c r="A62" s="6">
        <f t="shared" ca="1" si="3"/>
        <v>43709</v>
      </c>
      <c r="B62" s="12">
        <f ca="1">VLOOKUP($A62,[4]CurveFetch!$D$8:$R$1000,2)</f>
        <v>5.101</v>
      </c>
      <c r="C62" s="12">
        <f ca="1">VLOOKUP($A62,[4]CurveFetch!$D$8:$R$1000,7)</f>
        <v>0.3775</v>
      </c>
      <c r="D62" s="12">
        <f ca="1">VLOOKUP($A62,[4]CurveFetch!$D$8:$R$1000,5)</f>
        <v>0</v>
      </c>
      <c r="E62" s="12">
        <f ca="1">VLOOKUP($A62,[4]CurveFetch!$D$8:$R$1000,4)</f>
        <v>0</v>
      </c>
      <c r="F62" s="12">
        <f ca="1">VLOOKUP($A62,[4]CurveFetch!$D$8:$R$1000,15)</f>
        <v>0</v>
      </c>
      <c r="G62" s="12">
        <f ca="1">VLOOKUP($A62,[4]CurveFetch!$D$8:$R$1000,3)</f>
        <v>0</v>
      </c>
      <c r="H62" s="12">
        <f ca="1">VLOOKUP($A62,[4]CurveFetch!$D$8:$R$1000,9)</f>
        <v>0</v>
      </c>
      <c r="I62" s="12">
        <f ca="1">VLOOKUP($A62,[4]CurveFetch!$D$8:$R$1000,8)</f>
        <v>0</v>
      </c>
      <c r="J62" s="12">
        <f ca="1">VLOOKUP($A62,[4]CurveFetch!$D$8:$R$1000,6)</f>
        <v>0</v>
      </c>
      <c r="K62" s="12">
        <f ca="1">VLOOKUP($A62,[4]CurveFetch!$D$8:$R$1000,11)</f>
        <v>6.3392752153154E-2</v>
      </c>
      <c r="L62" s="13">
        <f t="shared" ca="1" si="0"/>
        <v>0.3775</v>
      </c>
      <c r="M62" s="13">
        <f t="shared" ca="1" si="1"/>
        <v>0</v>
      </c>
      <c r="N62" s="13">
        <f t="shared" ca="1" si="2"/>
        <v>0.3775</v>
      </c>
    </row>
    <row r="63" spans="1:14">
      <c r="A63" s="6">
        <f t="shared" ca="1" si="3"/>
        <v>43739</v>
      </c>
      <c r="B63" s="12">
        <f ca="1">VLOOKUP($A63,[4]CurveFetch!$D$8:$R$1000,2)</f>
        <v>5.1310000000000002</v>
      </c>
      <c r="C63" s="12">
        <f ca="1">VLOOKUP($A63,[4]CurveFetch!$D$8:$R$1000,7)</f>
        <v>0.3775</v>
      </c>
      <c r="D63" s="12">
        <f ca="1">VLOOKUP($A63,[4]CurveFetch!$D$8:$R$1000,5)</f>
        <v>0</v>
      </c>
      <c r="E63" s="12">
        <f ca="1">VLOOKUP($A63,[4]CurveFetch!$D$8:$R$1000,4)</f>
        <v>0</v>
      </c>
      <c r="F63" s="12">
        <f ca="1">VLOOKUP($A63,[4]CurveFetch!$D$8:$R$1000,15)</f>
        <v>0</v>
      </c>
      <c r="G63" s="12">
        <f ca="1">VLOOKUP($A63,[4]CurveFetch!$D$8:$R$1000,3)</f>
        <v>0</v>
      </c>
      <c r="H63" s="12">
        <f ca="1">VLOOKUP($A63,[4]CurveFetch!$D$8:$R$1000,9)</f>
        <v>0</v>
      </c>
      <c r="I63" s="12">
        <f ca="1">VLOOKUP($A63,[4]CurveFetch!$D$8:$R$1000,8)</f>
        <v>0</v>
      </c>
      <c r="J63" s="12">
        <f ca="1">VLOOKUP($A63,[4]CurveFetch!$D$8:$R$1000,6)</f>
        <v>0</v>
      </c>
      <c r="K63" s="12">
        <f ca="1">VLOOKUP($A63,[4]CurveFetch!$D$8:$R$1000,11)</f>
        <v>6.3418547111928E-2</v>
      </c>
      <c r="L63" s="13">
        <f t="shared" ca="1" si="0"/>
        <v>0.3775</v>
      </c>
      <c r="M63" s="13">
        <f t="shared" ca="1" si="1"/>
        <v>0</v>
      </c>
      <c r="N63" s="13">
        <f t="shared" ca="1" si="2"/>
        <v>0.3775</v>
      </c>
    </row>
    <row r="64" spans="1:14">
      <c r="A64" s="6">
        <f t="shared" ca="1" si="3"/>
        <v>43770</v>
      </c>
      <c r="B64" s="12">
        <f ca="1">VLOOKUP($A64,[4]CurveFetch!$D$8:$R$1000,2)</f>
        <v>5.2709999999999999</v>
      </c>
      <c r="C64" s="12">
        <f ca="1">VLOOKUP($A64,[4]CurveFetch!$D$8:$R$1000,7)</f>
        <v>0.31</v>
      </c>
      <c r="D64" s="12">
        <f ca="1">VLOOKUP($A64,[4]CurveFetch!$D$8:$R$1000,5)</f>
        <v>0</v>
      </c>
      <c r="E64" s="12">
        <f ca="1">VLOOKUP($A64,[4]CurveFetch!$D$8:$R$1000,4)</f>
        <v>0</v>
      </c>
      <c r="F64" s="12">
        <f ca="1">VLOOKUP($A64,[4]CurveFetch!$D$8:$R$1000,15)</f>
        <v>0</v>
      </c>
      <c r="G64" s="12">
        <f ca="1">VLOOKUP($A64,[4]CurveFetch!$D$8:$R$1000,3)</f>
        <v>0</v>
      </c>
      <c r="H64" s="12">
        <f ca="1">VLOOKUP($A64,[4]CurveFetch!$D$8:$R$1000,9)</f>
        <v>0</v>
      </c>
      <c r="I64" s="12">
        <f ca="1">VLOOKUP($A64,[4]CurveFetch!$D$8:$R$1000,8)</f>
        <v>0</v>
      </c>
      <c r="J64" s="12">
        <f ca="1">VLOOKUP($A64,[4]CurveFetch!$D$8:$R$1000,6)</f>
        <v>0</v>
      </c>
      <c r="K64" s="12">
        <f ca="1">VLOOKUP($A64,[4]CurveFetch!$D$8:$R$1000,11)</f>
        <v>6.3445201902893003E-2</v>
      </c>
      <c r="L64" s="13">
        <f t="shared" ca="1" si="0"/>
        <v>0.31</v>
      </c>
      <c r="M64" s="13">
        <f t="shared" ca="1" si="1"/>
        <v>0</v>
      </c>
      <c r="N64" s="13">
        <f t="shared" ca="1" si="2"/>
        <v>0.31</v>
      </c>
    </row>
    <row r="65" spans="1:14">
      <c r="A65" s="6">
        <f t="shared" ca="1" si="3"/>
        <v>43800</v>
      </c>
      <c r="B65" s="12">
        <f ca="1">VLOOKUP($A65,[4]CurveFetch!$D$8:$R$1000,2)</f>
        <v>5.3959999999999999</v>
      </c>
      <c r="C65" s="12">
        <f ca="1">VLOOKUP($A65,[4]CurveFetch!$D$8:$R$1000,7)</f>
        <v>0.31</v>
      </c>
      <c r="D65" s="12">
        <f ca="1">VLOOKUP($A65,[4]CurveFetch!$D$8:$R$1000,5)</f>
        <v>0</v>
      </c>
      <c r="E65" s="12">
        <f ca="1">VLOOKUP($A65,[4]CurveFetch!$D$8:$R$1000,4)</f>
        <v>0</v>
      </c>
      <c r="F65" s="12">
        <f ca="1">VLOOKUP($A65,[4]CurveFetch!$D$8:$R$1000,15)</f>
        <v>0</v>
      </c>
      <c r="G65" s="12">
        <f ca="1">VLOOKUP($A65,[4]CurveFetch!$D$8:$R$1000,3)</f>
        <v>0</v>
      </c>
      <c r="H65" s="12">
        <f ca="1">VLOOKUP($A65,[4]CurveFetch!$D$8:$R$1000,9)</f>
        <v>0</v>
      </c>
      <c r="I65" s="12">
        <f ca="1">VLOOKUP($A65,[4]CurveFetch!$D$8:$R$1000,8)</f>
        <v>0</v>
      </c>
      <c r="J65" s="12">
        <f ca="1">VLOOKUP($A65,[4]CurveFetch!$D$8:$R$1000,6)</f>
        <v>0</v>
      </c>
      <c r="K65" s="12">
        <f ca="1">VLOOKUP($A65,[4]CurveFetch!$D$8:$R$1000,11)</f>
        <v>6.3470996862116005E-2</v>
      </c>
      <c r="L65" s="13">
        <f t="shared" ca="1" si="0"/>
        <v>0.31</v>
      </c>
      <c r="M65" s="13">
        <f t="shared" ca="1" si="1"/>
        <v>0</v>
      </c>
      <c r="N65" s="13">
        <f t="shared" ca="1" si="2"/>
        <v>0.31</v>
      </c>
    </row>
    <row r="66" spans="1:14">
      <c r="A66" s="6">
        <f t="shared" ca="1" si="3"/>
        <v>43831</v>
      </c>
      <c r="B66" s="12">
        <f ca="1">VLOOKUP($A66,[4]CurveFetch!$D$8:$R$1000,2)</f>
        <v>5.5750000000000002</v>
      </c>
      <c r="C66" s="12">
        <f ca="1">VLOOKUP($A66,[4]CurveFetch!$D$8:$R$1000,7)</f>
        <v>0.31</v>
      </c>
      <c r="D66" s="12">
        <f ca="1">VLOOKUP($A66,[4]CurveFetch!$D$8:$R$1000,5)</f>
        <v>0</v>
      </c>
      <c r="E66" s="12">
        <f ca="1">VLOOKUP($A66,[4]CurveFetch!$D$8:$R$1000,4)</f>
        <v>0</v>
      </c>
      <c r="F66" s="12">
        <f ca="1">VLOOKUP($A66,[4]CurveFetch!$D$8:$R$1000,15)</f>
        <v>0</v>
      </c>
      <c r="G66" s="12">
        <f ca="1">VLOOKUP($A66,[4]CurveFetch!$D$8:$R$1000,3)</f>
        <v>0</v>
      </c>
      <c r="H66" s="12">
        <f ca="1">VLOOKUP($A66,[4]CurveFetch!$D$8:$R$1000,9)</f>
        <v>0</v>
      </c>
      <c r="I66" s="12">
        <f ca="1">VLOOKUP($A66,[4]CurveFetch!$D$8:$R$1000,8)</f>
        <v>0</v>
      </c>
      <c r="J66" s="12">
        <f ca="1">VLOOKUP($A66,[4]CurveFetch!$D$8:$R$1000,6)</f>
        <v>0</v>
      </c>
      <c r="K66" s="12">
        <f ca="1">VLOOKUP($A66,[4]CurveFetch!$D$8:$R$1000,11)</f>
        <v>6.3497651653543999E-2</v>
      </c>
      <c r="L66" s="13">
        <f t="shared" ca="1" si="0"/>
        <v>0.31</v>
      </c>
      <c r="M66" s="13">
        <f t="shared" ca="1" si="1"/>
        <v>0</v>
      </c>
      <c r="N66" s="13">
        <f t="shared" ca="1" si="2"/>
        <v>0.31</v>
      </c>
    </row>
    <row r="67" spans="1:14">
      <c r="A67" s="6">
        <f t="shared" ca="1" si="3"/>
        <v>43862</v>
      </c>
      <c r="B67" s="12">
        <f ca="1">VLOOKUP($A67,[4]CurveFetch!$D$8:$R$1000,2)</f>
        <v>5.4690000000000003</v>
      </c>
      <c r="C67" s="12">
        <f ca="1">VLOOKUP($A67,[4]CurveFetch!$D$8:$R$1000,7)</f>
        <v>0.31</v>
      </c>
      <c r="D67" s="12">
        <f ca="1">VLOOKUP($A67,[4]CurveFetch!$D$8:$R$1000,5)</f>
        <v>0</v>
      </c>
      <c r="E67" s="12">
        <f ca="1">VLOOKUP($A67,[4]CurveFetch!$D$8:$R$1000,4)</f>
        <v>0</v>
      </c>
      <c r="F67" s="12">
        <f ca="1">VLOOKUP($A67,[4]CurveFetch!$D$8:$R$1000,15)</f>
        <v>0</v>
      </c>
      <c r="G67" s="12">
        <f ca="1">VLOOKUP($A67,[4]CurveFetch!$D$8:$R$1000,3)</f>
        <v>0</v>
      </c>
      <c r="H67" s="12">
        <f ca="1">VLOOKUP($A67,[4]CurveFetch!$D$8:$R$1000,9)</f>
        <v>0</v>
      </c>
      <c r="I67" s="12">
        <f ca="1">VLOOKUP($A67,[4]CurveFetch!$D$8:$R$1000,8)</f>
        <v>0</v>
      </c>
      <c r="J67" s="12">
        <f ca="1">VLOOKUP($A67,[4]CurveFetch!$D$8:$R$1000,6)</f>
        <v>0</v>
      </c>
      <c r="K67" s="12">
        <f ca="1">VLOOKUP($A67,[4]CurveFetch!$D$8:$R$1000,11)</f>
        <v>6.3524306445207998E-2</v>
      </c>
      <c r="L67" s="13">
        <f t="shared" ca="1" si="0"/>
        <v>0.31</v>
      </c>
      <c r="M67" s="13">
        <f t="shared" ca="1" si="1"/>
        <v>0</v>
      </c>
      <c r="N67" s="13">
        <f t="shared" ca="1" si="2"/>
        <v>0.31</v>
      </c>
    </row>
    <row r="68" spans="1:14">
      <c r="A68" s="6">
        <f t="shared" ca="1" si="3"/>
        <v>43891</v>
      </c>
      <c r="B68" s="12">
        <f ca="1">VLOOKUP($A68,[4]CurveFetch!$D$8:$R$1000,2)</f>
        <v>5.319</v>
      </c>
      <c r="C68" s="12">
        <f ca="1">VLOOKUP($A68,[4]CurveFetch!$D$8:$R$1000,7)</f>
        <v>0.31</v>
      </c>
      <c r="D68" s="12">
        <f ca="1">VLOOKUP($A68,[4]CurveFetch!$D$8:$R$1000,5)</f>
        <v>0</v>
      </c>
      <c r="E68" s="12">
        <f ca="1">VLOOKUP($A68,[4]CurveFetch!$D$8:$R$1000,4)</f>
        <v>0</v>
      </c>
      <c r="F68" s="12">
        <f ca="1">VLOOKUP($A68,[4]CurveFetch!$D$8:$R$1000,15)</f>
        <v>0</v>
      </c>
      <c r="G68" s="12">
        <f ca="1">VLOOKUP($A68,[4]CurveFetch!$D$8:$R$1000,3)</f>
        <v>0</v>
      </c>
      <c r="H68" s="12">
        <f ca="1">VLOOKUP($A68,[4]CurveFetch!$D$8:$R$1000,9)</f>
        <v>0</v>
      </c>
      <c r="I68" s="12">
        <f ca="1">VLOOKUP($A68,[4]CurveFetch!$D$8:$R$1000,8)</f>
        <v>0</v>
      </c>
      <c r="J68" s="12">
        <f ca="1">VLOOKUP($A68,[4]CurveFetch!$D$8:$R$1000,6)</f>
        <v>0</v>
      </c>
      <c r="K68" s="12">
        <f ca="1">VLOOKUP($A68,[4]CurveFetch!$D$8:$R$1000,11)</f>
        <v>6.3549241573107998E-2</v>
      </c>
      <c r="L68" s="13">
        <f t="shared" ref="L68:L100" ca="1" si="4">C68-I68</f>
        <v>0.31</v>
      </c>
      <c r="M68" s="13">
        <f t="shared" ref="M68:M100" ca="1" si="5">$I68-$J68</f>
        <v>0</v>
      </c>
      <c r="N68" s="13">
        <f t="shared" ref="N68:N100" ca="1" si="6">$C68-$G68</f>
        <v>0.31</v>
      </c>
    </row>
    <row r="69" spans="1:14">
      <c r="A69" s="6">
        <f t="shared" ref="A69:A100" ca="1" si="7">DATE(YEAR(A68),MONTH(A68)+1,1)</f>
        <v>43922</v>
      </c>
      <c r="B69" s="12">
        <f ca="1">VLOOKUP($A69,[4]CurveFetch!$D$8:$R$1000,2)</f>
        <v>5.1360000000000001</v>
      </c>
      <c r="C69" s="12">
        <f ca="1">VLOOKUP($A69,[4]CurveFetch!$D$8:$R$1000,7)</f>
        <v>0.3775</v>
      </c>
      <c r="D69" s="12">
        <f ca="1">VLOOKUP($A69,[4]CurveFetch!$D$8:$R$1000,5)</f>
        <v>0</v>
      </c>
      <c r="E69" s="12">
        <f ca="1">VLOOKUP($A69,[4]CurveFetch!$D$8:$R$1000,4)</f>
        <v>0</v>
      </c>
      <c r="F69" s="12">
        <f ca="1">VLOOKUP($A69,[4]CurveFetch!$D$8:$R$1000,15)</f>
        <v>0</v>
      </c>
      <c r="G69" s="12">
        <f ca="1">VLOOKUP($A69,[4]CurveFetch!$D$8:$R$1000,3)</f>
        <v>0</v>
      </c>
      <c r="H69" s="12">
        <f ca="1">VLOOKUP($A69,[4]CurveFetch!$D$8:$R$1000,9)</f>
        <v>0</v>
      </c>
      <c r="I69" s="12">
        <f ca="1">VLOOKUP($A69,[4]CurveFetch!$D$8:$R$1000,8)</f>
        <v>0</v>
      </c>
      <c r="J69" s="12">
        <f ca="1">VLOOKUP($A69,[4]CurveFetch!$D$8:$R$1000,6)</f>
        <v>0</v>
      </c>
      <c r="K69" s="12">
        <f ca="1">VLOOKUP($A69,[4]CurveFetch!$D$8:$R$1000,11)</f>
        <v>6.3575896365227993E-2</v>
      </c>
      <c r="L69" s="13">
        <f t="shared" ca="1" si="4"/>
        <v>0.3775</v>
      </c>
      <c r="M69" s="13">
        <f t="shared" ca="1" si="5"/>
        <v>0</v>
      </c>
      <c r="N69" s="13">
        <f t="shared" ca="1" si="6"/>
        <v>0.3775</v>
      </c>
    </row>
    <row r="70" spans="1:14">
      <c r="A70" s="6">
        <f t="shared" ca="1" si="7"/>
        <v>43952</v>
      </c>
      <c r="B70" s="12">
        <f ca="1">VLOOKUP($A70,[4]CurveFetch!$D$8:$R$1000,2)</f>
        <v>5.1109999999999998</v>
      </c>
      <c r="C70" s="12">
        <f ca="1">VLOOKUP($A70,[4]CurveFetch!$D$8:$R$1000,7)</f>
        <v>0.3775</v>
      </c>
      <c r="D70" s="12">
        <f ca="1">VLOOKUP($A70,[4]CurveFetch!$D$8:$R$1000,5)</f>
        <v>0</v>
      </c>
      <c r="E70" s="12">
        <f ca="1">VLOOKUP($A70,[4]CurveFetch!$D$8:$R$1000,4)</f>
        <v>0</v>
      </c>
      <c r="F70" s="12">
        <f ca="1">VLOOKUP($A70,[4]CurveFetch!$D$8:$R$1000,15)</f>
        <v>0</v>
      </c>
      <c r="G70" s="12">
        <f ca="1">VLOOKUP($A70,[4]CurveFetch!$D$8:$R$1000,3)</f>
        <v>0</v>
      </c>
      <c r="H70" s="12">
        <f ca="1">VLOOKUP($A70,[4]CurveFetch!$D$8:$R$1000,9)</f>
        <v>0</v>
      </c>
      <c r="I70" s="12">
        <f ca="1">VLOOKUP($A70,[4]CurveFetch!$D$8:$R$1000,8)</f>
        <v>0</v>
      </c>
      <c r="J70" s="12">
        <f ca="1">VLOOKUP($A70,[4]CurveFetch!$D$8:$R$1000,6)</f>
        <v>0</v>
      </c>
      <c r="K70" s="12">
        <f ca="1">VLOOKUP($A70,[4]CurveFetch!$D$8:$R$1000,11)</f>
        <v>6.3601691325569004E-2</v>
      </c>
      <c r="L70" s="13">
        <f t="shared" ca="1" si="4"/>
        <v>0.3775</v>
      </c>
      <c r="M70" s="13">
        <f t="shared" ca="1" si="5"/>
        <v>0</v>
      </c>
      <c r="N70" s="13">
        <f t="shared" ca="1" si="6"/>
        <v>0.3775</v>
      </c>
    </row>
    <row r="71" spans="1:14">
      <c r="A71" s="6">
        <f t="shared" ca="1" si="7"/>
        <v>43983</v>
      </c>
      <c r="B71" s="12">
        <f ca="1">VLOOKUP($A71,[4]CurveFetch!$D$8:$R$1000,2)</f>
        <v>5.14</v>
      </c>
      <c r="C71" s="12">
        <f ca="1">VLOOKUP($A71,[4]CurveFetch!$D$8:$R$1000,7)</f>
        <v>0.3775</v>
      </c>
      <c r="D71" s="12">
        <f ca="1">VLOOKUP($A71,[4]CurveFetch!$D$8:$R$1000,5)</f>
        <v>0</v>
      </c>
      <c r="E71" s="12">
        <f ca="1">VLOOKUP($A71,[4]CurveFetch!$D$8:$R$1000,4)</f>
        <v>0</v>
      </c>
      <c r="F71" s="12">
        <f ca="1">VLOOKUP($A71,[4]CurveFetch!$D$8:$R$1000,15)</f>
        <v>0</v>
      </c>
      <c r="G71" s="12">
        <f ca="1">VLOOKUP($A71,[4]CurveFetch!$D$8:$R$1000,3)</f>
        <v>0</v>
      </c>
      <c r="H71" s="12">
        <f ca="1">VLOOKUP($A71,[4]CurveFetch!$D$8:$R$1000,9)</f>
        <v>0</v>
      </c>
      <c r="I71" s="12">
        <f ca="1">VLOOKUP($A71,[4]CurveFetch!$D$8:$R$1000,8)</f>
        <v>0</v>
      </c>
      <c r="J71" s="12">
        <f ca="1">VLOOKUP($A71,[4]CurveFetch!$D$8:$R$1000,6)</f>
        <v>0</v>
      </c>
      <c r="K71" s="12">
        <f ca="1">VLOOKUP($A71,[4]CurveFetch!$D$8:$R$1000,11)</f>
        <v>6.3628346118154003E-2</v>
      </c>
      <c r="L71" s="13">
        <f t="shared" ca="1" si="4"/>
        <v>0.3775</v>
      </c>
      <c r="M71" s="13">
        <f t="shared" ca="1" si="5"/>
        <v>0</v>
      </c>
      <c r="N71" s="13">
        <f t="shared" ca="1" si="6"/>
        <v>0.3775</v>
      </c>
    </row>
    <row r="72" spans="1:14">
      <c r="A72" s="6">
        <f t="shared" ca="1" si="7"/>
        <v>44013</v>
      </c>
      <c r="B72" s="12">
        <f ca="1">VLOOKUP($A72,[4]CurveFetch!$D$8:$R$1000,2)</f>
        <v>5.17</v>
      </c>
      <c r="C72" s="12">
        <f ca="1">VLOOKUP($A72,[4]CurveFetch!$D$8:$R$1000,7)</f>
        <v>0.3775</v>
      </c>
      <c r="D72" s="12">
        <f ca="1">VLOOKUP($A72,[4]CurveFetch!$D$8:$R$1000,5)</f>
        <v>0</v>
      </c>
      <c r="E72" s="12">
        <f ca="1">VLOOKUP($A72,[4]CurveFetch!$D$8:$R$1000,4)</f>
        <v>0</v>
      </c>
      <c r="F72" s="12">
        <f ca="1">VLOOKUP($A72,[4]CurveFetch!$D$8:$R$1000,15)</f>
        <v>0</v>
      </c>
      <c r="G72" s="12">
        <f ca="1">VLOOKUP($A72,[4]CurveFetch!$D$8:$R$1000,3)</f>
        <v>0</v>
      </c>
      <c r="H72" s="12">
        <f ca="1">VLOOKUP($A72,[4]CurveFetch!$D$8:$R$1000,9)</f>
        <v>0</v>
      </c>
      <c r="I72" s="12">
        <f ca="1">VLOOKUP($A72,[4]CurveFetch!$D$8:$R$1000,8)</f>
        <v>0</v>
      </c>
      <c r="J72" s="12">
        <f ca="1">VLOOKUP($A72,[4]CurveFetch!$D$8:$R$1000,6)</f>
        <v>0</v>
      </c>
      <c r="K72" s="12">
        <f ca="1">VLOOKUP($A72,[4]CurveFetch!$D$8:$R$1000,11)</f>
        <v>6.3654141078943002E-2</v>
      </c>
      <c r="L72" s="13">
        <f t="shared" ca="1" si="4"/>
        <v>0.3775</v>
      </c>
      <c r="M72" s="13">
        <f t="shared" ca="1" si="5"/>
        <v>0</v>
      </c>
      <c r="N72" s="13">
        <f t="shared" ca="1" si="6"/>
        <v>0.3775</v>
      </c>
    </row>
    <row r="73" spans="1:14">
      <c r="A73" s="6">
        <f t="shared" ca="1" si="7"/>
        <v>44044</v>
      </c>
      <c r="B73" s="12">
        <f ca="1">VLOOKUP($A73,[4]CurveFetch!$D$8:$R$1000,2)</f>
        <v>5.19</v>
      </c>
      <c r="C73" s="12">
        <f ca="1">VLOOKUP($A73,[4]CurveFetch!$D$8:$R$1000,7)</f>
        <v>0.3775</v>
      </c>
      <c r="D73" s="12">
        <f ca="1">VLOOKUP($A73,[4]CurveFetch!$D$8:$R$1000,5)</f>
        <v>0</v>
      </c>
      <c r="E73" s="12">
        <f ca="1">VLOOKUP($A73,[4]CurveFetch!$D$8:$R$1000,4)</f>
        <v>0</v>
      </c>
      <c r="F73" s="12">
        <f ca="1">VLOOKUP($A73,[4]CurveFetch!$D$8:$R$1000,15)</f>
        <v>0</v>
      </c>
      <c r="G73" s="12">
        <f ca="1">VLOOKUP($A73,[4]CurveFetch!$D$8:$R$1000,3)</f>
        <v>0</v>
      </c>
      <c r="H73" s="12">
        <f ca="1">VLOOKUP($A73,[4]CurveFetch!$D$8:$R$1000,9)</f>
        <v>0</v>
      </c>
      <c r="I73" s="12">
        <f ca="1">VLOOKUP($A73,[4]CurveFetch!$D$8:$R$1000,8)</f>
        <v>0</v>
      </c>
      <c r="J73" s="12">
        <f ca="1">VLOOKUP($A73,[4]CurveFetch!$D$8:$R$1000,6)</f>
        <v>0</v>
      </c>
      <c r="K73" s="12">
        <f ca="1">VLOOKUP($A73,[4]CurveFetch!$D$8:$R$1000,11)</f>
        <v>6.3680795871999998E-2</v>
      </c>
      <c r="L73" s="13">
        <f t="shared" ca="1" si="4"/>
        <v>0.3775</v>
      </c>
      <c r="M73" s="13">
        <f t="shared" ca="1" si="5"/>
        <v>0</v>
      </c>
      <c r="N73" s="13">
        <f t="shared" ca="1" si="6"/>
        <v>0.3775</v>
      </c>
    </row>
    <row r="74" spans="1:14">
      <c r="A74" s="6">
        <f t="shared" ca="1" si="7"/>
        <v>44075</v>
      </c>
      <c r="B74" s="12">
        <f ca="1">VLOOKUP($A74,[4]CurveFetch!$D$8:$R$1000,2)</f>
        <v>5.2110000000000003</v>
      </c>
      <c r="C74" s="12">
        <f ca="1">VLOOKUP($A74,[4]CurveFetch!$D$8:$R$1000,7)</f>
        <v>0.3775</v>
      </c>
      <c r="D74" s="12">
        <f ca="1">VLOOKUP($A74,[4]CurveFetch!$D$8:$R$1000,5)</f>
        <v>0</v>
      </c>
      <c r="E74" s="12">
        <f ca="1">VLOOKUP($A74,[4]CurveFetch!$D$8:$R$1000,4)</f>
        <v>0</v>
      </c>
      <c r="F74" s="12">
        <f ca="1">VLOOKUP($A74,[4]CurveFetch!$D$8:$R$1000,15)</f>
        <v>0</v>
      </c>
      <c r="G74" s="12">
        <f ca="1">VLOOKUP($A74,[4]CurveFetch!$D$8:$R$1000,3)</f>
        <v>0</v>
      </c>
      <c r="H74" s="12">
        <f ca="1">VLOOKUP($A74,[4]CurveFetch!$D$8:$R$1000,9)</f>
        <v>0</v>
      </c>
      <c r="I74" s="12">
        <f ca="1">VLOOKUP($A74,[4]CurveFetch!$D$8:$R$1000,8)</f>
        <v>0</v>
      </c>
      <c r="J74" s="12">
        <f ca="1">VLOOKUP($A74,[4]CurveFetch!$D$8:$R$1000,6)</f>
        <v>0</v>
      </c>
      <c r="K74" s="12">
        <f ca="1">VLOOKUP($A74,[4]CurveFetch!$D$8:$R$1000,11)</f>
        <v>6.3707450665274001E-2</v>
      </c>
      <c r="L74" s="13">
        <f t="shared" ca="1" si="4"/>
        <v>0.3775</v>
      </c>
      <c r="M74" s="13">
        <f t="shared" ca="1" si="5"/>
        <v>0</v>
      </c>
      <c r="N74" s="13">
        <f t="shared" ca="1" si="6"/>
        <v>0.3775</v>
      </c>
    </row>
    <row r="75" spans="1:14">
      <c r="A75" s="6">
        <f t="shared" ca="1" si="7"/>
        <v>44105</v>
      </c>
      <c r="B75" s="12">
        <f ca="1">VLOOKUP($A75,[4]CurveFetch!$D$8:$R$1000,2)</f>
        <v>5.2409999999999997</v>
      </c>
      <c r="C75" s="12">
        <f ca="1">VLOOKUP($A75,[4]CurveFetch!$D$8:$R$1000,7)</f>
        <v>0.3775</v>
      </c>
      <c r="D75" s="12">
        <f ca="1">VLOOKUP($A75,[4]CurveFetch!$D$8:$R$1000,5)</f>
        <v>0</v>
      </c>
      <c r="E75" s="12">
        <f ca="1">VLOOKUP($A75,[4]CurveFetch!$D$8:$R$1000,4)</f>
        <v>0</v>
      </c>
      <c r="F75" s="12">
        <f ca="1">VLOOKUP($A75,[4]CurveFetch!$D$8:$R$1000,15)</f>
        <v>0</v>
      </c>
      <c r="G75" s="12">
        <f ca="1">VLOOKUP($A75,[4]CurveFetch!$D$8:$R$1000,3)</f>
        <v>0</v>
      </c>
      <c r="H75" s="12">
        <f ca="1">VLOOKUP($A75,[4]CurveFetch!$D$8:$R$1000,9)</f>
        <v>0</v>
      </c>
      <c r="I75" s="12">
        <f ca="1">VLOOKUP($A75,[4]CurveFetch!$D$8:$R$1000,8)</f>
        <v>0</v>
      </c>
      <c r="J75" s="12">
        <f ca="1">VLOOKUP($A75,[4]CurveFetch!$D$8:$R$1000,6)</f>
        <v>0</v>
      </c>
      <c r="K75" s="12">
        <f ca="1">VLOOKUP($A75,[4]CurveFetch!$D$8:$R$1000,11)</f>
        <v>6.3733245626741E-2</v>
      </c>
      <c r="L75" s="13">
        <f t="shared" ca="1" si="4"/>
        <v>0.3775</v>
      </c>
      <c r="M75" s="13">
        <f t="shared" ca="1" si="5"/>
        <v>0</v>
      </c>
      <c r="N75" s="13">
        <f t="shared" ca="1" si="6"/>
        <v>0.3775</v>
      </c>
    </row>
    <row r="76" spans="1:14">
      <c r="A76" s="6">
        <f t="shared" ca="1" si="7"/>
        <v>44136</v>
      </c>
      <c r="B76" s="12">
        <f ca="1">VLOOKUP($A76,[4]CurveFetch!$D$8:$R$1000,2)</f>
        <v>5.3810000000000002</v>
      </c>
      <c r="C76" s="12">
        <f ca="1">VLOOKUP($A76,[4]CurveFetch!$D$8:$R$1000,7)</f>
        <v>0.33</v>
      </c>
      <c r="D76" s="12">
        <f ca="1">VLOOKUP($A76,[4]CurveFetch!$D$8:$R$1000,5)</f>
        <v>0</v>
      </c>
      <c r="E76" s="12">
        <f ca="1">VLOOKUP($A76,[4]CurveFetch!$D$8:$R$1000,4)</f>
        <v>0</v>
      </c>
      <c r="F76" s="12">
        <f ca="1">VLOOKUP($A76,[4]CurveFetch!$D$8:$R$1000,15)</f>
        <v>0</v>
      </c>
      <c r="G76" s="12">
        <f ca="1">VLOOKUP($A76,[4]CurveFetch!$D$8:$R$1000,3)</f>
        <v>0</v>
      </c>
      <c r="H76" s="12">
        <f ca="1">VLOOKUP($A76,[4]CurveFetch!$D$8:$R$1000,9)</f>
        <v>0</v>
      </c>
      <c r="I76" s="12">
        <f ca="1">VLOOKUP($A76,[4]CurveFetch!$D$8:$R$1000,8)</f>
        <v>0</v>
      </c>
      <c r="J76" s="12">
        <f ca="1">VLOOKUP($A76,[4]CurveFetch!$D$8:$R$1000,6)</f>
        <v>0</v>
      </c>
      <c r="K76" s="12">
        <f ca="1">VLOOKUP($A76,[4]CurveFetch!$D$8:$R$1000,11)</f>
        <v>6.3759900420488999E-2</v>
      </c>
      <c r="L76" s="13">
        <f t="shared" ca="1" si="4"/>
        <v>0.33</v>
      </c>
      <c r="M76" s="13">
        <f t="shared" ca="1" si="5"/>
        <v>0</v>
      </c>
      <c r="N76" s="13">
        <f t="shared" ca="1" si="6"/>
        <v>0.33</v>
      </c>
    </row>
    <row r="77" spans="1:14">
      <c r="A77" s="6">
        <f t="shared" ca="1" si="7"/>
        <v>44166</v>
      </c>
      <c r="B77" s="12">
        <f ca="1">VLOOKUP($A77,[4]CurveFetch!$D$8:$R$1000,2)</f>
        <v>5.5060000000000002</v>
      </c>
      <c r="C77" s="12">
        <f ca="1">VLOOKUP($A77,[4]CurveFetch!$D$8:$R$1000,7)</f>
        <v>0.33</v>
      </c>
      <c r="D77" s="12">
        <f ca="1">VLOOKUP($A77,[4]CurveFetch!$D$8:$R$1000,5)</f>
        <v>0</v>
      </c>
      <c r="E77" s="12">
        <f ca="1">VLOOKUP($A77,[4]CurveFetch!$D$8:$R$1000,4)</f>
        <v>0</v>
      </c>
      <c r="F77" s="12">
        <f ca="1">VLOOKUP($A77,[4]CurveFetch!$D$8:$R$1000,15)</f>
        <v>0</v>
      </c>
      <c r="G77" s="12">
        <f ca="1">VLOOKUP($A77,[4]CurveFetch!$D$8:$R$1000,3)</f>
        <v>0</v>
      </c>
      <c r="H77" s="12">
        <f ca="1">VLOOKUP($A77,[4]CurveFetch!$D$8:$R$1000,9)</f>
        <v>0</v>
      </c>
      <c r="I77" s="12">
        <f ca="1">VLOOKUP($A77,[4]CurveFetch!$D$8:$R$1000,8)</f>
        <v>0</v>
      </c>
      <c r="J77" s="12">
        <f ca="1">VLOOKUP($A77,[4]CurveFetch!$D$8:$R$1000,6)</f>
        <v>0</v>
      </c>
      <c r="K77" s="12">
        <f ca="1">VLOOKUP($A77,[4]CurveFetch!$D$8:$R$1000,11)</f>
        <v>6.3785695382403002E-2</v>
      </c>
      <c r="L77" s="13">
        <f t="shared" ca="1" si="4"/>
        <v>0.33</v>
      </c>
      <c r="M77" s="13">
        <f t="shared" ca="1" si="5"/>
        <v>0</v>
      </c>
      <c r="N77" s="13">
        <f t="shared" ca="1" si="6"/>
        <v>0.33</v>
      </c>
    </row>
    <row r="78" spans="1:14">
      <c r="A78" s="6">
        <f t="shared" ca="1" si="7"/>
        <v>44197</v>
      </c>
      <c r="B78" s="12">
        <f ca="1">VLOOKUP($A78,[4]CurveFetch!$D$8:$R$1000,2)</f>
        <v>5.6849999999999996</v>
      </c>
      <c r="C78" s="12">
        <f ca="1">VLOOKUP($A78,[4]CurveFetch!$D$8:$R$1000,7)</f>
        <v>0.33</v>
      </c>
      <c r="D78" s="12">
        <f ca="1">VLOOKUP($A78,[4]CurveFetch!$D$8:$R$1000,5)</f>
        <v>0</v>
      </c>
      <c r="E78" s="12">
        <f ca="1">VLOOKUP($A78,[4]CurveFetch!$D$8:$R$1000,4)</f>
        <v>0</v>
      </c>
      <c r="F78" s="12">
        <f ca="1">VLOOKUP($A78,[4]CurveFetch!$D$8:$R$1000,15)</f>
        <v>0</v>
      </c>
      <c r="G78" s="12">
        <f ca="1">VLOOKUP($A78,[4]CurveFetch!$D$8:$R$1000,3)</f>
        <v>0</v>
      </c>
      <c r="H78" s="12">
        <f ca="1">VLOOKUP($A78,[4]CurveFetch!$D$8:$R$1000,9)</f>
        <v>0</v>
      </c>
      <c r="I78" s="12">
        <f ca="1">VLOOKUP($A78,[4]CurveFetch!$D$8:$R$1000,8)</f>
        <v>0</v>
      </c>
      <c r="J78" s="12">
        <f ca="1">VLOOKUP($A78,[4]CurveFetch!$D$8:$R$1000,6)</f>
        <v>0</v>
      </c>
      <c r="K78" s="12">
        <f ca="1">VLOOKUP($A78,[4]CurveFetch!$D$8:$R$1000,11)</f>
        <v>6.3812350176614005E-2</v>
      </c>
      <c r="L78" s="13">
        <f t="shared" ca="1" si="4"/>
        <v>0.33</v>
      </c>
      <c r="M78" s="13">
        <f t="shared" ca="1" si="5"/>
        <v>0</v>
      </c>
      <c r="N78" s="13">
        <f t="shared" ca="1" si="6"/>
        <v>0.33</v>
      </c>
    </row>
    <row r="79" spans="1:14">
      <c r="A79" s="6">
        <f t="shared" ca="1" si="7"/>
        <v>44228</v>
      </c>
      <c r="B79" s="12">
        <f ca="1">VLOOKUP($A79,[4]CurveFetch!$D$8:$R$1000,2)</f>
        <v>5.5789999999999997</v>
      </c>
      <c r="C79" s="12">
        <f ca="1">VLOOKUP($A79,[4]CurveFetch!$D$8:$R$1000,7)</f>
        <v>0.33</v>
      </c>
      <c r="D79" s="12">
        <f ca="1">VLOOKUP($A79,[4]CurveFetch!$D$8:$R$1000,5)</f>
        <v>0</v>
      </c>
      <c r="E79" s="12">
        <f ca="1">VLOOKUP($A79,[4]CurveFetch!$D$8:$R$1000,4)</f>
        <v>0</v>
      </c>
      <c r="F79" s="12">
        <f ca="1">VLOOKUP($A79,[4]CurveFetch!$D$8:$R$1000,15)</f>
        <v>0</v>
      </c>
      <c r="G79" s="12">
        <f ca="1">VLOOKUP($A79,[4]CurveFetch!$D$8:$R$1000,3)</f>
        <v>0</v>
      </c>
      <c r="H79" s="12">
        <f ca="1">VLOOKUP($A79,[4]CurveFetch!$D$8:$R$1000,9)</f>
        <v>0</v>
      </c>
      <c r="I79" s="12">
        <f ca="1">VLOOKUP($A79,[4]CurveFetch!$D$8:$R$1000,8)</f>
        <v>0</v>
      </c>
      <c r="J79" s="12">
        <f ca="1">VLOOKUP($A79,[4]CurveFetch!$D$8:$R$1000,6)</f>
        <v>0</v>
      </c>
      <c r="K79" s="12">
        <f ca="1">VLOOKUP($A79,[4]CurveFetch!$D$8:$R$1000,11)</f>
        <v>6.3826617474556993E-2</v>
      </c>
      <c r="L79" s="13">
        <f t="shared" ca="1" si="4"/>
        <v>0.33</v>
      </c>
      <c r="M79" s="13">
        <f t="shared" ca="1" si="5"/>
        <v>0</v>
      </c>
      <c r="N79" s="13">
        <f t="shared" ca="1" si="6"/>
        <v>0.33</v>
      </c>
    </row>
    <row r="80" spans="1:14">
      <c r="A80" s="6">
        <f t="shared" ca="1" si="7"/>
        <v>44256</v>
      </c>
      <c r="B80" s="12">
        <f ca="1">VLOOKUP($A80,[4]CurveFetch!$D$8:$R$1000,2)</f>
        <v>5.4290000000000003</v>
      </c>
      <c r="C80" s="12">
        <f ca="1">VLOOKUP($A80,[4]CurveFetch!$D$8:$R$1000,7)</f>
        <v>0.33</v>
      </c>
      <c r="D80" s="12">
        <f ca="1">VLOOKUP($A80,[4]CurveFetch!$D$8:$R$1000,5)</f>
        <v>0</v>
      </c>
      <c r="E80" s="12">
        <f ca="1">VLOOKUP($A80,[4]CurveFetch!$D$8:$R$1000,4)</f>
        <v>0</v>
      </c>
      <c r="F80" s="12">
        <f ca="1">VLOOKUP($A80,[4]CurveFetch!$D$8:$R$1000,15)</f>
        <v>0</v>
      </c>
      <c r="G80" s="12">
        <f ca="1">VLOOKUP($A80,[4]CurveFetch!$D$8:$R$1000,3)</f>
        <v>0</v>
      </c>
      <c r="H80" s="12">
        <f ca="1">VLOOKUP($A80,[4]CurveFetch!$D$8:$R$1000,9)</f>
        <v>0</v>
      </c>
      <c r="I80" s="12">
        <f ca="1">VLOOKUP($A80,[4]CurveFetch!$D$8:$R$1000,8)</f>
        <v>0</v>
      </c>
      <c r="J80" s="12">
        <f ca="1">VLOOKUP($A80,[4]CurveFetch!$D$8:$R$1000,6)</f>
        <v>0</v>
      </c>
      <c r="K80" s="12">
        <f ca="1">VLOOKUP($A80,[4]CurveFetch!$D$8:$R$1000,11)</f>
        <v>6.3824012011130998E-2</v>
      </c>
      <c r="L80" s="13">
        <f t="shared" ca="1" si="4"/>
        <v>0.33</v>
      </c>
      <c r="M80" s="13">
        <f t="shared" ca="1" si="5"/>
        <v>0</v>
      </c>
      <c r="N80" s="13">
        <f t="shared" ca="1" si="6"/>
        <v>0.33</v>
      </c>
    </row>
    <row r="81" spans="1:14">
      <c r="A81" s="6">
        <f t="shared" ca="1" si="7"/>
        <v>44287</v>
      </c>
      <c r="B81" s="12">
        <f ca="1">VLOOKUP($A81,[4]CurveFetch!$D$8:$R$1000,2)</f>
        <v>5.2460000000000004</v>
      </c>
      <c r="C81" s="12">
        <f ca="1">VLOOKUP($A81,[4]CurveFetch!$D$8:$R$1000,7)</f>
        <v>0.33</v>
      </c>
      <c r="D81" s="12">
        <f ca="1">VLOOKUP($A81,[4]CurveFetch!$D$8:$R$1000,5)</f>
        <v>0</v>
      </c>
      <c r="E81" s="12">
        <f ca="1">VLOOKUP($A81,[4]CurveFetch!$D$8:$R$1000,4)</f>
        <v>0</v>
      </c>
      <c r="F81" s="12">
        <f ca="1">VLOOKUP($A81,[4]CurveFetch!$D$8:$R$1000,15)</f>
        <v>0</v>
      </c>
      <c r="G81" s="12">
        <f ca="1">VLOOKUP($A81,[4]CurveFetch!$D$8:$R$1000,3)</f>
        <v>0</v>
      </c>
      <c r="H81" s="12">
        <f ca="1">VLOOKUP($A81,[4]CurveFetch!$D$8:$R$1000,9)</f>
        <v>0</v>
      </c>
      <c r="I81" s="12">
        <f ca="1">VLOOKUP($A81,[4]CurveFetch!$D$8:$R$1000,8)</f>
        <v>0</v>
      </c>
      <c r="J81" s="12">
        <f ca="1">VLOOKUP($A81,[4]CurveFetch!$D$8:$R$1000,6)</f>
        <v>0</v>
      </c>
      <c r="K81" s="12">
        <f ca="1">VLOOKUP($A81,[4]CurveFetch!$D$8:$R$1000,11)</f>
        <v>6.3821127390911003E-2</v>
      </c>
      <c r="L81" s="13">
        <f t="shared" ca="1" si="4"/>
        <v>0.33</v>
      </c>
      <c r="M81" s="13">
        <f t="shared" ca="1" si="5"/>
        <v>0</v>
      </c>
      <c r="N81" s="13">
        <f t="shared" ca="1" si="6"/>
        <v>0.33</v>
      </c>
    </row>
    <row r="82" spans="1:14">
      <c r="A82" s="6">
        <f t="shared" ca="1" si="7"/>
        <v>44317</v>
      </c>
      <c r="B82" s="12">
        <f ca="1">VLOOKUP($A82,[4]CurveFetch!$D$8:$R$1000,2)</f>
        <v>5.2210000000000001</v>
      </c>
      <c r="C82" s="12">
        <f ca="1">VLOOKUP($A82,[4]CurveFetch!$D$8:$R$1000,7)</f>
        <v>0.33</v>
      </c>
      <c r="D82" s="12">
        <f ca="1">VLOOKUP($A82,[4]CurveFetch!$D$8:$R$1000,5)</f>
        <v>0</v>
      </c>
      <c r="E82" s="12">
        <f ca="1">VLOOKUP($A82,[4]CurveFetch!$D$8:$R$1000,4)</f>
        <v>0</v>
      </c>
      <c r="F82" s="12">
        <f ca="1">VLOOKUP($A82,[4]CurveFetch!$D$8:$R$1000,15)</f>
        <v>0</v>
      </c>
      <c r="G82" s="12">
        <f ca="1">VLOOKUP($A82,[4]CurveFetch!$D$8:$R$1000,3)</f>
        <v>0</v>
      </c>
      <c r="H82" s="12">
        <f ca="1">VLOOKUP($A82,[4]CurveFetch!$D$8:$R$1000,9)</f>
        <v>0</v>
      </c>
      <c r="I82" s="12">
        <f ca="1">VLOOKUP($A82,[4]CurveFetch!$D$8:$R$1000,8)</f>
        <v>0</v>
      </c>
      <c r="J82" s="12">
        <f ca="1">VLOOKUP($A82,[4]CurveFetch!$D$8:$R$1000,6)</f>
        <v>0</v>
      </c>
      <c r="K82" s="12">
        <f ca="1">VLOOKUP($A82,[4]CurveFetch!$D$8:$R$1000,11)</f>
        <v>6.3818335822957997E-2</v>
      </c>
      <c r="L82" s="13">
        <f t="shared" ca="1" si="4"/>
        <v>0.33</v>
      </c>
      <c r="M82" s="13">
        <f t="shared" ca="1" si="5"/>
        <v>0</v>
      </c>
      <c r="N82" s="13">
        <f t="shared" ca="1" si="6"/>
        <v>0.33</v>
      </c>
    </row>
    <row r="83" spans="1:14">
      <c r="A83" s="6">
        <f t="shared" ca="1" si="7"/>
        <v>44348</v>
      </c>
      <c r="B83" s="12">
        <f ca="1">VLOOKUP($A83,[4]CurveFetch!$D$8:$R$1000,2)</f>
        <v>5.25</v>
      </c>
      <c r="C83" s="12">
        <f ca="1">VLOOKUP($A83,[4]CurveFetch!$D$8:$R$1000,7)</f>
        <v>0.33</v>
      </c>
      <c r="D83" s="12">
        <f ca="1">VLOOKUP($A83,[4]CurveFetch!$D$8:$R$1000,5)</f>
        <v>0</v>
      </c>
      <c r="E83" s="12">
        <f ca="1">VLOOKUP($A83,[4]CurveFetch!$D$8:$R$1000,4)</f>
        <v>0</v>
      </c>
      <c r="F83" s="12">
        <f ca="1">VLOOKUP($A83,[4]CurveFetch!$D$8:$R$1000,15)</f>
        <v>0</v>
      </c>
      <c r="G83" s="12">
        <f ca="1">VLOOKUP($A83,[4]CurveFetch!$D$8:$R$1000,3)</f>
        <v>0</v>
      </c>
      <c r="H83" s="12">
        <f ca="1">VLOOKUP($A83,[4]CurveFetch!$D$8:$R$1000,9)</f>
        <v>0</v>
      </c>
      <c r="I83" s="12">
        <f ca="1">VLOOKUP($A83,[4]CurveFetch!$D$8:$R$1000,8)</f>
        <v>0</v>
      </c>
      <c r="J83" s="12">
        <f ca="1">VLOOKUP($A83,[4]CurveFetch!$D$8:$R$1000,6)</f>
        <v>0</v>
      </c>
      <c r="K83" s="12">
        <f ca="1">VLOOKUP($A83,[4]CurveFetch!$D$8:$R$1000,11)</f>
        <v>6.3815451202742998E-2</v>
      </c>
      <c r="L83" s="13">
        <f t="shared" ca="1" si="4"/>
        <v>0.33</v>
      </c>
      <c r="M83" s="13">
        <f t="shared" ca="1" si="5"/>
        <v>0</v>
      </c>
      <c r="N83" s="13">
        <f t="shared" ca="1" si="6"/>
        <v>0.33</v>
      </c>
    </row>
    <row r="84" spans="1:14">
      <c r="A84" s="6">
        <f t="shared" ca="1" si="7"/>
        <v>44378</v>
      </c>
      <c r="B84" s="12">
        <f ca="1">VLOOKUP($A84,[4]CurveFetch!$D$8:$R$1000,2)</f>
        <v>5.28</v>
      </c>
      <c r="C84" s="12">
        <f ca="1">VLOOKUP($A84,[4]CurveFetch!$D$8:$R$1000,7)</f>
        <v>0.33</v>
      </c>
      <c r="D84" s="12">
        <f ca="1">VLOOKUP($A84,[4]CurveFetch!$D$8:$R$1000,5)</f>
        <v>0</v>
      </c>
      <c r="E84" s="12">
        <f ca="1">VLOOKUP($A84,[4]CurveFetch!$D$8:$R$1000,4)</f>
        <v>0</v>
      </c>
      <c r="F84" s="12">
        <f ca="1">VLOOKUP($A84,[4]CurveFetch!$D$8:$R$1000,15)</f>
        <v>0</v>
      </c>
      <c r="G84" s="12">
        <f ca="1">VLOOKUP($A84,[4]CurveFetch!$D$8:$R$1000,3)</f>
        <v>0</v>
      </c>
      <c r="H84" s="12">
        <f ca="1">VLOOKUP($A84,[4]CurveFetch!$D$8:$R$1000,9)</f>
        <v>0</v>
      </c>
      <c r="I84" s="12">
        <f ca="1">VLOOKUP($A84,[4]CurveFetch!$D$8:$R$1000,8)</f>
        <v>0</v>
      </c>
      <c r="J84" s="12">
        <f ca="1">VLOOKUP($A84,[4]CurveFetch!$D$8:$R$1000,6)</f>
        <v>0</v>
      </c>
      <c r="K84" s="12">
        <f ca="1">VLOOKUP($A84,[4]CurveFetch!$D$8:$R$1000,11)</f>
        <v>6.3812659634797E-2</v>
      </c>
      <c r="L84" s="13">
        <f t="shared" ca="1" si="4"/>
        <v>0.33</v>
      </c>
      <c r="M84" s="13">
        <f t="shared" ca="1" si="5"/>
        <v>0</v>
      </c>
      <c r="N84" s="13">
        <f t="shared" ca="1" si="6"/>
        <v>0.33</v>
      </c>
    </row>
    <row r="85" spans="1:14">
      <c r="A85" s="6">
        <f t="shared" ca="1" si="7"/>
        <v>44409</v>
      </c>
      <c r="B85" s="12">
        <f ca="1">VLOOKUP($A85,[4]CurveFetch!$D$8:$R$1000,2)</f>
        <v>5.3</v>
      </c>
      <c r="C85" s="12">
        <f ca="1">VLOOKUP($A85,[4]CurveFetch!$D$8:$R$1000,7)</f>
        <v>0.33</v>
      </c>
      <c r="D85" s="12">
        <f ca="1">VLOOKUP($A85,[4]CurveFetch!$D$8:$R$1000,5)</f>
        <v>0</v>
      </c>
      <c r="E85" s="12">
        <f ca="1">VLOOKUP($A85,[4]CurveFetch!$D$8:$R$1000,4)</f>
        <v>0</v>
      </c>
      <c r="F85" s="12">
        <f ca="1">VLOOKUP($A85,[4]CurveFetch!$D$8:$R$1000,15)</f>
        <v>0</v>
      </c>
      <c r="G85" s="12">
        <f ca="1">VLOOKUP($A85,[4]CurveFetch!$D$8:$R$1000,3)</f>
        <v>0</v>
      </c>
      <c r="H85" s="12">
        <f ca="1">VLOOKUP($A85,[4]CurveFetch!$D$8:$R$1000,9)</f>
        <v>0</v>
      </c>
      <c r="I85" s="12">
        <f ca="1">VLOOKUP($A85,[4]CurveFetch!$D$8:$R$1000,8)</f>
        <v>0</v>
      </c>
      <c r="J85" s="12">
        <f ca="1">VLOOKUP($A85,[4]CurveFetch!$D$8:$R$1000,6)</f>
        <v>0</v>
      </c>
      <c r="K85" s="12">
        <f ca="1">VLOOKUP($A85,[4]CurveFetch!$D$8:$R$1000,11)</f>
        <v>6.3809775014587997E-2</v>
      </c>
      <c r="L85" s="13">
        <f t="shared" ca="1" si="4"/>
        <v>0.33</v>
      </c>
      <c r="M85" s="13">
        <f t="shared" ca="1" si="5"/>
        <v>0</v>
      </c>
      <c r="N85" s="13">
        <f t="shared" ca="1" si="6"/>
        <v>0.33</v>
      </c>
    </row>
    <row r="86" spans="1:14">
      <c r="A86" s="6">
        <f t="shared" ca="1" si="7"/>
        <v>44440</v>
      </c>
      <c r="B86" s="12">
        <f ca="1">VLOOKUP($A86,[4]CurveFetch!$D$8:$R$1000,2)</f>
        <v>5.3209999999999997</v>
      </c>
      <c r="C86" s="12">
        <f ca="1">VLOOKUP($A86,[4]CurveFetch!$D$8:$R$1000,7)</f>
        <v>0.33</v>
      </c>
      <c r="D86" s="12">
        <f ca="1">VLOOKUP($A86,[4]CurveFetch!$D$8:$R$1000,5)</f>
        <v>0</v>
      </c>
      <c r="E86" s="12">
        <f ca="1">VLOOKUP($A86,[4]CurveFetch!$D$8:$R$1000,4)</f>
        <v>0</v>
      </c>
      <c r="F86" s="12">
        <f ca="1">VLOOKUP($A86,[4]CurveFetch!$D$8:$R$1000,15)</f>
        <v>0</v>
      </c>
      <c r="G86" s="12">
        <f ca="1">VLOOKUP($A86,[4]CurveFetch!$D$8:$R$1000,3)</f>
        <v>0</v>
      </c>
      <c r="H86" s="12">
        <f ca="1">VLOOKUP($A86,[4]CurveFetch!$D$8:$R$1000,9)</f>
        <v>0</v>
      </c>
      <c r="I86" s="12">
        <f ca="1">VLOOKUP($A86,[4]CurveFetch!$D$8:$R$1000,8)</f>
        <v>0</v>
      </c>
      <c r="J86" s="12">
        <f ca="1">VLOOKUP($A86,[4]CurveFetch!$D$8:$R$1000,6)</f>
        <v>0</v>
      </c>
      <c r="K86" s="12">
        <f ca="1">VLOOKUP($A86,[4]CurveFetch!$D$8:$R$1000,11)</f>
        <v>6.3806890394381005E-2</v>
      </c>
      <c r="L86" s="13">
        <f t="shared" ca="1" si="4"/>
        <v>0.33</v>
      </c>
      <c r="M86" s="13">
        <f t="shared" ca="1" si="5"/>
        <v>0</v>
      </c>
      <c r="N86" s="13">
        <f t="shared" ca="1" si="6"/>
        <v>0.33</v>
      </c>
    </row>
    <row r="87" spans="1:14">
      <c r="A87" s="6">
        <f t="shared" ca="1" si="7"/>
        <v>44470</v>
      </c>
      <c r="B87" s="12">
        <f ca="1">VLOOKUP($A87,[4]CurveFetch!$D$8:$R$1000,2)</f>
        <v>5.351</v>
      </c>
      <c r="C87" s="12">
        <f ca="1">VLOOKUP($A87,[4]CurveFetch!$D$8:$R$1000,7)</f>
        <v>0.33</v>
      </c>
      <c r="D87" s="12">
        <f ca="1">VLOOKUP($A87,[4]CurveFetch!$D$8:$R$1000,5)</f>
        <v>0</v>
      </c>
      <c r="E87" s="12">
        <f ca="1">VLOOKUP($A87,[4]CurveFetch!$D$8:$R$1000,4)</f>
        <v>0</v>
      </c>
      <c r="F87" s="12">
        <f ca="1">VLOOKUP($A87,[4]CurveFetch!$D$8:$R$1000,15)</f>
        <v>0</v>
      </c>
      <c r="G87" s="12">
        <f ca="1">VLOOKUP($A87,[4]CurveFetch!$D$8:$R$1000,3)</f>
        <v>0</v>
      </c>
      <c r="H87" s="12">
        <f ca="1">VLOOKUP($A87,[4]CurveFetch!$D$8:$R$1000,9)</f>
        <v>0</v>
      </c>
      <c r="I87" s="12">
        <f ca="1">VLOOKUP($A87,[4]CurveFetch!$D$8:$R$1000,8)</f>
        <v>0</v>
      </c>
      <c r="J87" s="12">
        <f ca="1">VLOOKUP($A87,[4]CurveFetch!$D$8:$R$1000,6)</f>
        <v>0</v>
      </c>
      <c r="K87" s="12">
        <f ca="1">VLOOKUP($A87,[4]CurveFetch!$D$8:$R$1000,11)</f>
        <v>6.3804098826442002E-2</v>
      </c>
      <c r="L87" s="13">
        <f t="shared" ca="1" si="4"/>
        <v>0.33</v>
      </c>
      <c r="M87" s="13">
        <f t="shared" ca="1" si="5"/>
        <v>0</v>
      </c>
      <c r="N87" s="13">
        <f t="shared" ca="1" si="6"/>
        <v>0.33</v>
      </c>
    </row>
    <row r="88" spans="1:14">
      <c r="A88" s="6">
        <f t="shared" ca="1" si="7"/>
        <v>44501</v>
      </c>
      <c r="B88" s="12">
        <f ca="1">VLOOKUP($A88,[4]CurveFetch!$D$8:$R$1000,2)</f>
        <v>5.4909999999999997</v>
      </c>
      <c r="C88" s="12">
        <f ca="1">VLOOKUP($A88,[4]CurveFetch!$D$8:$R$1000,7)</f>
        <v>0</v>
      </c>
      <c r="D88" s="12">
        <f ca="1">VLOOKUP($A88,[4]CurveFetch!$D$8:$R$1000,5)</f>
        <v>0</v>
      </c>
      <c r="E88" s="12">
        <f ca="1">VLOOKUP($A88,[4]CurveFetch!$D$8:$R$1000,4)</f>
        <v>0</v>
      </c>
      <c r="F88" s="12">
        <f ca="1">VLOOKUP($A88,[4]CurveFetch!$D$8:$R$1000,15)</f>
        <v>0</v>
      </c>
      <c r="G88" s="12">
        <f ca="1">VLOOKUP($A88,[4]CurveFetch!$D$8:$R$1000,3)</f>
        <v>0</v>
      </c>
      <c r="H88" s="12">
        <f ca="1">VLOOKUP($A88,[4]CurveFetch!$D$8:$R$1000,9)</f>
        <v>0</v>
      </c>
      <c r="I88" s="12">
        <f ca="1">VLOOKUP($A88,[4]CurveFetch!$D$8:$R$1000,8)</f>
        <v>0</v>
      </c>
      <c r="J88" s="12">
        <f ca="1">VLOOKUP($A88,[4]CurveFetch!$D$8:$R$1000,6)</f>
        <v>0</v>
      </c>
      <c r="K88" s="12">
        <f ca="1">VLOOKUP($A88,[4]CurveFetch!$D$8:$R$1000,11)</f>
        <v>6.3801214206241005E-2</v>
      </c>
      <c r="L88" s="13">
        <f t="shared" ca="1" si="4"/>
        <v>0</v>
      </c>
      <c r="M88" s="13">
        <f t="shared" ca="1" si="5"/>
        <v>0</v>
      </c>
      <c r="N88" s="13">
        <f t="shared" ca="1" si="6"/>
        <v>0</v>
      </c>
    </row>
    <row r="89" spans="1:14">
      <c r="A89" s="6">
        <f t="shared" ca="1" si="7"/>
        <v>44531</v>
      </c>
      <c r="B89" s="12">
        <f ca="1">VLOOKUP($A89,[4]CurveFetch!$D$8:$R$1000,2)</f>
        <v>5.6159999999999997</v>
      </c>
      <c r="C89" s="12">
        <f ca="1">VLOOKUP($A89,[4]CurveFetch!$D$8:$R$1000,7)</f>
        <v>0</v>
      </c>
      <c r="D89" s="12">
        <f ca="1">VLOOKUP($A89,[4]CurveFetch!$D$8:$R$1000,5)</f>
        <v>0</v>
      </c>
      <c r="E89" s="12">
        <f ca="1">VLOOKUP($A89,[4]CurveFetch!$D$8:$R$1000,4)</f>
        <v>0</v>
      </c>
      <c r="F89" s="12">
        <f ca="1">VLOOKUP($A89,[4]CurveFetch!$D$8:$R$1000,15)</f>
        <v>0</v>
      </c>
      <c r="G89" s="12">
        <f ca="1">VLOOKUP($A89,[4]CurveFetch!$D$8:$R$1000,3)</f>
        <v>0</v>
      </c>
      <c r="H89" s="12">
        <f ca="1">VLOOKUP($A89,[4]CurveFetch!$D$8:$R$1000,9)</f>
        <v>0</v>
      </c>
      <c r="I89" s="12">
        <f ca="1">VLOOKUP($A89,[4]CurveFetch!$D$8:$R$1000,8)</f>
        <v>0</v>
      </c>
      <c r="J89" s="12">
        <f ca="1">VLOOKUP($A89,[4]CurveFetch!$D$8:$R$1000,6)</f>
        <v>0</v>
      </c>
      <c r="K89" s="12">
        <f ca="1">VLOOKUP($A89,[4]CurveFetch!$D$8:$R$1000,11)</f>
        <v>6.3798422638307997E-2</v>
      </c>
      <c r="L89" s="13">
        <f t="shared" ca="1" si="4"/>
        <v>0</v>
      </c>
      <c r="M89" s="13">
        <f t="shared" ca="1" si="5"/>
        <v>0</v>
      </c>
      <c r="N89" s="13">
        <f t="shared" ca="1" si="6"/>
        <v>0</v>
      </c>
    </row>
    <row r="90" spans="1:14">
      <c r="A90" s="6">
        <f t="shared" ca="1" si="7"/>
        <v>44562</v>
      </c>
      <c r="B90" s="12">
        <f ca="1">VLOOKUP($A90,[4]CurveFetch!$D$8:$R$1000,2)</f>
        <v>5.7949999999999999</v>
      </c>
      <c r="C90" s="12">
        <f ca="1">VLOOKUP($A90,[4]CurveFetch!$D$8:$R$1000,7)</f>
        <v>0</v>
      </c>
      <c r="D90" s="12">
        <f ca="1">VLOOKUP($A90,[4]CurveFetch!$D$8:$R$1000,5)</f>
        <v>0</v>
      </c>
      <c r="E90" s="12">
        <f ca="1">VLOOKUP($A90,[4]CurveFetch!$D$8:$R$1000,4)</f>
        <v>0</v>
      </c>
      <c r="F90" s="12">
        <f ca="1">VLOOKUP($A90,[4]CurveFetch!$D$8:$R$1000,15)</f>
        <v>0</v>
      </c>
      <c r="G90" s="12">
        <f ca="1">VLOOKUP($A90,[4]CurveFetch!$D$8:$R$1000,3)</f>
        <v>0</v>
      </c>
      <c r="H90" s="12">
        <f ca="1">VLOOKUP($A90,[4]CurveFetch!$D$8:$R$1000,9)</f>
        <v>0</v>
      </c>
      <c r="I90" s="12">
        <f ca="1">VLOOKUP($A90,[4]CurveFetch!$D$8:$R$1000,8)</f>
        <v>0</v>
      </c>
      <c r="J90" s="12">
        <f ca="1">VLOOKUP($A90,[4]CurveFetch!$D$8:$R$1000,6)</f>
        <v>0</v>
      </c>
      <c r="K90" s="12">
        <f ca="1">VLOOKUP($A90,[4]CurveFetch!$D$8:$R$1000,11)</f>
        <v>6.3795538018111997E-2</v>
      </c>
      <c r="L90" s="13">
        <f t="shared" ca="1" si="4"/>
        <v>0</v>
      </c>
      <c r="M90" s="13">
        <f t="shared" ca="1" si="5"/>
        <v>0</v>
      </c>
      <c r="N90" s="13">
        <f t="shared" ca="1" si="6"/>
        <v>0</v>
      </c>
    </row>
    <row r="91" spans="1:14">
      <c r="A91" s="6">
        <f t="shared" ca="1" si="7"/>
        <v>44593</v>
      </c>
      <c r="B91" s="12">
        <f ca="1">VLOOKUP($A91,[4]CurveFetch!$D$8:$R$1000,2)</f>
        <v>5.6890000000000001</v>
      </c>
      <c r="C91" s="12">
        <f ca="1">VLOOKUP($A91,[4]CurveFetch!$D$8:$R$1000,7)</f>
        <v>0</v>
      </c>
      <c r="D91" s="12">
        <f ca="1">VLOOKUP($A91,[4]CurveFetch!$D$8:$R$1000,5)</f>
        <v>0</v>
      </c>
      <c r="E91" s="12">
        <f ca="1">VLOOKUP($A91,[4]CurveFetch!$D$8:$R$1000,4)</f>
        <v>0</v>
      </c>
      <c r="F91" s="12">
        <f ca="1">VLOOKUP($A91,[4]CurveFetch!$D$8:$R$1000,15)</f>
        <v>0</v>
      </c>
      <c r="G91" s="12">
        <f ca="1">VLOOKUP($A91,[4]CurveFetch!$D$8:$R$1000,3)</f>
        <v>0</v>
      </c>
      <c r="H91" s="12">
        <f ca="1">VLOOKUP($A91,[4]CurveFetch!$D$8:$R$1000,9)</f>
        <v>0</v>
      </c>
      <c r="I91" s="12">
        <f ca="1">VLOOKUP($A91,[4]CurveFetch!$D$8:$R$1000,8)</f>
        <v>0</v>
      </c>
      <c r="J91" s="12">
        <f ca="1">VLOOKUP($A91,[4]CurveFetch!$D$8:$R$1000,6)</f>
        <v>0</v>
      </c>
      <c r="K91" s="12">
        <f ca="1">VLOOKUP($A91,[4]CurveFetch!$D$8:$R$1000,11)</f>
        <v>6.3792653397919993E-2</v>
      </c>
      <c r="L91" s="13">
        <f t="shared" ca="1" si="4"/>
        <v>0</v>
      </c>
      <c r="M91" s="13">
        <f t="shared" ca="1" si="5"/>
        <v>0</v>
      </c>
      <c r="N91" s="13">
        <f t="shared" ca="1" si="6"/>
        <v>0</v>
      </c>
    </row>
    <row r="92" spans="1:14">
      <c r="A92" s="6">
        <f t="shared" ca="1" si="7"/>
        <v>44621</v>
      </c>
      <c r="B92" s="12">
        <f ca="1">VLOOKUP($A92,[4]CurveFetch!$D$8:$R$1000,2)</f>
        <v>5.5389999999999997</v>
      </c>
      <c r="C92" s="12">
        <f ca="1">VLOOKUP($A92,[4]CurveFetch!$D$8:$R$1000,7)</f>
        <v>0</v>
      </c>
      <c r="D92" s="12">
        <f ca="1">VLOOKUP($A92,[4]CurveFetch!$D$8:$R$1000,5)</f>
        <v>0</v>
      </c>
      <c r="E92" s="12">
        <f ca="1">VLOOKUP($A92,[4]CurveFetch!$D$8:$R$1000,4)</f>
        <v>0</v>
      </c>
      <c r="F92" s="12">
        <f ca="1">VLOOKUP($A92,[4]CurveFetch!$D$8:$R$1000,15)</f>
        <v>0</v>
      </c>
      <c r="G92" s="12">
        <f ca="1">VLOOKUP($A92,[4]CurveFetch!$D$8:$R$1000,3)</f>
        <v>0</v>
      </c>
      <c r="H92" s="12">
        <f ca="1">VLOOKUP($A92,[4]CurveFetch!$D$8:$R$1000,9)</f>
        <v>0</v>
      </c>
      <c r="I92" s="12">
        <f ca="1">VLOOKUP($A92,[4]CurveFetch!$D$8:$R$1000,8)</f>
        <v>0</v>
      </c>
      <c r="J92" s="12">
        <f ca="1">VLOOKUP($A92,[4]CurveFetch!$D$8:$R$1000,6)</f>
        <v>0</v>
      </c>
      <c r="K92" s="12">
        <f ca="1">VLOOKUP($A92,[4]CurveFetch!$D$8:$R$1000,11)</f>
        <v>6.3790047934522004E-2</v>
      </c>
      <c r="L92" s="13">
        <f t="shared" ca="1" si="4"/>
        <v>0</v>
      </c>
      <c r="M92" s="13">
        <f t="shared" ca="1" si="5"/>
        <v>0</v>
      </c>
      <c r="N92" s="13">
        <f t="shared" ca="1" si="6"/>
        <v>0</v>
      </c>
    </row>
    <row r="93" spans="1:14">
      <c r="A93" s="6">
        <f t="shared" ca="1" si="7"/>
        <v>44652</v>
      </c>
      <c r="B93" s="12">
        <f ca="1">VLOOKUP($A93,[4]CurveFetch!$D$8:$R$1000,2)</f>
        <v>5.3559999999999999</v>
      </c>
      <c r="C93" s="12">
        <f ca="1">VLOOKUP($A93,[4]CurveFetch!$D$8:$R$1000,7)</f>
        <v>0</v>
      </c>
      <c r="D93" s="12">
        <f ca="1">VLOOKUP($A93,[4]CurveFetch!$D$8:$R$1000,5)</f>
        <v>0</v>
      </c>
      <c r="E93" s="12">
        <f ca="1">VLOOKUP($A93,[4]CurveFetch!$D$8:$R$1000,4)</f>
        <v>0</v>
      </c>
      <c r="F93" s="12">
        <f ca="1">VLOOKUP($A93,[4]CurveFetch!$D$8:$R$1000,15)</f>
        <v>0</v>
      </c>
      <c r="G93" s="12">
        <f ca="1">VLOOKUP($A93,[4]CurveFetch!$D$8:$R$1000,3)</f>
        <v>0</v>
      </c>
      <c r="H93" s="12">
        <f ca="1">VLOOKUP($A93,[4]CurveFetch!$D$8:$R$1000,9)</f>
        <v>0</v>
      </c>
      <c r="I93" s="12">
        <f ca="1">VLOOKUP($A93,[4]CurveFetch!$D$8:$R$1000,8)</f>
        <v>0</v>
      </c>
      <c r="J93" s="12">
        <f ca="1">VLOOKUP($A93,[4]CurveFetch!$D$8:$R$1000,6)</f>
        <v>0</v>
      </c>
      <c r="K93" s="12">
        <f ca="1">VLOOKUP($A93,[4]CurveFetch!$D$8:$R$1000,11)</f>
        <v>6.3787163314334996E-2</v>
      </c>
      <c r="L93" s="13">
        <f t="shared" ca="1" si="4"/>
        <v>0</v>
      </c>
      <c r="M93" s="13">
        <f t="shared" ca="1" si="5"/>
        <v>0</v>
      </c>
      <c r="N93" s="13">
        <f t="shared" ca="1" si="6"/>
        <v>0</v>
      </c>
    </row>
    <row r="94" spans="1:14">
      <c r="A94" s="6">
        <f t="shared" ca="1" si="7"/>
        <v>44682</v>
      </c>
      <c r="B94" s="12">
        <f ca="1">VLOOKUP($A94,[4]CurveFetch!$D$8:$R$1000,2)</f>
        <v>5.3310000000000004</v>
      </c>
      <c r="C94" s="12">
        <f ca="1">VLOOKUP($A94,[4]CurveFetch!$D$8:$R$1000,7)</f>
        <v>0</v>
      </c>
      <c r="D94" s="12">
        <f ca="1">VLOOKUP($A94,[4]CurveFetch!$D$8:$R$1000,5)</f>
        <v>0</v>
      </c>
      <c r="E94" s="12">
        <f ca="1">VLOOKUP($A94,[4]CurveFetch!$D$8:$R$1000,4)</f>
        <v>0</v>
      </c>
      <c r="F94" s="12">
        <f ca="1">VLOOKUP($A94,[4]CurveFetch!$D$8:$R$1000,15)</f>
        <v>0</v>
      </c>
      <c r="G94" s="12">
        <f ca="1">VLOOKUP($A94,[4]CurveFetch!$D$8:$R$1000,3)</f>
        <v>0</v>
      </c>
      <c r="H94" s="12">
        <f ca="1">VLOOKUP($A94,[4]CurveFetch!$D$8:$R$1000,9)</f>
        <v>0</v>
      </c>
      <c r="I94" s="12">
        <f ca="1">VLOOKUP($A94,[4]CurveFetch!$D$8:$R$1000,8)</f>
        <v>0</v>
      </c>
      <c r="J94" s="12">
        <f ca="1">VLOOKUP($A94,[4]CurveFetch!$D$8:$R$1000,6)</f>
        <v>0</v>
      </c>
      <c r="K94" s="12">
        <f ca="1">VLOOKUP($A94,[4]CurveFetch!$D$8:$R$1000,11)</f>
        <v>6.3784371746414006E-2</v>
      </c>
      <c r="L94" s="13">
        <f t="shared" ca="1" si="4"/>
        <v>0</v>
      </c>
      <c r="M94" s="13">
        <f t="shared" ca="1" si="5"/>
        <v>0</v>
      </c>
      <c r="N94" s="13">
        <f t="shared" ca="1" si="6"/>
        <v>0</v>
      </c>
    </row>
    <row r="95" spans="1:14">
      <c r="A95" s="6">
        <f t="shared" ca="1" si="7"/>
        <v>44713</v>
      </c>
      <c r="B95" s="12">
        <f ca="1">VLOOKUP($A95,[4]CurveFetch!$D$8:$R$1000,2)</f>
        <v>5.36</v>
      </c>
      <c r="C95" s="12">
        <f ca="1">VLOOKUP($A95,[4]CurveFetch!$D$8:$R$1000,7)</f>
        <v>0</v>
      </c>
      <c r="D95" s="12">
        <f ca="1">VLOOKUP($A95,[4]CurveFetch!$D$8:$R$1000,5)</f>
        <v>0</v>
      </c>
      <c r="E95" s="12">
        <f ca="1">VLOOKUP($A95,[4]CurveFetch!$D$8:$R$1000,4)</f>
        <v>0</v>
      </c>
      <c r="F95" s="12">
        <f ca="1">VLOOKUP($A95,[4]CurveFetch!$D$8:$R$1000,15)</f>
        <v>0</v>
      </c>
      <c r="G95" s="12">
        <f ca="1">VLOOKUP($A95,[4]CurveFetch!$D$8:$R$1000,3)</f>
        <v>0</v>
      </c>
      <c r="H95" s="12">
        <f ca="1">VLOOKUP($A95,[4]CurveFetch!$D$8:$R$1000,9)</f>
        <v>0</v>
      </c>
      <c r="I95" s="12">
        <f ca="1">VLOOKUP($A95,[4]CurveFetch!$D$8:$R$1000,8)</f>
        <v>0</v>
      </c>
      <c r="J95" s="12">
        <f ca="1">VLOOKUP($A95,[4]CurveFetch!$D$8:$R$1000,6)</f>
        <v>0</v>
      </c>
      <c r="K95" s="12">
        <f ca="1">VLOOKUP($A95,[4]CurveFetch!$D$8:$R$1000,11)</f>
        <v>6.3781487126231995E-2</v>
      </c>
      <c r="L95" s="13">
        <f t="shared" ca="1" si="4"/>
        <v>0</v>
      </c>
      <c r="M95" s="13">
        <f t="shared" ca="1" si="5"/>
        <v>0</v>
      </c>
      <c r="N95" s="13">
        <f t="shared" ca="1" si="6"/>
        <v>0</v>
      </c>
    </row>
    <row r="96" spans="1:14">
      <c r="A96" s="6">
        <f t="shared" ca="1" si="7"/>
        <v>44743</v>
      </c>
      <c r="B96" s="12">
        <f ca="1">VLOOKUP($A96,[4]CurveFetch!$D$8:$R$1000,2)</f>
        <v>5.39</v>
      </c>
      <c r="C96" s="12">
        <f ca="1">VLOOKUP($A96,[4]CurveFetch!$D$8:$R$1000,7)</f>
        <v>0</v>
      </c>
      <c r="D96" s="12">
        <f ca="1">VLOOKUP($A96,[4]CurveFetch!$D$8:$R$1000,5)</f>
        <v>0</v>
      </c>
      <c r="E96" s="12">
        <f ca="1">VLOOKUP($A96,[4]CurveFetch!$D$8:$R$1000,4)</f>
        <v>0</v>
      </c>
      <c r="F96" s="12">
        <f ca="1">VLOOKUP($A96,[4]CurveFetch!$D$8:$R$1000,15)</f>
        <v>0</v>
      </c>
      <c r="G96" s="12">
        <f ca="1">VLOOKUP($A96,[4]CurveFetch!$D$8:$R$1000,3)</f>
        <v>0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0</v>
      </c>
      <c r="K96" s="12">
        <f ca="1">VLOOKUP($A96,[4]CurveFetch!$D$8:$R$1000,11)</f>
        <v>6.3778695558316001E-2</v>
      </c>
      <c r="L96" s="13">
        <f t="shared" ca="1" si="4"/>
        <v>0</v>
      </c>
      <c r="M96" s="13">
        <f t="shared" ca="1" si="5"/>
        <v>0</v>
      </c>
      <c r="N96" s="13">
        <f t="shared" ca="1" si="6"/>
        <v>0</v>
      </c>
    </row>
    <row r="97" spans="1:14">
      <c r="A97" s="6">
        <f t="shared" ca="1" si="7"/>
        <v>44774</v>
      </c>
      <c r="B97" s="12">
        <f ca="1">VLOOKUP($A97,[4]CurveFetch!$D$8:$R$1000,2)</f>
        <v>5.41</v>
      </c>
      <c r="C97" s="12">
        <f ca="1">VLOOKUP($A97,[4]CurveFetch!$D$8:$R$1000,7)</f>
        <v>0</v>
      </c>
      <c r="D97" s="12">
        <f ca="1">VLOOKUP($A97,[4]CurveFetch!$D$8:$R$1000,5)</f>
        <v>0</v>
      </c>
      <c r="E97" s="12">
        <f ca="1">VLOOKUP($A97,[4]CurveFetch!$D$8:$R$1000,4)</f>
        <v>0</v>
      </c>
      <c r="F97" s="12">
        <f ca="1">VLOOKUP($A97,[4]CurveFetch!$D$8:$R$1000,15)</f>
        <v>0</v>
      </c>
      <c r="G97" s="12">
        <f ca="1">VLOOKUP($A97,[4]CurveFetch!$D$8:$R$1000,3)</f>
        <v>0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0</v>
      </c>
      <c r="K97" s="12">
        <f ca="1">VLOOKUP($A97,[4]CurveFetch!$D$8:$R$1000,11)</f>
        <v>6.3775810938139998E-2</v>
      </c>
      <c r="L97" s="13">
        <f t="shared" ca="1" si="4"/>
        <v>0</v>
      </c>
      <c r="M97" s="13">
        <f t="shared" ca="1" si="5"/>
        <v>0</v>
      </c>
      <c r="N97" s="13">
        <f t="shared" ca="1" si="6"/>
        <v>0</v>
      </c>
    </row>
    <row r="98" spans="1:14">
      <c r="A98" s="6">
        <f t="shared" ca="1" si="7"/>
        <v>44805</v>
      </c>
      <c r="B98" s="12">
        <f ca="1">VLOOKUP($A98,[4]CurveFetch!$D$8:$R$1000,2)</f>
        <v>5.431</v>
      </c>
      <c r="C98" s="12">
        <f ca="1">VLOOKUP($A98,[4]CurveFetch!$D$8:$R$1000,7)</f>
        <v>0</v>
      </c>
      <c r="D98" s="12">
        <f ca="1">VLOOKUP($A98,[4]CurveFetch!$D$8:$R$1000,5)</f>
        <v>0</v>
      </c>
      <c r="E98" s="12">
        <f ca="1">VLOOKUP($A98,[4]CurveFetch!$D$8:$R$1000,4)</f>
        <v>0</v>
      </c>
      <c r="F98" s="12">
        <f ca="1">VLOOKUP($A98,[4]CurveFetch!$D$8:$R$1000,15)</f>
        <v>0</v>
      </c>
      <c r="G98" s="12">
        <f ca="1">VLOOKUP($A98,[4]CurveFetch!$D$8:$R$1000,3)</f>
        <v>0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0</v>
      </c>
      <c r="K98" s="12">
        <f ca="1">VLOOKUP($A98,[4]CurveFetch!$D$8:$R$1000,11)</f>
        <v>6.3772926317965994E-2</v>
      </c>
      <c r="L98" s="13">
        <f t="shared" ca="1" si="4"/>
        <v>0</v>
      </c>
      <c r="M98" s="13">
        <f t="shared" ca="1" si="5"/>
        <v>0</v>
      </c>
      <c r="N98" s="13">
        <f t="shared" ca="1" si="6"/>
        <v>0</v>
      </c>
    </row>
    <row r="99" spans="1:14">
      <c r="A99" s="6">
        <f t="shared" ca="1" si="7"/>
        <v>44835</v>
      </c>
      <c r="B99" s="12">
        <f ca="1">VLOOKUP($A99,[4]CurveFetch!$D$8:$R$1000,2)</f>
        <v>5.4610000000000003</v>
      </c>
      <c r="C99" s="12">
        <f ca="1">VLOOKUP($A99,[4]CurveFetch!$D$8:$R$1000,7)</f>
        <v>0</v>
      </c>
      <c r="D99" s="12">
        <f ca="1">VLOOKUP($A99,[4]CurveFetch!$D$8:$R$1000,5)</f>
        <v>0</v>
      </c>
      <c r="E99" s="12">
        <f ca="1">VLOOKUP($A99,[4]CurveFetch!$D$8:$R$1000,4)</f>
        <v>0</v>
      </c>
      <c r="F99" s="12">
        <f ca="1">VLOOKUP($A99,[4]CurveFetch!$D$8:$R$1000,15)</f>
        <v>0</v>
      </c>
      <c r="G99" s="12">
        <f ca="1">VLOOKUP($A99,[4]CurveFetch!$D$8:$R$1000,3)</f>
        <v>0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0</v>
      </c>
      <c r="K99" s="12">
        <f ca="1">VLOOKUP($A99,[4]CurveFetch!$D$8:$R$1000,11)</f>
        <v>6.3770134750057994E-2</v>
      </c>
      <c r="L99" s="13">
        <f t="shared" ca="1" si="4"/>
        <v>0</v>
      </c>
      <c r="M99" s="13">
        <f t="shared" ca="1" si="5"/>
        <v>0</v>
      </c>
      <c r="N99" s="13">
        <f t="shared" ca="1" si="6"/>
        <v>0</v>
      </c>
    </row>
    <row r="100" spans="1:14">
      <c r="A100" s="6">
        <f t="shared" ca="1" si="7"/>
        <v>44866</v>
      </c>
      <c r="B100" s="12">
        <f ca="1">VLOOKUP($A100,[4]CurveFetch!$D$8:$R$1000,2)</f>
        <v>5.601</v>
      </c>
      <c r="C100" s="12">
        <f ca="1">VLOOKUP($A100,[4]CurveFetch!$D$8:$R$1000,7)</f>
        <v>0</v>
      </c>
      <c r="D100" s="12">
        <f ca="1">VLOOKUP($A100,[4]CurveFetch!$D$8:$R$1000,5)</f>
        <v>0</v>
      </c>
      <c r="E100" s="12">
        <f ca="1">VLOOKUP($A100,[4]CurveFetch!$D$8:$R$1000,4)</f>
        <v>0</v>
      </c>
      <c r="F100" s="12">
        <f ca="1">VLOOKUP($A100,[4]CurveFetch!$D$8:$R$1000,15)</f>
        <v>0</v>
      </c>
      <c r="G100" s="12">
        <f ca="1">VLOOKUP($A100,[4]CurveFetch!$D$8:$R$1000,3)</f>
        <v>0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0</v>
      </c>
      <c r="K100" s="12">
        <f ca="1">VLOOKUP($A100,[4]CurveFetch!$D$8:$R$1000,11)</f>
        <v>6.3767250129889E-2</v>
      </c>
      <c r="L100" s="13">
        <f t="shared" ca="1" si="4"/>
        <v>0</v>
      </c>
      <c r="M100" s="13">
        <f t="shared" ca="1" si="5"/>
        <v>0</v>
      </c>
      <c r="N100" s="13">
        <f t="shared" ca="1" si="6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2001-01-12T19:45:36Z</cp:lastPrinted>
  <dcterms:created xsi:type="dcterms:W3CDTF">2000-04-27T18:16:06Z</dcterms:created>
  <dcterms:modified xsi:type="dcterms:W3CDTF">2014-09-05T09:59:54Z</dcterms:modified>
</cp:coreProperties>
</file>