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510" windowHeight="5475" tabRatio="602"/>
  </bookViews>
  <sheets>
    <sheet name="1100" sheetId="1" r:id="rId1"/>
  </sheets>
  <definedNames>
    <definedName name="_xlnm.Extract">'1100'!$A$1:$M$39</definedName>
    <definedName name="_xlnm.Print_Area" localSheetId="0">'1100'!$A$2:$M$39</definedName>
    <definedName name="TABLE" localSheetId="0">'1100'!$D$17:$E$17</definedName>
  </definedNames>
  <calcPr calcId="152511"/>
</workbook>
</file>

<file path=xl/calcChain.xml><?xml version="1.0" encoding="utf-8"?>
<calcChain xmlns="http://schemas.openxmlformats.org/spreadsheetml/2006/main">
  <c r="E7" i="1" l="1"/>
  <c r="H7" i="1"/>
  <c r="K7" i="1"/>
  <c r="L7" i="1"/>
  <c r="M7" i="1" s="1"/>
  <c r="O7" i="1"/>
  <c r="E8" i="1"/>
  <c r="H8" i="1"/>
  <c r="H39" i="1" s="1"/>
  <c r="K8" i="1"/>
  <c r="L8" i="1"/>
  <c r="M8" i="1" s="1"/>
  <c r="O8" i="1"/>
  <c r="E9" i="1"/>
  <c r="H9" i="1"/>
  <c r="K9" i="1"/>
  <c r="K39" i="1" s="1"/>
  <c r="L9" i="1"/>
  <c r="M9" i="1" s="1"/>
  <c r="O9" i="1"/>
  <c r="E10" i="1"/>
  <c r="H10" i="1"/>
  <c r="K10" i="1"/>
  <c r="L10" i="1"/>
  <c r="O10" i="1"/>
  <c r="E11" i="1"/>
  <c r="H11" i="1"/>
  <c r="K11" i="1"/>
  <c r="L11" i="1"/>
  <c r="M11" i="1" s="1"/>
  <c r="O11" i="1"/>
  <c r="E12" i="1"/>
  <c r="H12" i="1"/>
  <c r="K12" i="1"/>
  <c r="L12" i="1"/>
  <c r="M12" i="1" s="1"/>
  <c r="O12" i="1"/>
  <c r="E13" i="1"/>
  <c r="H13" i="1"/>
  <c r="K13" i="1"/>
  <c r="L13" i="1"/>
  <c r="M13" i="1" s="1"/>
  <c r="O13" i="1"/>
  <c r="E14" i="1"/>
  <c r="H14" i="1"/>
  <c r="K14" i="1"/>
  <c r="L14" i="1"/>
  <c r="O14" i="1"/>
  <c r="S14" i="1"/>
  <c r="E15" i="1"/>
  <c r="H15" i="1"/>
  <c r="K15" i="1"/>
  <c r="L15" i="1"/>
  <c r="O15" i="1"/>
  <c r="E16" i="1"/>
  <c r="H16" i="1"/>
  <c r="K16" i="1"/>
  <c r="L16" i="1"/>
  <c r="O16" i="1"/>
  <c r="E17" i="1"/>
  <c r="H17" i="1"/>
  <c r="K17" i="1"/>
  <c r="L17" i="1"/>
  <c r="M17" i="1" s="1"/>
  <c r="O17" i="1"/>
  <c r="E18" i="1"/>
  <c r="H18" i="1"/>
  <c r="K18" i="1"/>
  <c r="L18" i="1"/>
  <c r="M18" i="1"/>
  <c r="O18" i="1"/>
  <c r="E19" i="1"/>
  <c r="H19" i="1"/>
  <c r="K19" i="1"/>
  <c r="L19" i="1"/>
  <c r="M19" i="1"/>
  <c r="O19" i="1"/>
  <c r="E20" i="1"/>
  <c r="H20" i="1"/>
  <c r="K20" i="1"/>
  <c r="L20" i="1"/>
  <c r="M20" i="1"/>
  <c r="O20" i="1"/>
  <c r="E21" i="1"/>
  <c r="H21" i="1"/>
  <c r="K21" i="1"/>
  <c r="L21" i="1"/>
  <c r="M21" i="1" s="1"/>
  <c r="O21" i="1"/>
  <c r="E22" i="1"/>
  <c r="H22" i="1"/>
  <c r="K22" i="1"/>
  <c r="L22" i="1"/>
  <c r="M22" i="1"/>
  <c r="O22" i="1"/>
  <c r="E23" i="1"/>
  <c r="H23" i="1"/>
  <c r="K23" i="1"/>
  <c r="L23" i="1"/>
  <c r="M23" i="1"/>
  <c r="O23" i="1"/>
  <c r="E24" i="1"/>
  <c r="H24" i="1"/>
  <c r="K24" i="1"/>
  <c r="L24" i="1"/>
  <c r="M24" i="1"/>
  <c r="O24" i="1"/>
  <c r="E25" i="1"/>
  <c r="H25" i="1"/>
  <c r="K25" i="1"/>
  <c r="L25" i="1"/>
  <c r="M25" i="1" s="1"/>
  <c r="O25" i="1"/>
  <c r="E26" i="1"/>
  <c r="H26" i="1"/>
  <c r="K26" i="1"/>
  <c r="L26" i="1"/>
  <c r="M26" i="1"/>
  <c r="O26" i="1"/>
  <c r="E27" i="1"/>
  <c r="H27" i="1"/>
  <c r="K27" i="1"/>
  <c r="L27" i="1"/>
  <c r="M27" i="1"/>
  <c r="O27" i="1"/>
  <c r="E28" i="1"/>
  <c r="H28" i="1"/>
  <c r="K28" i="1"/>
  <c r="L28" i="1"/>
  <c r="M28" i="1"/>
  <c r="O28" i="1"/>
  <c r="E29" i="1"/>
  <c r="H29" i="1"/>
  <c r="K29" i="1"/>
  <c r="L29" i="1"/>
  <c r="M29" i="1" s="1"/>
  <c r="O29" i="1"/>
  <c r="E30" i="1"/>
  <c r="H30" i="1"/>
  <c r="K30" i="1"/>
  <c r="L30" i="1"/>
  <c r="M30" i="1"/>
  <c r="O30" i="1"/>
  <c r="E31" i="1"/>
  <c r="H31" i="1"/>
  <c r="K31" i="1"/>
  <c r="L31" i="1"/>
  <c r="M31" i="1"/>
  <c r="O31" i="1"/>
  <c r="E32" i="1"/>
  <c r="H32" i="1"/>
  <c r="K32" i="1"/>
  <c r="L32" i="1"/>
  <c r="M32" i="1"/>
  <c r="O32" i="1"/>
  <c r="E33" i="1"/>
  <c r="H33" i="1"/>
  <c r="K33" i="1"/>
  <c r="L33" i="1"/>
  <c r="M33" i="1" s="1"/>
  <c r="O33" i="1"/>
  <c r="E34" i="1"/>
  <c r="H34" i="1"/>
  <c r="K34" i="1"/>
  <c r="L34" i="1"/>
  <c r="M34" i="1"/>
  <c r="O34" i="1"/>
  <c r="E35" i="1"/>
  <c r="H35" i="1"/>
  <c r="K35" i="1"/>
  <c r="L35" i="1"/>
  <c r="M35" i="1"/>
  <c r="O35" i="1"/>
  <c r="E36" i="1"/>
  <c r="H36" i="1"/>
  <c r="K36" i="1"/>
  <c r="L36" i="1"/>
  <c r="M36" i="1"/>
  <c r="O36" i="1"/>
  <c r="E37" i="1"/>
  <c r="H37" i="1"/>
  <c r="K37" i="1"/>
  <c r="L37" i="1"/>
  <c r="M37" i="1" s="1"/>
  <c r="O37" i="1"/>
  <c r="O39" i="1"/>
  <c r="E43" i="1"/>
  <c r="E39" i="1" s="1"/>
  <c r="H43" i="1"/>
  <c r="K43" i="1"/>
  <c r="M43" i="1"/>
  <c r="M39" i="1" l="1"/>
  <c r="M15" i="1"/>
  <c r="M14" i="1"/>
  <c r="M10" i="1"/>
  <c r="M16" i="1"/>
</calcChain>
</file>

<file path=xl/sharedStrings.xml><?xml version="1.0" encoding="utf-8"?>
<sst xmlns="http://schemas.openxmlformats.org/spreadsheetml/2006/main" count="27" uniqueCount="15">
  <si>
    <t xml:space="preserve">Transwestern  Pipeline  Company        </t>
  </si>
  <si>
    <t xml:space="preserve"> </t>
  </si>
  <si>
    <t>NORTH TX  PANHANDLE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</si>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</sst>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mmm\-yy"/>
  </numFmts>
  <fonts count="9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.5"/>
      <name val="Arial"/>
      <family val="2"/>
    </font>
    <font>
      <b/>
      <i/>
      <u/>
      <sz val="13.5"/>
      <name val="Arial"/>
      <family val="2"/>
    </font>
    <font>
      <b/>
      <i/>
      <sz val="13.5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8" xfId="0" applyFont="1" applyFill="1" applyBorder="1" applyAlignment="1" applyProtection="1">
      <alignment horizontal="center"/>
      <protection locked="0"/>
    </xf>
    <xf numFmtId="2" fontId="1" fillId="0" borderId="0" xfId="0" applyNumberFormat="1" applyFont="1"/>
    <xf numFmtId="2" fontId="1" fillId="0" borderId="0" xfId="0" applyNumberFormat="1" applyFont="1" applyAlignment="1">
      <alignment horizontal="centerContinuous"/>
    </xf>
    <xf numFmtId="2" fontId="1" fillId="0" borderId="0" xfId="0" applyNumberFormat="1" applyFont="1" applyFill="1" applyBorder="1"/>
    <xf numFmtId="2" fontId="1" fillId="0" borderId="0" xfId="0" applyNumberFormat="1" applyFont="1" applyBorder="1"/>
    <xf numFmtId="49" fontId="1" fillId="0" borderId="0" xfId="0" applyNumberFormat="1" applyFont="1" applyAlignment="1">
      <alignment horizontal="centerContinuous"/>
    </xf>
    <xf numFmtId="0" fontId="1" fillId="0" borderId="0" xfId="0" applyFont="1" applyFill="1" applyAlignment="1">
      <alignment horizontal="centerContinuous"/>
    </xf>
    <xf numFmtId="49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" fillId="0" borderId="7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6" fontId="8" fillId="0" borderId="0" xfId="0" quotePrefix="1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topLeftCell="A13" workbookViewId="0">
      <selection activeCell="C16" sqref="C16:J17"/>
    </sheetView>
  </sheetViews>
  <sheetFormatPr defaultRowHeight="12.75" x14ac:dyDescent="0.2"/>
  <cols>
    <col min="1" max="1" width="5.7109375" style="1" customWidth="1"/>
    <col min="2" max="2" width="1.42578125" style="1" customWidth="1"/>
    <col min="3" max="3" width="7.140625" style="1" customWidth="1"/>
    <col min="4" max="4" width="7.42578125" style="1" customWidth="1"/>
    <col min="5" max="5" width="10.5703125" style="1" customWidth="1"/>
    <col min="6" max="6" width="7.28515625" style="1" customWidth="1"/>
    <col min="7" max="7" width="7.42578125" style="1" customWidth="1"/>
    <col min="8" max="8" width="12.140625" style="1" bestFit="1" customWidth="1"/>
    <col min="9" max="10" width="6.7109375" style="3" customWidth="1"/>
    <col min="11" max="11" width="10.85546875" style="3" bestFit="1" customWidth="1"/>
    <col min="12" max="12" width="9" style="1" customWidth="1"/>
    <col min="13" max="13" width="9.42578125" style="1" customWidth="1"/>
    <col min="14" max="16384" width="9.140625" style="1"/>
  </cols>
  <sheetData>
    <row r="1" spans="1:19" x14ac:dyDescent="0.2">
      <c r="C1" s="2" t="s">
        <v>0</v>
      </c>
      <c r="H1" s="53">
        <v>36861</v>
      </c>
    </row>
    <row r="2" spans="1:19" x14ac:dyDescent="0.2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9" x14ac:dyDescent="0.2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9" x14ac:dyDescent="0.2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9" x14ac:dyDescent="0.2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9" x14ac:dyDescent="0.2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9" x14ac:dyDescent="0.2">
      <c r="A7" s="4">
        <v>1</v>
      </c>
      <c r="B7" s="4"/>
      <c r="C7" s="33">
        <v>6.18</v>
      </c>
      <c r="D7" s="33">
        <v>6.24</v>
      </c>
      <c r="E7" s="34">
        <f t="shared" ref="E7:E13" si="0">ROUND(SUM(C7:D7)/2,2)</f>
        <v>6.21</v>
      </c>
      <c r="F7" s="33">
        <v>6.18</v>
      </c>
      <c r="G7" s="33">
        <v>6.24</v>
      </c>
      <c r="H7" s="34">
        <f t="shared" ref="H7:H15" si="1">ROUND(SUM(F7:G7)/2,2)</f>
        <v>6.21</v>
      </c>
      <c r="I7" s="35">
        <v>6.15</v>
      </c>
      <c r="J7" s="36">
        <v>6.17</v>
      </c>
      <c r="K7" s="37">
        <f t="shared" ref="K7:K22" si="2">ROUND(SUM(I7:J7)/2,2)</f>
        <v>6.16</v>
      </c>
      <c r="L7" s="33">
        <f t="shared" ref="L7:L22" si="3">ROUND((C7+D7+F7+G7+I7+J7)/6,2)</f>
        <v>6.19</v>
      </c>
      <c r="M7" s="33">
        <f>IF(L7=0,0,ROUND(SUM(L$7:L7)/O7,2))</f>
        <v>6.19</v>
      </c>
      <c r="O7" s="1">
        <f>COUNT(J$7:J7)</f>
        <v>1</v>
      </c>
    </row>
    <row r="8" spans="1:19" x14ac:dyDescent="0.2">
      <c r="A8" s="4">
        <v>2</v>
      </c>
      <c r="B8" s="4"/>
      <c r="C8" s="33">
        <v>6.5</v>
      </c>
      <c r="D8" s="33">
        <v>6.56</v>
      </c>
      <c r="E8" s="34">
        <f t="shared" si="0"/>
        <v>6.53</v>
      </c>
      <c r="F8" s="33">
        <v>6.5</v>
      </c>
      <c r="G8" s="33">
        <v>6.56</v>
      </c>
      <c r="H8" s="34">
        <f t="shared" si="1"/>
        <v>6.53</v>
      </c>
      <c r="I8" s="35">
        <v>6.38</v>
      </c>
      <c r="J8" s="36">
        <v>6.4</v>
      </c>
      <c r="K8" s="37">
        <f t="shared" si="2"/>
        <v>6.39</v>
      </c>
      <c r="L8" s="33">
        <f t="shared" si="3"/>
        <v>6.48</v>
      </c>
      <c r="M8" s="33">
        <f>IF(L8=0,0,ROUND(SUM(L$7:L8)/O8,2))</f>
        <v>6.34</v>
      </c>
      <c r="O8" s="1">
        <f>COUNT(J$7:J8)</f>
        <v>2</v>
      </c>
    </row>
    <row r="9" spans="1:19" x14ac:dyDescent="0.2">
      <c r="A9" s="4">
        <v>3</v>
      </c>
      <c r="B9" s="4"/>
      <c r="C9" s="33">
        <v>6.5</v>
      </c>
      <c r="D9" s="33">
        <v>6.56</v>
      </c>
      <c r="E9" s="34">
        <f>ROUND(SUM(C9:D9)/2,2)</f>
        <v>6.53</v>
      </c>
      <c r="F9" s="33">
        <v>6.5</v>
      </c>
      <c r="G9" s="33">
        <v>6.56</v>
      </c>
      <c r="H9" s="34">
        <f>ROUND(SUM(F9:G9)/2,2)</f>
        <v>6.53</v>
      </c>
      <c r="I9" s="35">
        <v>6.38</v>
      </c>
      <c r="J9" s="36">
        <v>6.4</v>
      </c>
      <c r="K9" s="37">
        <f>ROUND(SUM(I9:J9)/2,2)</f>
        <v>6.39</v>
      </c>
      <c r="L9" s="33">
        <f t="shared" si="3"/>
        <v>6.48</v>
      </c>
      <c r="M9" s="33">
        <f>IF(L9=0,0,ROUND(SUM(L$7:L9)/O9,2))</f>
        <v>6.38</v>
      </c>
      <c r="O9" s="1">
        <f>COUNT(J$7:J9)</f>
        <v>3</v>
      </c>
    </row>
    <row r="10" spans="1:19" x14ac:dyDescent="0.2">
      <c r="A10" s="4">
        <v>4</v>
      </c>
      <c r="B10" s="4">
        <v>2.46</v>
      </c>
      <c r="C10" s="33">
        <v>6.5</v>
      </c>
      <c r="D10" s="33">
        <v>6.56</v>
      </c>
      <c r="E10" s="34">
        <f>ROUND(SUM(C10:D10)/2,2)</f>
        <v>6.53</v>
      </c>
      <c r="F10" s="33">
        <v>6.5</v>
      </c>
      <c r="G10" s="33">
        <v>6.56</v>
      </c>
      <c r="H10" s="34">
        <f>ROUND(SUM(F10:G10)/2,2)</f>
        <v>6.53</v>
      </c>
      <c r="I10" s="35">
        <v>6.38</v>
      </c>
      <c r="J10" s="36">
        <v>6.4</v>
      </c>
      <c r="K10" s="37">
        <f>ROUND(SUM(I10:J10)/2,2)</f>
        <v>6.39</v>
      </c>
      <c r="L10" s="33">
        <f t="shared" si="3"/>
        <v>6.48</v>
      </c>
      <c r="M10" s="33">
        <f>IF(L10=0,0,ROUND(SUM(L$7:L10)/O10,2))</f>
        <v>6.41</v>
      </c>
      <c r="O10" s="1">
        <f>COUNT(J$7:J10)</f>
        <v>4</v>
      </c>
    </row>
    <row r="11" spans="1:19" x14ac:dyDescent="0.2">
      <c r="A11" s="4">
        <v>5</v>
      </c>
      <c r="B11" s="4"/>
      <c r="C11" s="33">
        <v>7.18</v>
      </c>
      <c r="D11" s="33">
        <v>7.37</v>
      </c>
      <c r="E11" s="34">
        <f t="shared" si="0"/>
        <v>7.28</v>
      </c>
      <c r="F11" s="33">
        <v>7.18</v>
      </c>
      <c r="G11" s="33">
        <v>7.37</v>
      </c>
      <c r="H11" s="34">
        <f>ROUND(SUM(F11:G11)/2,2)</f>
        <v>7.28</v>
      </c>
      <c r="I11" s="35">
        <v>6.38</v>
      </c>
      <c r="J11" s="36">
        <v>6.4</v>
      </c>
      <c r="K11" s="37">
        <f>ROUND(SUM(I11:J11)/2,2)</f>
        <v>6.39</v>
      </c>
      <c r="L11" s="33">
        <f t="shared" si="3"/>
        <v>6.98</v>
      </c>
      <c r="M11" s="33">
        <f>IF(L11=0,0,ROUND(SUM(L$7:L11)/O11,2))</f>
        <v>6.52</v>
      </c>
      <c r="O11" s="1">
        <f>COUNT(J$7:J11)</f>
        <v>5</v>
      </c>
    </row>
    <row r="12" spans="1:19" x14ac:dyDescent="0.2">
      <c r="A12" s="4">
        <v>6</v>
      </c>
      <c r="B12" s="4">
        <v>2.56</v>
      </c>
      <c r="C12" s="33">
        <v>8.2200000000000006</v>
      </c>
      <c r="D12" s="33">
        <v>8.2899999999999991</v>
      </c>
      <c r="E12" s="34">
        <f t="shared" si="0"/>
        <v>8.26</v>
      </c>
      <c r="F12" s="33">
        <v>8.2200000000000006</v>
      </c>
      <c r="G12" s="33">
        <v>8.2899999999999991</v>
      </c>
      <c r="H12" s="34">
        <f>ROUND(SUM(F12:G12)/2,2)</f>
        <v>8.26</v>
      </c>
      <c r="I12" s="35">
        <v>6.38</v>
      </c>
      <c r="J12" s="36">
        <v>6.4</v>
      </c>
      <c r="K12" s="37">
        <f t="shared" si="2"/>
        <v>6.39</v>
      </c>
      <c r="L12" s="33">
        <f t="shared" si="3"/>
        <v>7.63</v>
      </c>
      <c r="M12" s="33">
        <f>IF(L12=0,0,ROUND(SUM(L$7:L12)/O12,2))</f>
        <v>6.71</v>
      </c>
      <c r="O12" s="1">
        <f>COUNT(J$7:J12)</f>
        <v>6</v>
      </c>
      <c r="S12" s="1">
        <v>49361.37</v>
      </c>
    </row>
    <row r="13" spans="1:19" x14ac:dyDescent="0.2">
      <c r="A13" s="54">
        <v>7</v>
      </c>
      <c r="B13" s="54"/>
      <c r="C13" s="35">
        <v>9.08</v>
      </c>
      <c r="D13" s="35">
        <v>9.31</v>
      </c>
      <c r="E13" s="37">
        <f t="shared" si="0"/>
        <v>9.1999999999999993</v>
      </c>
      <c r="F13" s="35">
        <v>9.08</v>
      </c>
      <c r="G13" s="35">
        <v>9.31</v>
      </c>
      <c r="H13" s="37">
        <f t="shared" si="1"/>
        <v>9.1999999999999993</v>
      </c>
      <c r="I13" s="35">
        <v>6.38</v>
      </c>
      <c r="J13" s="55">
        <v>6.4</v>
      </c>
      <c r="K13" s="37">
        <f t="shared" si="2"/>
        <v>6.39</v>
      </c>
      <c r="L13" s="35">
        <f t="shared" si="3"/>
        <v>8.26</v>
      </c>
      <c r="M13" s="35">
        <f>IF(L13=0,0,ROUND(SUM(L$7:L13)/O13,2))</f>
        <v>6.93</v>
      </c>
      <c r="O13" s="1">
        <f>COUNT(J$7:J13)</f>
        <v>7</v>
      </c>
      <c r="S13" s="1">
        <v>-43937.51</v>
      </c>
    </row>
    <row r="14" spans="1:19" x14ac:dyDescent="0.2">
      <c r="A14" s="54">
        <v>8</v>
      </c>
      <c r="B14" s="54">
        <v>2.2999999999999998</v>
      </c>
      <c r="C14" s="35">
        <v>8.3000000000000007</v>
      </c>
      <c r="D14" s="35">
        <v>8.4499999999999993</v>
      </c>
      <c r="E14" s="37">
        <f t="shared" ref="E14:E20" si="4">ROUND(SUM(C14:D14)/2,2)</f>
        <v>8.3800000000000008</v>
      </c>
      <c r="F14" s="35">
        <v>8.3000000000000007</v>
      </c>
      <c r="G14" s="35">
        <v>8.4499999999999993</v>
      </c>
      <c r="H14" s="37">
        <f t="shared" si="1"/>
        <v>8.3800000000000008</v>
      </c>
      <c r="I14" s="35">
        <v>8.9700000000000006</v>
      </c>
      <c r="J14" s="55">
        <v>8.99</v>
      </c>
      <c r="K14" s="37">
        <f t="shared" si="2"/>
        <v>8.98</v>
      </c>
      <c r="L14" s="35">
        <f>ROUND((C14+D14+F14+G14+I14+J14)/6,2)</f>
        <v>8.58</v>
      </c>
      <c r="M14" s="35">
        <f>IF(L14=0,0,ROUND(SUM(L$7:L14)/O14,2))</f>
        <v>7.14</v>
      </c>
      <c r="O14" s="1">
        <f>COUNT(J$7:J14)</f>
        <v>8</v>
      </c>
      <c r="S14" s="1">
        <f>+S13+S12</f>
        <v>5423.8600000000006</v>
      </c>
    </row>
    <row r="15" spans="1:19" x14ac:dyDescent="0.2">
      <c r="A15" s="4">
        <v>9</v>
      </c>
      <c r="B15" s="4">
        <v>1.75</v>
      </c>
      <c r="C15" s="35">
        <v>7.47</v>
      </c>
      <c r="D15" s="35">
        <v>8.09</v>
      </c>
      <c r="E15" s="37">
        <f t="shared" si="4"/>
        <v>7.78</v>
      </c>
      <c r="F15" s="35">
        <v>7.47</v>
      </c>
      <c r="G15" s="35">
        <v>8.09</v>
      </c>
      <c r="H15" s="37">
        <f t="shared" si="1"/>
        <v>7.78</v>
      </c>
      <c r="I15" s="35">
        <v>8.9700000000000006</v>
      </c>
      <c r="J15" s="55">
        <v>8.99</v>
      </c>
      <c r="K15" s="37">
        <f t="shared" si="2"/>
        <v>8.98</v>
      </c>
      <c r="L15" s="33">
        <f t="shared" si="3"/>
        <v>8.18</v>
      </c>
      <c r="M15" s="33">
        <f>IF(L15=0,0,ROUND(SUM(L$7:L15)/O15,2))</f>
        <v>7.25</v>
      </c>
      <c r="O15" s="1">
        <f>COUNT(J$7:J15)</f>
        <v>9</v>
      </c>
    </row>
    <row r="16" spans="1:19" x14ac:dyDescent="0.2">
      <c r="A16" s="4">
        <v>10</v>
      </c>
      <c r="B16" s="4">
        <v>1.57</v>
      </c>
      <c r="C16" s="35">
        <v>7.47</v>
      </c>
      <c r="D16" s="35">
        <v>8.09</v>
      </c>
      <c r="E16" s="37">
        <f>ROUND(SUM(C16:D16)/2,2)</f>
        <v>7.78</v>
      </c>
      <c r="F16" s="35">
        <v>7.47</v>
      </c>
      <c r="G16" s="35">
        <v>8.09</v>
      </c>
      <c r="H16" s="37">
        <f>ROUND(SUM(F16:G16)/2,2)</f>
        <v>7.78</v>
      </c>
      <c r="I16" s="35">
        <v>8.9700000000000006</v>
      </c>
      <c r="J16" s="55">
        <v>8.99</v>
      </c>
      <c r="K16" s="37">
        <f t="shared" si="2"/>
        <v>8.98</v>
      </c>
      <c r="L16" s="33">
        <f t="shared" si="3"/>
        <v>8.18</v>
      </c>
      <c r="M16" s="33">
        <f>IF(L16=0,0,ROUND(SUM(L$7:L16)/O16,2))</f>
        <v>7.34</v>
      </c>
      <c r="O16" s="1">
        <f>COUNT(J$7:J16)</f>
        <v>10</v>
      </c>
    </row>
    <row r="17" spans="1:15" ht="12.75" customHeight="1" x14ac:dyDescent="0.2">
      <c r="A17" s="4">
        <v>11</v>
      </c>
      <c r="B17" s="4">
        <v>1.72</v>
      </c>
      <c r="C17" s="35">
        <v>7.47</v>
      </c>
      <c r="D17" s="35">
        <v>8.09</v>
      </c>
      <c r="E17" s="37">
        <f>ROUND(SUM(C17:D17)/2,2)</f>
        <v>7.78</v>
      </c>
      <c r="F17" s="35">
        <v>7.47</v>
      </c>
      <c r="G17" s="35">
        <v>8.09</v>
      </c>
      <c r="H17" s="37">
        <f>ROUND(SUM(F17:G17)/2,2)</f>
        <v>7.78</v>
      </c>
      <c r="I17" s="35">
        <v>8.9700000000000006</v>
      </c>
      <c r="J17" s="55">
        <v>8.99</v>
      </c>
      <c r="K17" s="37">
        <f t="shared" si="2"/>
        <v>8.98</v>
      </c>
      <c r="L17" s="33">
        <f>ROUND((C17+D17+F17+G17+I17+J17)/6,2)</f>
        <v>8.18</v>
      </c>
      <c r="M17" s="33">
        <f>IF(L17=0,0,ROUND(SUM(L$7:L17)/O17,2))</f>
        <v>7.42</v>
      </c>
      <c r="O17" s="1">
        <f>COUNT(J$7:J17)</f>
        <v>11</v>
      </c>
    </row>
    <row r="18" spans="1:15" x14ac:dyDescent="0.2">
      <c r="A18" s="4">
        <v>12</v>
      </c>
      <c r="B18" s="4">
        <v>1.72</v>
      </c>
      <c r="C18" s="33"/>
      <c r="D18" s="33"/>
      <c r="E18" s="34">
        <f>ROUND(SUM(C18:D18)/2,2)</f>
        <v>0</v>
      </c>
      <c r="F18" s="33"/>
      <c r="G18" s="33"/>
      <c r="H18" s="34">
        <f t="shared" ref="H18:H37" si="5">ROUND(SUM(F18:G18)/2,2)</f>
        <v>0</v>
      </c>
      <c r="I18" s="35"/>
      <c r="J18" s="36"/>
      <c r="K18" s="37">
        <f t="shared" si="2"/>
        <v>0</v>
      </c>
      <c r="L18" s="33">
        <f>ROUND((C18+D18+F18+G18+I18+J18)/6,2)</f>
        <v>0</v>
      </c>
      <c r="M18" s="33">
        <f>IF(L18=0,0,ROUND(SUM(L$7:L18)/O18,2))</f>
        <v>0</v>
      </c>
      <c r="O18" s="1">
        <f>COUNT(J$7:J18)</f>
        <v>11</v>
      </c>
    </row>
    <row r="19" spans="1:15" x14ac:dyDescent="0.2">
      <c r="A19" s="4">
        <v>13</v>
      </c>
      <c r="B19" s="4"/>
      <c r="C19" s="33"/>
      <c r="D19" s="33"/>
      <c r="E19" s="34">
        <f>ROUND(SUM(C19:D19)/2,2)</f>
        <v>0</v>
      </c>
      <c r="F19" s="33"/>
      <c r="G19" s="33"/>
      <c r="H19" s="34">
        <f t="shared" si="5"/>
        <v>0</v>
      </c>
      <c r="I19" s="35"/>
      <c r="J19" s="36"/>
      <c r="K19" s="37">
        <f t="shared" si="2"/>
        <v>0</v>
      </c>
      <c r="L19" s="33">
        <f t="shared" si="3"/>
        <v>0</v>
      </c>
      <c r="M19" s="33">
        <f>IF(L19=0,0,ROUND(SUM(L$7:L19)/O19,2))</f>
        <v>0</v>
      </c>
      <c r="O19" s="1">
        <f>COUNT(J$7:J19)</f>
        <v>11</v>
      </c>
    </row>
    <row r="20" spans="1:15" x14ac:dyDescent="0.2">
      <c r="A20" s="4">
        <v>14</v>
      </c>
      <c r="B20" s="4" t="s">
        <v>1</v>
      </c>
      <c r="C20" s="33"/>
      <c r="D20" s="33"/>
      <c r="E20" s="34">
        <f t="shared" si="4"/>
        <v>0</v>
      </c>
      <c r="F20" s="33"/>
      <c r="G20" s="33"/>
      <c r="H20" s="34">
        <f t="shared" si="5"/>
        <v>0</v>
      </c>
      <c r="I20" s="35"/>
      <c r="J20" s="36"/>
      <c r="K20" s="37">
        <f t="shared" si="2"/>
        <v>0</v>
      </c>
      <c r="L20" s="33">
        <f t="shared" si="3"/>
        <v>0</v>
      </c>
      <c r="M20" s="33">
        <f>IF(L20=0,0,ROUND(SUM(L$7:L20)/O20,2))</f>
        <v>0</v>
      </c>
      <c r="O20" s="1">
        <f>COUNT(J$7:J20)</f>
        <v>11</v>
      </c>
    </row>
    <row r="21" spans="1:15" x14ac:dyDescent="0.2">
      <c r="A21" s="4">
        <v>15</v>
      </c>
      <c r="B21" s="4"/>
      <c r="C21" s="33"/>
      <c r="D21" s="33"/>
      <c r="E21" s="34">
        <f t="shared" ref="E21:E37" si="6">ROUND(SUM(C21:D21)/2,2)</f>
        <v>0</v>
      </c>
      <c r="F21" s="33"/>
      <c r="G21" s="33"/>
      <c r="H21" s="34">
        <f t="shared" si="5"/>
        <v>0</v>
      </c>
      <c r="I21" s="35"/>
      <c r="J21" s="36"/>
      <c r="K21" s="37">
        <f t="shared" si="2"/>
        <v>0</v>
      </c>
      <c r="L21" s="33">
        <f t="shared" si="3"/>
        <v>0</v>
      </c>
      <c r="M21" s="33">
        <f>IF(L21=0,0,ROUND(SUM(L$7:L21)/O21,2))</f>
        <v>0</v>
      </c>
      <c r="O21" s="1">
        <f>COUNT(J$7:J21)</f>
        <v>11</v>
      </c>
    </row>
    <row r="22" spans="1:15" x14ac:dyDescent="0.2">
      <c r="A22" s="4">
        <v>16</v>
      </c>
      <c r="B22" s="4"/>
      <c r="C22" s="33"/>
      <c r="D22" s="33"/>
      <c r="E22" s="34">
        <f t="shared" si="6"/>
        <v>0</v>
      </c>
      <c r="F22" s="33"/>
      <c r="G22" s="33"/>
      <c r="H22" s="34">
        <f t="shared" si="5"/>
        <v>0</v>
      </c>
      <c r="I22" s="35"/>
      <c r="J22" s="36"/>
      <c r="K22" s="37">
        <f t="shared" si="2"/>
        <v>0</v>
      </c>
      <c r="L22" s="33">
        <f t="shared" si="3"/>
        <v>0</v>
      </c>
      <c r="M22" s="33">
        <f>IF(L22=0,0,ROUND(SUM(L$7:L22)/O22,2))</f>
        <v>0</v>
      </c>
      <c r="O22" s="1">
        <f>COUNT(J$7:J22)</f>
        <v>11</v>
      </c>
    </row>
    <row r="23" spans="1:15" x14ac:dyDescent="0.2">
      <c r="A23" s="4">
        <v>17</v>
      </c>
      <c r="B23" s="4"/>
      <c r="C23" s="33"/>
      <c r="D23" s="33"/>
      <c r="E23" s="34">
        <f t="shared" si="6"/>
        <v>0</v>
      </c>
      <c r="F23" s="33"/>
      <c r="G23" s="33"/>
      <c r="H23" s="34">
        <f t="shared" si="5"/>
        <v>0</v>
      </c>
      <c r="I23" s="35"/>
      <c r="J23" s="36"/>
      <c r="K23" s="37">
        <f t="shared" ref="K23:K37" si="7">ROUND(SUM(I23:J23)/2,2)</f>
        <v>0</v>
      </c>
      <c r="L23" s="33">
        <f t="shared" ref="L23:L29" si="8">ROUND((C23+D23+F23+G23+I23+J23)/6,2)</f>
        <v>0</v>
      </c>
      <c r="M23" s="33">
        <f>IF(L23=0,0,ROUND(SUM(L$7:L23)/O23,2))</f>
        <v>0</v>
      </c>
      <c r="O23" s="1">
        <f>COUNT(J$7:J23)</f>
        <v>11</v>
      </c>
    </row>
    <row r="24" spans="1:15" x14ac:dyDescent="0.2">
      <c r="A24" s="4">
        <v>18</v>
      </c>
      <c r="B24" s="4">
        <v>4.82</v>
      </c>
      <c r="C24" s="33"/>
      <c r="D24" s="33"/>
      <c r="E24" s="34">
        <f t="shared" si="6"/>
        <v>0</v>
      </c>
      <c r="F24" s="33"/>
      <c r="G24" s="33"/>
      <c r="H24" s="34">
        <f t="shared" si="5"/>
        <v>0</v>
      </c>
      <c r="I24" s="35"/>
      <c r="J24" s="36"/>
      <c r="K24" s="37">
        <f t="shared" si="7"/>
        <v>0</v>
      </c>
      <c r="L24" s="33">
        <f t="shared" si="8"/>
        <v>0</v>
      </c>
      <c r="M24" s="33">
        <f>IF(L24=0,0,ROUND(SUM(L$7:L24)/O24,2))</f>
        <v>0</v>
      </c>
      <c r="O24" s="1">
        <f>COUNT(J$7:J24)</f>
        <v>11</v>
      </c>
    </row>
    <row r="25" spans="1:15" x14ac:dyDescent="0.2">
      <c r="A25" s="4">
        <v>19</v>
      </c>
      <c r="B25" s="4">
        <v>1.69</v>
      </c>
      <c r="C25" s="33"/>
      <c r="D25" s="33"/>
      <c r="E25" s="34">
        <f t="shared" si="6"/>
        <v>0</v>
      </c>
      <c r="F25" s="33"/>
      <c r="G25" s="33"/>
      <c r="H25" s="34">
        <f t="shared" si="5"/>
        <v>0</v>
      </c>
      <c r="I25" s="35"/>
      <c r="J25" s="36"/>
      <c r="K25" s="37">
        <f>ROUND(SUM(I25:J25)/2,2)</f>
        <v>0</v>
      </c>
      <c r="L25" s="33">
        <f t="shared" si="8"/>
        <v>0</v>
      </c>
      <c r="M25" s="33">
        <f>IF(L25=0,0,ROUND(SUM(L$7:L25)/O25,2))</f>
        <v>0</v>
      </c>
      <c r="O25" s="1">
        <f>COUNT(J$7:J25)</f>
        <v>11</v>
      </c>
    </row>
    <row r="26" spans="1:15" x14ac:dyDescent="0.2">
      <c r="A26" s="4">
        <v>20</v>
      </c>
      <c r="B26" s="4">
        <v>1.65</v>
      </c>
      <c r="C26" s="33"/>
      <c r="D26" s="33"/>
      <c r="E26" s="34">
        <f t="shared" si="6"/>
        <v>0</v>
      </c>
      <c r="F26" s="33"/>
      <c r="G26" s="33"/>
      <c r="H26" s="34">
        <f t="shared" si="5"/>
        <v>0</v>
      </c>
      <c r="I26" s="35"/>
      <c r="J26" s="36"/>
      <c r="K26" s="37">
        <f>ROUND(SUM(I26:J26)/2,2)</f>
        <v>0</v>
      </c>
      <c r="L26" s="33">
        <f t="shared" si="8"/>
        <v>0</v>
      </c>
      <c r="M26" s="33">
        <f>IF(L26=0,0,ROUND(SUM(L$7:L26)/O26,2))</f>
        <v>0</v>
      </c>
      <c r="O26" s="1">
        <f>COUNT(J$7:J26)</f>
        <v>11</v>
      </c>
    </row>
    <row r="27" spans="1:15" x14ac:dyDescent="0.2">
      <c r="A27" s="4">
        <v>21</v>
      </c>
      <c r="B27" s="4">
        <v>1.65</v>
      </c>
      <c r="C27" s="33"/>
      <c r="D27" s="33"/>
      <c r="E27" s="34">
        <f t="shared" si="6"/>
        <v>0</v>
      </c>
      <c r="F27" s="33"/>
      <c r="G27" s="33"/>
      <c r="H27" s="34">
        <f t="shared" si="5"/>
        <v>0</v>
      </c>
      <c r="I27" s="35"/>
      <c r="J27" s="36"/>
      <c r="K27" s="37">
        <f t="shared" si="7"/>
        <v>0</v>
      </c>
      <c r="L27" s="33">
        <f t="shared" si="8"/>
        <v>0</v>
      </c>
      <c r="M27" s="33">
        <f>IF(L27=0,0,ROUND(SUM(L$7:L27)/O27,2))</f>
        <v>0</v>
      </c>
      <c r="O27" s="1">
        <f>COUNT(J$7:J27)</f>
        <v>11</v>
      </c>
    </row>
    <row r="28" spans="1:15" x14ac:dyDescent="0.2">
      <c r="A28" s="4">
        <v>22</v>
      </c>
      <c r="B28" s="4">
        <v>1.68</v>
      </c>
      <c r="C28" s="33"/>
      <c r="D28" s="33"/>
      <c r="E28" s="34">
        <f t="shared" si="6"/>
        <v>0</v>
      </c>
      <c r="F28" s="33"/>
      <c r="G28" s="33"/>
      <c r="H28" s="34">
        <f t="shared" si="5"/>
        <v>0</v>
      </c>
      <c r="I28" s="35"/>
      <c r="J28" s="36"/>
      <c r="K28" s="37">
        <f t="shared" si="7"/>
        <v>0</v>
      </c>
      <c r="L28" s="33">
        <f t="shared" si="8"/>
        <v>0</v>
      </c>
      <c r="M28" s="33">
        <f>IF(L28=0,0,ROUND(SUM(L$7:L28)/O28,2))</f>
        <v>0</v>
      </c>
      <c r="O28" s="1">
        <f>COUNT(J$7:J28)</f>
        <v>11</v>
      </c>
    </row>
    <row r="29" spans="1:15" x14ac:dyDescent="0.2">
      <c r="A29" s="4">
        <v>23</v>
      </c>
      <c r="B29" s="31"/>
      <c r="C29" s="33"/>
      <c r="D29" s="33"/>
      <c r="E29" s="34">
        <f t="shared" si="6"/>
        <v>0</v>
      </c>
      <c r="F29" s="33"/>
      <c r="G29" s="33"/>
      <c r="H29" s="34">
        <f t="shared" si="5"/>
        <v>0</v>
      </c>
      <c r="I29" s="35"/>
      <c r="J29" s="36"/>
      <c r="K29" s="37">
        <f t="shared" si="7"/>
        <v>0</v>
      </c>
      <c r="L29" s="33">
        <f t="shared" si="8"/>
        <v>0</v>
      </c>
      <c r="M29" s="33">
        <f>IF(L29=0,0,ROUND(SUM(L$7:L29)/O29,2))</f>
        <v>0</v>
      </c>
      <c r="O29" s="1">
        <f>COUNT(J$7:J29)</f>
        <v>11</v>
      </c>
    </row>
    <row r="30" spans="1:15" x14ac:dyDescent="0.2">
      <c r="A30" s="4">
        <v>24</v>
      </c>
      <c r="B30" s="31"/>
      <c r="C30" s="33"/>
      <c r="D30" s="33"/>
      <c r="E30" s="34">
        <f t="shared" si="6"/>
        <v>0</v>
      </c>
      <c r="F30" s="33"/>
      <c r="G30" s="33"/>
      <c r="H30" s="34">
        <f t="shared" si="5"/>
        <v>0</v>
      </c>
      <c r="I30" s="35"/>
      <c r="J30" s="36"/>
      <c r="K30" s="37">
        <f t="shared" si="7"/>
        <v>0</v>
      </c>
      <c r="L30" s="33">
        <f>ROUND((C30+D30+F30+G30+I30+J30)/6,2)</f>
        <v>0</v>
      </c>
      <c r="M30" s="33">
        <f>IF(L30=0,0,ROUND(SUM(L$7:L30)/O30,2))</f>
        <v>0</v>
      </c>
      <c r="O30" s="1">
        <f>COUNT(J$7:J30)</f>
        <v>11</v>
      </c>
    </row>
    <row r="31" spans="1:15" x14ac:dyDescent="0.2">
      <c r="A31" s="4">
        <v>25</v>
      </c>
      <c r="B31" s="31">
        <v>2.09</v>
      </c>
      <c r="C31" s="33"/>
      <c r="D31" s="33"/>
      <c r="E31" s="34">
        <f t="shared" si="6"/>
        <v>0</v>
      </c>
      <c r="F31" s="33"/>
      <c r="G31" s="33"/>
      <c r="H31" s="34">
        <f t="shared" si="5"/>
        <v>0</v>
      </c>
      <c r="I31" s="35"/>
      <c r="J31" s="36"/>
      <c r="K31" s="37">
        <f t="shared" si="7"/>
        <v>0</v>
      </c>
      <c r="L31" s="33">
        <f t="shared" ref="L31:L37" si="9">ROUND((C31+D31+F31+G31+I31+J31)/6,2)</f>
        <v>0</v>
      </c>
      <c r="M31" s="33">
        <f>IF(L31=0,0,ROUND(SUM(L$7:L31)/O31,2))</f>
        <v>0</v>
      </c>
      <c r="O31" s="1">
        <f>COUNT(J$7:J31)</f>
        <v>11</v>
      </c>
    </row>
    <row r="32" spans="1:15" x14ac:dyDescent="0.2">
      <c r="A32" s="4">
        <v>26</v>
      </c>
      <c r="B32" s="4"/>
      <c r="C32" s="33"/>
      <c r="D32" s="33"/>
      <c r="E32" s="34">
        <f t="shared" si="6"/>
        <v>0</v>
      </c>
      <c r="F32" s="33"/>
      <c r="G32" s="33"/>
      <c r="H32" s="34">
        <f t="shared" si="5"/>
        <v>0</v>
      </c>
      <c r="I32" s="35"/>
      <c r="J32" s="36"/>
      <c r="K32" s="37">
        <f t="shared" si="7"/>
        <v>0</v>
      </c>
      <c r="L32" s="33">
        <f t="shared" si="9"/>
        <v>0</v>
      </c>
      <c r="M32" s="33">
        <f>IF(L32=0,0,ROUND(SUM(L$7:L32)/O32,2))</f>
        <v>0</v>
      </c>
      <c r="O32" s="1">
        <f>COUNT(J$7:J32)</f>
        <v>11</v>
      </c>
    </row>
    <row r="33" spans="1:15" x14ac:dyDescent="0.2">
      <c r="A33" s="4">
        <v>27</v>
      </c>
      <c r="B33" s="4"/>
      <c r="C33" s="33"/>
      <c r="D33" s="33"/>
      <c r="E33" s="34">
        <f t="shared" si="6"/>
        <v>0</v>
      </c>
      <c r="F33" s="33"/>
      <c r="G33" s="33"/>
      <c r="H33" s="34">
        <f t="shared" si="5"/>
        <v>0</v>
      </c>
      <c r="I33" s="35"/>
      <c r="J33" s="36"/>
      <c r="K33" s="37">
        <f>ROUND(SUM(I33:J33)/2,2)</f>
        <v>0</v>
      </c>
      <c r="L33" s="33">
        <f t="shared" si="9"/>
        <v>0</v>
      </c>
      <c r="M33" s="33">
        <f>IF(L33=0,0,ROUND(SUM(L$7:L33)/O33,2))</f>
        <v>0</v>
      </c>
      <c r="O33" s="1">
        <f>COUNT(J$7:J33)</f>
        <v>11</v>
      </c>
    </row>
    <row r="34" spans="1:15" x14ac:dyDescent="0.2">
      <c r="A34" s="4">
        <v>28</v>
      </c>
      <c r="B34" s="4"/>
      <c r="C34" s="33"/>
      <c r="D34" s="33"/>
      <c r="E34" s="34">
        <f t="shared" si="6"/>
        <v>0</v>
      </c>
      <c r="F34" s="33"/>
      <c r="G34" s="33"/>
      <c r="H34" s="34">
        <f t="shared" si="5"/>
        <v>0</v>
      </c>
      <c r="I34" s="35"/>
      <c r="J34" s="36"/>
      <c r="K34" s="37">
        <f>ROUND(SUM(I34:J34)/2,2)</f>
        <v>0</v>
      </c>
      <c r="L34" s="33">
        <f t="shared" si="9"/>
        <v>0</v>
      </c>
      <c r="M34" s="33">
        <f>IF(L34=0,0,ROUND(SUM(L$7:L34)/O34,2))</f>
        <v>0</v>
      </c>
      <c r="O34" s="1">
        <f>COUNT(J$7:J34)</f>
        <v>11</v>
      </c>
    </row>
    <row r="35" spans="1:15" x14ac:dyDescent="0.2">
      <c r="A35" s="4">
        <v>29</v>
      </c>
      <c r="B35" s="4"/>
      <c r="C35" s="33"/>
      <c r="D35" s="33"/>
      <c r="E35" s="34">
        <f t="shared" si="6"/>
        <v>0</v>
      </c>
      <c r="F35" s="33"/>
      <c r="G35" s="33"/>
      <c r="H35" s="34">
        <f t="shared" si="5"/>
        <v>0</v>
      </c>
      <c r="I35" s="35"/>
      <c r="J35" s="36"/>
      <c r="K35" s="37">
        <f t="shared" si="7"/>
        <v>0</v>
      </c>
      <c r="L35" s="33">
        <f t="shared" si="9"/>
        <v>0</v>
      </c>
      <c r="M35" s="33">
        <f>IF(L35=0,0,ROUND(SUM(L$7:L35)/O35,2))</f>
        <v>0</v>
      </c>
      <c r="O35" s="1">
        <f>COUNT(J$7:J35)</f>
        <v>11</v>
      </c>
    </row>
    <row r="36" spans="1:15" x14ac:dyDescent="0.2">
      <c r="A36" s="4">
        <v>30</v>
      </c>
      <c r="B36" s="4"/>
      <c r="C36" s="33"/>
      <c r="D36" s="33"/>
      <c r="E36" s="34">
        <f t="shared" si="6"/>
        <v>0</v>
      </c>
      <c r="F36" s="33"/>
      <c r="G36" s="33"/>
      <c r="H36" s="34">
        <f t="shared" si="5"/>
        <v>0</v>
      </c>
      <c r="I36" s="35"/>
      <c r="J36" s="36"/>
      <c r="K36" s="37">
        <f t="shared" si="7"/>
        <v>0</v>
      </c>
      <c r="L36" s="33">
        <f t="shared" si="9"/>
        <v>0</v>
      </c>
      <c r="M36" s="33">
        <f>IF(L36=0,0,ROUND(SUM(L$7:L36)/O36,2))</f>
        <v>0</v>
      </c>
      <c r="O36" s="1">
        <f>COUNT(J$7:J36)</f>
        <v>11</v>
      </c>
    </row>
    <row r="37" spans="1:15" x14ac:dyDescent="0.2">
      <c r="A37" s="4">
        <v>31</v>
      </c>
      <c r="B37" s="4"/>
      <c r="C37" s="33"/>
      <c r="D37" s="33"/>
      <c r="E37" s="34">
        <f t="shared" si="6"/>
        <v>0</v>
      </c>
      <c r="F37" s="33"/>
      <c r="G37" s="33"/>
      <c r="H37" s="34">
        <f t="shared" si="5"/>
        <v>0</v>
      </c>
      <c r="I37" s="35"/>
      <c r="J37" s="36"/>
      <c r="K37" s="37">
        <f t="shared" si="7"/>
        <v>0</v>
      </c>
      <c r="L37" s="33">
        <f t="shared" si="9"/>
        <v>0</v>
      </c>
      <c r="M37" s="33">
        <f>IF(L37=0,0,ROUND(SUM(L$7:L37)/O37,2))</f>
        <v>0</v>
      </c>
      <c r="O37" s="1">
        <f>COUNT(J$7:J37)</f>
        <v>11</v>
      </c>
    </row>
    <row r="38" spans="1:15" x14ac:dyDescent="0.2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">
      <c r="A39" s="45"/>
      <c r="B39" s="4"/>
      <c r="C39" s="45"/>
      <c r="D39" s="46"/>
      <c r="E39" s="47">
        <f>ROUND(SUM(E7:E37)/E43,2)</f>
        <v>7.48</v>
      </c>
      <c r="F39" s="38"/>
      <c r="G39" s="4"/>
      <c r="H39" s="47">
        <f>ROUND(SUM(H7:H37)/H43,2)</f>
        <v>7.48</v>
      </c>
      <c r="I39" s="41"/>
      <c r="J39" s="41"/>
      <c r="K39" s="48">
        <f>ROUND(SUM(K7:K37)/K43,2)</f>
        <v>7.31</v>
      </c>
      <c r="L39" s="43"/>
      <c r="M39" s="39">
        <f>ROUND(SUM(L7:L37)/M43,2)</f>
        <v>7.42</v>
      </c>
      <c r="O39" s="1">
        <f>COUNT(J7:J37)</f>
        <v>11</v>
      </c>
    </row>
    <row r="40" spans="1:15" x14ac:dyDescent="0.2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">
      <c r="C43" s="20"/>
      <c r="D43" s="20"/>
      <c r="E43" s="20">
        <f>COUNT(D7:D37)</f>
        <v>11</v>
      </c>
      <c r="F43" s="20"/>
      <c r="G43" s="20"/>
      <c r="H43" s="20">
        <f>COUNT(G7:G37)</f>
        <v>11</v>
      </c>
      <c r="I43" s="23"/>
      <c r="J43" s="23"/>
      <c r="K43" s="23">
        <f>COUNT(J7:J37)</f>
        <v>11</v>
      </c>
      <c r="M43" s="20">
        <f>COUNT(J7:J37)</f>
        <v>11</v>
      </c>
    </row>
    <row r="44" spans="1:15" s="30" customFormat="1" ht="17.25" x14ac:dyDescent="0.25">
      <c r="A44" s="29"/>
    </row>
  </sheetData>
  <printOptions horizontalCentered="1"/>
  <pageMargins left="0.25" right="0.25" top="1" bottom="0.25" header="0.4" footer="0.5"/>
  <pageSetup scale="80" orientation="landscape" horizontalDpi="4294967292" verticalDpi="4294967292" r:id="rId1"/>
  <headerFooter alignWithMargins="0">
    <oddHeader xml:space="preserve">&amp;CTRANSWESTERN PIPELINE COMPANY
GAS DAILY - INDEX PRICES
DECEMBER 2000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1100</vt:lpstr>
      <vt:lpstr>Extract</vt:lpstr>
      <vt:lpstr>'1100'!Print_Area</vt:lpstr>
      <vt:lpstr>'1100'!TABLE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Felienne</cp:lastModifiedBy>
  <cp:lastPrinted>2000-12-04T15:46:25Z</cp:lastPrinted>
  <dcterms:created xsi:type="dcterms:W3CDTF">1997-02-28T19:39:51Z</dcterms:created>
  <dcterms:modified xsi:type="dcterms:W3CDTF">2014-09-04T13:56:20Z</dcterms:modified>
</cp:coreProperties>
</file>