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1640" windowHeight="6735" tabRatio="822" firstSheet="6" activeTab="9"/>
  </bookViews>
  <sheets>
    <sheet name="9601-9810" sheetId="1" r:id="rId1"/>
    <sheet name="9811- 9812" sheetId="2" r:id="rId2"/>
    <sheet name="9901-9903" sheetId="3" r:id="rId3"/>
    <sheet name="9904-9910" sheetId="4" r:id="rId4"/>
    <sheet name="9911-9912" sheetId="5" r:id="rId5"/>
    <sheet name="Eff Jan 1, 2000 - Oct 31, 2000" sheetId="8" r:id="rId6"/>
    <sheet name="Eff Nov 1, 2000 - Dec 31, 2000" sheetId="9" r:id="rId7"/>
    <sheet name="Eff Jan 1, 2001 - Oct 31, 2001" sheetId="10" r:id="rId8"/>
    <sheet name="Eff Oct 1, 2001 - Oct 31, 2001 " sheetId="12" r:id="rId9"/>
    <sheet name="Eff Nov 1, 2001 - Dec 31, 2001" sheetId="11" r:id="rId10"/>
    <sheet name="priority rate table for cap rls" sheetId="7" r:id="rId11"/>
  </sheets>
  <calcPr calcId="152511"/>
</workbook>
</file>

<file path=xl/calcChain.xml><?xml version="1.0" encoding="utf-8"?>
<calcChain xmlns="http://schemas.openxmlformats.org/spreadsheetml/2006/main">
  <c r="E9" i="1" l="1"/>
  <c r="I9" i="1" s="1"/>
  <c r="I10" i="1"/>
  <c r="I11" i="1"/>
  <c r="I12" i="1"/>
  <c r="I13" i="1"/>
  <c r="I14" i="1"/>
  <c r="I15" i="1"/>
  <c r="I16" i="1"/>
  <c r="I17" i="1"/>
  <c r="I18" i="1"/>
  <c r="I19" i="1"/>
  <c r="I20" i="1"/>
  <c r="I21" i="1"/>
  <c r="E9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E9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E9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E9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E9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E9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E9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E9" i="12"/>
  <c r="I9" i="12" s="1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" i="7"/>
  <c r="K2" i="7" s="1"/>
  <c r="L6" i="7" s="1"/>
  <c r="I3" i="7"/>
  <c r="K3" i="7"/>
  <c r="I4" i="7"/>
  <c r="K4" i="7"/>
  <c r="I5" i="7"/>
  <c r="K5" i="7" s="1"/>
  <c r="I6" i="7"/>
  <c r="K6" i="7" s="1"/>
  <c r="I7" i="7"/>
  <c r="K7" i="7"/>
  <c r="L7" i="7"/>
  <c r="I8" i="7"/>
  <c r="K8" i="7" s="1"/>
  <c r="I9" i="7"/>
  <c r="K9" i="7" s="1"/>
  <c r="I10" i="7"/>
  <c r="K10" i="7"/>
  <c r="I11" i="7"/>
  <c r="K11" i="7"/>
  <c r="I12" i="7"/>
  <c r="K12" i="7"/>
  <c r="I13" i="7"/>
  <c r="K13" i="7" s="1"/>
  <c r="L15" i="7" s="1"/>
  <c r="I14" i="7"/>
  <c r="K14" i="7"/>
  <c r="I15" i="7"/>
  <c r="K15" i="7"/>
  <c r="I16" i="7"/>
  <c r="K16" i="7" s="1"/>
  <c r="L20" i="7" s="1"/>
  <c r="I17" i="7"/>
  <c r="K17" i="7"/>
  <c r="I18" i="7"/>
  <c r="K18" i="7"/>
  <c r="I19" i="7"/>
  <c r="K19" i="7"/>
  <c r="I20" i="7"/>
  <c r="K20" i="7" s="1"/>
  <c r="I21" i="7"/>
  <c r="K21" i="7" s="1"/>
  <c r="I22" i="7"/>
  <c r="K22" i="7"/>
  <c r="I23" i="7"/>
  <c r="K23" i="7"/>
  <c r="I24" i="7"/>
  <c r="K24" i="7" s="1"/>
  <c r="L26" i="7" s="1"/>
  <c r="I25" i="7"/>
  <c r="K25" i="7"/>
  <c r="I26" i="7"/>
  <c r="K26" i="7"/>
  <c r="I27" i="7"/>
  <c r="K27" i="7"/>
  <c r="L27" i="7" s="1"/>
  <c r="I28" i="7"/>
  <c r="K28" i="7"/>
  <c r="L28" i="7"/>
  <c r="I29" i="7"/>
  <c r="K29" i="7"/>
  <c r="I30" i="7"/>
  <c r="K30" i="7" s="1"/>
  <c r="I31" i="7"/>
  <c r="K31" i="7"/>
  <c r="I32" i="7"/>
  <c r="K32" i="7"/>
  <c r="I33" i="7"/>
  <c r="K33" i="7"/>
  <c r="I34" i="7"/>
  <c r="K34" i="7" s="1"/>
  <c r="I35" i="7"/>
  <c r="K35" i="7"/>
  <c r="I36" i="7"/>
  <c r="K36" i="7"/>
  <c r="I37" i="7"/>
  <c r="K37" i="7"/>
  <c r="I38" i="7"/>
  <c r="K38" i="7"/>
  <c r="I39" i="7"/>
  <c r="K39" i="7" s="1"/>
  <c r="I40" i="7"/>
  <c r="K40" i="7"/>
  <c r="I41" i="7"/>
  <c r="K41" i="7"/>
  <c r="L41" i="7" s="1"/>
  <c r="I42" i="7"/>
  <c r="K42" i="7" s="1"/>
  <c r="I43" i="7"/>
  <c r="K43" i="7"/>
  <c r="I44" i="7"/>
  <c r="K44" i="7"/>
  <c r="L44" i="7" s="1"/>
  <c r="I45" i="7"/>
  <c r="K45" i="7"/>
  <c r="I46" i="7"/>
  <c r="K46" i="7"/>
  <c r="I47" i="7"/>
  <c r="K47" i="7"/>
  <c r="I48" i="7"/>
  <c r="K48" i="7" s="1"/>
  <c r="I49" i="7"/>
  <c r="K49" i="7"/>
  <c r="L49" i="7"/>
  <c r="I50" i="7"/>
  <c r="K50" i="7"/>
  <c r="I51" i="7"/>
  <c r="K51" i="7"/>
  <c r="I52" i="7"/>
  <c r="K52" i="7" s="1"/>
  <c r="L54" i="7" s="1"/>
  <c r="I53" i="7"/>
  <c r="K53" i="7"/>
  <c r="I54" i="7"/>
  <c r="K54" i="7"/>
  <c r="I55" i="7"/>
  <c r="K55" i="7" s="1"/>
  <c r="I56" i="7"/>
  <c r="K56" i="7" s="1"/>
  <c r="I57" i="7"/>
  <c r="K57" i="7"/>
  <c r="I58" i="7"/>
  <c r="K58" i="7"/>
  <c r="I59" i="7"/>
  <c r="K59" i="7" s="1"/>
  <c r="I60" i="7"/>
  <c r="K60" i="7" s="1"/>
  <c r="I61" i="7"/>
  <c r="K61" i="7"/>
  <c r="I62" i="7"/>
  <c r="K62" i="7"/>
  <c r="I63" i="7"/>
  <c r="K63" i="7" s="1"/>
  <c r="I64" i="7"/>
  <c r="K64" i="7" s="1"/>
  <c r="I65" i="7"/>
  <c r="K65" i="7"/>
  <c r="I66" i="7"/>
  <c r="K66" i="7"/>
  <c r="I67" i="7"/>
  <c r="K67" i="7" s="1"/>
  <c r="I68" i="7"/>
  <c r="K68" i="7" s="1"/>
  <c r="I69" i="7"/>
  <c r="K69" i="7"/>
  <c r="I70" i="7"/>
  <c r="K70" i="7"/>
  <c r="L70" i="7" s="1"/>
  <c r="I71" i="7"/>
  <c r="K71" i="7" s="1"/>
  <c r="L75" i="7" s="1"/>
  <c r="I72" i="7"/>
  <c r="K72" i="7"/>
  <c r="I73" i="7"/>
  <c r="K73" i="7"/>
  <c r="I74" i="7"/>
  <c r="K74" i="7"/>
  <c r="I75" i="7"/>
  <c r="K75" i="7"/>
  <c r="L39" i="7" l="1"/>
  <c r="L48" i="7"/>
</calcChain>
</file>

<file path=xl/sharedStrings.xml><?xml version="1.0" encoding="utf-8"?>
<sst xmlns="http://schemas.openxmlformats.org/spreadsheetml/2006/main" count="1065" uniqueCount="50">
  <si>
    <t>Transwestern Pipeline Company</t>
  </si>
  <si>
    <t>Contracts Under the Global Settlement</t>
  </si>
  <si>
    <t>Priority Rates (Reservation and Demand Surcharges)</t>
  </si>
  <si>
    <t>Contract</t>
  </si>
  <si>
    <t>Shipper</t>
  </si>
  <si>
    <t>Receipt to Delivery</t>
  </si>
  <si>
    <t>Reservation</t>
  </si>
  <si>
    <t>Shared Cost</t>
  </si>
  <si>
    <t>TCR II No. 1</t>
  </si>
  <si>
    <t>TCR II No. 2</t>
  </si>
  <si>
    <t>GRI Demand</t>
  </si>
  <si>
    <t>Total</t>
  </si>
  <si>
    <t>Number</t>
  </si>
  <si>
    <t>Name</t>
  </si>
  <si>
    <t>Area</t>
  </si>
  <si>
    <t>Rate</t>
  </si>
  <si>
    <t>Surcharge</t>
  </si>
  <si>
    <t>Southern California Gas Company</t>
  </si>
  <si>
    <t>East of Thoreau to California (W. of Thoreau)</t>
  </si>
  <si>
    <t>Citizens Utilities Company</t>
  </si>
  <si>
    <t>San Juan Lateral to Thoreau/San Juan Pt.</t>
  </si>
  <si>
    <t>Conoco Inc.</t>
  </si>
  <si>
    <t>Pacific Gas &amp; Electric Company(Gas)</t>
  </si>
  <si>
    <t>Pacific Gas &amp; Electric Company(UEG)</t>
  </si>
  <si>
    <t>Texaco Natural Gas Inc.</t>
  </si>
  <si>
    <t>Thoreau/San Juan Pt. to California (W. of Thoreau)</t>
  </si>
  <si>
    <t>Thoreau/San Juan Pt. to East of California (W. of Thoreau)</t>
  </si>
  <si>
    <t>NOTE ---</t>
  </si>
  <si>
    <t>Per CBS Negotiated Rate System, the termination date for the rates listed above are as follows:</t>
  </si>
  <si>
    <t>SCS</t>
  </si>
  <si>
    <t>N/A **</t>
  </si>
  <si>
    <t>** Calculation made every year to determine which contracts are High Load vs. Low Load</t>
  </si>
  <si>
    <t>Commodity</t>
  </si>
  <si>
    <t>-</t>
  </si>
  <si>
    <t>Duke Energy Trading and Marketing. LLC</t>
  </si>
  <si>
    <t>El Paso Energy Marketing Company</t>
  </si>
  <si>
    <t>Chrg Id</t>
  </si>
  <si>
    <t>GRD</t>
  </si>
  <si>
    <t>RES</t>
  </si>
  <si>
    <t>TC2</t>
  </si>
  <si>
    <t>TC6</t>
  </si>
  <si>
    <t>Modifications as of 11/05/1999</t>
  </si>
  <si>
    <t>Recalculation eff every Nov 1st</t>
  </si>
  <si>
    <t>Recalculation eff every Jan 1st **</t>
  </si>
  <si>
    <t>Update eff 1/1/2000</t>
  </si>
  <si>
    <t>ACA</t>
  </si>
  <si>
    <t>GRI</t>
  </si>
  <si>
    <t>Update eff 11/1/2000</t>
  </si>
  <si>
    <t>Rate as of 1/1/2000</t>
  </si>
  <si>
    <t>New Rate as of 11/1/2000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</si>
</sst>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0_);[Red]\(0.0000\)"/>
  </numFmts>
  <fonts count="5" x14ac:knownFonts="1">
    <font>
      <sz val="10"/>
      <name val="Times New Roman"/>
    </font>
    <font>
      <b/>
      <sz val="10"/>
      <name val="Times New Roman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164" fontId="0" fillId="0" borderId="0" xfId="0" applyNumberFormat="1" applyAlignment="1">
      <alignment horizontal="center"/>
    </xf>
    <xf numFmtId="0" fontId="0" fillId="0" borderId="0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1" fillId="0" borderId="0" xfId="0" applyFont="1" applyAlignment="1">
      <alignment horizontal="centerContinuous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Continuous"/>
    </xf>
    <xf numFmtId="0" fontId="0" fillId="0" borderId="0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left"/>
    </xf>
    <xf numFmtId="0" fontId="3" fillId="0" borderId="0" xfId="1" applyFont="1" applyProtection="1">
      <protection locked="0"/>
    </xf>
    <xf numFmtId="166" fontId="3" fillId="0" borderId="0" xfId="1" applyNumberFormat="1" applyFont="1" applyProtection="1">
      <protection locked="0"/>
    </xf>
    <xf numFmtId="0" fontId="3" fillId="0" borderId="0" xfId="1" applyFont="1"/>
    <xf numFmtId="0" fontId="2" fillId="0" borderId="0" xfId="1" applyProtection="1">
      <protection locked="0"/>
    </xf>
    <xf numFmtId="166" fontId="2" fillId="0" borderId="0" xfId="1" applyNumberFormat="1" applyProtection="1">
      <protection locked="0"/>
    </xf>
    <xf numFmtId="0" fontId="2" fillId="0" borderId="0" xfId="1"/>
    <xf numFmtId="166" fontId="2" fillId="0" borderId="0" xfId="1" applyNumberFormat="1"/>
    <xf numFmtId="0" fontId="4" fillId="0" borderId="0" xfId="1" applyFont="1" applyProtection="1">
      <protection locked="0"/>
    </xf>
    <xf numFmtId="164" fontId="3" fillId="0" borderId="0" xfId="1" applyNumberFormat="1" applyFont="1"/>
    <xf numFmtId="0" fontId="3" fillId="0" borderId="0" xfId="1" applyFont="1" applyAlignment="1">
      <alignment horizontal="center"/>
    </xf>
    <xf numFmtId="164" fontId="2" fillId="0" borderId="0" xfId="1" applyNumberFormat="1" applyAlignment="1">
      <alignment horizontal="center"/>
    </xf>
    <xf numFmtId="164" fontId="2" fillId="0" borderId="0" xfId="1" applyNumberFormat="1"/>
  </cellXfs>
  <cellStyles count="2">
    <cellStyle name="Normal" xfId="0" builtinId="0"/>
    <cellStyle name="Normal_Low1105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/>
  </sheetViews>
  <sheetFormatPr defaultRowHeight="12.75" x14ac:dyDescent="0.2"/>
  <cols>
    <col min="1" max="1" width="9.33203125" style="1"/>
    <col min="2" max="2" width="35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</cols>
  <sheetData>
    <row r="1" spans="1:9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9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9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9" x14ac:dyDescent="0.2">
      <c r="A4" s="2"/>
      <c r="B4" s="2"/>
      <c r="C4" s="2"/>
    </row>
    <row r="6" spans="1:9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</row>
    <row r="7" spans="1:9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</row>
    <row r="8" spans="1:9" x14ac:dyDescent="0.2">
      <c r="A8" s="12"/>
      <c r="B8" s="14"/>
      <c r="C8" s="14"/>
      <c r="D8" s="13"/>
      <c r="E8" s="13"/>
      <c r="F8" s="13"/>
      <c r="G8" s="13"/>
      <c r="H8" s="13"/>
      <c r="I8" s="13"/>
    </row>
    <row r="9" spans="1:9" x14ac:dyDescent="0.2">
      <c r="A9" s="12">
        <v>8255</v>
      </c>
      <c r="B9" s="14" t="s">
        <v>17</v>
      </c>
      <c r="C9" s="14" t="s">
        <v>18</v>
      </c>
      <c r="D9" s="13">
        <v>0.30740000000000001</v>
      </c>
      <c r="E9" s="13">
        <f>0.0343+0.0343</f>
        <v>6.8599999999999994E-2</v>
      </c>
      <c r="F9" s="13">
        <v>6.1000000000000004E-3</v>
      </c>
      <c r="G9" s="13">
        <v>8.0000000000000004E-4</v>
      </c>
      <c r="H9" s="13">
        <v>8.5000000000000006E-3</v>
      </c>
      <c r="I9" s="13">
        <f>SUM(D9:H9)</f>
        <v>0.39140000000000003</v>
      </c>
    </row>
    <row r="10" spans="1:9" x14ac:dyDescent="0.2">
      <c r="A10" s="12">
        <v>20834</v>
      </c>
      <c r="B10" s="14" t="s">
        <v>19</v>
      </c>
      <c r="C10" s="14" t="s">
        <v>20</v>
      </c>
      <c r="D10" s="13">
        <v>0.10199999999999999</v>
      </c>
      <c r="E10" s="13"/>
      <c r="F10" s="13"/>
      <c r="G10" s="13"/>
      <c r="H10" s="13"/>
      <c r="I10" s="13">
        <f t="shared" ref="I10:I21" si="0">SUM(D10:H10)</f>
        <v>0.10199999999999999</v>
      </c>
    </row>
    <row r="11" spans="1:9" x14ac:dyDescent="0.2">
      <c r="A11" s="12">
        <v>20835</v>
      </c>
      <c r="B11" s="14" t="s">
        <v>21</v>
      </c>
      <c r="C11" s="14" t="s">
        <v>20</v>
      </c>
      <c r="D11" s="13">
        <v>0.10199999999999999</v>
      </c>
      <c r="E11" s="13"/>
      <c r="F11" s="13"/>
      <c r="G11" s="13"/>
      <c r="H11" s="13"/>
      <c r="I11" s="13">
        <f t="shared" si="0"/>
        <v>0.10199999999999999</v>
      </c>
    </row>
    <row r="12" spans="1:9" x14ac:dyDescent="0.2">
      <c r="A12" s="12">
        <v>21175</v>
      </c>
      <c r="B12" s="14" t="s">
        <v>22</v>
      </c>
      <c r="C12" s="14" t="s">
        <v>20</v>
      </c>
      <c r="D12" s="13">
        <v>0.10199999999999999</v>
      </c>
      <c r="E12" s="13"/>
      <c r="F12" s="13"/>
      <c r="G12" s="13"/>
      <c r="H12" s="13"/>
      <c r="I12" s="13">
        <f t="shared" si="0"/>
        <v>0.10199999999999999</v>
      </c>
    </row>
    <row r="13" spans="1:9" x14ac:dyDescent="0.2">
      <c r="A13" s="12">
        <v>21172</v>
      </c>
      <c r="B13" s="14" t="s">
        <v>23</v>
      </c>
      <c r="C13" s="14" t="s">
        <v>20</v>
      </c>
      <c r="D13" s="13">
        <v>0.10199999999999999</v>
      </c>
      <c r="E13" s="13"/>
      <c r="F13" s="13"/>
      <c r="G13" s="13"/>
      <c r="H13" s="13"/>
      <c r="I13" s="13">
        <f t="shared" si="0"/>
        <v>0.10199999999999999</v>
      </c>
    </row>
    <row r="14" spans="1:9" x14ac:dyDescent="0.2">
      <c r="A14" s="12">
        <v>25923</v>
      </c>
      <c r="B14" s="14" t="s">
        <v>24</v>
      </c>
      <c r="C14" s="14" t="s">
        <v>20</v>
      </c>
      <c r="D14" s="13">
        <v>0.10199999999999999</v>
      </c>
      <c r="E14" s="13"/>
      <c r="F14" s="13"/>
      <c r="G14" s="13"/>
      <c r="H14" s="13"/>
      <c r="I14" s="13">
        <f t="shared" si="0"/>
        <v>0.10199999999999999</v>
      </c>
    </row>
    <row r="15" spans="1:9" x14ac:dyDescent="0.2">
      <c r="A15" s="12">
        <v>20715</v>
      </c>
      <c r="B15" s="14" t="s">
        <v>17</v>
      </c>
      <c r="C15" s="14" t="s">
        <v>20</v>
      </c>
      <c r="D15" s="13">
        <v>0.10199999999999999</v>
      </c>
      <c r="E15" s="13"/>
      <c r="F15" s="13"/>
      <c r="G15" s="13"/>
      <c r="H15" s="13"/>
      <c r="I15" s="13">
        <f t="shared" si="0"/>
        <v>0.10199999999999999</v>
      </c>
    </row>
    <row r="16" spans="1:9" x14ac:dyDescent="0.2">
      <c r="A16" s="12">
        <v>20747</v>
      </c>
      <c r="B16" s="14" t="s">
        <v>21</v>
      </c>
      <c r="C16" s="14" t="s">
        <v>25</v>
      </c>
      <c r="D16" s="13">
        <v>0.24829999999999999</v>
      </c>
      <c r="E16" s="13">
        <v>3.6900000000000002E-2</v>
      </c>
      <c r="F16" s="13">
        <v>5.1999999999999998E-3</v>
      </c>
      <c r="G16" s="13">
        <v>6.9999999999999999E-4</v>
      </c>
      <c r="H16" s="13">
        <v>8.5000000000000006E-3</v>
      </c>
      <c r="I16" s="13">
        <f t="shared" si="0"/>
        <v>0.29959999999999998</v>
      </c>
    </row>
    <row r="17" spans="1:9" x14ac:dyDescent="0.2">
      <c r="A17" s="12">
        <v>20748</v>
      </c>
      <c r="B17" s="14" t="s">
        <v>21</v>
      </c>
      <c r="C17" s="14" t="s">
        <v>25</v>
      </c>
      <c r="D17" s="13">
        <v>0.24829999999999999</v>
      </c>
      <c r="E17" s="13">
        <v>3.6900000000000002E-2</v>
      </c>
      <c r="F17" s="13">
        <v>5.1999999999999998E-3</v>
      </c>
      <c r="G17" s="13">
        <v>6.9999999999999999E-4</v>
      </c>
      <c r="H17" s="13">
        <v>5.3E-3</v>
      </c>
      <c r="I17" s="13">
        <f t="shared" si="0"/>
        <v>0.2964</v>
      </c>
    </row>
    <row r="18" spans="1:9" x14ac:dyDescent="0.2">
      <c r="A18" s="12">
        <v>21165</v>
      </c>
      <c r="B18" s="14" t="s">
        <v>22</v>
      </c>
      <c r="C18" s="14" t="s">
        <v>25</v>
      </c>
      <c r="D18" s="13">
        <v>0.24829999999999999</v>
      </c>
      <c r="E18" s="13">
        <v>4.4299999999999999E-2</v>
      </c>
      <c r="F18" s="13">
        <v>3.0999999999999999E-3</v>
      </c>
      <c r="G18" s="13">
        <v>4.0000000000000002E-4</v>
      </c>
      <c r="H18" s="13">
        <v>5.3E-3</v>
      </c>
      <c r="I18" s="13">
        <f t="shared" si="0"/>
        <v>0.3014</v>
      </c>
    </row>
    <row r="19" spans="1:9" x14ac:dyDescent="0.2">
      <c r="A19" s="12">
        <v>21162</v>
      </c>
      <c r="B19" s="14" t="s">
        <v>23</v>
      </c>
      <c r="C19" s="14" t="s">
        <v>25</v>
      </c>
      <c r="D19" s="13">
        <v>0.24829999999999999</v>
      </c>
      <c r="E19" s="13">
        <v>4.4299999999999999E-2</v>
      </c>
      <c r="F19" s="13">
        <v>4.4000000000000003E-3</v>
      </c>
      <c r="G19" s="13">
        <v>5.9999999999999995E-4</v>
      </c>
      <c r="H19" s="13">
        <v>8.5000000000000006E-3</v>
      </c>
      <c r="I19" s="13">
        <f t="shared" si="0"/>
        <v>0.30609999999999998</v>
      </c>
    </row>
    <row r="20" spans="1:9" x14ac:dyDescent="0.2">
      <c r="A20" s="12">
        <v>25924</v>
      </c>
      <c r="B20" s="14" t="s">
        <v>24</v>
      </c>
      <c r="C20" s="14" t="s">
        <v>25</v>
      </c>
      <c r="D20" s="13">
        <v>0.24829999999999999</v>
      </c>
      <c r="E20" s="13">
        <v>4.4299999999999999E-2</v>
      </c>
      <c r="F20" s="13">
        <v>4.3E-3</v>
      </c>
      <c r="G20" s="13">
        <v>5.9999999999999995E-4</v>
      </c>
      <c r="H20" s="13"/>
      <c r="I20" s="13">
        <f t="shared" si="0"/>
        <v>0.29749999999999999</v>
      </c>
    </row>
    <row r="21" spans="1:9" x14ac:dyDescent="0.2">
      <c r="A21" s="12">
        <v>20822</v>
      </c>
      <c r="B21" s="14" t="s">
        <v>19</v>
      </c>
      <c r="C21" s="14" t="s">
        <v>26</v>
      </c>
      <c r="D21" s="13">
        <v>0.16120000000000001</v>
      </c>
      <c r="E21" s="13">
        <v>3.6900000000000002E-2</v>
      </c>
      <c r="F21" s="13">
        <v>3.5000000000000001E-3</v>
      </c>
      <c r="G21" s="13">
        <v>5.0000000000000001E-4</v>
      </c>
      <c r="H21" s="13">
        <v>5.3E-3</v>
      </c>
      <c r="I21" s="13">
        <f t="shared" si="0"/>
        <v>0.2074</v>
      </c>
    </row>
    <row r="22" spans="1:9" x14ac:dyDescent="0.2">
      <c r="A22" s="12"/>
      <c r="B22" s="14"/>
      <c r="C22" s="14"/>
      <c r="D22" s="13"/>
      <c r="E22" s="13"/>
      <c r="F22" s="13"/>
      <c r="G22" s="13"/>
      <c r="H22" s="13"/>
      <c r="I22" s="13"/>
    </row>
    <row r="28" spans="1:9" ht="13.5" thickBot="1" x14ac:dyDescent="0.25"/>
    <row r="29" spans="1:9" ht="13.5" thickBot="1" x14ac:dyDescent="0.25">
      <c r="A29" s="23" t="s">
        <v>27</v>
      </c>
      <c r="B29" s="24" t="s">
        <v>28</v>
      </c>
      <c r="C29" s="20"/>
      <c r="D29"/>
    </row>
    <row r="30" spans="1:9" x14ac:dyDescent="0.2">
      <c r="A30" s="19"/>
      <c r="B30" s="21" t="s">
        <v>6</v>
      </c>
      <c r="C30" s="6">
        <v>36099</v>
      </c>
      <c r="D30"/>
    </row>
    <row r="31" spans="1:9" x14ac:dyDescent="0.2">
      <c r="A31" s="19"/>
      <c r="B31" s="21" t="s">
        <v>29</v>
      </c>
      <c r="C31" s="6">
        <v>37195</v>
      </c>
      <c r="D31"/>
    </row>
    <row r="32" spans="1:9" x14ac:dyDescent="0.2">
      <c r="A32" s="19"/>
      <c r="B32" s="21" t="s">
        <v>8</v>
      </c>
      <c r="C32" s="6">
        <v>38656</v>
      </c>
      <c r="D32"/>
    </row>
    <row r="33" spans="1:4" x14ac:dyDescent="0.2">
      <c r="A33" s="19"/>
      <c r="B33" s="21" t="s">
        <v>8</v>
      </c>
      <c r="C33" s="6">
        <v>39021</v>
      </c>
      <c r="D33"/>
    </row>
    <row r="34" spans="1:4" x14ac:dyDescent="0.2">
      <c r="A34" s="19"/>
      <c r="B34" s="21" t="s">
        <v>10</v>
      </c>
      <c r="C34" s="7" t="s">
        <v>30</v>
      </c>
      <c r="D34"/>
    </row>
    <row r="35" spans="1:4" x14ac:dyDescent="0.2">
      <c r="A35" s="19"/>
      <c r="B35" s="5"/>
      <c r="C35" s="8"/>
      <c r="D35"/>
    </row>
    <row r="36" spans="1:4" ht="13.5" thickBot="1" x14ac:dyDescent="0.25">
      <c r="A36" s="22"/>
      <c r="B36" s="9" t="s">
        <v>31</v>
      </c>
      <c r="C36" s="10"/>
      <c r="D36"/>
    </row>
  </sheetData>
  <phoneticPr fontId="0" type="noConversion"/>
  <printOptions horizontalCentered="1"/>
  <pageMargins left="0" right="0" top="0.75" bottom="0.75" header="0.5" footer="0.5"/>
  <pageSetup scale="88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abSelected="1" topLeftCell="B1" workbookViewId="0">
      <selection activeCell="D8" sqref="D8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  <col min="12" max="12" width="11.33203125" bestFit="1" customWidth="1"/>
    <col min="13" max="13" width="10.1640625" bestFit="1" customWidth="1"/>
  </cols>
  <sheetData>
    <row r="1" spans="1:13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">
      <c r="A4" s="2"/>
      <c r="B4" s="2"/>
      <c r="C4" s="2"/>
    </row>
    <row r="6" spans="1:13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">
      <c r="A9" s="12">
        <v>8255</v>
      </c>
      <c r="B9" s="14" t="s">
        <v>17</v>
      </c>
      <c r="C9" s="14" t="s">
        <v>18</v>
      </c>
      <c r="D9" s="13">
        <v>0.32969999999999999</v>
      </c>
      <c r="E9" s="13" t="s">
        <v>33</v>
      </c>
      <c r="F9" s="13">
        <v>5.1000000000000004E-3</v>
      </c>
      <c r="G9" s="13">
        <v>6.9999999999999999E-4</v>
      </c>
      <c r="H9" s="13">
        <v>3.0000000000000001E-3</v>
      </c>
      <c r="I9" s="13">
        <f t="shared" ref="I9:I23" si="0">SUM(D9:H9)</f>
        <v>0.33849999999999997</v>
      </c>
      <c r="K9" s="13">
        <v>2.4299999999999999E-2</v>
      </c>
      <c r="L9" s="13">
        <v>2.0999999999999999E-3</v>
      </c>
      <c r="M9" s="13">
        <v>7.0000000000000001E-3</v>
      </c>
    </row>
    <row r="10" spans="1:13" x14ac:dyDescent="0.2">
      <c r="A10" s="12">
        <v>20834</v>
      </c>
      <c r="B10" s="14" t="s">
        <v>19</v>
      </c>
      <c r="C10" s="14" t="s">
        <v>20</v>
      </c>
      <c r="D10" s="13">
        <v>0.1074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0.1074</v>
      </c>
      <c r="K10" s="13">
        <v>1.1000000000000001E-3</v>
      </c>
      <c r="L10" s="13" t="s">
        <v>33</v>
      </c>
      <c r="M10" s="13" t="s">
        <v>33</v>
      </c>
    </row>
    <row r="11" spans="1:13" x14ac:dyDescent="0.2">
      <c r="A11" s="12">
        <v>20835</v>
      </c>
      <c r="B11" s="14" t="s">
        <v>21</v>
      </c>
      <c r="C11" s="14" t="s">
        <v>20</v>
      </c>
      <c r="D11" s="13">
        <v>0.1074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0.1074</v>
      </c>
      <c r="K11" s="13">
        <v>1.1000000000000001E-3</v>
      </c>
      <c r="L11" s="13" t="s">
        <v>33</v>
      </c>
      <c r="M11" s="13" t="s">
        <v>33</v>
      </c>
    </row>
    <row r="12" spans="1:13" x14ac:dyDescent="0.2">
      <c r="A12" s="12">
        <v>21175</v>
      </c>
      <c r="B12" s="14" t="s">
        <v>22</v>
      </c>
      <c r="C12" s="14" t="s">
        <v>20</v>
      </c>
      <c r="D12" s="13">
        <v>0.1074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0.1074</v>
      </c>
      <c r="K12" s="13">
        <v>1.1000000000000001E-3</v>
      </c>
      <c r="L12" s="13" t="s">
        <v>33</v>
      </c>
      <c r="M12" s="13" t="s">
        <v>33</v>
      </c>
    </row>
    <row r="13" spans="1:13" x14ac:dyDescent="0.2">
      <c r="A13" s="12">
        <v>26677</v>
      </c>
      <c r="B13" s="14" t="s">
        <v>35</v>
      </c>
      <c r="C13" s="14" t="s">
        <v>20</v>
      </c>
      <c r="D13" s="13">
        <v>0.1074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0.1074</v>
      </c>
      <c r="K13" s="13">
        <v>1.1000000000000001E-3</v>
      </c>
      <c r="L13" s="13" t="s">
        <v>33</v>
      </c>
      <c r="M13" s="13" t="s">
        <v>33</v>
      </c>
    </row>
    <row r="14" spans="1:13" x14ac:dyDescent="0.2">
      <c r="A14" s="12">
        <v>26371</v>
      </c>
      <c r="B14" s="14" t="s">
        <v>34</v>
      </c>
      <c r="C14" s="14" t="s">
        <v>20</v>
      </c>
      <c r="D14" s="13">
        <v>0.1074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0.1074</v>
      </c>
      <c r="K14" s="13">
        <v>1.1000000000000001E-3</v>
      </c>
      <c r="L14" s="13" t="s">
        <v>33</v>
      </c>
      <c r="M14" s="13" t="s">
        <v>33</v>
      </c>
    </row>
    <row r="15" spans="1:13" x14ac:dyDescent="0.2">
      <c r="A15" s="12">
        <v>25923</v>
      </c>
      <c r="B15" s="14" t="s">
        <v>24</v>
      </c>
      <c r="C15" s="14" t="s">
        <v>20</v>
      </c>
      <c r="D15" s="13">
        <v>0.1074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0.1074</v>
      </c>
      <c r="K15" s="13">
        <v>1.1000000000000001E-3</v>
      </c>
      <c r="L15" s="13" t="s">
        <v>33</v>
      </c>
      <c r="M15" s="13" t="s">
        <v>33</v>
      </c>
    </row>
    <row r="16" spans="1:13" x14ac:dyDescent="0.2">
      <c r="A16" s="12">
        <v>20715</v>
      </c>
      <c r="B16" s="14" t="s">
        <v>17</v>
      </c>
      <c r="C16" s="14" t="s">
        <v>20</v>
      </c>
      <c r="D16" s="13">
        <v>0.1074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0.1074</v>
      </c>
      <c r="K16" s="13">
        <v>1.1000000000000001E-3</v>
      </c>
      <c r="L16" s="13" t="s">
        <v>33</v>
      </c>
      <c r="M16" s="13" t="s">
        <v>33</v>
      </c>
    </row>
    <row r="17" spans="1:13" x14ac:dyDescent="0.2">
      <c r="A17" s="12">
        <v>20747</v>
      </c>
      <c r="B17" s="14" t="s">
        <v>21</v>
      </c>
      <c r="C17" s="14" t="s">
        <v>25</v>
      </c>
      <c r="D17" s="13">
        <v>0.26590000000000003</v>
      </c>
      <c r="E17" s="13" t="s">
        <v>33</v>
      </c>
      <c r="F17" s="13">
        <v>5.0000000000000001E-3</v>
      </c>
      <c r="G17" s="13">
        <v>6.9999999999999999E-4</v>
      </c>
      <c r="H17" s="13">
        <v>3.0000000000000001E-3</v>
      </c>
      <c r="I17" s="13">
        <f t="shared" si="0"/>
        <v>0.27460000000000001</v>
      </c>
      <c r="K17" s="13">
        <v>1.6500000000000001E-2</v>
      </c>
      <c r="L17" s="13">
        <v>2.0999999999999999E-3</v>
      </c>
      <c r="M17" s="13">
        <v>7.0000000000000001E-3</v>
      </c>
    </row>
    <row r="18" spans="1:13" x14ac:dyDescent="0.2">
      <c r="A18" s="12">
        <v>20748</v>
      </c>
      <c r="B18" s="14" t="s">
        <v>21</v>
      </c>
      <c r="C18" s="14" t="s">
        <v>25</v>
      </c>
      <c r="D18" s="13">
        <v>0.26590000000000003</v>
      </c>
      <c r="E18" s="13" t="s">
        <v>33</v>
      </c>
      <c r="F18" s="13">
        <v>5.0000000000000001E-3</v>
      </c>
      <c r="G18" s="13">
        <v>6.9999999999999999E-4</v>
      </c>
      <c r="H18" s="13">
        <v>1.8E-3</v>
      </c>
      <c r="I18" s="13">
        <f t="shared" si="0"/>
        <v>0.27340000000000003</v>
      </c>
      <c r="K18" s="13">
        <v>1.6500000000000001E-2</v>
      </c>
      <c r="L18" s="13">
        <v>2.0999999999999999E-3</v>
      </c>
      <c r="M18" s="13">
        <v>7.0000000000000001E-3</v>
      </c>
    </row>
    <row r="19" spans="1:13" x14ac:dyDescent="0.2">
      <c r="A19" s="12">
        <v>21165</v>
      </c>
      <c r="B19" s="14" t="s">
        <v>22</v>
      </c>
      <c r="C19" s="14" t="s">
        <v>25</v>
      </c>
      <c r="D19" s="13">
        <v>0.26590000000000003</v>
      </c>
      <c r="E19" s="13" t="s">
        <v>33</v>
      </c>
      <c r="F19" s="13">
        <v>5.1000000000000004E-3</v>
      </c>
      <c r="G19" s="13">
        <v>6.9999999999999999E-4</v>
      </c>
      <c r="H19" s="13">
        <v>3.0000000000000001E-3</v>
      </c>
      <c r="I19" s="13">
        <f t="shared" si="0"/>
        <v>0.2747</v>
      </c>
      <c r="K19" s="13">
        <v>1.6500000000000001E-2</v>
      </c>
      <c r="L19" s="13">
        <v>2.0999999999999999E-3</v>
      </c>
      <c r="M19" s="13">
        <v>7.0000000000000001E-3</v>
      </c>
    </row>
    <row r="20" spans="1:13" x14ac:dyDescent="0.2">
      <c r="A20" s="12">
        <v>26678</v>
      </c>
      <c r="B20" s="14" t="s">
        <v>35</v>
      </c>
      <c r="C20" s="14" t="s">
        <v>25</v>
      </c>
      <c r="D20" s="13">
        <v>0.26590000000000003</v>
      </c>
      <c r="E20" s="13" t="s">
        <v>33</v>
      </c>
      <c r="F20" s="13">
        <v>5.0000000000000001E-3</v>
      </c>
      <c r="G20" s="13">
        <v>6.9999999999999999E-4</v>
      </c>
      <c r="H20" s="13">
        <v>3.0000000000000001E-3</v>
      </c>
      <c r="I20" s="13">
        <f t="shared" si="0"/>
        <v>0.27460000000000001</v>
      </c>
      <c r="K20" s="13">
        <v>1.6500000000000001E-2</v>
      </c>
      <c r="L20" s="13">
        <v>2.0999999999999999E-3</v>
      </c>
      <c r="M20" s="13">
        <v>7.0000000000000001E-3</v>
      </c>
    </row>
    <row r="21" spans="1:13" x14ac:dyDescent="0.2">
      <c r="A21" s="12">
        <v>26372</v>
      </c>
      <c r="B21" s="14" t="s">
        <v>34</v>
      </c>
      <c r="C21" s="14" t="s">
        <v>25</v>
      </c>
      <c r="D21" s="13">
        <v>0.26590000000000003</v>
      </c>
      <c r="E21" s="13" t="s">
        <v>33</v>
      </c>
      <c r="F21" s="13">
        <v>5.0000000000000001E-3</v>
      </c>
      <c r="G21" s="13">
        <v>6.9999999999999999E-4</v>
      </c>
      <c r="H21" s="13">
        <v>3.0000000000000001E-3</v>
      </c>
      <c r="I21" s="13">
        <f t="shared" si="0"/>
        <v>0.27460000000000001</v>
      </c>
      <c r="K21" s="13">
        <v>1.6500000000000001E-2</v>
      </c>
      <c r="L21" s="13">
        <v>2.0999999999999999E-3</v>
      </c>
      <c r="M21" s="13">
        <v>7.0000000000000001E-3</v>
      </c>
    </row>
    <row r="22" spans="1:13" x14ac:dyDescent="0.2">
      <c r="A22" s="12">
        <v>25924</v>
      </c>
      <c r="B22" s="14" t="s">
        <v>24</v>
      </c>
      <c r="C22" s="14" t="s">
        <v>25</v>
      </c>
      <c r="D22" s="13">
        <v>0.26590000000000003</v>
      </c>
      <c r="E22" s="13" t="s">
        <v>33</v>
      </c>
      <c r="F22" s="13">
        <v>5.1000000000000004E-3</v>
      </c>
      <c r="G22" s="13">
        <v>6.9999999999999999E-4</v>
      </c>
      <c r="H22" s="13" t="s">
        <v>33</v>
      </c>
      <c r="I22" s="13">
        <f t="shared" si="0"/>
        <v>0.2717</v>
      </c>
      <c r="K22" s="13">
        <v>1.6500000000000001E-2</v>
      </c>
      <c r="L22" s="13">
        <v>2.0999999999999999E-3</v>
      </c>
      <c r="M22" s="13" t="s">
        <v>33</v>
      </c>
    </row>
    <row r="23" spans="1:13" x14ac:dyDescent="0.2">
      <c r="A23" s="12">
        <v>20822</v>
      </c>
      <c r="B23" s="14" t="s">
        <v>19</v>
      </c>
      <c r="C23" s="14" t="s">
        <v>26</v>
      </c>
      <c r="D23" s="13">
        <v>0.17150000000000001</v>
      </c>
      <c r="E23" s="13" t="s">
        <v>33</v>
      </c>
      <c r="F23" s="13">
        <v>2.7000000000000001E-3</v>
      </c>
      <c r="G23" s="13">
        <v>4.0000000000000002E-4</v>
      </c>
      <c r="H23" s="13">
        <v>1.8E-3</v>
      </c>
      <c r="I23" s="13">
        <f t="shared" si="0"/>
        <v>0.17640000000000003</v>
      </c>
      <c r="K23" s="13">
        <v>1.6500000000000001E-2</v>
      </c>
      <c r="L23" s="13">
        <v>2.0999999999999999E-3</v>
      </c>
      <c r="M23" s="13">
        <v>7.0000000000000001E-3</v>
      </c>
    </row>
    <row r="24" spans="1:13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5" thickBot="1" x14ac:dyDescent="0.25"/>
    <row r="31" spans="1:13" ht="13.5" thickBot="1" x14ac:dyDescent="0.25">
      <c r="A31" s="23" t="s">
        <v>27</v>
      </c>
      <c r="B31" s="24" t="s">
        <v>28</v>
      </c>
      <c r="C31" s="20"/>
      <c r="D31"/>
    </row>
    <row r="32" spans="1:13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9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J1" sqref="J1:J65536"/>
    </sheetView>
  </sheetViews>
  <sheetFormatPr defaultColWidth="10.6640625" defaultRowHeight="12.75" x14ac:dyDescent="0.2"/>
  <cols>
    <col min="1" max="2" width="10.6640625" style="30" customWidth="1"/>
    <col min="3" max="3" width="10.6640625" style="31" hidden="1" customWidth="1"/>
    <col min="4" max="4" width="10.6640625" style="30" hidden="1" customWidth="1"/>
    <col min="5" max="5" width="0" hidden="1" customWidth="1"/>
    <col min="6" max="7" width="10.6640625" style="30" hidden="1" customWidth="1"/>
    <col min="8" max="8" width="21" style="35" hidden="1" customWidth="1"/>
    <col min="9" max="9" width="21" style="35" customWidth="1"/>
    <col min="10" max="10" width="22.1640625" style="35" bestFit="1" customWidth="1"/>
    <col min="11" max="11" width="27.1640625" style="30" bestFit="1" customWidth="1"/>
    <col min="12" max="12" width="10.6640625" style="30" hidden="1" customWidth="1"/>
    <col min="13" max="16384" width="10.6640625" style="30"/>
  </cols>
  <sheetData>
    <row r="1" spans="1:12" s="27" customFormat="1" x14ac:dyDescent="0.2">
      <c r="A1" s="25" t="s">
        <v>3</v>
      </c>
      <c r="B1" s="25" t="s">
        <v>36</v>
      </c>
      <c r="C1" s="26" t="s">
        <v>15</v>
      </c>
      <c r="D1" s="33" t="s">
        <v>41</v>
      </c>
      <c r="H1" s="34" t="s">
        <v>44</v>
      </c>
      <c r="I1" s="34" t="s">
        <v>48</v>
      </c>
      <c r="J1" s="34" t="s">
        <v>47</v>
      </c>
      <c r="K1" s="27" t="s">
        <v>49</v>
      </c>
    </row>
    <row r="2" spans="1:12" x14ac:dyDescent="0.2">
      <c r="A2" s="28">
        <v>8255</v>
      </c>
      <c r="B2" s="28" t="s">
        <v>37</v>
      </c>
      <c r="C2" s="29">
        <v>7.6E-3</v>
      </c>
      <c r="H2" s="35">
        <v>6.6E-3</v>
      </c>
      <c r="I2" s="35">
        <f>IF(H2=0,C2,H2)</f>
        <v>6.6E-3</v>
      </c>
      <c r="K2" s="35">
        <f>IF(J2=0,I2,J2)</f>
        <v>6.6E-3</v>
      </c>
    </row>
    <row r="3" spans="1:12" x14ac:dyDescent="0.2">
      <c r="A3" s="28">
        <v>8255</v>
      </c>
      <c r="B3" s="28" t="s">
        <v>38</v>
      </c>
      <c r="C3" s="29">
        <v>0.31680000000000003</v>
      </c>
      <c r="I3" s="35">
        <f t="shared" ref="I3:I66" si="0">IF(H3=0,C3,H3)</f>
        <v>0.31680000000000003</v>
      </c>
      <c r="J3" s="35">
        <v>0.32319999999999999</v>
      </c>
      <c r="K3" s="35">
        <f t="shared" ref="K3:K66" si="1">IF(J3=0,I3,J3)</f>
        <v>0.32319999999999999</v>
      </c>
    </row>
    <row r="4" spans="1:12" x14ac:dyDescent="0.2">
      <c r="A4" s="28">
        <v>8255</v>
      </c>
      <c r="B4" s="28" t="s">
        <v>29</v>
      </c>
      <c r="C4" s="29">
        <v>6.8599999999999994E-2</v>
      </c>
      <c r="I4" s="35">
        <f t="shared" si="0"/>
        <v>6.8599999999999994E-2</v>
      </c>
      <c r="K4" s="35">
        <f t="shared" si="1"/>
        <v>6.8599999999999994E-2</v>
      </c>
    </row>
    <row r="5" spans="1:12" x14ac:dyDescent="0.2">
      <c r="A5" s="28">
        <v>8255</v>
      </c>
      <c r="B5" s="28" t="s">
        <v>39</v>
      </c>
      <c r="C5" s="29">
        <v>5.1000000000000004E-3</v>
      </c>
      <c r="I5" s="35">
        <f t="shared" si="0"/>
        <v>5.1000000000000004E-3</v>
      </c>
      <c r="K5" s="35">
        <f t="shared" si="1"/>
        <v>5.1000000000000004E-3</v>
      </c>
    </row>
    <row r="6" spans="1:12" x14ac:dyDescent="0.2">
      <c r="A6" s="28">
        <v>8255</v>
      </c>
      <c r="B6" s="28" t="s">
        <v>40</v>
      </c>
      <c r="C6" s="29">
        <v>6.9999999999999999E-4</v>
      </c>
      <c r="I6" s="35">
        <f t="shared" si="0"/>
        <v>6.9999999999999999E-4</v>
      </c>
      <c r="K6" s="35">
        <f t="shared" si="1"/>
        <v>6.9999999999999999E-4</v>
      </c>
      <c r="L6" s="36">
        <f>SUM(K2:K6)</f>
        <v>0.40419999999999995</v>
      </c>
    </row>
    <row r="7" spans="1:12" x14ac:dyDescent="0.2">
      <c r="A7" s="28">
        <v>20715</v>
      </c>
      <c r="B7" s="28" t="s">
        <v>38</v>
      </c>
      <c r="C7" s="29">
        <v>0.1031</v>
      </c>
      <c r="I7" s="35">
        <f t="shared" si="0"/>
        <v>0.1031</v>
      </c>
      <c r="J7" s="35">
        <v>0.1052</v>
      </c>
      <c r="K7" s="35">
        <f t="shared" si="1"/>
        <v>0.1052</v>
      </c>
      <c r="L7" s="36">
        <f>+K7</f>
        <v>0.1052</v>
      </c>
    </row>
    <row r="8" spans="1:12" x14ac:dyDescent="0.2">
      <c r="A8" s="32">
        <v>20746</v>
      </c>
      <c r="B8" s="28" t="s">
        <v>29</v>
      </c>
      <c r="C8" s="29">
        <v>4.4299999999999999E-2</v>
      </c>
      <c r="I8" s="35">
        <f t="shared" si="0"/>
        <v>4.4299999999999999E-2</v>
      </c>
      <c r="K8" s="35">
        <f t="shared" si="1"/>
        <v>4.4299999999999999E-2</v>
      </c>
    </row>
    <row r="9" spans="1:12" x14ac:dyDescent="0.2">
      <c r="A9" s="32">
        <v>20746</v>
      </c>
      <c r="B9" s="28" t="s">
        <v>39</v>
      </c>
      <c r="C9" s="29">
        <v>4.1000000000000003E-3</v>
      </c>
      <c r="I9" s="35">
        <f t="shared" si="0"/>
        <v>4.1000000000000003E-3</v>
      </c>
      <c r="K9" s="35">
        <f t="shared" si="1"/>
        <v>4.1000000000000003E-3</v>
      </c>
    </row>
    <row r="10" spans="1:12" x14ac:dyDescent="0.2">
      <c r="A10" s="32">
        <v>20746</v>
      </c>
      <c r="B10" s="28" t="s">
        <v>40</v>
      </c>
      <c r="C10" s="29">
        <v>4.0000000000000002E-4</v>
      </c>
      <c r="I10" s="35">
        <f t="shared" si="0"/>
        <v>4.0000000000000002E-4</v>
      </c>
      <c r="K10" s="35">
        <f t="shared" si="1"/>
        <v>4.0000000000000002E-4</v>
      </c>
    </row>
    <row r="11" spans="1:12" x14ac:dyDescent="0.2">
      <c r="A11" s="28">
        <v>20747</v>
      </c>
      <c r="B11" s="28" t="s">
        <v>37</v>
      </c>
      <c r="C11" s="29">
        <v>7.6E-3</v>
      </c>
      <c r="H11" s="35">
        <v>6.6E-3</v>
      </c>
      <c r="I11" s="35">
        <f t="shared" si="0"/>
        <v>6.6E-3</v>
      </c>
      <c r="K11" s="35">
        <f t="shared" si="1"/>
        <v>6.6E-3</v>
      </c>
    </row>
    <row r="12" spans="1:12" x14ac:dyDescent="0.2">
      <c r="A12" s="28">
        <v>20747</v>
      </c>
      <c r="B12" s="28" t="s">
        <v>38</v>
      </c>
      <c r="C12" s="29">
        <v>0.25540000000000002</v>
      </c>
      <c r="I12" s="35">
        <f t="shared" si="0"/>
        <v>0.25540000000000002</v>
      </c>
      <c r="J12" s="35">
        <v>0.2606</v>
      </c>
      <c r="K12" s="35">
        <f t="shared" si="1"/>
        <v>0.2606</v>
      </c>
    </row>
    <row r="13" spans="1:12" x14ac:dyDescent="0.2">
      <c r="A13" s="28">
        <v>20747</v>
      </c>
      <c r="B13" s="28" t="s">
        <v>29</v>
      </c>
      <c r="C13" s="29">
        <v>3.6900000000000002E-2</v>
      </c>
      <c r="I13" s="35">
        <f t="shared" si="0"/>
        <v>3.6900000000000002E-2</v>
      </c>
      <c r="K13" s="35">
        <f t="shared" si="1"/>
        <v>3.6900000000000002E-2</v>
      </c>
    </row>
    <row r="14" spans="1:12" x14ac:dyDescent="0.2">
      <c r="A14" s="28">
        <v>20747</v>
      </c>
      <c r="B14" s="28" t="s">
        <v>39</v>
      </c>
      <c r="C14" s="29">
        <v>5.1999999999999998E-3</v>
      </c>
      <c r="I14" s="35">
        <f t="shared" si="0"/>
        <v>5.1999999999999998E-3</v>
      </c>
      <c r="J14" s="35">
        <v>5.0000000000000001E-3</v>
      </c>
      <c r="K14" s="35">
        <f t="shared" si="1"/>
        <v>5.0000000000000001E-3</v>
      </c>
    </row>
    <row r="15" spans="1:12" x14ac:dyDescent="0.2">
      <c r="A15" s="28">
        <v>20747</v>
      </c>
      <c r="B15" s="28" t="s">
        <v>40</v>
      </c>
      <c r="C15" s="29">
        <v>6.9999999999999999E-4</v>
      </c>
      <c r="I15" s="35">
        <f t="shared" si="0"/>
        <v>6.9999999999999999E-4</v>
      </c>
      <c r="K15" s="35">
        <f t="shared" si="1"/>
        <v>6.9999999999999999E-4</v>
      </c>
      <c r="L15" s="36">
        <f>SUM(K11:K15)</f>
        <v>0.30979999999999996</v>
      </c>
    </row>
    <row r="16" spans="1:12" x14ac:dyDescent="0.2">
      <c r="A16" s="28">
        <v>20748</v>
      </c>
      <c r="B16" s="28" t="s">
        <v>37</v>
      </c>
      <c r="C16" s="29">
        <v>4.7000000000000002E-3</v>
      </c>
      <c r="H16" s="35">
        <v>4.0000000000000001E-3</v>
      </c>
      <c r="I16" s="35">
        <f t="shared" si="0"/>
        <v>4.0000000000000001E-3</v>
      </c>
      <c r="K16" s="35">
        <f t="shared" si="1"/>
        <v>4.0000000000000001E-3</v>
      </c>
    </row>
    <row r="17" spans="1:12" x14ac:dyDescent="0.2">
      <c r="A17" s="28">
        <v>20748</v>
      </c>
      <c r="B17" s="28" t="s">
        <v>38</v>
      </c>
      <c r="C17" s="29">
        <v>0.25540000000000002</v>
      </c>
      <c r="I17" s="35">
        <f t="shared" si="0"/>
        <v>0.25540000000000002</v>
      </c>
      <c r="J17" s="35">
        <v>0.2606</v>
      </c>
      <c r="K17" s="35">
        <f t="shared" si="1"/>
        <v>0.2606</v>
      </c>
    </row>
    <row r="18" spans="1:12" x14ac:dyDescent="0.2">
      <c r="A18" s="28">
        <v>20748</v>
      </c>
      <c r="B18" s="28" t="s">
        <v>29</v>
      </c>
      <c r="C18" s="29">
        <v>3.6900000000000002E-2</v>
      </c>
      <c r="I18" s="35">
        <f t="shared" si="0"/>
        <v>3.6900000000000002E-2</v>
      </c>
      <c r="K18" s="35">
        <f t="shared" si="1"/>
        <v>3.6900000000000002E-2</v>
      </c>
    </row>
    <row r="19" spans="1:12" x14ac:dyDescent="0.2">
      <c r="A19" s="28">
        <v>20748</v>
      </c>
      <c r="B19" s="28" t="s">
        <v>39</v>
      </c>
      <c r="C19" s="29">
        <v>5.1999999999999998E-3</v>
      </c>
      <c r="I19" s="35">
        <f t="shared" si="0"/>
        <v>5.1999999999999998E-3</v>
      </c>
      <c r="J19" s="35">
        <v>5.0000000000000001E-3</v>
      </c>
      <c r="K19" s="35">
        <f t="shared" si="1"/>
        <v>5.0000000000000001E-3</v>
      </c>
    </row>
    <row r="20" spans="1:12" x14ac:dyDescent="0.2">
      <c r="A20" s="28">
        <v>20748</v>
      </c>
      <c r="B20" s="28" t="s">
        <v>40</v>
      </c>
      <c r="C20" s="29">
        <v>6.9999999999999999E-4</v>
      </c>
      <c r="I20" s="35">
        <f t="shared" si="0"/>
        <v>6.9999999999999999E-4</v>
      </c>
      <c r="K20" s="35">
        <f t="shared" si="1"/>
        <v>6.9999999999999999E-4</v>
      </c>
      <c r="L20" s="36">
        <f>SUM(K16:K20)</f>
        <v>0.30719999999999997</v>
      </c>
    </row>
    <row r="21" spans="1:12" x14ac:dyDescent="0.2">
      <c r="A21" s="32">
        <v>20755</v>
      </c>
      <c r="B21" s="28" t="s">
        <v>37</v>
      </c>
      <c r="C21" s="29">
        <v>4.4000000000000003E-3</v>
      </c>
      <c r="I21" s="35">
        <f t="shared" si="0"/>
        <v>4.4000000000000003E-3</v>
      </c>
      <c r="K21" s="35">
        <f t="shared" si="1"/>
        <v>4.4000000000000003E-3</v>
      </c>
    </row>
    <row r="22" spans="1:12" x14ac:dyDescent="0.2">
      <c r="A22" s="28">
        <v>20822</v>
      </c>
      <c r="B22" s="28" t="s">
        <v>37</v>
      </c>
      <c r="C22" s="29">
        <v>4.7000000000000002E-3</v>
      </c>
      <c r="H22" s="35">
        <v>4.0000000000000001E-3</v>
      </c>
      <c r="I22" s="35">
        <f t="shared" si="0"/>
        <v>4.0000000000000001E-3</v>
      </c>
      <c r="K22" s="35">
        <f t="shared" si="1"/>
        <v>4.0000000000000001E-3</v>
      </c>
    </row>
    <row r="23" spans="1:12" x14ac:dyDescent="0.2">
      <c r="A23" s="28">
        <v>20822</v>
      </c>
      <c r="B23" s="28" t="s">
        <v>38</v>
      </c>
      <c r="C23" s="29">
        <v>0.16470000000000001</v>
      </c>
      <c r="I23" s="35">
        <f t="shared" si="0"/>
        <v>0.16470000000000001</v>
      </c>
      <c r="J23" s="35">
        <v>0.1681</v>
      </c>
      <c r="K23" s="35">
        <f t="shared" si="1"/>
        <v>0.1681</v>
      </c>
    </row>
    <row r="24" spans="1:12" x14ac:dyDescent="0.2">
      <c r="A24" s="28">
        <v>20822</v>
      </c>
      <c r="B24" s="28" t="s">
        <v>29</v>
      </c>
      <c r="C24" s="29">
        <v>3.6900000000000002E-2</v>
      </c>
      <c r="I24" s="35">
        <f t="shared" si="0"/>
        <v>3.6900000000000002E-2</v>
      </c>
      <c r="K24" s="35">
        <f t="shared" si="1"/>
        <v>3.6900000000000002E-2</v>
      </c>
    </row>
    <row r="25" spans="1:12" x14ac:dyDescent="0.2">
      <c r="A25" s="28">
        <v>20822</v>
      </c>
      <c r="B25" s="28" t="s">
        <v>39</v>
      </c>
      <c r="C25" s="29">
        <v>2.3E-3</v>
      </c>
      <c r="I25" s="35">
        <f t="shared" si="0"/>
        <v>2.3E-3</v>
      </c>
      <c r="J25" s="35">
        <v>2.5000000000000001E-3</v>
      </c>
      <c r="K25" s="35">
        <f t="shared" si="1"/>
        <v>2.5000000000000001E-3</v>
      </c>
    </row>
    <row r="26" spans="1:12" x14ac:dyDescent="0.2">
      <c r="A26" s="28">
        <v>20822</v>
      </c>
      <c r="B26" s="28" t="s">
        <v>40</v>
      </c>
      <c r="C26" s="29">
        <v>2.9999999999999997E-4</v>
      </c>
      <c r="I26" s="35">
        <f t="shared" si="0"/>
        <v>2.9999999999999997E-4</v>
      </c>
      <c r="K26" s="35">
        <f t="shared" si="1"/>
        <v>2.9999999999999997E-4</v>
      </c>
      <c r="L26" s="36">
        <f>SUM(K22:K26)</f>
        <v>0.21180000000000002</v>
      </c>
    </row>
    <row r="27" spans="1:12" x14ac:dyDescent="0.2">
      <c r="A27" s="28">
        <v>20834</v>
      </c>
      <c r="B27" s="28" t="s">
        <v>38</v>
      </c>
      <c r="C27" s="29">
        <v>0.1031</v>
      </c>
      <c r="I27" s="35">
        <f t="shared" si="0"/>
        <v>0.1031</v>
      </c>
      <c r="J27" s="35">
        <v>0.1052</v>
      </c>
      <c r="K27" s="35">
        <f t="shared" si="1"/>
        <v>0.1052</v>
      </c>
      <c r="L27" s="36">
        <f>+K27</f>
        <v>0.1052</v>
      </c>
    </row>
    <row r="28" spans="1:12" x14ac:dyDescent="0.2">
      <c r="A28" s="28">
        <v>20835</v>
      </c>
      <c r="B28" s="28" t="s">
        <v>38</v>
      </c>
      <c r="C28" s="29">
        <v>0.1031</v>
      </c>
      <c r="I28" s="35">
        <f t="shared" si="0"/>
        <v>0.1031</v>
      </c>
      <c r="J28" s="35">
        <v>0.1052</v>
      </c>
      <c r="K28" s="35">
        <f t="shared" si="1"/>
        <v>0.1052</v>
      </c>
      <c r="L28" s="36">
        <f>+K28</f>
        <v>0.1052</v>
      </c>
    </row>
    <row r="29" spans="1:12" x14ac:dyDescent="0.2">
      <c r="A29" s="32">
        <v>20841</v>
      </c>
      <c r="B29" s="28" t="s">
        <v>37</v>
      </c>
      <c r="C29" s="29">
        <v>4.4000000000000003E-3</v>
      </c>
      <c r="I29" s="35">
        <f t="shared" si="0"/>
        <v>4.4000000000000003E-3</v>
      </c>
      <c r="K29" s="35">
        <f t="shared" si="1"/>
        <v>4.4000000000000003E-3</v>
      </c>
    </row>
    <row r="30" spans="1:12" x14ac:dyDescent="0.2">
      <c r="A30" s="32">
        <v>21162</v>
      </c>
      <c r="B30" s="28" t="s">
        <v>37</v>
      </c>
      <c r="C30" s="29">
        <v>7.6E-3</v>
      </c>
      <c r="I30" s="35">
        <f t="shared" si="0"/>
        <v>7.6E-3</v>
      </c>
      <c r="K30" s="35">
        <f t="shared" si="1"/>
        <v>7.6E-3</v>
      </c>
    </row>
    <row r="31" spans="1:12" x14ac:dyDescent="0.2">
      <c r="A31" s="32">
        <v>21162</v>
      </c>
      <c r="B31" s="28" t="s">
        <v>38</v>
      </c>
      <c r="C31" s="29">
        <v>0.25030000000000002</v>
      </c>
      <c r="I31" s="35">
        <f t="shared" si="0"/>
        <v>0.25030000000000002</v>
      </c>
      <c r="K31" s="35">
        <f t="shared" si="1"/>
        <v>0.25030000000000002</v>
      </c>
    </row>
    <row r="32" spans="1:12" x14ac:dyDescent="0.2">
      <c r="A32" s="32">
        <v>21162</v>
      </c>
      <c r="B32" s="28" t="s">
        <v>29</v>
      </c>
      <c r="C32" s="29">
        <v>4.4299999999999999E-2</v>
      </c>
      <c r="I32" s="35">
        <f t="shared" si="0"/>
        <v>4.4299999999999999E-2</v>
      </c>
      <c r="K32" s="35">
        <f t="shared" si="1"/>
        <v>4.4299999999999999E-2</v>
      </c>
    </row>
    <row r="33" spans="1:12" x14ac:dyDescent="0.2">
      <c r="A33" s="32">
        <v>21162</v>
      </c>
      <c r="B33" s="28" t="s">
        <v>39</v>
      </c>
      <c r="C33" s="29">
        <v>5.1000000000000004E-3</v>
      </c>
      <c r="I33" s="35">
        <f t="shared" si="0"/>
        <v>5.1000000000000004E-3</v>
      </c>
      <c r="K33" s="35">
        <f t="shared" si="1"/>
        <v>5.1000000000000004E-3</v>
      </c>
    </row>
    <row r="34" spans="1:12" x14ac:dyDescent="0.2">
      <c r="A34" s="32">
        <v>21162</v>
      </c>
      <c r="B34" s="28" t="s">
        <v>40</v>
      </c>
      <c r="C34" s="29">
        <v>6.9999999999999999E-4</v>
      </c>
      <c r="I34" s="35">
        <f t="shared" si="0"/>
        <v>6.9999999999999999E-4</v>
      </c>
      <c r="K34" s="35">
        <f t="shared" si="1"/>
        <v>6.9999999999999999E-4</v>
      </c>
    </row>
    <row r="35" spans="1:12" x14ac:dyDescent="0.2">
      <c r="A35" s="28">
        <v>21165</v>
      </c>
      <c r="B35" s="28" t="s">
        <v>37</v>
      </c>
      <c r="C35" s="29">
        <v>7.6E-3</v>
      </c>
      <c r="H35" s="35">
        <v>6.6E-3</v>
      </c>
      <c r="I35" s="35">
        <f t="shared" si="0"/>
        <v>6.6E-3</v>
      </c>
      <c r="K35" s="35">
        <f t="shared" si="1"/>
        <v>6.6E-3</v>
      </c>
    </row>
    <row r="36" spans="1:12" x14ac:dyDescent="0.2">
      <c r="A36" s="28">
        <v>21165</v>
      </c>
      <c r="B36" s="28" t="s">
        <v>38</v>
      </c>
      <c r="C36" s="29">
        <v>0.25540000000000002</v>
      </c>
      <c r="I36" s="35">
        <f t="shared" si="0"/>
        <v>0.25540000000000002</v>
      </c>
      <c r="J36" s="35">
        <v>0.2606</v>
      </c>
      <c r="K36" s="35">
        <f t="shared" si="1"/>
        <v>0.2606</v>
      </c>
    </row>
    <row r="37" spans="1:12" x14ac:dyDescent="0.2">
      <c r="A37" s="28">
        <v>21165</v>
      </c>
      <c r="B37" s="28" t="s">
        <v>29</v>
      </c>
      <c r="C37" s="29">
        <v>4.4299999999999999E-2</v>
      </c>
      <c r="I37" s="35">
        <f t="shared" si="0"/>
        <v>4.4299999999999999E-2</v>
      </c>
      <c r="K37" s="35">
        <f t="shared" si="1"/>
        <v>4.4299999999999999E-2</v>
      </c>
    </row>
    <row r="38" spans="1:12" x14ac:dyDescent="0.2">
      <c r="A38" s="28">
        <v>21165</v>
      </c>
      <c r="B38" s="28" t="s">
        <v>39</v>
      </c>
      <c r="C38" s="29">
        <v>5.0000000000000001E-3</v>
      </c>
      <c r="I38" s="35">
        <f t="shared" si="0"/>
        <v>5.0000000000000001E-3</v>
      </c>
      <c r="J38" s="35">
        <v>5.1999999999999998E-3</v>
      </c>
      <c r="K38" s="35">
        <f t="shared" si="1"/>
        <v>5.1999999999999998E-3</v>
      </c>
    </row>
    <row r="39" spans="1:12" x14ac:dyDescent="0.2">
      <c r="A39" s="28">
        <v>21165</v>
      </c>
      <c r="B39" s="28" t="s">
        <v>40</v>
      </c>
      <c r="C39" s="29">
        <v>6.9999999999999999E-4</v>
      </c>
      <c r="I39" s="35">
        <f t="shared" si="0"/>
        <v>6.9999999999999999E-4</v>
      </c>
      <c r="K39" s="35">
        <f t="shared" si="1"/>
        <v>6.9999999999999999E-4</v>
      </c>
      <c r="L39" s="36">
        <f>SUM(K35:K39)</f>
        <v>0.31739999999999996</v>
      </c>
    </row>
    <row r="40" spans="1:12" x14ac:dyDescent="0.2">
      <c r="A40" s="32">
        <v>21172</v>
      </c>
      <c r="B40" s="28" t="s">
        <v>38</v>
      </c>
      <c r="C40" s="29">
        <v>0.10100000000000001</v>
      </c>
      <c r="I40" s="35">
        <f t="shared" si="0"/>
        <v>0.10100000000000001</v>
      </c>
      <c r="K40" s="35">
        <f t="shared" si="1"/>
        <v>0.10100000000000001</v>
      </c>
    </row>
    <row r="41" spans="1:12" x14ac:dyDescent="0.2">
      <c r="A41" s="28">
        <v>21175</v>
      </c>
      <c r="B41" s="28" t="s">
        <v>38</v>
      </c>
      <c r="C41" s="29">
        <v>0.1031</v>
      </c>
      <c r="I41" s="35">
        <f t="shared" si="0"/>
        <v>0.1031</v>
      </c>
      <c r="J41" s="35">
        <v>0.1052</v>
      </c>
      <c r="K41" s="35">
        <f t="shared" si="1"/>
        <v>0.1052</v>
      </c>
      <c r="L41" s="36">
        <f>+K41</f>
        <v>0.1052</v>
      </c>
    </row>
    <row r="42" spans="1:12" x14ac:dyDescent="0.2">
      <c r="A42" s="32">
        <v>23795</v>
      </c>
      <c r="B42" s="28" t="s">
        <v>37</v>
      </c>
      <c r="C42" s="29">
        <v>4.4000000000000003E-3</v>
      </c>
      <c r="I42" s="35">
        <f t="shared" si="0"/>
        <v>4.4000000000000003E-3</v>
      </c>
      <c r="K42" s="35">
        <f t="shared" si="1"/>
        <v>4.4000000000000003E-3</v>
      </c>
    </row>
    <row r="43" spans="1:12" x14ac:dyDescent="0.2">
      <c r="A43" s="32">
        <v>24360</v>
      </c>
      <c r="B43" s="28" t="s">
        <v>39</v>
      </c>
      <c r="C43" s="29">
        <v>3.3999999999999998E-3</v>
      </c>
      <c r="I43" s="35">
        <f t="shared" si="0"/>
        <v>3.3999999999999998E-3</v>
      </c>
      <c r="K43" s="35">
        <f t="shared" si="1"/>
        <v>3.3999999999999998E-3</v>
      </c>
    </row>
    <row r="44" spans="1:12" x14ac:dyDescent="0.2">
      <c r="A44" s="28">
        <v>25923</v>
      </c>
      <c r="B44" s="28" t="s">
        <v>38</v>
      </c>
      <c r="C44" s="29">
        <v>0.1031</v>
      </c>
      <c r="I44" s="35">
        <f t="shared" si="0"/>
        <v>0.1031</v>
      </c>
      <c r="J44" s="35">
        <v>0.1052</v>
      </c>
      <c r="K44" s="35">
        <f t="shared" si="1"/>
        <v>0.1052</v>
      </c>
      <c r="L44" s="36">
        <f>+K44</f>
        <v>0.1052</v>
      </c>
    </row>
    <row r="45" spans="1:12" x14ac:dyDescent="0.2">
      <c r="A45" s="28">
        <v>25924</v>
      </c>
      <c r="B45" s="28" t="s">
        <v>38</v>
      </c>
      <c r="C45" s="29">
        <v>0.25540000000000002</v>
      </c>
      <c r="I45" s="35">
        <f t="shared" si="0"/>
        <v>0.25540000000000002</v>
      </c>
      <c r="J45" s="35">
        <v>0.2606</v>
      </c>
      <c r="K45" s="35">
        <f t="shared" si="1"/>
        <v>0.2606</v>
      </c>
    </row>
    <row r="46" spans="1:12" x14ac:dyDescent="0.2">
      <c r="A46" s="28">
        <v>25924</v>
      </c>
      <c r="B46" s="28" t="s">
        <v>29</v>
      </c>
      <c r="C46" s="29">
        <v>4.4299999999999999E-2</v>
      </c>
      <c r="I46" s="35">
        <f t="shared" si="0"/>
        <v>4.4299999999999999E-2</v>
      </c>
      <c r="K46" s="35">
        <f t="shared" si="1"/>
        <v>4.4299999999999999E-2</v>
      </c>
    </row>
    <row r="47" spans="1:12" x14ac:dyDescent="0.2">
      <c r="A47" s="28">
        <v>25924</v>
      </c>
      <c r="B47" s="28" t="s">
        <v>39</v>
      </c>
      <c r="C47" s="29">
        <v>5.3E-3</v>
      </c>
      <c r="I47" s="35">
        <f t="shared" si="0"/>
        <v>5.3E-3</v>
      </c>
      <c r="K47" s="35">
        <f t="shared" si="1"/>
        <v>5.3E-3</v>
      </c>
    </row>
    <row r="48" spans="1:12" x14ac:dyDescent="0.2">
      <c r="A48" s="28">
        <v>25924</v>
      </c>
      <c r="B48" s="28" t="s">
        <v>40</v>
      </c>
      <c r="C48" s="29">
        <v>6.9999999999999999E-4</v>
      </c>
      <c r="I48" s="35">
        <f t="shared" si="0"/>
        <v>6.9999999999999999E-4</v>
      </c>
      <c r="K48" s="35">
        <f t="shared" si="1"/>
        <v>6.9999999999999999E-4</v>
      </c>
      <c r="L48" s="36">
        <f>SUM(K45:K48)</f>
        <v>0.31090000000000001</v>
      </c>
    </row>
    <row r="49" spans="1:12" x14ac:dyDescent="0.2">
      <c r="A49" s="28">
        <v>26371</v>
      </c>
      <c r="B49" s="28" t="s">
        <v>38</v>
      </c>
      <c r="C49" s="29">
        <v>0.1031</v>
      </c>
      <c r="I49" s="35">
        <f t="shared" si="0"/>
        <v>0.1031</v>
      </c>
      <c r="J49" s="35">
        <v>0.1052</v>
      </c>
      <c r="K49" s="35">
        <f t="shared" si="1"/>
        <v>0.1052</v>
      </c>
      <c r="L49" s="36">
        <f>+K49</f>
        <v>0.1052</v>
      </c>
    </row>
    <row r="50" spans="1:12" x14ac:dyDescent="0.2">
      <c r="A50" s="28">
        <v>26372</v>
      </c>
      <c r="B50" s="28" t="s">
        <v>37</v>
      </c>
      <c r="C50" s="29">
        <v>7.6E-3</v>
      </c>
      <c r="H50" s="35">
        <v>6.6E-3</v>
      </c>
      <c r="I50" s="35">
        <f t="shared" si="0"/>
        <v>6.6E-3</v>
      </c>
      <c r="K50" s="35">
        <f t="shared" si="1"/>
        <v>6.6E-3</v>
      </c>
    </row>
    <row r="51" spans="1:12" x14ac:dyDescent="0.2">
      <c r="A51" s="28">
        <v>26372</v>
      </c>
      <c r="B51" s="28" t="s">
        <v>38</v>
      </c>
      <c r="C51" s="29">
        <v>0.25540000000000002</v>
      </c>
      <c r="I51" s="35">
        <f t="shared" si="0"/>
        <v>0.25540000000000002</v>
      </c>
      <c r="J51" s="35">
        <v>0.2606</v>
      </c>
      <c r="K51" s="35">
        <f t="shared" si="1"/>
        <v>0.2606</v>
      </c>
    </row>
    <row r="52" spans="1:12" x14ac:dyDescent="0.2">
      <c r="A52" s="28">
        <v>26372</v>
      </c>
      <c r="B52" s="28" t="s">
        <v>29</v>
      </c>
      <c r="C52" s="29">
        <v>4.4299999999999999E-2</v>
      </c>
      <c r="I52" s="35">
        <f t="shared" si="0"/>
        <v>4.4299999999999999E-2</v>
      </c>
      <c r="K52" s="35">
        <f t="shared" si="1"/>
        <v>4.4299999999999999E-2</v>
      </c>
    </row>
    <row r="53" spans="1:12" x14ac:dyDescent="0.2">
      <c r="A53" s="28">
        <v>26372</v>
      </c>
      <c r="B53" s="28" t="s">
        <v>39</v>
      </c>
      <c r="C53" s="29">
        <v>5.1000000000000004E-3</v>
      </c>
      <c r="I53" s="35">
        <f t="shared" si="0"/>
        <v>5.1000000000000004E-3</v>
      </c>
      <c r="K53" s="35">
        <f t="shared" si="1"/>
        <v>5.1000000000000004E-3</v>
      </c>
    </row>
    <row r="54" spans="1:12" x14ac:dyDescent="0.2">
      <c r="A54" s="28">
        <v>26372</v>
      </c>
      <c r="B54" s="28" t="s">
        <v>40</v>
      </c>
      <c r="C54" s="29">
        <v>6.9999999999999999E-4</v>
      </c>
      <c r="I54" s="35">
        <f t="shared" si="0"/>
        <v>6.9999999999999999E-4</v>
      </c>
      <c r="K54" s="35">
        <f t="shared" si="1"/>
        <v>6.9999999999999999E-4</v>
      </c>
      <c r="L54" s="36">
        <f>SUM(K50:K54)</f>
        <v>0.31729999999999997</v>
      </c>
    </row>
    <row r="55" spans="1:12" x14ac:dyDescent="0.2">
      <c r="A55" s="32">
        <v>26427</v>
      </c>
      <c r="B55" s="28" t="s">
        <v>38</v>
      </c>
      <c r="C55" s="29">
        <v>0.10100000000000001</v>
      </c>
      <c r="I55" s="35">
        <f t="shared" si="0"/>
        <v>0.10100000000000001</v>
      </c>
      <c r="K55" s="35">
        <f t="shared" si="1"/>
        <v>0.10100000000000001</v>
      </c>
    </row>
    <row r="56" spans="1:12" x14ac:dyDescent="0.2">
      <c r="A56" s="32">
        <v>26428</v>
      </c>
      <c r="B56" s="28" t="s">
        <v>38</v>
      </c>
      <c r="C56" s="29">
        <v>0.25030000000000002</v>
      </c>
      <c r="I56" s="35">
        <f t="shared" si="0"/>
        <v>0.25030000000000002</v>
      </c>
      <c r="K56" s="35">
        <f t="shared" si="1"/>
        <v>0.25030000000000002</v>
      </c>
    </row>
    <row r="57" spans="1:12" x14ac:dyDescent="0.2">
      <c r="A57" s="32">
        <v>26428</v>
      </c>
      <c r="B57" s="28" t="s">
        <v>29</v>
      </c>
      <c r="C57" s="29">
        <v>4.4299999999999999E-2</v>
      </c>
      <c r="I57" s="35">
        <f t="shared" si="0"/>
        <v>4.4299999999999999E-2</v>
      </c>
      <c r="K57" s="35">
        <f t="shared" si="1"/>
        <v>4.4299999999999999E-2</v>
      </c>
    </row>
    <row r="58" spans="1:12" x14ac:dyDescent="0.2">
      <c r="A58" s="32">
        <v>26428</v>
      </c>
      <c r="B58" s="28" t="s">
        <v>39</v>
      </c>
      <c r="C58" s="29">
        <v>4.5999999999999999E-3</v>
      </c>
      <c r="I58" s="35">
        <f t="shared" si="0"/>
        <v>4.5999999999999999E-3</v>
      </c>
      <c r="K58" s="35">
        <f t="shared" si="1"/>
        <v>4.5999999999999999E-3</v>
      </c>
    </row>
    <row r="59" spans="1:12" x14ac:dyDescent="0.2">
      <c r="A59" s="32">
        <v>26428</v>
      </c>
      <c r="B59" s="28" t="s">
        <v>40</v>
      </c>
      <c r="C59" s="29">
        <v>5.9999999999999995E-4</v>
      </c>
      <c r="I59" s="35">
        <f t="shared" si="0"/>
        <v>5.9999999999999995E-4</v>
      </c>
      <c r="K59" s="35">
        <f t="shared" si="1"/>
        <v>5.9999999999999995E-4</v>
      </c>
    </row>
    <row r="60" spans="1:12" x14ac:dyDescent="0.2">
      <c r="A60" s="32">
        <v>26429</v>
      </c>
      <c r="B60" s="28" t="s">
        <v>38</v>
      </c>
      <c r="C60" s="29">
        <v>0.10100000000000001</v>
      </c>
      <c r="I60" s="35">
        <f t="shared" si="0"/>
        <v>0.10100000000000001</v>
      </c>
      <c r="K60" s="35">
        <f t="shared" si="1"/>
        <v>0.10100000000000001</v>
      </c>
    </row>
    <row r="61" spans="1:12" x14ac:dyDescent="0.2">
      <c r="A61" s="32">
        <v>26430</v>
      </c>
      <c r="B61" s="28" t="s">
        <v>38</v>
      </c>
      <c r="C61" s="29">
        <v>0.25030000000000002</v>
      </c>
      <c r="I61" s="35">
        <f t="shared" si="0"/>
        <v>0.25030000000000002</v>
      </c>
      <c r="K61" s="35">
        <f t="shared" si="1"/>
        <v>0.25030000000000002</v>
      </c>
    </row>
    <row r="62" spans="1:12" x14ac:dyDescent="0.2">
      <c r="A62" s="32">
        <v>26430</v>
      </c>
      <c r="B62" s="28" t="s">
        <v>29</v>
      </c>
      <c r="C62" s="29">
        <v>4.4299999999999999E-2</v>
      </c>
      <c r="I62" s="35">
        <f t="shared" si="0"/>
        <v>4.4299999999999999E-2</v>
      </c>
      <c r="K62" s="35">
        <f t="shared" si="1"/>
        <v>4.4299999999999999E-2</v>
      </c>
    </row>
    <row r="63" spans="1:12" x14ac:dyDescent="0.2">
      <c r="A63" s="32">
        <v>26430</v>
      </c>
      <c r="B63" s="28" t="s">
        <v>39</v>
      </c>
      <c r="C63" s="29">
        <v>4.5999999999999999E-3</v>
      </c>
      <c r="I63" s="35">
        <f t="shared" si="0"/>
        <v>4.5999999999999999E-3</v>
      </c>
      <c r="K63" s="35">
        <f t="shared" si="1"/>
        <v>4.5999999999999999E-3</v>
      </c>
    </row>
    <row r="64" spans="1:12" x14ac:dyDescent="0.2">
      <c r="A64" s="32">
        <v>26430</v>
      </c>
      <c r="B64" s="28" t="s">
        <v>40</v>
      </c>
      <c r="C64" s="29">
        <v>5.9999999999999995E-4</v>
      </c>
      <c r="I64" s="35">
        <f t="shared" si="0"/>
        <v>5.9999999999999995E-4</v>
      </c>
      <c r="K64" s="35">
        <f t="shared" si="1"/>
        <v>5.9999999999999995E-4</v>
      </c>
    </row>
    <row r="65" spans="1:12" x14ac:dyDescent="0.2">
      <c r="A65" s="32">
        <v>26431</v>
      </c>
      <c r="B65" s="28" t="s">
        <v>38</v>
      </c>
      <c r="C65" s="29">
        <v>0.25030000000000002</v>
      </c>
      <c r="I65" s="35">
        <f t="shared" si="0"/>
        <v>0.25030000000000002</v>
      </c>
      <c r="K65" s="35">
        <f t="shared" si="1"/>
        <v>0.25030000000000002</v>
      </c>
    </row>
    <row r="66" spans="1:12" x14ac:dyDescent="0.2">
      <c r="A66" s="32">
        <v>26431</v>
      </c>
      <c r="B66" s="28" t="s">
        <v>29</v>
      </c>
      <c r="C66" s="29">
        <v>4.4299999999999999E-2</v>
      </c>
      <c r="I66" s="35">
        <f t="shared" si="0"/>
        <v>4.4299999999999999E-2</v>
      </c>
      <c r="K66" s="35">
        <f t="shared" si="1"/>
        <v>4.4299999999999999E-2</v>
      </c>
    </row>
    <row r="67" spans="1:12" x14ac:dyDescent="0.2">
      <c r="A67" s="32">
        <v>26431</v>
      </c>
      <c r="B67" s="28" t="s">
        <v>39</v>
      </c>
      <c r="C67" s="29">
        <v>4.5999999999999999E-3</v>
      </c>
      <c r="I67" s="35">
        <f t="shared" ref="I67:I75" si="2">IF(H67=0,C67,H67)</f>
        <v>4.5999999999999999E-3</v>
      </c>
      <c r="K67" s="35">
        <f t="shared" ref="K67:K75" si="3">IF(J67=0,I67,J67)</f>
        <v>4.5999999999999999E-3</v>
      </c>
    </row>
    <row r="68" spans="1:12" x14ac:dyDescent="0.2">
      <c r="A68" s="32">
        <v>26431</v>
      </c>
      <c r="B68" s="28" t="s">
        <v>40</v>
      </c>
      <c r="C68" s="29">
        <v>5.9999999999999995E-4</v>
      </c>
      <c r="I68" s="35">
        <f t="shared" si="2"/>
        <v>5.9999999999999995E-4</v>
      </c>
      <c r="K68" s="35">
        <f t="shared" si="3"/>
        <v>5.9999999999999995E-4</v>
      </c>
    </row>
    <row r="69" spans="1:12" x14ac:dyDescent="0.2">
      <c r="A69" s="32">
        <v>26432</v>
      </c>
      <c r="B69" s="28" t="s">
        <v>38</v>
      </c>
      <c r="C69" s="29">
        <v>0.10100000000000001</v>
      </c>
      <c r="I69" s="35">
        <f t="shared" si="2"/>
        <v>0.10100000000000001</v>
      </c>
      <c r="K69" s="35">
        <f t="shared" si="3"/>
        <v>0.10100000000000001</v>
      </c>
    </row>
    <row r="70" spans="1:12" x14ac:dyDescent="0.2">
      <c r="A70" s="28">
        <v>26677</v>
      </c>
      <c r="B70" s="28" t="s">
        <v>38</v>
      </c>
      <c r="C70" s="29">
        <v>0.1031</v>
      </c>
      <c r="I70" s="35">
        <f t="shared" si="2"/>
        <v>0.1031</v>
      </c>
      <c r="J70" s="35">
        <v>0.1052</v>
      </c>
      <c r="K70" s="35">
        <f t="shared" si="3"/>
        <v>0.1052</v>
      </c>
      <c r="L70" s="36">
        <f>+K70</f>
        <v>0.1052</v>
      </c>
    </row>
    <row r="71" spans="1:12" x14ac:dyDescent="0.2">
      <c r="A71" s="28">
        <v>26678</v>
      </c>
      <c r="B71" s="28" t="s">
        <v>37</v>
      </c>
      <c r="C71" s="29">
        <v>7.6E-3</v>
      </c>
      <c r="H71" s="35">
        <v>6.6E-3</v>
      </c>
      <c r="I71" s="35">
        <f t="shared" si="2"/>
        <v>6.6E-3</v>
      </c>
      <c r="K71" s="35">
        <f t="shared" si="3"/>
        <v>6.6E-3</v>
      </c>
    </row>
    <row r="72" spans="1:12" x14ac:dyDescent="0.2">
      <c r="A72" s="28">
        <v>26678</v>
      </c>
      <c r="B72" s="28" t="s">
        <v>38</v>
      </c>
      <c r="C72" s="29">
        <v>0.25540000000000002</v>
      </c>
      <c r="I72" s="35">
        <f t="shared" si="2"/>
        <v>0.25540000000000002</v>
      </c>
      <c r="J72" s="35">
        <v>0.2606</v>
      </c>
      <c r="K72" s="35">
        <f t="shared" si="3"/>
        <v>0.2606</v>
      </c>
    </row>
    <row r="73" spans="1:12" x14ac:dyDescent="0.2">
      <c r="A73" s="28">
        <v>26678</v>
      </c>
      <c r="B73" s="28" t="s">
        <v>29</v>
      </c>
      <c r="C73" s="29">
        <v>4.4299999999999999E-2</v>
      </c>
      <c r="I73" s="35">
        <f t="shared" si="2"/>
        <v>4.4299999999999999E-2</v>
      </c>
      <c r="K73" s="35">
        <f t="shared" si="3"/>
        <v>4.4299999999999999E-2</v>
      </c>
    </row>
    <row r="74" spans="1:12" x14ac:dyDescent="0.2">
      <c r="A74" s="28">
        <v>26678</v>
      </c>
      <c r="B74" s="28" t="s">
        <v>39</v>
      </c>
      <c r="C74" s="29">
        <v>5.1000000000000004E-3</v>
      </c>
      <c r="I74" s="35">
        <f t="shared" si="2"/>
        <v>5.1000000000000004E-3</v>
      </c>
      <c r="J74" s="35">
        <v>4.0000000000000001E-3</v>
      </c>
      <c r="K74" s="35">
        <f t="shared" si="3"/>
        <v>4.0000000000000001E-3</v>
      </c>
    </row>
    <row r="75" spans="1:12" x14ac:dyDescent="0.2">
      <c r="A75" s="28">
        <v>26678</v>
      </c>
      <c r="B75" s="28" t="s">
        <v>40</v>
      </c>
      <c r="C75" s="29">
        <v>6.9999999999999999E-4</v>
      </c>
      <c r="I75" s="35">
        <f t="shared" si="2"/>
        <v>6.9999999999999999E-4</v>
      </c>
      <c r="J75" s="35">
        <v>5.0000000000000001E-4</v>
      </c>
      <c r="K75" s="35">
        <f t="shared" si="3"/>
        <v>5.0000000000000001E-4</v>
      </c>
      <c r="L75" s="36">
        <f>SUM(K71:K75)</f>
        <v>0.316</v>
      </c>
    </row>
  </sheetData>
  <phoneticPr fontId="0" type="noConversion"/>
  <printOptions horizontalCentered="1"/>
  <pageMargins left="0" right="0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/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8.5000000000000006E-3</v>
      </c>
      <c r="I9" s="13">
        <f t="shared" ref="I9:I23" si="0">SUM(D9:H9)</f>
        <v>0.39349999999999996</v>
      </c>
      <c r="K9" s="13">
        <v>2.2800000000000001E-2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">
      <c r="A13" s="12">
        <v>21172</v>
      </c>
      <c r="B13" s="14" t="s">
        <v>23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8.5000000000000006E-3</v>
      </c>
      <c r="I17" s="13">
        <f t="shared" si="0"/>
        <v>0.30250000000000005</v>
      </c>
      <c r="K17" s="13">
        <v>1.5599999999999999E-2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5.3E-3</v>
      </c>
      <c r="I18" s="13">
        <f t="shared" si="0"/>
        <v>0.29930000000000007</v>
      </c>
      <c r="K18" s="13">
        <v>1.5599999999999999E-2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5.3E-3</v>
      </c>
      <c r="I19" s="13">
        <f t="shared" si="0"/>
        <v>0.30510000000000004</v>
      </c>
      <c r="K19" s="13">
        <v>1.5599999999999999E-2</v>
      </c>
    </row>
    <row r="20" spans="1:11" x14ac:dyDescent="0.2">
      <c r="A20" s="12">
        <v>21162</v>
      </c>
      <c r="B20" s="14" t="s">
        <v>23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8.5000000000000006E-3</v>
      </c>
      <c r="I20" s="13">
        <f t="shared" si="0"/>
        <v>0.30890000000000001</v>
      </c>
      <c r="K20" s="13">
        <v>1.5599999999999999E-2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8.5000000000000006E-3</v>
      </c>
      <c r="I21" s="13">
        <f t="shared" si="0"/>
        <v>0.30890000000000001</v>
      </c>
      <c r="K21" s="13">
        <v>1.5599999999999999E-2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5.3E-3</v>
      </c>
      <c r="I23" s="13">
        <f t="shared" si="0"/>
        <v>0.20709999999999998</v>
      </c>
      <c r="K23" s="13">
        <v>1.5599999999999999E-2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&amp;C&amp;F&amp;RPage &amp;P 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B8" sqref="B8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7.6E-3</v>
      </c>
      <c r="I9" s="13">
        <f t="shared" ref="I9:I23" si="0">SUM(D9:H9)</f>
        <v>0.39259999999999995</v>
      </c>
      <c r="K9" s="13">
        <v>2.2800000000000001E-2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">
      <c r="A13" s="12">
        <v>21172</v>
      </c>
      <c r="B13" s="14" t="s">
        <v>23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7.6E-3</v>
      </c>
      <c r="I17" s="13">
        <f t="shared" si="0"/>
        <v>0.30160000000000003</v>
      </c>
      <c r="K17" s="13">
        <v>1.5599999999999999E-2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4.7000000000000002E-3</v>
      </c>
      <c r="I18" s="13">
        <f t="shared" si="0"/>
        <v>0.29870000000000002</v>
      </c>
      <c r="K18" s="13">
        <v>1.5599999999999999E-2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7.6E-3</v>
      </c>
      <c r="I19" s="13">
        <f t="shared" si="0"/>
        <v>0.30740000000000001</v>
      </c>
      <c r="K19" s="13">
        <v>1.5599999999999999E-2</v>
      </c>
    </row>
    <row r="20" spans="1:11" x14ac:dyDescent="0.2">
      <c r="A20" s="12">
        <v>21162</v>
      </c>
      <c r="B20" s="14" t="s">
        <v>23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0.308</v>
      </c>
      <c r="K20" s="13">
        <v>1.5599999999999999E-2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0.308</v>
      </c>
      <c r="K21" s="13">
        <v>1.5599999999999999E-2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4.7000000000000002E-3</v>
      </c>
      <c r="I23" s="13">
        <f t="shared" si="0"/>
        <v>0.20649999999999999</v>
      </c>
      <c r="K23" s="13">
        <v>1.5599999999999999E-2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A20" sqref="A20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7.6E-3</v>
      </c>
      <c r="I9" s="13">
        <f t="shared" ref="I9:I23" si="0">SUM(D9:H9)</f>
        <v>0.39259999999999995</v>
      </c>
      <c r="K9" s="13">
        <v>2.2800000000000001E-2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">
      <c r="A13" s="12">
        <v>26677</v>
      </c>
      <c r="B13" s="14" t="s">
        <v>35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7.6E-3</v>
      </c>
      <c r="I17" s="13">
        <f t="shared" si="0"/>
        <v>0.30160000000000003</v>
      </c>
      <c r="K17" s="13">
        <v>1.5599999999999999E-2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4.7000000000000002E-3</v>
      </c>
      <c r="I18" s="13">
        <f t="shared" si="0"/>
        <v>0.29870000000000002</v>
      </c>
      <c r="K18" s="13">
        <v>1.5599999999999999E-2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7.6E-3</v>
      </c>
      <c r="I19" s="13">
        <f t="shared" si="0"/>
        <v>0.30740000000000001</v>
      </c>
      <c r="K19" s="13">
        <v>1.5599999999999999E-2</v>
      </c>
    </row>
    <row r="20" spans="1:11" x14ac:dyDescent="0.2">
      <c r="A20" s="12">
        <v>26678</v>
      </c>
      <c r="B20" s="14" t="s">
        <v>35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0.308</v>
      </c>
      <c r="K20" s="13">
        <v>1.5599999999999999E-2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0.308</v>
      </c>
      <c r="K21" s="13">
        <v>1.5599999999999999E-2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4.7000000000000002E-3</v>
      </c>
      <c r="I23" s="13">
        <f t="shared" si="0"/>
        <v>0.20649999999999999</v>
      </c>
      <c r="K23" s="13">
        <v>1.5599999999999999E-2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A18" sqref="A18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0.31680000000000003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7.6E-3</v>
      </c>
      <c r="I9" s="13">
        <f t="shared" ref="I9:I23" si="0">SUM(D9:H9)</f>
        <v>0.39879999999999999</v>
      </c>
      <c r="K9" s="13">
        <v>2.3300000000000001E-2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0.1031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0.1031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0.1031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0.1031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0.1031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0.1031</v>
      </c>
      <c r="K12" s="13"/>
    </row>
    <row r="13" spans="1:11" x14ac:dyDescent="0.2">
      <c r="A13" s="12">
        <v>26677</v>
      </c>
      <c r="B13" s="14" t="s">
        <v>35</v>
      </c>
      <c r="C13" s="14" t="s">
        <v>20</v>
      </c>
      <c r="D13" s="13">
        <v>0.1031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0.1031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0.1031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0.1031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0.1031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0.1031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0.1031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0.1031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0.25540000000000002</v>
      </c>
      <c r="E17" s="13">
        <v>3.6900000000000002E-2</v>
      </c>
      <c r="F17" s="13">
        <v>5.1999999999999998E-3</v>
      </c>
      <c r="G17" s="13">
        <v>6.9999999999999999E-4</v>
      </c>
      <c r="H17" s="13">
        <v>7.6E-3</v>
      </c>
      <c r="I17" s="13">
        <f t="shared" si="0"/>
        <v>0.30579999999999996</v>
      </c>
      <c r="K17" s="13">
        <v>1.5900000000000001E-2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0.25540000000000002</v>
      </c>
      <c r="E18" s="13">
        <v>3.6900000000000002E-2</v>
      </c>
      <c r="F18" s="13">
        <v>5.1999999999999998E-3</v>
      </c>
      <c r="G18" s="13">
        <v>6.9999999999999999E-4</v>
      </c>
      <c r="H18" s="13">
        <v>4.7000000000000002E-3</v>
      </c>
      <c r="I18" s="13">
        <f t="shared" si="0"/>
        <v>0.30289999999999995</v>
      </c>
      <c r="K18" s="13">
        <v>1.5900000000000001E-2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0.25540000000000002</v>
      </c>
      <c r="E19" s="13">
        <v>4.4299999999999999E-2</v>
      </c>
      <c r="F19" s="13">
        <v>5.0000000000000001E-3</v>
      </c>
      <c r="G19" s="13">
        <v>6.9999999999999999E-4</v>
      </c>
      <c r="H19" s="13">
        <v>7.6E-3</v>
      </c>
      <c r="I19" s="13">
        <f t="shared" si="0"/>
        <v>0.313</v>
      </c>
      <c r="K19" s="13">
        <v>1.5900000000000001E-2</v>
      </c>
    </row>
    <row r="20" spans="1:11" x14ac:dyDescent="0.2">
      <c r="A20" s="12">
        <v>26678</v>
      </c>
      <c r="B20" s="14" t="s">
        <v>35</v>
      </c>
      <c r="C20" s="14" t="s">
        <v>25</v>
      </c>
      <c r="D20" s="13">
        <v>0.25540000000000002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0.31309999999999999</v>
      </c>
      <c r="K20" s="13">
        <v>1.5900000000000001E-2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0.25540000000000002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0.31309999999999999</v>
      </c>
      <c r="K21" s="13">
        <v>1.5900000000000001E-2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0.25540000000000002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0.30570000000000003</v>
      </c>
      <c r="K22" s="13">
        <v>1.5900000000000001E-2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0.16470000000000001</v>
      </c>
      <c r="E23" s="13">
        <v>3.6900000000000002E-2</v>
      </c>
      <c r="F23" s="13">
        <v>2.3E-3</v>
      </c>
      <c r="G23" s="13">
        <v>2.9999999999999997E-4</v>
      </c>
      <c r="H23" s="13">
        <v>4.7000000000000002E-3</v>
      </c>
      <c r="I23" s="13">
        <f t="shared" si="0"/>
        <v>0.2089</v>
      </c>
      <c r="K23" s="13">
        <v>1.5900000000000001E-2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workbookViewId="0">
      <selection activeCell="A10" sqref="A10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  <col min="12" max="12" width="11.33203125" bestFit="1" customWidth="1"/>
    <col min="13" max="13" width="10.1640625" bestFit="1" customWidth="1"/>
  </cols>
  <sheetData>
    <row r="1" spans="1:13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">
      <c r="A4" s="2"/>
      <c r="B4" s="2"/>
      <c r="C4" s="2"/>
    </row>
    <row r="6" spans="1:13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">
      <c r="A9" s="12">
        <v>8255</v>
      </c>
      <c r="B9" s="14" t="s">
        <v>17</v>
      </c>
      <c r="C9" s="14" t="s">
        <v>18</v>
      </c>
      <c r="D9" s="13">
        <v>0.31680000000000003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6.6E-3</v>
      </c>
      <c r="I9" s="13">
        <f t="shared" ref="I9:I23" si="0">SUM(D9:H9)</f>
        <v>0.39779999999999999</v>
      </c>
      <c r="K9" s="13">
        <v>2.3300000000000001E-2</v>
      </c>
      <c r="L9" s="13">
        <v>2.2000000000000001E-3</v>
      </c>
      <c r="M9" s="13">
        <v>7.1999999999999998E-3</v>
      </c>
    </row>
    <row r="10" spans="1:13" x14ac:dyDescent="0.2">
      <c r="A10" s="12">
        <v>20834</v>
      </c>
      <c r="B10" s="14" t="s">
        <v>19</v>
      </c>
      <c r="C10" s="14" t="s">
        <v>20</v>
      </c>
      <c r="D10" s="13">
        <v>0.1031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0.1031</v>
      </c>
      <c r="K10" s="13">
        <v>1.1000000000000001E-3</v>
      </c>
      <c r="L10" s="13" t="s">
        <v>33</v>
      </c>
      <c r="M10" s="13" t="s">
        <v>33</v>
      </c>
    </row>
    <row r="11" spans="1:13" x14ac:dyDescent="0.2">
      <c r="A11" s="12">
        <v>20835</v>
      </c>
      <c r="B11" s="14" t="s">
        <v>21</v>
      </c>
      <c r="C11" s="14" t="s">
        <v>20</v>
      </c>
      <c r="D11" s="13">
        <v>0.1031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0.1031</v>
      </c>
      <c r="K11" s="13">
        <v>1.1000000000000001E-3</v>
      </c>
      <c r="L11" s="13" t="s">
        <v>33</v>
      </c>
      <c r="M11" s="13" t="s">
        <v>33</v>
      </c>
    </row>
    <row r="12" spans="1:13" x14ac:dyDescent="0.2">
      <c r="A12" s="12">
        <v>21175</v>
      </c>
      <c r="B12" s="14" t="s">
        <v>22</v>
      </c>
      <c r="C12" s="14" t="s">
        <v>20</v>
      </c>
      <c r="D12" s="13">
        <v>0.1031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0.1031</v>
      </c>
      <c r="K12" s="13">
        <v>1.1000000000000001E-3</v>
      </c>
      <c r="L12" s="13" t="s">
        <v>33</v>
      </c>
      <c r="M12" s="13" t="s">
        <v>33</v>
      </c>
    </row>
    <row r="13" spans="1:13" x14ac:dyDescent="0.2">
      <c r="A13" s="12">
        <v>26677</v>
      </c>
      <c r="B13" s="14" t="s">
        <v>35</v>
      </c>
      <c r="C13" s="14" t="s">
        <v>20</v>
      </c>
      <c r="D13" s="13">
        <v>0.1031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0.1031</v>
      </c>
      <c r="K13" s="13">
        <v>1.1000000000000001E-3</v>
      </c>
      <c r="L13" s="13" t="s">
        <v>33</v>
      </c>
      <c r="M13" s="13" t="s">
        <v>33</v>
      </c>
    </row>
    <row r="14" spans="1:13" x14ac:dyDescent="0.2">
      <c r="A14" s="12">
        <v>26371</v>
      </c>
      <c r="B14" s="14" t="s">
        <v>34</v>
      </c>
      <c r="C14" s="14" t="s">
        <v>20</v>
      </c>
      <c r="D14" s="13">
        <v>0.1031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0.1031</v>
      </c>
      <c r="K14" s="13">
        <v>1.1000000000000001E-3</v>
      </c>
      <c r="L14" s="13" t="s">
        <v>33</v>
      </c>
      <c r="M14" s="13" t="s">
        <v>33</v>
      </c>
    </row>
    <row r="15" spans="1:13" x14ac:dyDescent="0.2">
      <c r="A15" s="12">
        <v>25923</v>
      </c>
      <c r="B15" s="14" t="s">
        <v>24</v>
      </c>
      <c r="C15" s="14" t="s">
        <v>20</v>
      </c>
      <c r="D15" s="13">
        <v>0.1031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0.1031</v>
      </c>
      <c r="K15" s="13">
        <v>1.1000000000000001E-3</v>
      </c>
      <c r="L15" s="13" t="s">
        <v>33</v>
      </c>
      <c r="M15" s="13" t="s">
        <v>33</v>
      </c>
    </row>
    <row r="16" spans="1:13" x14ac:dyDescent="0.2">
      <c r="A16" s="12">
        <v>20715</v>
      </c>
      <c r="B16" s="14" t="s">
        <v>17</v>
      </c>
      <c r="C16" s="14" t="s">
        <v>20</v>
      </c>
      <c r="D16" s="13">
        <v>0.1031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0.1031</v>
      </c>
      <c r="K16" s="13">
        <v>1.1000000000000001E-3</v>
      </c>
      <c r="L16" s="13" t="s">
        <v>33</v>
      </c>
      <c r="M16" s="13" t="s">
        <v>33</v>
      </c>
    </row>
    <row r="17" spans="1:13" x14ac:dyDescent="0.2">
      <c r="A17" s="12">
        <v>20747</v>
      </c>
      <c r="B17" s="14" t="s">
        <v>21</v>
      </c>
      <c r="C17" s="14" t="s">
        <v>25</v>
      </c>
      <c r="D17" s="13">
        <v>0.25540000000000002</v>
      </c>
      <c r="E17" s="13">
        <v>3.6900000000000002E-2</v>
      </c>
      <c r="F17" s="13">
        <v>5.1999999999999998E-3</v>
      </c>
      <c r="G17" s="13">
        <v>6.9999999999999999E-4</v>
      </c>
      <c r="H17" s="13">
        <v>6.6E-3</v>
      </c>
      <c r="I17" s="13">
        <f t="shared" si="0"/>
        <v>0.30479999999999996</v>
      </c>
      <c r="K17" s="13">
        <v>1.5900000000000001E-2</v>
      </c>
      <c r="L17" s="13">
        <v>2.2000000000000001E-3</v>
      </c>
      <c r="M17" s="13">
        <v>7.1999999999999998E-3</v>
      </c>
    </row>
    <row r="18" spans="1:13" x14ac:dyDescent="0.2">
      <c r="A18" s="12">
        <v>20748</v>
      </c>
      <c r="B18" s="14" t="s">
        <v>21</v>
      </c>
      <c r="C18" s="14" t="s">
        <v>25</v>
      </c>
      <c r="D18" s="13">
        <v>0.25540000000000002</v>
      </c>
      <c r="E18" s="13">
        <v>3.6900000000000002E-2</v>
      </c>
      <c r="F18" s="13">
        <v>5.1999999999999998E-3</v>
      </c>
      <c r="G18" s="13">
        <v>6.9999999999999999E-4</v>
      </c>
      <c r="H18" s="13">
        <v>4.0000000000000001E-3</v>
      </c>
      <c r="I18" s="13">
        <f t="shared" si="0"/>
        <v>0.30219999999999997</v>
      </c>
      <c r="K18" s="13">
        <v>1.5900000000000001E-2</v>
      </c>
      <c r="L18" s="13">
        <v>2.2000000000000001E-3</v>
      </c>
      <c r="M18" s="13">
        <v>7.1999999999999998E-3</v>
      </c>
    </row>
    <row r="19" spans="1:13" x14ac:dyDescent="0.2">
      <c r="A19" s="12">
        <v>21165</v>
      </c>
      <c r="B19" s="14" t="s">
        <v>22</v>
      </c>
      <c r="C19" s="14" t="s">
        <v>25</v>
      </c>
      <c r="D19" s="13">
        <v>0.25540000000000002</v>
      </c>
      <c r="E19" s="13">
        <v>4.4299999999999999E-2</v>
      </c>
      <c r="F19" s="13">
        <v>5.0000000000000001E-3</v>
      </c>
      <c r="G19" s="13">
        <v>6.9999999999999999E-4</v>
      </c>
      <c r="H19" s="13">
        <v>6.6E-3</v>
      </c>
      <c r="I19" s="13">
        <f t="shared" si="0"/>
        <v>0.312</v>
      </c>
      <c r="K19" s="13">
        <v>1.5900000000000001E-2</v>
      </c>
      <c r="L19" s="13">
        <v>2.2000000000000001E-3</v>
      </c>
      <c r="M19" s="13">
        <v>7.1999999999999998E-3</v>
      </c>
    </row>
    <row r="20" spans="1:13" x14ac:dyDescent="0.2">
      <c r="A20" s="12">
        <v>26678</v>
      </c>
      <c r="B20" s="14" t="s">
        <v>35</v>
      </c>
      <c r="C20" s="14" t="s">
        <v>25</v>
      </c>
      <c r="D20" s="13">
        <v>0.25540000000000002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6.6E-3</v>
      </c>
      <c r="I20" s="13">
        <f t="shared" si="0"/>
        <v>0.31209999999999999</v>
      </c>
      <c r="K20" s="13">
        <v>1.5900000000000001E-2</v>
      </c>
      <c r="L20" s="13">
        <v>2.2000000000000001E-3</v>
      </c>
      <c r="M20" s="13">
        <v>7.1999999999999998E-3</v>
      </c>
    </row>
    <row r="21" spans="1:13" x14ac:dyDescent="0.2">
      <c r="A21" s="12">
        <v>26372</v>
      </c>
      <c r="B21" s="14" t="s">
        <v>34</v>
      </c>
      <c r="C21" s="14" t="s">
        <v>25</v>
      </c>
      <c r="D21" s="13">
        <v>0.25540000000000002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6.6E-3</v>
      </c>
      <c r="I21" s="13">
        <f t="shared" si="0"/>
        <v>0.31209999999999999</v>
      </c>
      <c r="K21" s="13">
        <v>1.5900000000000001E-2</v>
      </c>
      <c r="L21" s="13">
        <v>2.2000000000000001E-3</v>
      </c>
      <c r="M21" s="13">
        <v>7.1999999999999998E-3</v>
      </c>
    </row>
    <row r="22" spans="1:13" x14ac:dyDescent="0.2">
      <c r="A22" s="12">
        <v>25924</v>
      </c>
      <c r="B22" s="14" t="s">
        <v>24</v>
      </c>
      <c r="C22" s="14" t="s">
        <v>25</v>
      </c>
      <c r="D22" s="13">
        <v>0.25540000000000002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0.30570000000000003</v>
      </c>
      <c r="K22" s="13">
        <v>1.5900000000000001E-2</v>
      </c>
      <c r="L22" s="13">
        <v>2.2000000000000001E-3</v>
      </c>
      <c r="M22" s="13" t="s">
        <v>33</v>
      </c>
    </row>
    <row r="23" spans="1:13" x14ac:dyDescent="0.2">
      <c r="A23" s="12">
        <v>20822</v>
      </c>
      <c r="B23" s="14" t="s">
        <v>19</v>
      </c>
      <c r="C23" s="14" t="s">
        <v>26</v>
      </c>
      <c r="D23" s="13">
        <v>0.16470000000000001</v>
      </c>
      <c r="E23" s="13">
        <v>3.6900000000000002E-2</v>
      </c>
      <c r="F23" s="13">
        <v>2.3E-3</v>
      </c>
      <c r="G23" s="13">
        <v>2.9999999999999997E-4</v>
      </c>
      <c r="H23" s="13">
        <v>4.0000000000000001E-3</v>
      </c>
      <c r="I23" s="13">
        <f t="shared" si="0"/>
        <v>0.2082</v>
      </c>
      <c r="K23" s="13">
        <v>1.5900000000000001E-2</v>
      </c>
      <c r="L23" s="13">
        <v>2.2000000000000001E-3</v>
      </c>
      <c r="M23" s="13">
        <v>7.1999999999999998E-3</v>
      </c>
    </row>
    <row r="24" spans="1:13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5" thickBot="1" x14ac:dyDescent="0.25"/>
    <row r="31" spans="1:13" ht="13.5" thickBot="1" x14ac:dyDescent="0.25">
      <c r="A31" s="23" t="s">
        <v>27</v>
      </c>
      <c r="B31" s="24" t="s">
        <v>28</v>
      </c>
      <c r="C31" s="20"/>
      <c r="D31"/>
    </row>
    <row r="32" spans="1:13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C1" workbookViewId="0">
      <selection activeCell="A24" sqref="A24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  <col min="12" max="12" width="11.33203125" bestFit="1" customWidth="1"/>
    <col min="13" max="13" width="10.1640625" bestFit="1" customWidth="1"/>
  </cols>
  <sheetData>
    <row r="1" spans="1:13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">
      <c r="A4" s="2"/>
      <c r="B4" s="2"/>
      <c r="C4" s="2"/>
    </row>
    <row r="6" spans="1:13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6.6E-3</v>
      </c>
      <c r="I9" s="13">
        <f t="shared" ref="I9:I23" si="0">SUM(D9:H9)</f>
        <v>0.40419999999999995</v>
      </c>
      <c r="K9" s="13">
        <v>2.3800000000000002E-2</v>
      </c>
      <c r="L9" s="13">
        <v>2.2000000000000001E-3</v>
      </c>
      <c r="M9" s="13">
        <v>7.1999999999999998E-3</v>
      </c>
    </row>
    <row r="10" spans="1:13" x14ac:dyDescent="0.2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0.1052</v>
      </c>
      <c r="K10" s="13">
        <v>1.1000000000000001E-3</v>
      </c>
      <c r="L10" s="13" t="s">
        <v>33</v>
      </c>
      <c r="M10" s="13" t="s">
        <v>33</v>
      </c>
    </row>
    <row r="11" spans="1:13" x14ac:dyDescent="0.2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0.1052</v>
      </c>
      <c r="K11" s="13">
        <v>1.1000000000000001E-3</v>
      </c>
      <c r="L11" s="13" t="s">
        <v>33</v>
      </c>
      <c r="M11" s="13" t="s">
        <v>33</v>
      </c>
    </row>
    <row r="12" spans="1:13" x14ac:dyDescent="0.2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0.1052</v>
      </c>
      <c r="K12" s="13">
        <v>1.1000000000000001E-3</v>
      </c>
      <c r="L12" s="13" t="s">
        <v>33</v>
      </c>
      <c r="M12" s="13" t="s">
        <v>33</v>
      </c>
    </row>
    <row r="13" spans="1:13" x14ac:dyDescent="0.2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0.1052</v>
      </c>
      <c r="K13" s="13">
        <v>1.1000000000000001E-3</v>
      </c>
      <c r="L13" s="13" t="s">
        <v>33</v>
      </c>
      <c r="M13" s="13" t="s">
        <v>33</v>
      </c>
    </row>
    <row r="14" spans="1:13" x14ac:dyDescent="0.2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0.1052</v>
      </c>
      <c r="K14" s="13">
        <v>1.1000000000000001E-3</v>
      </c>
      <c r="L14" s="13" t="s">
        <v>33</v>
      </c>
      <c r="M14" s="13" t="s">
        <v>33</v>
      </c>
    </row>
    <row r="15" spans="1:13" x14ac:dyDescent="0.2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0.1052</v>
      </c>
      <c r="K15" s="13">
        <v>1.1000000000000001E-3</v>
      </c>
      <c r="L15" s="13" t="s">
        <v>33</v>
      </c>
      <c r="M15" s="13" t="s">
        <v>33</v>
      </c>
    </row>
    <row r="16" spans="1:13" x14ac:dyDescent="0.2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0.1052</v>
      </c>
      <c r="K16" s="13">
        <v>1.1000000000000001E-3</v>
      </c>
      <c r="L16" s="13" t="s">
        <v>33</v>
      </c>
      <c r="M16" s="13" t="s">
        <v>33</v>
      </c>
    </row>
    <row r="17" spans="1:13" x14ac:dyDescent="0.2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v>6.6E-3</v>
      </c>
      <c r="I17" s="13">
        <f t="shared" si="0"/>
        <v>0.30979999999999996</v>
      </c>
      <c r="K17" s="13">
        <v>1.6199999999999999E-2</v>
      </c>
      <c r="L17" s="13">
        <v>2.2000000000000001E-3</v>
      </c>
      <c r="M17" s="13">
        <v>7.1999999999999998E-3</v>
      </c>
    </row>
    <row r="18" spans="1:13" x14ac:dyDescent="0.2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v>4.0000000000000001E-3</v>
      </c>
      <c r="I18" s="13">
        <f t="shared" si="0"/>
        <v>0.30719999999999997</v>
      </c>
      <c r="K18" s="13">
        <v>1.6199999999999999E-2</v>
      </c>
      <c r="L18" s="13">
        <v>2.2000000000000001E-3</v>
      </c>
      <c r="M18" s="13">
        <v>7.1999999999999998E-3</v>
      </c>
    </row>
    <row r="19" spans="1:13" x14ac:dyDescent="0.2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v>6.6E-3</v>
      </c>
      <c r="I19" s="13">
        <f t="shared" si="0"/>
        <v>0.31739999999999996</v>
      </c>
      <c r="K19" s="13">
        <v>1.6199999999999999E-2</v>
      </c>
      <c r="L19" s="13">
        <v>2.2000000000000001E-3</v>
      </c>
      <c r="M19" s="13">
        <v>7.1999999999999998E-3</v>
      </c>
    </row>
    <row r="20" spans="1:13" x14ac:dyDescent="0.2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v>6.6E-3</v>
      </c>
      <c r="I20" s="13">
        <f t="shared" si="0"/>
        <v>0.316</v>
      </c>
      <c r="K20" s="13">
        <v>1.6199999999999999E-2</v>
      </c>
      <c r="L20" s="13">
        <v>2.2000000000000001E-3</v>
      </c>
      <c r="M20" s="13">
        <v>7.1999999999999998E-3</v>
      </c>
    </row>
    <row r="21" spans="1:13" x14ac:dyDescent="0.2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v>6.6E-3</v>
      </c>
      <c r="I21" s="13">
        <f t="shared" si="0"/>
        <v>0.31729999999999997</v>
      </c>
      <c r="K21" s="13">
        <v>1.6199999999999999E-2</v>
      </c>
      <c r="L21" s="13">
        <v>2.2000000000000001E-3</v>
      </c>
      <c r="M21" s="13">
        <v>7.1999999999999998E-3</v>
      </c>
    </row>
    <row r="22" spans="1:13" x14ac:dyDescent="0.2">
      <c r="A22" s="12">
        <v>25924</v>
      </c>
      <c r="B22" s="14" t="s">
        <v>24</v>
      </c>
      <c r="C22" s="14" t="s">
        <v>25</v>
      </c>
      <c r="D22" s="13">
        <v>0.2606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0.31090000000000001</v>
      </c>
      <c r="K22" s="13">
        <v>1.6199999999999999E-2</v>
      </c>
      <c r="L22" s="13">
        <v>2.2000000000000001E-3</v>
      </c>
      <c r="M22" s="13" t="s">
        <v>33</v>
      </c>
    </row>
    <row r="23" spans="1:13" x14ac:dyDescent="0.2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v>4.0000000000000001E-3</v>
      </c>
      <c r="I23" s="13">
        <f t="shared" si="0"/>
        <v>0.21180000000000002</v>
      </c>
      <c r="K23" s="13">
        <v>1.6199999999999999E-2</v>
      </c>
      <c r="L23" s="13">
        <v>2.2000000000000001E-3</v>
      </c>
      <c r="M23" s="13">
        <v>7.1999999999999998E-3</v>
      </c>
    </row>
    <row r="24" spans="1:13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5" thickBot="1" x14ac:dyDescent="0.25"/>
    <row r="31" spans="1:13" ht="13.5" thickBot="1" x14ac:dyDescent="0.25">
      <c r="A31" s="23" t="s">
        <v>27</v>
      </c>
      <c r="B31" s="24" t="s">
        <v>28</v>
      </c>
      <c r="C31" s="20"/>
      <c r="D31"/>
    </row>
    <row r="32" spans="1:13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9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A7" workbookViewId="0">
      <selection activeCell="H23" activeCellId="1" sqref="H18 H23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  <col min="12" max="12" width="11.33203125" bestFit="1" customWidth="1"/>
    <col min="13" max="13" width="10.1640625" bestFit="1" customWidth="1"/>
  </cols>
  <sheetData>
    <row r="1" spans="1:13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">
      <c r="A4" s="2"/>
      <c r="B4" s="2"/>
      <c r="C4" s="2"/>
    </row>
    <row r="6" spans="1:13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3.0000000000000001E-3</v>
      </c>
      <c r="I9" s="13">
        <f t="shared" ref="I9:I23" si="0">SUM(D9:H9)</f>
        <v>0.40059999999999996</v>
      </c>
      <c r="K9" s="13">
        <v>2.3800000000000002E-2</v>
      </c>
      <c r="L9" s="13">
        <v>2.2000000000000001E-3</v>
      </c>
      <c r="M9" s="13">
        <v>7.0000000000000001E-3</v>
      </c>
    </row>
    <row r="10" spans="1:13" x14ac:dyDescent="0.2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0.1052</v>
      </c>
      <c r="K10" s="13">
        <v>1.1000000000000001E-3</v>
      </c>
      <c r="L10" s="13" t="s">
        <v>33</v>
      </c>
      <c r="M10" s="13" t="s">
        <v>33</v>
      </c>
    </row>
    <row r="11" spans="1:13" x14ac:dyDescent="0.2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0.1052</v>
      </c>
      <c r="K11" s="13">
        <v>1.1000000000000001E-3</v>
      </c>
      <c r="L11" s="13" t="s">
        <v>33</v>
      </c>
      <c r="M11" s="13" t="s">
        <v>33</v>
      </c>
    </row>
    <row r="12" spans="1:13" x14ac:dyDescent="0.2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0.1052</v>
      </c>
      <c r="K12" s="13">
        <v>1.1000000000000001E-3</v>
      </c>
      <c r="L12" s="13" t="s">
        <v>33</v>
      </c>
      <c r="M12" s="13" t="s">
        <v>33</v>
      </c>
    </row>
    <row r="13" spans="1:13" x14ac:dyDescent="0.2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0.1052</v>
      </c>
      <c r="K13" s="13">
        <v>1.1000000000000001E-3</v>
      </c>
      <c r="L13" s="13" t="s">
        <v>33</v>
      </c>
      <c r="M13" s="13" t="s">
        <v>33</v>
      </c>
    </row>
    <row r="14" spans="1:13" x14ac:dyDescent="0.2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0.1052</v>
      </c>
      <c r="K14" s="13">
        <v>1.1000000000000001E-3</v>
      </c>
      <c r="L14" s="13" t="s">
        <v>33</v>
      </c>
      <c r="M14" s="13" t="s">
        <v>33</v>
      </c>
    </row>
    <row r="15" spans="1:13" x14ac:dyDescent="0.2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0.1052</v>
      </c>
      <c r="K15" s="13">
        <v>1.1000000000000001E-3</v>
      </c>
      <c r="L15" s="13" t="s">
        <v>33</v>
      </c>
      <c r="M15" s="13" t="s">
        <v>33</v>
      </c>
    </row>
    <row r="16" spans="1:13" x14ac:dyDescent="0.2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0.1052</v>
      </c>
      <c r="K16" s="13">
        <v>1.1000000000000001E-3</v>
      </c>
      <c r="L16" s="13" t="s">
        <v>33</v>
      </c>
      <c r="M16" s="13" t="s">
        <v>33</v>
      </c>
    </row>
    <row r="17" spans="1:13" x14ac:dyDescent="0.2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v>3.0000000000000001E-3</v>
      </c>
      <c r="I17" s="13">
        <f t="shared" si="0"/>
        <v>0.30619999999999997</v>
      </c>
      <c r="K17" s="13">
        <v>1.6199999999999999E-2</v>
      </c>
      <c r="L17" s="13">
        <v>2.2000000000000001E-3</v>
      </c>
      <c r="M17" s="13">
        <v>7.0000000000000001E-3</v>
      </c>
    </row>
    <row r="18" spans="1:13" x14ac:dyDescent="0.2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v>1.8E-3</v>
      </c>
      <c r="I18" s="13">
        <f t="shared" si="0"/>
        <v>0.30499999999999999</v>
      </c>
      <c r="K18" s="13">
        <v>1.6199999999999999E-2</v>
      </c>
      <c r="L18" s="13">
        <v>2.2000000000000001E-3</v>
      </c>
      <c r="M18" s="13">
        <v>7.0000000000000001E-3</v>
      </c>
    </row>
    <row r="19" spans="1:13" x14ac:dyDescent="0.2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v>3.0000000000000001E-3</v>
      </c>
      <c r="I19" s="13">
        <f t="shared" si="0"/>
        <v>0.31379999999999997</v>
      </c>
      <c r="K19" s="13">
        <v>1.6199999999999999E-2</v>
      </c>
      <c r="L19" s="13">
        <v>2.2000000000000001E-3</v>
      </c>
      <c r="M19" s="13">
        <v>7.0000000000000001E-3</v>
      </c>
    </row>
    <row r="20" spans="1:13" x14ac:dyDescent="0.2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v>3.0000000000000001E-3</v>
      </c>
      <c r="I20" s="13">
        <f t="shared" si="0"/>
        <v>0.31240000000000001</v>
      </c>
      <c r="K20" s="13">
        <v>1.6199999999999999E-2</v>
      </c>
      <c r="L20" s="13">
        <v>2.2000000000000001E-3</v>
      </c>
      <c r="M20" s="13">
        <v>7.0000000000000001E-3</v>
      </c>
    </row>
    <row r="21" spans="1:13" x14ac:dyDescent="0.2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v>3.0000000000000001E-3</v>
      </c>
      <c r="I21" s="13">
        <f t="shared" si="0"/>
        <v>0.31369999999999998</v>
      </c>
      <c r="K21" s="13">
        <v>1.6199999999999999E-2</v>
      </c>
      <c r="L21" s="13">
        <v>2.2000000000000001E-3</v>
      </c>
      <c r="M21" s="13">
        <v>7.0000000000000001E-3</v>
      </c>
    </row>
    <row r="22" spans="1:13" x14ac:dyDescent="0.2">
      <c r="A22" s="12">
        <v>25924</v>
      </c>
      <c r="B22" s="14" t="s">
        <v>24</v>
      </c>
      <c r="C22" s="14" t="s">
        <v>25</v>
      </c>
      <c r="D22" s="13">
        <v>0.2606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0.31090000000000001</v>
      </c>
      <c r="K22" s="13">
        <v>1.6199999999999999E-2</v>
      </c>
      <c r="L22" s="13">
        <v>2.2000000000000001E-3</v>
      </c>
      <c r="M22" s="13" t="s">
        <v>33</v>
      </c>
    </row>
    <row r="23" spans="1:13" x14ac:dyDescent="0.2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v>1.8E-3</v>
      </c>
      <c r="I23" s="13">
        <f t="shared" si="0"/>
        <v>0.20960000000000001</v>
      </c>
      <c r="K23" s="13">
        <v>1.6199999999999999E-2</v>
      </c>
      <c r="L23" s="13">
        <v>2.2000000000000001E-3</v>
      </c>
      <c r="M23" s="13">
        <v>7.0000000000000001E-3</v>
      </c>
    </row>
    <row r="24" spans="1:13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5" thickBot="1" x14ac:dyDescent="0.25"/>
    <row r="31" spans="1:13" ht="13.5" thickBot="1" x14ac:dyDescent="0.25">
      <c r="A31" s="23" t="s">
        <v>27</v>
      </c>
      <c r="B31" s="24" t="s">
        <v>28</v>
      </c>
      <c r="C31" s="20"/>
      <c r="D31"/>
    </row>
    <row r="32" spans="1:13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9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C7" workbookViewId="0">
      <selection activeCell="L9" sqref="L9:L23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  <col min="12" max="12" width="11.33203125" bestFit="1" customWidth="1"/>
    <col min="13" max="13" width="10.1640625" bestFit="1" customWidth="1"/>
  </cols>
  <sheetData>
    <row r="1" spans="1:13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">
      <c r="A4" s="2"/>
      <c r="B4" s="2"/>
      <c r="C4" s="2"/>
    </row>
    <row r="6" spans="1:13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3.0000000000000001E-3</v>
      </c>
      <c r="I9" s="13">
        <f t="shared" ref="I9:I23" si="0">SUM(D9:H9)</f>
        <v>0.40059999999999996</v>
      </c>
      <c r="K9" s="13">
        <v>2.3800000000000002E-2</v>
      </c>
      <c r="L9" s="13">
        <v>2.0999999999999999E-3</v>
      </c>
      <c r="M9" s="13">
        <v>7.0000000000000001E-3</v>
      </c>
    </row>
    <row r="10" spans="1:13" x14ac:dyDescent="0.2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0.1052</v>
      </c>
      <c r="K10" s="13">
        <v>1.1000000000000001E-3</v>
      </c>
      <c r="L10" s="13" t="s">
        <v>33</v>
      </c>
      <c r="M10" s="13" t="s">
        <v>33</v>
      </c>
    </row>
    <row r="11" spans="1:13" x14ac:dyDescent="0.2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0.1052</v>
      </c>
      <c r="K11" s="13">
        <v>1.1000000000000001E-3</v>
      </c>
      <c r="L11" s="13" t="s">
        <v>33</v>
      </c>
      <c r="M11" s="13" t="s">
        <v>33</v>
      </c>
    </row>
    <row r="12" spans="1:13" x14ac:dyDescent="0.2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0.1052</v>
      </c>
      <c r="K12" s="13">
        <v>1.1000000000000001E-3</v>
      </c>
      <c r="L12" s="13" t="s">
        <v>33</v>
      </c>
      <c r="M12" s="13" t="s">
        <v>33</v>
      </c>
    </row>
    <row r="13" spans="1:13" x14ac:dyDescent="0.2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0.1052</v>
      </c>
      <c r="K13" s="13">
        <v>1.1000000000000001E-3</v>
      </c>
      <c r="L13" s="13" t="s">
        <v>33</v>
      </c>
      <c r="M13" s="13" t="s">
        <v>33</v>
      </c>
    </row>
    <row r="14" spans="1:13" x14ac:dyDescent="0.2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0.1052</v>
      </c>
      <c r="K14" s="13">
        <v>1.1000000000000001E-3</v>
      </c>
      <c r="L14" s="13" t="s">
        <v>33</v>
      </c>
      <c r="M14" s="13" t="s">
        <v>33</v>
      </c>
    </row>
    <row r="15" spans="1:13" x14ac:dyDescent="0.2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0.1052</v>
      </c>
      <c r="K15" s="13">
        <v>1.1000000000000001E-3</v>
      </c>
      <c r="L15" s="13" t="s">
        <v>33</v>
      </c>
      <c r="M15" s="13" t="s">
        <v>33</v>
      </c>
    </row>
    <row r="16" spans="1:13" x14ac:dyDescent="0.2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0.1052</v>
      </c>
      <c r="K16" s="13">
        <v>1.1000000000000001E-3</v>
      </c>
      <c r="L16" s="13" t="s">
        <v>33</v>
      </c>
      <c r="M16" s="13" t="s">
        <v>33</v>
      </c>
    </row>
    <row r="17" spans="1:13" x14ac:dyDescent="0.2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v>3.0000000000000001E-3</v>
      </c>
      <c r="I17" s="13">
        <f t="shared" si="0"/>
        <v>0.30619999999999997</v>
      </c>
      <c r="K17" s="13">
        <v>1.6199999999999999E-2</v>
      </c>
      <c r="L17" s="13">
        <v>2.0999999999999999E-3</v>
      </c>
      <c r="M17" s="13">
        <v>7.0000000000000001E-3</v>
      </c>
    </row>
    <row r="18" spans="1:13" x14ac:dyDescent="0.2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v>1.8E-3</v>
      </c>
      <c r="I18" s="13">
        <f t="shared" si="0"/>
        <v>0.30499999999999999</v>
      </c>
      <c r="K18" s="13">
        <v>1.6199999999999999E-2</v>
      </c>
      <c r="L18" s="13">
        <v>2.0999999999999999E-3</v>
      </c>
      <c r="M18" s="13">
        <v>7.0000000000000001E-3</v>
      </c>
    </row>
    <row r="19" spans="1:13" x14ac:dyDescent="0.2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v>3.0000000000000001E-3</v>
      </c>
      <c r="I19" s="13">
        <f t="shared" si="0"/>
        <v>0.31379999999999997</v>
      </c>
      <c r="K19" s="13">
        <v>1.6199999999999999E-2</v>
      </c>
      <c r="L19" s="13">
        <v>2.0999999999999999E-3</v>
      </c>
      <c r="M19" s="13">
        <v>7.0000000000000001E-3</v>
      </c>
    </row>
    <row r="20" spans="1:13" x14ac:dyDescent="0.2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v>3.0000000000000001E-3</v>
      </c>
      <c r="I20" s="13">
        <f t="shared" si="0"/>
        <v>0.31240000000000001</v>
      </c>
      <c r="K20" s="13">
        <v>1.6199999999999999E-2</v>
      </c>
      <c r="L20" s="13">
        <v>2.0999999999999999E-3</v>
      </c>
      <c r="M20" s="13">
        <v>7.0000000000000001E-3</v>
      </c>
    </row>
    <row r="21" spans="1:13" x14ac:dyDescent="0.2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v>3.0000000000000001E-3</v>
      </c>
      <c r="I21" s="13">
        <f t="shared" si="0"/>
        <v>0.31369999999999998</v>
      </c>
      <c r="K21" s="13">
        <v>1.6199999999999999E-2</v>
      </c>
      <c r="L21" s="13">
        <v>2.0999999999999999E-3</v>
      </c>
      <c r="M21" s="13">
        <v>7.0000000000000001E-3</v>
      </c>
    </row>
    <row r="22" spans="1:13" x14ac:dyDescent="0.2">
      <c r="A22" s="12">
        <v>25924</v>
      </c>
      <c r="B22" s="14" t="s">
        <v>24</v>
      </c>
      <c r="C22" s="14" t="s">
        <v>25</v>
      </c>
      <c r="D22" s="13">
        <v>0.2606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0.31090000000000001</v>
      </c>
      <c r="K22" s="13">
        <v>1.6199999999999999E-2</v>
      </c>
      <c r="L22" s="13">
        <v>2.0999999999999999E-3</v>
      </c>
      <c r="M22" s="13" t="s">
        <v>33</v>
      </c>
    </row>
    <row r="23" spans="1:13" x14ac:dyDescent="0.2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v>1.8E-3</v>
      </c>
      <c r="I23" s="13">
        <f t="shared" si="0"/>
        <v>0.20960000000000001</v>
      </c>
      <c r="K23" s="13">
        <v>1.6199999999999999E-2</v>
      </c>
      <c r="L23" s="13">
        <v>2.0999999999999999E-3</v>
      </c>
      <c r="M23" s="13">
        <v>7.0000000000000001E-3</v>
      </c>
    </row>
    <row r="24" spans="1:13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5" thickBot="1" x14ac:dyDescent="0.25"/>
    <row r="31" spans="1:13" ht="13.5" thickBot="1" x14ac:dyDescent="0.25">
      <c r="A31" s="23" t="s">
        <v>27</v>
      </c>
      <c r="B31" s="24" t="s">
        <v>28</v>
      </c>
      <c r="C31" s="20"/>
      <c r="D31"/>
    </row>
    <row r="32" spans="1:13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9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9601-9810</vt:lpstr>
      <vt:lpstr>9811- 9812</vt:lpstr>
      <vt:lpstr>9901-9903</vt:lpstr>
      <vt:lpstr>9904-9910</vt:lpstr>
      <vt:lpstr>9911-9912</vt:lpstr>
      <vt:lpstr>Eff Jan 1, 2000 - Oct 31, 2000</vt:lpstr>
      <vt:lpstr>Eff Nov 1, 2000 - Dec 31, 2000</vt:lpstr>
      <vt:lpstr>Eff Jan 1, 2001 - Oct 31, 2001</vt:lpstr>
      <vt:lpstr>Eff Oct 1, 2001 - Oct 31, 2001 </vt:lpstr>
      <vt:lpstr>Eff Nov 1, 2001 - Dec 31, 2001</vt:lpstr>
      <vt:lpstr>priority rate table for cap rls</vt:lpstr>
    </vt:vector>
  </TitlesOfParts>
  <Company>E T &amp; 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2001-10-23T20:24:56Z</cp:lastPrinted>
  <dcterms:created xsi:type="dcterms:W3CDTF">1998-05-22T14:55:17Z</dcterms:created>
  <dcterms:modified xsi:type="dcterms:W3CDTF">2014-09-04T14:06:57Z</dcterms:modified>
</cp:coreProperties>
</file>