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255" windowWidth="14940" windowHeight="915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Sheet1!$A$1:$M$13</definedName>
  </definedNames>
  <calcPr calcId="152511"/>
</workbook>
</file>

<file path=xl/calcChain.xml><?xml version="1.0" encoding="utf-8"?>
<calcChain xmlns="http://schemas.openxmlformats.org/spreadsheetml/2006/main">
  <c r="E4" i="1" l="1"/>
  <c r="H4" i="1" s="1"/>
  <c r="E5" i="1" l="1"/>
  <c r="K4" i="1"/>
  <c r="M4" i="1" s="1"/>
  <c r="E6" i="1" l="1"/>
  <c r="H5" i="1"/>
  <c r="K5" i="1"/>
  <c r="M5" i="1" s="1"/>
  <c r="M12" i="1" l="1"/>
  <c r="H6" i="1"/>
  <c r="K6" i="1"/>
  <c r="M6" i="1" s="1"/>
</calcChain>
</file>

<file path=xl/sharedStrings.xml><?xml version="1.0" encoding="utf-8"?>
<sst xmlns="http://schemas.openxmlformats.org/spreadsheetml/2006/main" count="8" uniqueCount="7">
  <si>
    <t>Mojave Reconciliation</t>
  </si>
  <si>
    <t>GDA</t>
  </si>
  <si>
    <t>Bloomberg</t>
  </si>
  <si>
    <t>Volumes</t>
  </si>
  <si>
    <t>Difference</t>
  </si>
  <si>
    <t xml:space="preserve"> </t>
  </si>
  <si>
    <t>Cumm Vol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</si>
</sst>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.00"/>
    <numFmt numFmtId="165" formatCode="&quot;$&quot;#,##0"/>
  </numFmts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7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164" fontId="0" fillId="0" borderId="0" xfId="0" applyNumberFormat="1"/>
    <xf numFmtId="164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0" fontId="1" fillId="0" borderId="0" xfId="0" applyFont="1"/>
    <xf numFmtId="3" fontId="1" fillId="0" borderId="0" xfId="0" applyNumberFormat="1" applyFont="1"/>
    <xf numFmtId="164" fontId="1" fillId="0" borderId="0" xfId="0" applyNumberFormat="1" applyFont="1"/>
    <xf numFmtId="165" fontId="1" fillId="0" borderId="0" xfId="0" applyNumberFormat="1" applyFont="1"/>
    <xf numFmtId="165" fontId="0" fillId="0" borderId="0" xfId="0" applyNumberFormat="1"/>
    <xf numFmtId="165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2"/>
  <sheetViews>
    <sheetView tabSelected="1" workbookViewId="0"/>
  </sheetViews>
  <sheetFormatPr defaultRowHeight="12.75" x14ac:dyDescent="0.2"/>
  <cols>
    <col min="2" max="2" width="3.7109375" customWidth="1"/>
    <col min="3" max="3" width="9.140625" style="2"/>
    <col min="4" max="4" width="3.7109375" customWidth="1"/>
    <col min="5" max="5" width="9.140625" style="2"/>
    <col min="6" max="6" width="3.7109375" style="2" customWidth="1"/>
    <col min="7" max="7" width="9.140625" style="4"/>
    <col min="8" max="8" width="9.140625" style="11"/>
    <col min="9" max="9" width="3.7109375" customWidth="1"/>
    <col min="10" max="10" width="9.85546875" style="4" bestFit="1" customWidth="1"/>
    <col min="11" max="11" width="9.140625" style="11"/>
    <col min="12" max="12" width="3.7109375" customWidth="1"/>
    <col min="13" max="13" width="9.140625" style="11"/>
  </cols>
  <sheetData>
    <row r="1" spans="1:13" s="7" customFormat="1" x14ac:dyDescent="0.2">
      <c r="A1" s="7" t="s">
        <v>0</v>
      </c>
      <c r="C1" s="8"/>
      <c r="E1" s="8"/>
      <c r="F1" s="8"/>
      <c r="G1" s="9"/>
      <c r="H1" s="10"/>
      <c r="J1" s="9"/>
      <c r="K1" s="10"/>
      <c r="M1" s="10"/>
    </row>
    <row r="3" spans="1:13" s="3" customFormat="1" x14ac:dyDescent="0.2">
      <c r="C3" s="6" t="s">
        <v>3</v>
      </c>
      <c r="E3" s="6" t="s">
        <v>6</v>
      </c>
      <c r="F3" s="6"/>
      <c r="G3" s="5" t="s">
        <v>1</v>
      </c>
      <c r="H3" s="12"/>
      <c r="J3" s="5" t="s">
        <v>2</v>
      </c>
      <c r="K3" s="12"/>
      <c r="M3" s="12" t="s">
        <v>4</v>
      </c>
    </row>
    <row r="4" spans="1:13" x14ac:dyDescent="0.2">
      <c r="A4" s="1">
        <v>37196</v>
      </c>
      <c r="B4" s="1" t="s">
        <v>5</v>
      </c>
      <c r="C4" s="2">
        <v>176934</v>
      </c>
      <c r="D4" s="1"/>
      <c r="E4" s="2">
        <f>C4</f>
        <v>176934</v>
      </c>
      <c r="G4" s="4">
        <v>2.04</v>
      </c>
      <c r="H4" s="11">
        <f>E4*G4</f>
        <v>360945.36</v>
      </c>
      <c r="J4" s="4">
        <v>2.92</v>
      </c>
      <c r="K4" s="11">
        <f>E4*J4</f>
        <v>516647.27999999997</v>
      </c>
      <c r="M4" s="11">
        <f>K4-H4</f>
        <v>155701.91999999998</v>
      </c>
    </row>
    <row r="5" spans="1:13" x14ac:dyDescent="0.2">
      <c r="A5" s="1">
        <v>37226</v>
      </c>
      <c r="B5" s="1"/>
      <c r="C5" s="2">
        <v>9889</v>
      </c>
      <c r="D5" s="1"/>
      <c r="E5" s="2">
        <f>E4+C5</f>
        <v>186823</v>
      </c>
      <c r="G5" s="4">
        <v>2.25</v>
      </c>
      <c r="H5" s="11">
        <f>E5*G5</f>
        <v>420351.75</v>
      </c>
      <c r="J5" s="4">
        <v>2.56</v>
      </c>
      <c r="K5" s="11">
        <f>E5*J5</f>
        <v>478266.88</v>
      </c>
      <c r="M5" s="11">
        <f>K5-H5</f>
        <v>57915.130000000005</v>
      </c>
    </row>
    <row r="6" spans="1:13" x14ac:dyDescent="0.2">
      <c r="A6" s="1">
        <v>37257</v>
      </c>
      <c r="B6" s="1"/>
      <c r="C6" s="2">
        <v>9472</v>
      </c>
      <c r="D6" s="1"/>
      <c r="E6" s="2">
        <f>E5+C6</f>
        <v>196295</v>
      </c>
      <c r="G6" s="4">
        <v>2.14</v>
      </c>
      <c r="H6" s="11">
        <f>E6*G6</f>
        <v>420071.30000000005</v>
      </c>
      <c r="J6" s="4">
        <v>2.67</v>
      </c>
      <c r="K6" s="11">
        <f>E6*J6</f>
        <v>524107.64999999997</v>
      </c>
      <c r="M6" s="11">
        <f>K6-H6</f>
        <v>104036.34999999992</v>
      </c>
    </row>
    <row r="7" spans="1:13" x14ac:dyDescent="0.2">
      <c r="A7" s="1">
        <v>37288</v>
      </c>
      <c r="B7" s="1"/>
      <c r="D7" s="1"/>
    </row>
    <row r="8" spans="1:13" x14ac:dyDescent="0.2">
      <c r="A8" s="1">
        <v>37316</v>
      </c>
      <c r="B8" s="1"/>
      <c r="D8" s="1"/>
    </row>
    <row r="12" spans="1:13" x14ac:dyDescent="0.2">
      <c r="E12" s="2" t="s">
        <v>5</v>
      </c>
      <c r="M12" s="11">
        <f>SUM(M4:M11)</f>
        <v>317653.39999999991</v>
      </c>
    </row>
  </sheetData>
  <phoneticPr fontId="0" type="noConversion"/>
  <pageMargins left="0.75" right="0.75" top="1" bottom="1" header="0.5" footer="0.5"/>
  <pageSetup scale="98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mlokay</dc:creator>
  <cp:lastModifiedBy>Felienne</cp:lastModifiedBy>
  <cp:lastPrinted>2002-02-04T16:10:34Z</cp:lastPrinted>
  <dcterms:created xsi:type="dcterms:W3CDTF">2002-02-04T14:42:03Z</dcterms:created>
  <dcterms:modified xsi:type="dcterms:W3CDTF">2014-09-03T21:32:43Z</dcterms:modified>
</cp:coreProperties>
</file>