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165" windowWidth="15270" windowHeight="8835"/>
  </bookViews>
  <sheets>
    <sheet name="Indonesia" sheetId="3" r:id="rId1"/>
    <sheet name="BSKP" sheetId="4" state="hidden" r:id="rId2"/>
    <sheet name="BHKP" sheetId="5" state="hidden" r:id="rId3"/>
    <sheet name="SIT" sheetId="6" state="hidden" r:id="rId4"/>
    <sheet name="UAT" sheetId="7" state="hidden" r:id="rId5"/>
    <sheet name="MEC" sheetId="8" state="hidden" r:id="rId6"/>
    <sheet name="SEM" sheetId="9" state="hidden" r:id="rId7"/>
  </sheets>
  <externalReferences>
    <externalReference r:id="rId8"/>
  </externalReferences>
  <definedNames>
    <definedName name="_Order1" hidden="1">0</definedName>
    <definedName name="_Order2" hidden="1">255</definedName>
    <definedName name="cfs">'[1]By Mill'!$A$4:$O$56</definedName>
    <definedName name="_xlnm.Print_Area" localSheetId="2">BHKP!$A$1:$AL$178</definedName>
    <definedName name="_xlnm.Print_Area" localSheetId="1">BSKP!$A$1:$AL$176</definedName>
    <definedName name="_xlnm.Print_Area" localSheetId="5">MEC!$A$1:$AL$88</definedName>
    <definedName name="_xlnm.Print_Area" localSheetId="6">SEM!$A$1:$AL$15</definedName>
    <definedName name="_xlnm.Print_Area" localSheetId="3">SIT!$A$1:$AL$130</definedName>
    <definedName name="_xlnm.Print_Area" localSheetId="4">UAT!$A$1:$AL$106</definedName>
    <definedName name="_xlnm.Print_Titles" localSheetId="2">BHKP!$1:$4</definedName>
    <definedName name="_xlnm.Print_Titles" localSheetId="1">BSKP!$1:$4</definedName>
    <definedName name="_xlnm.Print_Titles" localSheetId="5">MEC!$1:$4</definedName>
    <definedName name="_xlnm.Print_Titles" localSheetId="6">SEM!$1:$4</definedName>
    <definedName name="_xlnm.Print_Titles" localSheetId="3">SIT!$1:$4</definedName>
    <definedName name="_xlnm.Print_Titles" localSheetId="4">UAT!$1:$4</definedName>
  </definedNames>
  <calcPr calcId="152511" fullCalcOnLoad="1"/>
</workbook>
</file>

<file path=xl/calcChain.xml><?xml version="1.0" encoding="utf-8"?>
<calcChain xmlns="http://schemas.openxmlformats.org/spreadsheetml/2006/main">
  <c r="L8" i="3" l="1"/>
  <c r="M8" i="3"/>
  <c r="S8" i="3" s="1"/>
  <c r="R8" i="3"/>
  <c r="R32" i="3" s="1"/>
  <c r="X8" i="3"/>
  <c r="AD8" i="3"/>
  <c r="AJ8" i="3"/>
  <c r="L9" i="3"/>
  <c r="M9" i="3" s="1"/>
  <c r="R9" i="3"/>
  <c r="X9" i="3"/>
  <c r="AD9" i="3"/>
  <c r="AJ9" i="3"/>
  <c r="AJ31" i="3" s="1"/>
  <c r="L10" i="3"/>
  <c r="M10" i="3"/>
  <c r="S10" i="3" s="1"/>
  <c r="Y10" i="3" s="1"/>
  <c r="AE10" i="3" s="1"/>
  <c r="AK10" i="3" s="1"/>
  <c r="R10" i="3"/>
  <c r="R31" i="3" s="1"/>
  <c r="X10" i="3"/>
  <c r="AD10" i="3"/>
  <c r="AJ10" i="3"/>
  <c r="L11" i="3"/>
  <c r="M11" i="3" s="1"/>
  <c r="S11" i="3" s="1"/>
  <c r="Y11" i="3" s="1"/>
  <c r="AE11" i="3" s="1"/>
  <c r="AK11" i="3" s="1"/>
  <c r="R11" i="3"/>
  <c r="X11" i="3"/>
  <c r="AD11" i="3"/>
  <c r="AJ11" i="3"/>
  <c r="L12" i="3"/>
  <c r="M12" i="3"/>
  <c r="S12" i="3" s="1"/>
  <c r="Y12" i="3" s="1"/>
  <c r="AE12" i="3" s="1"/>
  <c r="AK12" i="3" s="1"/>
  <c r="R12" i="3"/>
  <c r="X12" i="3"/>
  <c r="AD12" i="3"/>
  <c r="AJ12" i="3"/>
  <c r="L13" i="3"/>
  <c r="M13" i="3" s="1"/>
  <c r="S13" i="3" s="1"/>
  <c r="R13" i="3"/>
  <c r="T13" i="3"/>
  <c r="X13" i="3" s="1"/>
  <c r="X31" i="3" s="1"/>
  <c r="U13" i="3"/>
  <c r="V13" i="3"/>
  <c r="AD13" i="3"/>
  <c r="AJ13" i="3"/>
  <c r="L14" i="3"/>
  <c r="M14" i="3" s="1"/>
  <c r="S14" i="3" s="1"/>
  <c r="Y14" i="3" s="1"/>
  <c r="AE14" i="3" s="1"/>
  <c r="AK14" i="3" s="1"/>
  <c r="R14" i="3"/>
  <c r="X14" i="3"/>
  <c r="AD14" i="3"/>
  <c r="AJ14" i="3"/>
  <c r="L15" i="3"/>
  <c r="M15" i="3"/>
  <c r="S15" i="3" s="1"/>
  <c r="Y15" i="3" s="1"/>
  <c r="AE15" i="3" s="1"/>
  <c r="AK15" i="3" s="1"/>
  <c r="R15" i="3"/>
  <c r="X15" i="3"/>
  <c r="AD15" i="3"/>
  <c r="AJ15" i="3"/>
  <c r="L16" i="3"/>
  <c r="M16" i="3"/>
  <c r="R16" i="3"/>
  <c r="S16" i="3"/>
  <c r="Y16" i="3" s="1"/>
  <c r="AE16" i="3" s="1"/>
  <c r="AK16" i="3" s="1"/>
  <c r="X16" i="3"/>
  <c r="AD16" i="3"/>
  <c r="AJ16" i="3"/>
  <c r="L17" i="3"/>
  <c r="M17" i="3"/>
  <c r="S17" i="3" s="1"/>
  <c r="Y17" i="3" s="1"/>
  <c r="AE17" i="3" s="1"/>
  <c r="AK17" i="3" s="1"/>
  <c r="R17" i="3"/>
  <c r="X17" i="3"/>
  <c r="AD17" i="3"/>
  <c r="AJ17" i="3"/>
  <c r="L18" i="3"/>
  <c r="M18" i="3" s="1"/>
  <c r="S18" i="3" s="1"/>
  <c r="Y18" i="3" s="1"/>
  <c r="AE18" i="3" s="1"/>
  <c r="AK18" i="3" s="1"/>
  <c r="R18" i="3"/>
  <c r="X18" i="3"/>
  <c r="AD18" i="3"/>
  <c r="AJ18" i="3"/>
  <c r="L19" i="3"/>
  <c r="M19" i="3"/>
  <c r="S19" i="3" s="1"/>
  <c r="Y19" i="3" s="1"/>
  <c r="AE19" i="3" s="1"/>
  <c r="AK19" i="3" s="1"/>
  <c r="R19" i="3"/>
  <c r="X19" i="3"/>
  <c r="AD19" i="3"/>
  <c r="AJ19" i="3"/>
  <c r="L20" i="3"/>
  <c r="M20" i="3"/>
  <c r="R20" i="3"/>
  <c r="S20" i="3"/>
  <c r="Y20" i="3" s="1"/>
  <c r="AE20" i="3" s="1"/>
  <c r="AK20" i="3" s="1"/>
  <c r="X20" i="3"/>
  <c r="AD20" i="3"/>
  <c r="AJ20" i="3"/>
  <c r="L21" i="3"/>
  <c r="M21" i="3"/>
  <c r="S21" i="3" s="1"/>
  <c r="Y21" i="3" s="1"/>
  <c r="AE21" i="3" s="1"/>
  <c r="AK21" i="3" s="1"/>
  <c r="R21" i="3"/>
  <c r="X21" i="3"/>
  <c r="AD21" i="3"/>
  <c r="AJ21" i="3"/>
  <c r="L22" i="3"/>
  <c r="M22" i="3" s="1"/>
  <c r="S22" i="3" s="1"/>
  <c r="Y22" i="3" s="1"/>
  <c r="AE22" i="3" s="1"/>
  <c r="AK22" i="3" s="1"/>
  <c r="R22" i="3"/>
  <c r="X22" i="3"/>
  <c r="AD22" i="3"/>
  <c r="AJ22" i="3"/>
  <c r="L23" i="3"/>
  <c r="M23" i="3"/>
  <c r="S23" i="3" s="1"/>
  <c r="Y23" i="3" s="1"/>
  <c r="AE23" i="3" s="1"/>
  <c r="AK23" i="3" s="1"/>
  <c r="R23" i="3"/>
  <c r="X23" i="3"/>
  <c r="AD23" i="3"/>
  <c r="AJ23" i="3"/>
  <c r="L24" i="3"/>
  <c r="M24" i="3"/>
  <c r="R24" i="3"/>
  <c r="S24" i="3"/>
  <c r="Y24" i="3" s="1"/>
  <c r="AE24" i="3" s="1"/>
  <c r="AK24" i="3" s="1"/>
  <c r="X24" i="3"/>
  <c r="Z24" i="3"/>
  <c r="AA24" i="3"/>
  <c r="AB24" i="3"/>
  <c r="AC24" i="3"/>
  <c r="AD24" i="3"/>
  <c r="AI24" i="3"/>
  <c r="AJ24" i="3" s="1"/>
  <c r="L25" i="3"/>
  <c r="M25" i="3" s="1"/>
  <c r="S25" i="3" s="1"/>
  <c r="Y25" i="3" s="1"/>
  <c r="AE25" i="3" s="1"/>
  <c r="AK25" i="3" s="1"/>
  <c r="R25" i="3"/>
  <c r="X25" i="3"/>
  <c r="Z25" i="3"/>
  <c r="AA25" i="3"/>
  <c r="AB25" i="3"/>
  <c r="AD25" i="3" s="1"/>
  <c r="AC25" i="3"/>
  <c r="AI25" i="3"/>
  <c r="AJ25" i="3"/>
  <c r="L26" i="3"/>
  <c r="M26" i="3"/>
  <c r="S26" i="3" s="1"/>
  <c r="Y26" i="3" s="1"/>
  <c r="R26" i="3"/>
  <c r="X26" i="3"/>
  <c r="Z26" i="3"/>
  <c r="AD26" i="3" s="1"/>
  <c r="AA26" i="3"/>
  <c r="AB26" i="3"/>
  <c r="AC26" i="3"/>
  <c r="AI26" i="3"/>
  <c r="AJ26" i="3"/>
  <c r="L27" i="3"/>
  <c r="M27" i="3"/>
  <c r="S27" i="3" s="1"/>
  <c r="Y27" i="3" s="1"/>
  <c r="AE27" i="3" s="1"/>
  <c r="AK27" i="3" s="1"/>
  <c r="R27" i="3"/>
  <c r="X27" i="3"/>
  <c r="AD27" i="3"/>
  <c r="AJ27" i="3"/>
  <c r="L28" i="3"/>
  <c r="M28" i="3" s="1"/>
  <c r="S28" i="3" s="1"/>
  <c r="Y28" i="3" s="1"/>
  <c r="AE28" i="3" s="1"/>
  <c r="AK28" i="3" s="1"/>
  <c r="R28" i="3"/>
  <c r="X28" i="3"/>
  <c r="AD28" i="3"/>
  <c r="AJ28" i="3"/>
  <c r="L29" i="3"/>
  <c r="M29" i="3"/>
  <c r="R29" i="3"/>
  <c r="S29" i="3"/>
  <c r="Y29" i="3" s="1"/>
  <c r="AE29" i="3" s="1"/>
  <c r="AK29" i="3" s="1"/>
  <c r="X29" i="3"/>
  <c r="Z29" i="3"/>
  <c r="AA29" i="3"/>
  <c r="AB29" i="3"/>
  <c r="AC29" i="3"/>
  <c r="AD29" i="3"/>
  <c r="AI29" i="3"/>
  <c r="AJ29" i="3"/>
  <c r="L30" i="3"/>
  <c r="M30" i="3"/>
  <c r="R30" i="3"/>
  <c r="S30" i="3"/>
  <c r="Y30" i="3" s="1"/>
  <c r="AE30" i="3" s="1"/>
  <c r="AK30" i="3" s="1"/>
  <c r="X30" i="3"/>
  <c r="Z30" i="3"/>
  <c r="AA30" i="3"/>
  <c r="AB30" i="3"/>
  <c r="AC30" i="3"/>
  <c r="AD30" i="3"/>
  <c r="AI30" i="3"/>
  <c r="AJ30" i="3" s="1"/>
  <c r="G31" i="3"/>
  <c r="G32" i="3"/>
  <c r="L32" i="3"/>
  <c r="AJ32" i="3"/>
  <c r="Y8" i="3" l="1"/>
  <c r="S31" i="3"/>
  <c r="X32" i="3"/>
  <c r="M31" i="3"/>
  <c r="S9" i="3"/>
  <c r="Y9" i="3" s="1"/>
  <c r="AE9" i="3" s="1"/>
  <c r="AK9" i="3" s="1"/>
  <c r="M32" i="3"/>
  <c r="Y13" i="3"/>
  <c r="AE13" i="3" s="1"/>
  <c r="AK13" i="3" s="1"/>
  <c r="AD31" i="3"/>
  <c r="AE26" i="3"/>
  <c r="AK26" i="3" s="1"/>
  <c r="AD32" i="3"/>
  <c r="L31" i="3"/>
  <c r="Y31" i="3" l="1"/>
  <c r="Y32" i="3"/>
  <c r="AE8" i="3"/>
  <c r="S32" i="3"/>
  <c r="AK8" i="3" l="1"/>
  <c r="AE31" i="3"/>
  <c r="AE32" i="3"/>
  <c r="AK31" i="3" l="1"/>
  <c r="AK32" i="3"/>
</calcChain>
</file>

<file path=xl/sharedStrings.xml><?xml version="1.0" encoding="utf-8"?>
<sst xmlns="http://schemas.openxmlformats.org/spreadsheetml/2006/main" count="3330" uniqueCount="892">
  <si>
    <t>Company</t>
  </si>
  <si>
    <t>International Paper</t>
  </si>
  <si>
    <t>Weyerhaeuser</t>
  </si>
  <si>
    <t>Aracruz</t>
  </si>
  <si>
    <t>Millar Western</t>
  </si>
  <si>
    <t>Tembec</t>
  </si>
  <si>
    <t>Sappi</t>
  </si>
  <si>
    <t>Sodra Cell</t>
  </si>
  <si>
    <t>CVRD</t>
  </si>
  <si>
    <t>Domsjo Fabriker</t>
  </si>
  <si>
    <t>Taikawa Shoji</t>
  </si>
  <si>
    <t>West Fraser</t>
  </si>
  <si>
    <t>Canfor</t>
  </si>
  <si>
    <t>Rottneros Bruk</t>
  </si>
  <si>
    <t>Georgia-Pacific</t>
  </si>
  <si>
    <t>Slocan</t>
  </si>
  <si>
    <t>Stora Enso</t>
  </si>
  <si>
    <t>Menatep Bank</t>
  </si>
  <si>
    <t>Oji Paper</t>
  </si>
  <si>
    <t>Cepruss</t>
  </si>
  <si>
    <t>Solombalsky</t>
  </si>
  <si>
    <t>Uniforet</t>
  </si>
  <si>
    <t>Aracruz Celulose SA</t>
  </si>
  <si>
    <t>Mitsubishi</t>
  </si>
  <si>
    <t>Borregaard</t>
  </si>
  <si>
    <t>Portucel</t>
  </si>
  <si>
    <t>Louisiana Pacific</t>
  </si>
  <si>
    <t>Parsons and Whittemore</t>
  </si>
  <si>
    <t>Pope &amp; Talbot</t>
  </si>
  <si>
    <t>SCA</t>
  </si>
  <si>
    <t>Port Townsend Paper</t>
  </si>
  <si>
    <t>Winstone Pulp</t>
  </si>
  <si>
    <t>UPM</t>
  </si>
  <si>
    <t>CMPC</t>
  </si>
  <si>
    <t>Rottneros</t>
  </si>
  <si>
    <t>ZAO Industrinvest</t>
  </si>
  <si>
    <t xml:space="preserve">Metsa-Serla </t>
  </si>
  <si>
    <t>Bowater</t>
  </si>
  <si>
    <t>ICEC</t>
  </si>
  <si>
    <t>Simpson Paper</t>
  </si>
  <si>
    <t>Norske Skog</t>
  </si>
  <si>
    <t>Tokai Pulp</t>
  </si>
  <si>
    <t>ATA Holding</t>
  </si>
  <si>
    <t>Metsa-Botnia</t>
  </si>
  <si>
    <t>Obir Zellstoff</t>
  </si>
  <si>
    <t>Frantschach</t>
  </si>
  <si>
    <t>Sicem-Saga SpA</t>
  </si>
  <si>
    <t>APRIL</t>
  </si>
  <si>
    <t>Abitibi-Consolidated</t>
  </si>
  <si>
    <t>Asia Pulp &amp; Paper</t>
  </si>
  <si>
    <t>Rayonier</t>
  </si>
  <si>
    <t>Toyo Pulp</t>
  </si>
  <si>
    <t>Copamex</t>
  </si>
  <si>
    <t>Sovetsky</t>
  </si>
  <si>
    <t>Mondi</t>
  </si>
  <si>
    <t>Zorzi Group</t>
  </si>
  <si>
    <t>Backhammars Bruk</t>
  </si>
  <si>
    <t>Drvenjaca Fuzine</t>
  </si>
  <si>
    <t>Tanjungenim Lestari</t>
  </si>
  <si>
    <t>Arkhangelsk</t>
  </si>
  <si>
    <t>AssiDoman</t>
  </si>
  <si>
    <t>Lagen Industries</t>
  </si>
  <si>
    <t>Suzano</t>
  </si>
  <si>
    <t>Metsa-Serla</t>
  </si>
  <si>
    <t>Iguaco Celulose e Papel</t>
  </si>
  <si>
    <t>Zubialde SA</t>
  </si>
  <si>
    <t>Ilim Pulp</t>
  </si>
  <si>
    <t>Votorantim</t>
  </si>
  <si>
    <t>Cartiere Burgo SpA</t>
  </si>
  <si>
    <t>Celulosas Andoain SA</t>
  </si>
  <si>
    <t>Nippon</t>
  </si>
  <si>
    <t>World Total</t>
  </si>
  <si>
    <t>Thousands of Metric Tons per Year</t>
  </si>
  <si>
    <t>Mill</t>
  </si>
  <si>
    <t>Ownership</t>
  </si>
  <si>
    <t>Grade</t>
  </si>
  <si>
    <t>Chuetsu Pulp</t>
  </si>
  <si>
    <t>Nohmachi</t>
  </si>
  <si>
    <t>BHKP</t>
  </si>
  <si>
    <t>Sendai</t>
  </si>
  <si>
    <t>Daio Paper</t>
  </si>
  <si>
    <t>Mishima</t>
  </si>
  <si>
    <t>BSKP</t>
  </si>
  <si>
    <t>Hyogo Pulp</t>
  </si>
  <si>
    <t>Hikami</t>
  </si>
  <si>
    <t>UKP</t>
  </si>
  <si>
    <t>Izumi</t>
  </si>
  <si>
    <t>Kitakami</t>
  </si>
  <si>
    <t>Shirakawa</t>
  </si>
  <si>
    <t>Nagoya Pulp</t>
  </si>
  <si>
    <t>Gifu</t>
  </si>
  <si>
    <t>Nagoya Pulp Co. Ltd.</t>
  </si>
  <si>
    <t>Nanshin Pulp</t>
  </si>
  <si>
    <t>Nagano</t>
  </si>
  <si>
    <t>Nippon Paper</t>
  </si>
  <si>
    <t>Asahikawa</t>
  </si>
  <si>
    <t>Ishinomaki (Jujo)</t>
  </si>
  <si>
    <t>Iwakuni (Sanyo)</t>
  </si>
  <si>
    <t>BIT</t>
  </si>
  <si>
    <t>Yufutsu (Sanyo)</t>
  </si>
  <si>
    <t>Shimada</t>
  </si>
  <si>
    <t xml:space="preserve">Tokai Pulp </t>
  </si>
  <si>
    <t>Kure</t>
  </si>
  <si>
    <t>Toyo Paper</t>
  </si>
  <si>
    <t>Various Mills</t>
  </si>
  <si>
    <t>SEM</t>
  </si>
  <si>
    <t>MEC</t>
  </si>
  <si>
    <t>Unknown</t>
  </si>
  <si>
    <t>Indonesia</t>
  </si>
  <si>
    <t>Sumatra</t>
  </si>
  <si>
    <t>Indah Kiat</t>
  </si>
  <si>
    <t>Perawang</t>
  </si>
  <si>
    <t>Asia Pulp and Paper</t>
  </si>
  <si>
    <t>Inti Indorayon</t>
  </si>
  <si>
    <t>Porsea, Sumatra</t>
  </si>
  <si>
    <t>Indo Rayonesia Lestari</t>
  </si>
  <si>
    <t>Kiani Kertas</t>
  </si>
  <si>
    <t>Mangkajang</t>
  </si>
  <si>
    <t>Lontar Papyrus</t>
  </si>
  <si>
    <t>Jambi, Sumatra</t>
  </si>
  <si>
    <t>Riaupulp</t>
  </si>
  <si>
    <t>Kerinci</t>
  </si>
  <si>
    <t>Korea</t>
  </si>
  <si>
    <t>Donghae Pulp</t>
  </si>
  <si>
    <t>On San</t>
  </si>
  <si>
    <t>Pakistan</t>
  </si>
  <si>
    <t>Faruki Pulp</t>
  </si>
  <si>
    <t>Sargodha</t>
  </si>
  <si>
    <t>Faruki Pulp Mills</t>
  </si>
  <si>
    <t>Taiwan</t>
  </si>
  <si>
    <t>Chung Hwa</t>
  </si>
  <si>
    <t>Hualien</t>
  </si>
  <si>
    <t>Chung Hwa Pulp Co.</t>
  </si>
  <si>
    <t>Taiwan P&amp;P</t>
  </si>
  <si>
    <t>Hsin Ying</t>
  </si>
  <si>
    <t>Taiwan Pulp and Paper</t>
  </si>
  <si>
    <t>Thailand</t>
  </si>
  <si>
    <t>Advance Agro</t>
  </si>
  <si>
    <t>Prachinburi</t>
  </si>
  <si>
    <t>Phoenix P&amp;P</t>
  </si>
  <si>
    <t>Khon Kaen</t>
  </si>
  <si>
    <t>Phoenix Pulp &amp; Paper</t>
  </si>
  <si>
    <t>Bleached Softwood Kraft Market Pulp Capacity</t>
  </si>
  <si>
    <t>(Thousands of Metric Tonnes per Year)</t>
  </si>
  <si>
    <t>Country</t>
  </si>
  <si>
    <t>Argentina</t>
  </si>
  <si>
    <t>Alto Parana</t>
  </si>
  <si>
    <t>Puerto Esperenza</t>
  </si>
  <si>
    <t>Cellulosa Arauco</t>
  </si>
  <si>
    <t>Cellulosa Argentina</t>
  </si>
  <si>
    <t>Puerto Piray</t>
  </si>
  <si>
    <t>Austria</t>
  </si>
  <si>
    <t>Zellstoff Pols AG</t>
  </si>
  <si>
    <t>Steiermark</t>
  </si>
  <si>
    <t>Neusiedler</t>
  </si>
  <si>
    <t>Brazil</t>
  </si>
  <si>
    <t>Celulose Catarinense</t>
  </si>
  <si>
    <t>Lages</t>
  </si>
  <si>
    <t>Klabin</t>
  </si>
  <si>
    <t>Jari Celulose</t>
  </si>
  <si>
    <t>Monte Dourado</t>
  </si>
  <si>
    <t>JARI Celulose</t>
  </si>
  <si>
    <t>Lwarcel</t>
  </si>
  <si>
    <t>Lencois</t>
  </si>
  <si>
    <t>Lwarcel Celulose e Papel</t>
  </si>
  <si>
    <t>Bulgaria</t>
  </si>
  <si>
    <t>Svilosa Co.</t>
  </si>
  <si>
    <t>Svistov</t>
  </si>
  <si>
    <t>Canada</t>
  </si>
  <si>
    <t>Fort Frances</t>
  </si>
  <si>
    <t>St. Felicien</t>
  </si>
  <si>
    <t>Trois Rivieres</t>
  </si>
  <si>
    <t>Alberta Pacific</t>
  </si>
  <si>
    <t>Athabasca</t>
  </si>
  <si>
    <t>Mitsubishi Paper</t>
  </si>
  <si>
    <t>Gold River</t>
  </si>
  <si>
    <t>Bowater Thunder Bay</t>
  </si>
  <si>
    <t>Thunder Bay</t>
  </si>
  <si>
    <t>Howe Sound</t>
  </si>
  <si>
    <t>Prince George</t>
  </si>
  <si>
    <t>Cariboo Pulp</t>
  </si>
  <si>
    <t xml:space="preserve">Quesnel </t>
  </si>
  <si>
    <t>Cascades</t>
  </si>
  <si>
    <t>Jonquiere</t>
  </si>
  <si>
    <t>Celgar Pulp</t>
  </si>
  <si>
    <t>Castlegar</t>
  </si>
  <si>
    <t>Crestbrook</t>
  </si>
  <si>
    <t xml:space="preserve">Skookumchuck </t>
  </si>
  <si>
    <t>Daishowa</t>
  </si>
  <si>
    <t>Peace River</t>
  </si>
  <si>
    <t xml:space="preserve">Daishowa-Marubeni </t>
  </si>
  <si>
    <t>Domtar</t>
  </si>
  <si>
    <t>Lebel sur Quevillon</t>
  </si>
  <si>
    <t>E.B. Eddy</t>
  </si>
  <si>
    <t>Espanola</t>
  </si>
  <si>
    <t>Fletcher Challenge Canada</t>
  </si>
  <si>
    <t>Campbell River</t>
  </si>
  <si>
    <t>Crofton</t>
  </si>
  <si>
    <t>MacKenzie</t>
  </si>
  <si>
    <t>Harmac Pacific</t>
  </si>
  <si>
    <t xml:space="preserve">Nanaimo </t>
  </si>
  <si>
    <t>Intercon</t>
  </si>
  <si>
    <t xml:space="preserve">Prince George </t>
  </si>
  <si>
    <t>J.D. Irving</t>
  </si>
  <si>
    <t>St. John</t>
  </si>
  <si>
    <t>Kimberly-Clark</t>
  </si>
  <si>
    <t>Terrace Bay</t>
  </si>
  <si>
    <t>Abercrombie Point</t>
  </si>
  <si>
    <t>Malette</t>
  </si>
  <si>
    <t>Smooth Rock Falls</t>
  </si>
  <si>
    <t>Miramichi</t>
  </si>
  <si>
    <t>Newcastle</t>
  </si>
  <si>
    <t>Repap Enterprises</t>
  </si>
  <si>
    <t>Northwood</t>
  </si>
  <si>
    <t>Pacifica Paper</t>
  </si>
  <si>
    <t>Powell River</t>
  </si>
  <si>
    <t>Skeena Cellulose</t>
  </si>
  <si>
    <t xml:space="preserve">Prince Rupert </t>
  </si>
  <si>
    <t>Skeena Celulose</t>
  </si>
  <si>
    <t>St. Laurent</t>
  </si>
  <si>
    <t>La Tuque</t>
  </si>
  <si>
    <t>Smurfit-Stone</t>
  </si>
  <si>
    <t>Marathon</t>
  </si>
  <si>
    <t>Tolko</t>
  </si>
  <si>
    <t>The Pas</t>
  </si>
  <si>
    <t>Weldwood</t>
  </si>
  <si>
    <t>Hinton</t>
  </si>
  <si>
    <t>Western Pulp Ltd.</t>
  </si>
  <si>
    <t xml:space="preserve">Squamish </t>
  </si>
  <si>
    <t>Doman</t>
  </si>
  <si>
    <t>Kamloops</t>
  </si>
  <si>
    <t>Grand Prairie</t>
  </si>
  <si>
    <t>Prince Albert</t>
  </si>
  <si>
    <t>Dryden</t>
  </si>
  <si>
    <t>Chile</t>
  </si>
  <si>
    <t>Arauco</t>
  </si>
  <si>
    <t xml:space="preserve">Arauco </t>
  </si>
  <si>
    <t>Licanten</t>
  </si>
  <si>
    <t xml:space="preserve">Valdivia </t>
  </si>
  <si>
    <t>Celulosa del Pacifico</t>
  </si>
  <si>
    <t>Mininco</t>
  </si>
  <si>
    <t>Laja</t>
  </si>
  <si>
    <t>Valdivia</t>
  </si>
  <si>
    <t>China</t>
  </si>
  <si>
    <t>Croatia</t>
  </si>
  <si>
    <t>Sepap</t>
  </si>
  <si>
    <t>Severocesce</t>
  </si>
  <si>
    <t>Estonia</t>
  </si>
  <si>
    <t>Mainor</t>
  </si>
  <si>
    <t>Palidiski</t>
  </si>
  <si>
    <t>Tolaram Group</t>
  </si>
  <si>
    <t>Finland</t>
  </si>
  <si>
    <t>Aanekoski</t>
  </si>
  <si>
    <t>Kaskinen</t>
  </si>
  <si>
    <t>Kemi</t>
  </si>
  <si>
    <t>Joutseno</t>
  </si>
  <si>
    <t>Rauma</t>
  </si>
  <si>
    <t xml:space="preserve">Kemijarvi </t>
  </si>
  <si>
    <t>Oulu</t>
  </si>
  <si>
    <t>Uimaharju</t>
  </si>
  <si>
    <t>Varkaus</t>
  </si>
  <si>
    <t>Veitsiluoto</t>
  </si>
  <si>
    <t>Sunila Pulp</t>
  </si>
  <si>
    <t>Kotka</t>
  </si>
  <si>
    <t>UPM-Kymmene</t>
  </si>
  <si>
    <t>Lappeenranta</t>
  </si>
  <si>
    <t>Kuusaniemi</t>
  </si>
  <si>
    <t xml:space="preserve">Pietersaari </t>
  </si>
  <si>
    <t>France</t>
  </si>
  <si>
    <t>Cellurhone SA</t>
  </si>
  <si>
    <t>Tarascon</t>
  </si>
  <si>
    <t>La Rochette</t>
  </si>
  <si>
    <t>IP Europe</t>
  </si>
  <si>
    <t>Saillat</t>
  </si>
  <si>
    <t>Pyrenecell</t>
  </si>
  <si>
    <t>Saint Gaudens</t>
  </si>
  <si>
    <t>Germany</t>
  </si>
  <si>
    <t>Stendal</t>
  </si>
  <si>
    <t>Arneburg</t>
  </si>
  <si>
    <t>Zellstoff und Papierfabrik</t>
  </si>
  <si>
    <t>Rosenthal</t>
  </si>
  <si>
    <t>Mercer International</t>
  </si>
  <si>
    <t>Japan</t>
  </si>
  <si>
    <t>Mexico</t>
  </si>
  <si>
    <t>Chihuahua</t>
  </si>
  <si>
    <t>Grupo Industrias Durango</t>
  </si>
  <si>
    <t>Ind Atenquique</t>
  </si>
  <si>
    <t>Tellecingo</t>
  </si>
  <si>
    <t>Michoacan</t>
  </si>
  <si>
    <t>Morelia</t>
  </si>
  <si>
    <t>New Zealand</t>
  </si>
  <si>
    <t>Carter Holt Harvey</t>
  </si>
  <si>
    <t xml:space="preserve">Kinleith </t>
  </si>
  <si>
    <t>Tasman Pulp &amp; Paper</t>
  </si>
  <si>
    <t>Kawerau</t>
  </si>
  <si>
    <t>Norway</t>
  </si>
  <si>
    <t>Bamle Cellulose</t>
  </si>
  <si>
    <t>Bamle</t>
  </si>
  <si>
    <t>Hurum Papier</t>
  </si>
  <si>
    <t>Hurum</t>
  </si>
  <si>
    <t>Tofte</t>
  </si>
  <si>
    <t>Poland</t>
  </si>
  <si>
    <t>Kwidzyn</t>
  </si>
  <si>
    <t>Portugal</t>
  </si>
  <si>
    <t>Setubal</t>
  </si>
  <si>
    <t>Vila Velha de Rodao</t>
  </si>
  <si>
    <t>Romania</t>
  </si>
  <si>
    <t>ICPCH</t>
  </si>
  <si>
    <t>Dej Triaj</t>
  </si>
  <si>
    <t>Russia</t>
  </si>
  <si>
    <t>Baikal</t>
  </si>
  <si>
    <t xml:space="preserve">Bratsky </t>
  </si>
  <si>
    <t>Bratsk</t>
  </si>
  <si>
    <t>Kotlas</t>
  </si>
  <si>
    <t>Ust-Ilimsk</t>
  </si>
  <si>
    <t>Slovakia</t>
  </si>
  <si>
    <t>Severoslovenske</t>
  </si>
  <si>
    <t>Ruzomberok</t>
  </si>
  <si>
    <t>South Africa</t>
  </si>
  <si>
    <t>Enstra/Ngodwana</t>
  </si>
  <si>
    <t>Spain</t>
  </si>
  <si>
    <t>ENCE</t>
  </si>
  <si>
    <t>Navia (CEASA)</t>
  </si>
  <si>
    <t>Ponteverda</t>
  </si>
  <si>
    <t>Sweden</t>
  </si>
  <si>
    <t>Karlsborg</t>
  </si>
  <si>
    <t>Skarblacka</t>
  </si>
  <si>
    <t>Korsnas</t>
  </si>
  <si>
    <t>Kornasverken</t>
  </si>
  <si>
    <t>Kinnevik</t>
  </si>
  <si>
    <t>MoDo</t>
  </si>
  <si>
    <t>Husum</t>
  </si>
  <si>
    <t xml:space="preserve">Iggesunds </t>
  </si>
  <si>
    <t>Holmen</t>
  </si>
  <si>
    <t>Munksjo</t>
  </si>
  <si>
    <t>Aspabruk</t>
  </si>
  <si>
    <t>NCB</t>
  </si>
  <si>
    <t>Forss</t>
  </si>
  <si>
    <t>Vallvik</t>
  </si>
  <si>
    <t>Timra</t>
  </si>
  <si>
    <t>SodraCell</t>
  </si>
  <si>
    <t>Monsteras</t>
  </si>
  <si>
    <t>Morrum</t>
  </si>
  <si>
    <t>Varo</t>
  </si>
  <si>
    <t>Gruvon</t>
  </si>
  <si>
    <t>Norrsundet</t>
  </si>
  <si>
    <t>Skoghall</t>
  </si>
  <si>
    <t>Skutskar</t>
  </si>
  <si>
    <t>United States</t>
  </si>
  <si>
    <t>Sheldon, TX</t>
  </si>
  <si>
    <t>Alabama Pine</t>
  </si>
  <si>
    <t xml:space="preserve">Monroeville AL </t>
  </si>
  <si>
    <t>Alabama River</t>
  </si>
  <si>
    <t>Boise Cascade</t>
  </si>
  <si>
    <t>Jackson AL</t>
  </si>
  <si>
    <t>Wallula WA</t>
  </si>
  <si>
    <t>Catawba SC</t>
  </si>
  <si>
    <t>Calhoun TN</t>
  </si>
  <si>
    <t>Buckeye Florida L.P.</t>
  </si>
  <si>
    <t>Foley FL</t>
  </si>
  <si>
    <t>Buckeye Technologies</t>
  </si>
  <si>
    <t>Fort James</t>
  </si>
  <si>
    <t>Old Town ME</t>
  </si>
  <si>
    <t>Butler AL</t>
  </si>
  <si>
    <t>Clatskanie OR</t>
  </si>
  <si>
    <t>Brunswick GA</t>
  </si>
  <si>
    <t>Hattiesburg MS</t>
  </si>
  <si>
    <t>Ashdown AR</t>
  </si>
  <si>
    <t>Port Hudson LA</t>
  </si>
  <si>
    <t>Gulf States Paper</t>
  </si>
  <si>
    <t>Demopolis AL</t>
  </si>
  <si>
    <t>Gulf States</t>
  </si>
  <si>
    <t>Jay ME</t>
  </si>
  <si>
    <t>Augusta GA</t>
  </si>
  <si>
    <t>Eastover SC</t>
  </si>
  <si>
    <t>Georgetown SC</t>
  </si>
  <si>
    <t>Pensacola FL</t>
  </si>
  <si>
    <t>Riegelwood NC</t>
  </si>
  <si>
    <t>Courtland AL</t>
  </si>
  <si>
    <t>Natchez MS</t>
  </si>
  <si>
    <t>Selma AL</t>
  </si>
  <si>
    <t>Texarkana TX</t>
  </si>
  <si>
    <t>Mobile AL</t>
  </si>
  <si>
    <t>Louisiana-Pacific</t>
  </si>
  <si>
    <t>Samoa CA</t>
  </si>
  <si>
    <t>Pasadena Paper</t>
  </si>
  <si>
    <t>Pasadena TX</t>
  </si>
  <si>
    <t>Plainwell Paper</t>
  </si>
  <si>
    <t>Anderson CA</t>
  </si>
  <si>
    <t>Halsey OR</t>
  </si>
  <si>
    <t>Potlatch</t>
  </si>
  <si>
    <t>Lewiston ID</t>
  </si>
  <si>
    <t>Jesup GA</t>
  </si>
  <si>
    <t>Skowhegan ME</t>
  </si>
  <si>
    <t>Fairhaven CA</t>
  </si>
  <si>
    <t>Smurfit Stone</t>
  </si>
  <si>
    <t>Panama City FL</t>
  </si>
  <si>
    <t>Brewton AL</t>
  </si>
  <si>
    <t>Tacoma Kraft</t>
  </si>
  <si>
    <t>Tacoma WA</t>
  </si>
  <si>
    <t>US Alliance</t>
  </si>
  <si>
    <t>Coosa Pines, AL</t>
  </si>
  <si>
    <t>Alliance</t>
  </si>
  <si>
    <t>Westvaco</t>
  </si>
  <si>
    <t>Wickliffe KY</t>
  </si>
  <si>
    <t>Evadale TX</t>
  </si>
  <si>
    <t>New Bern NC</t>
  </si>
  <si>
    <t>Oglethorpe GA</t>
  </si>
  <si>
    <t>Plymouth NC</t>
  </si>
  <si>
    <t>Columbus MS</t>
  </si>
  <si>
    <t>Everett WA</t>
  </si>
  <si>
    <t>Longview WA</t>
  </si>
  <si>
    <t>Willamette</t>
  </si>
  <si>
    <t>Bennettsville SC</t>
  </si>
  <si>
    <t>Savannah, GA</t>
  </si>
  <si>
    <t>Bleached Hardwood Kraft Market Pulp Capacity</t>
  </si>
  <si>
    <t>Angola</t>
  </si>
  <si>
    <t>Celulose e Papel de Angola</t>
  </si>
  <si>
    <t>Alto de Caumbela</t>
  </si>
  <si>
    <t>Autralia</t>
  </si>
  <si>
    <t>Australian Paper Mills</t>
  </si>
  <si>
    <t>Maryvale</t>
  </si>
  <si>
    <t>Paperlinx</t>
  </si>
  <si>
    <t>Belgium</t>
  </si>
  <si>
    <t>Burgo Ardennes</t>
  </si>
  <si>
    <t xml:space="preserve">Harnoncourt </t>
  </si>
  <si>
    <t>Cartiere Burgo</t>
  </si>
  <si>
    <t>Bahia Sul</t>
  </si>
  <si>
    <t>Bahia</t>
  </si>
  <si>
    <t>Celmar</t>
  </si>
  <si>
    <t>Maranho</t>
  </si>
  <si>
    <t>Celpav</t>
  </si>
  <si>
    <t>Luiz Antonio</t>
  </si>
  <si>
    <t>Celulose de Bahia</t>
  </si>
  <si>
    <t>Cenibra</t>
  </si>
  <si>
    <t>Belo Oriente</t>
  </si>
  <si>
    <t>Mogi Guaco</t>
  </si>
  <si>
    <t>Tres Lagos</t>
  </si>
  <si>
    <t>Matarazzo</t>
  </si>
  <si>
    <t>Sao Paolo</t>
  </si>
  <si>
    <t>Papel Simao</t>
  </si>
  <si>
    <t>Jacarei</t>
  </si>
  <si>
    <t>Riocell</t>
  </si>
  <si>
    <t>Guaiba</t>
  </si>
  <si>
    <t>Ripasa</t>
  </si>
  <si>
    <t>Limeira</t>
  </si>
  <si>
    <t>Grupo Ripasa</t>
  </si>
  <si>
    <t>Veracel</t>
  </si>
  <si>
    <t>Eunapolis</t>
  </si>
  <si>
    <t>Zorzi de Papeis</t>
  </si>
  <si>
    <t>Cameroon</t>
  </si>
  <si>
    <t>Cellucam</t>
  </si>
  <si>
    <t>Edea</t>
  </si>
  <si>
    <t>Cellulose du Maroc</t>
  </si>
  <si>
    <t>Sidi Yhia</t>
  </si>
  <si>
    <t>Windsor</t>
  </si>
  <si>
    <t>James Maclaren</t>
  </si>
  <si>
    <t>Thurso</t>
  </si>
  <si>
    <t>Nexfor</t>
  </si>
  <si>
    <t xml:space="preserve">Smurfit-Stone </t>
  </si>
  <si>
    <t>Portage du Fort</t>
  </si>
  <si>
    <t>St. Anne Pulp</t>
  </si>
  <si>
    <t>Nackawic</t>
  </si>
  <si>
    <t>Forestal e Industrial Sante Fe</t>
  </si>
  <si>
    <t>Nacimiento</t>
  </si>
  <si>
    <t>Tainonkoski</t>
  </si>
  <si>
    <t>Alizay</t>
  </si>
  <si>
    <t>Barito Pacific</t>
  </si>
  <si>
    <t>Kaltim, E. Kalimantan</t>
  </si>
  <si>
    <t>Nityasa Prima</t>
  </si>
  <si>
    <t>E. Kalimintan</t>
  </si>
  <si>
    <t>Iwanuma</t>
  </si>
  <si>
    <t>Kushiro (Jujo)</t>
  </si>
  <si>
    <t>Malaysia</t>
  </si>
  <si>
    <t>Borneo Pulp &amp; Paper</t>
  </si>
  <si>
    <t xml:space="preserve">Bintulu </t>
  </si>
  <si>
    <t>Sarawak Pulp</t>
  </si>
  <si>
    <t>Sarawak</t>
  </si>
  <si>
    <t>Siam Pulp and Paper</t>
  </si>
  <si>
    <t>Celbi</t>
  </si>
  <si>
    <t>Leirosa</t>
  </si>
  <si>
    <t>Aveiro</t>
  </si>
  <si>
    <t>Soporcel</t>
  </si>
  <si>
    <t>Arjo Wiggins Appleton</t>
  </si>
  <si>
    <t>Celhart Donaris</t>
  </si>
  <si>
    <t>Braila</t>
  </si>
  <si>
    <t>Serbia</t>
  </si>
  <si>
    <t>MATROZ</t>
  </si>
  <si>
    <t>Sremska Mitrovica</t>
  </si>
  <si>
    <t>Matroz</t>
  </si>
  <si>
    <t>Bukoza Joint Co.</t>
  </si>
  <si>
    <t>Hencovce</t>
  </si>
  <si>
    <t>Bukoza Holding</t>
  </si>
  <si>
    <t>Richards Bay</t>
  </si>
  <si>
    <t>Aranguren</t>
  </si>
  <si>
    <t>La Papelera Espanola SA</t>
  </si>
  <si>
    <t xml:space="preserve">Huelva </t>
  </si>
  <si>
    <t>Miranda</t>
  </si>
  <si>
    <t xml:space="preserve">Burgos </t>
  </si>
  <si>
    <t>Torras</t>
  </si>
  <si>
    <t>La Montananesa</t>
  </si>
  <si>
    <t>Lecta</t>
  </si>
  <si>
    <t>American Tissue</t>
  </si>
  <si>
    <t>Berlin NH</t>
  </si>
  <si>
    <t>American Tissue Corp.</t>
  </si>
  <si>
    <t>Woodland ME</t>
  </si>
  <si>
    <t>Palatka FL</t>
  </si>
  <si>
    <t>Erie,PA</t>
  </si>
  <si>
    <t>Quinnesec MI</t>
  </si>
  <si>
    <t>Lincoln P&amp;P</t>
  </si>
  <si>
    <t>Lincoln ME</t>
  </si>
  <si>
    <t>Lincoln Pulp and Paper</t>
  </si>
  <si>
    <t>Mead</t>
  </si>
  <si>
    <t>Rumford ME</t>
  </si>
  <si>
    <t>Escanaba MI</t>
  </si>
  <si>
    <t>Cloquet MN</t>
  </si>
  <si>
    <t>Muskegon MI</t>
  </si>
  <si>
    <t>West Point VA</t>
  </si>
  <si>
    <t>Hawesville KY</t>
  </si>
  <si>
    <t>Total</t>
  </si>
  <si>
    <t>Sulfite Market Pulp Capacity</t>
  </si>
  <si>
    <t>Sappi Leykam</t>
  </si>
  <si>
    <t>Gratkorn</t>
  </si>
  <si>
    <t>Hallein</t>
  </si>
  <si>
    <t>Miklauzhof</t>
  </si>
  <si>
    <t>Polsner</t>
  </si>
  <si>
    <t>Polsob Judenburg</t>
  </si>
  <si>
    <t>Steyrermuhl AG</t>
  </si>
  <si>
    <t>Steyrermuhl</t>
  </si>
  <si>
    <t xml:space="preserve">Haindl </t>
  </si>
  <si>
    <t>Villach Zellstoff</t>
  </si>
  <si>
    <t>Villach</t>
  </si>
  <si>
    <t>Celulose Cambara</t>
  </si>
  <si>
    <t>Oswaldo Kroeff</t>
  </si>
  <si>
    <t>Melhoramentos</t>
  </si>
  <si>
    <t xml:space="preserve">Caieiras </t>
  </si>
  <si>
    <t>Papel Melhoramentos</t>
  </si>
  <si>
    <t>Alcell</t>
  </si>
  <si>
    <t>Atholville</t>
  </si>
  <si>
    <t>Port Hawkesbury</t>
  </si>
  <si>
    <t>Temiscaming</t>
  </si>
  <si>
    <t>Port Alice</t>
  </si>
  <si>
    <t>Biocel</t>
  </si>
  <si>
    <t>Paskov</t>
  </si>
  <si>
    <t>Nokia</t>
  </si>
  <si>
    <t>Keski-Suomen</t>
  </si>
  <si>
    <t>Lievestuore</t>
  </si>
  <si>
    <t>Lielahti</t>
  </si>
  <si>
    <t>Mantta</t>
  </si>
  <si>
    <t>Jamsankoski</t>
  </si>
  <si>
    <t>Kajaani</t>
  </si>
  <si>
    <t>Pori</t>
  </si>
  <si>
    <t>Stracel SA</t>
  </si>
  <si>
    <t>Strasbourg</t>
  </si>
  <si>
    <t>Tartas SA</t>
  </si>
  <si>
    <t>Tartas</t>
  </si>
  <si>
    <t>E. Holtzmann &amp; Cie. AG</t>
  </si>
  <si>
    <t>Maxau</t>
  </si>
  <si>
    <t>Hannover Papier AG</t>
  </si>
  <si>
    <t>Ehingen</t>
  </si>
  <si>
    <t>SCA Hygiene</t>
  </si>
  <si>
    <t>Mannheim</t>
  </si>
  <si>
    <t>Technocell</t>
  </si>
  <si>
    <t>Kelheim</t>
  </si>
  <si>
    <t>Technocell Dekor</t>
  </si>
  <si>
    <t>Italy</t>
  </si>
  <si>
    <t>Burgo</t>
  </si>
  <si>
    <t>Tolmezzo</t>
  </si>
  <si>
    <t>Chimica del Friuli</t>
  </si>
  <si>
    <t>Udine</t>
  </si>
  <si>
    <t>Chimica Del Fruili</t>
  </si>
  <si>
    <t>Kohjin</t>
  </si>
  <si>
    <t>Toyama</t>
  </si>
  <si>
    <t>Boehnsdalen</t>
  </si>
  <si>
    <t>Borregaard Chemcell</t>
  </si>
  <si>
    <t>Sarpsborg</t>
  </si>
  <si>
    <t>Katfosfabrikker</t>
  </si>
  <si>
    <t>Katfos</t>
  </si>
  <si>
    <t>Mjondalen</t>
  </si>
  <si>
    <t>Skotfos Cellulose</t>
  </si>
  <si>
    <t>Skatfos</t>
  </si>
  <si>
    <t>Toten Cellulose</t>
  </si>
  <si>
    <t>Gjovik</t>
  </si>
  <si>
    <t>Celulose do Caima</t>
  </si>
  <si>
    <t>Branca</t>
  </si>
  <si>
    <t>Caima</t>
  </si>
  <si>
    <t>Constancia</t>
  </si>
  <si>
    <t>Zarnesti-Brasov</t>
  </si>
  <si>
    <t>Kaliningrad</t>
  </si>
  <si>
    <t xml:space="preserve">Chekov </t>
  </si>
  <si>
    <t>Sakhalin</t>
  </si>
  <si>
    <t>Chekov</t>
  </si>
  <si>
    <t>Zilina</t>
  </si>
  <si>
    <t>Slovenia</t>
  </si>
  <si>
    <t xml:space="preserve">Krsko </t>
  </si>
  <si>
    <t>SNIACE SA</t>
  </si>
  <si>
    <t>Santander</t>
  </si>
  <si>
    <t>Sniace</t>
  </si>
  <si>
    <t>Billerud</t>
  </si>
  <si>
    <t>Ohs</t>
  </si>
  <si>
    <t>Ornskoldsvik</t>
  </si>
  <si>
    <t>Gota</t>
  </si>
  <si>
    <t>Holmen Paper</t>
  </si>
  <si>
    <t>Wargon</t>
  </si>
  <si>
    <t>Hornefors</t>
  </si>
  <si>
    <t>Mariannelund</t>
  </si>
  <si>
    <t>Hissmofors</t>
  </si>
  <si>
    <t>Utansjo</t>
  </si>
  <si>
    <t xml:space="preserve">Boksholms </t>
  </si>
  <si>
    <t>Bergvik</t>
  </si>
  <si>
    <t>Nymolla</t>
  </si>
  <si>
    <t>Switzerland</t>
  </si>
  <si>
    <t>Cellulose Attisholz</t>
  </si>
  <si>
    <t>Luterbach</t>
  </si>
  <si>
    <t xml:space="preserve">Attisholz Holding </t>
  </si>
  <si>
    <t>United Kingdom</t>
  </si>
  <si>
    <t>AWA</t>
  </si>
  <si>
    <t>Fort William</t>
  </si>
  <si>
    <t>Alaska Pulp</t>
  </si>
  <si>
    <t>Sitka AK</t>
  </si>
  <si>
    <t>Consolidated Paper</t>
  </si>
  <si>
    <t>Appleton WI</t>
  </si>
  <si>
    <t>Bellingham WA</t>
  </si>
  <si>
    <t>Ketchikan Pulp Co.</t>
  </si>
  <si>
    <t>Ketchikan AK</t>
  </si>
  <si>
    <t>Fernandina FL</t>
  </si>
  <si>
    <t>Hoquaim WA</t>
  </si>
  <si>
    <t>Port Angeles WA</t>
  </si>
  <si>
    <t>Rothschild WI</t>
  </si>
  <si>
    <t>Cosmopolis WA</t>
  </si>
  <si>
    <t>UIT</t>
  </si>
  <si>
    <t>Thorold</t>
  </si>
  <si>
    <t>Quebec City</t>
  </si>
  <si>
    <t>Dolbeau</t>
  </si>
  <si>
    <t>St. Raymond</t>
  </si>
  <si>
    <t>Desbiens</t>
  </si>
  <si>
    <t>Jihoceske Papirny</t>
  </si>
  <si>
    <t>Vetrni</t>
  </si>
  <si>
    <t xml:space="preserve">Toppila </t>
  </si>
  <si>
    <t>Tampella</t>
  </si>
  <si>
    <t>Eklof</t>
  </si>
  <si>
    <t>Tervasaari</t>
  </si>
  <si>
    <t>Cellulose du Pin</t>
  </si>
  <si>
    <t>Begles</t>
  </si>
  <si>
    <t>Jefferson Smurfit</t>
  </si>
  <si>
    <t>Nanterre</t>
  </si>
  <si>
    <t xml:space="preserve">Unknown </t>
  </si>
  <si>
    <t>Follum</t>
  </si>
  <si>
    <t>Katfors</t>
  </si>
  <si>
    <t>Peterson</t>
  </si>
  <si>
    <t>Greaker</t>
  </si>
  <si>
    <t>Amursk</t>
  </si>
  <si>
    <t>Darita</t>
  </si>
  <si>
    <t>Gemerske</t>
  </si>
  <si>
    <t>Slottsbryn</t>
  </si>
  <si>
    <t>Norrkoping</t>
  </si>
  <si>
    <t>Kopparfors</t>
  </si>
  <si>
    <t>Storvik</t>
  </si>
  <si>
    <t>Koppafors</t>
  </si>
  <si>
    <t>Jonkoping</t>
  </si>
  <si>
    <t>Sandviken</t>
  </si>
  <si>
    <t>Kramfors</t>
  </si>
  <si>
    <t>Attisholz Holding AG</t>
  </si>
  <si>
    <t>SP Newsprint</t>
  </si>
  <si>
    <t>Newberg OR</t>
  </si>
  <si>
    <t>Unbleached Kraft Market Pulp Capacity</t>
  </si>
  <si>
    <t xml:space="preserve">Patria Paper &amp; Zellstoff </t>
  </si>
  <si>
    <t>Gertraud</t>
  </si>
  <si>
    <t>Bonet</t>
  </si>
  <si>
    <t>Curitiba</t>
  </si>
  <si>
    <t>Igaras</t>
  </si>
  <si>
    <t>Iguaco Celulose</t>
  </si>
  <si>
    <t>Iguaco</t>
  </si>
  <si>
    <t>Borba</t>
  </si>
  <si>
    <t>Rigesa Celulose</t>
  </si>
  <si>
    <t>Rigesa</t>
  </si>
  <si>
    <t>State P&amp;P Prod.</t>
  </si>
  <si>
    <t>Razlog</t>
  </si>
  <si>
    <t>Port Alberni</t>
  </si>
  <si>
    <t>Bathurst</t>
  </si>
  <si>
    <t xml:space="preserve">Constitucion </t>
  </si>
  <si>
    <t>Kekra P&amp;P</t>
  </si>
  <si>
    <t>Kekra</t>
  </si>
  <si>
    <t>Biganos</t>
  </si>
  <si>
    <t xml:space="preserve">Durango </t>
  </si>
  <si>
    <t>Centauro</t>
  </si>
  <si>
    <t>Moss</t>
  </si>
  <si>
    <t>Drobeta Tr. Severin</t>
  </si>
  <si>
    <t>Pitkyaranta</t>
  </si>
  <si>
    <t>Usutu Pulp</t>
  </si>
  <si>
    <t>Bhunya</t>
  </si>
  <si>
    <t>Frovifors</t>
  </si>
  <si>
    <t>Backhammars</t>
  </si>
  <si>
    <t>Amotfors</t>
  </si>
  <si>
    <t>Billingfors</t>
  </si>
  <si>
    <t>Kristinehamn</t>
  </si>
  <si>
    <t>Eds Cellulosefabrik</t>
  </si>
  <si>
    <t>Edsbruk</t>
  </si>
  <si>
    <t>Vaggeryds</t>
  </si>
  <si>
    <t>Delary</t>
  </si>
  <si>
    <t>Sandarne</t>
  </si>
  <si>
    <t>Vanerskog</t>
  </si>
  <si>
    <t>Deje</t>
  </si>
  <si>
    <t>Kaukauna WI</t>
  </si>
  <si>
    <t>Pineville LA</t>
  </si>
  <si>
    <t>Gardiner OR</t>
  </si>
  <si>
    <t>Port Townsend</t>
  </si>
  <si>
    <t>Port Townsend WA</t>
  </si>
  <si>
    <t>Jacksonville FL</t>
  </si>
  <si>
    <t>Mechanical Market Pulp Capacity</t>
  </si>
  <si>
    <t>Sicem-Saga</t>
  </si>
  <si>
    <t>Ciano d'Enza</t>
  </si>
  <si>
    <t>CMP</t>
  </si>
  <si>
    <t>Traelandsfos</t>
  </si>
  <si>
    <t>Kvinesdal</t>
  </si>
  <si>
    <t>CTMP</t>
  </si>
  <si>
    <t>Fibreco</t>
  </si>
  <si>
    <t xml:space="preserve">Taylor </t>
  </si>
  <si>
    <t>Chetwynd</t>
  </si>
  <si>
    <t>Whitecourt</t>
  </si>
  <si>
    <t>Meadow Lake</t>
  </si>
  <si>
    <t>Quesnel River</t>
  </si>
  <si>
    <t>Quesnel</t>
  </si>
  <si>
    <t>Slave Lake Pulp Co.</t>
  </si>
  <si>
    <t>Slave Lake</t>
  </si>
  <si>
    <t>Spruce Falls</t>
  </si>
  <si>
    <t>Kaspuskasing</t>
  </si>
  <si>
    <t>Matane</t>
  </si>
  <si>
    <t>Port Cartier</t>
  </si>
  <si>
    <t>Durango</t>
  </si>
  <si>
    <t xml:space="preserve">Kawerau </t>
  </si>
  <si>
    <t>Karioi</t>
  </si>
  <si>
    <t>Follafoss</t>
  </si>
  <si>
    <t>Rockhammars</t>
  </si>
  <si>
    <t>Vaggeryd Cell</t>
  </si>
  <si>
    <t>Aspen Bay</t>
  </si>
  <si>
    <t>Menominee MI</t>
  </si>
  <si>
    <t>Fuzine</t>
  </si>
  <si>
    <t>Reitter Holstoffabrik</t>
  </si>
  <si>
    <t>Trostberg</t>
  </si>
  <si>
    <t>Reiger</t>
  </si>
  <si>
    <t>Ireland</t>
  </si>
  <si>
    <t>Clondalkin Paper</t>
  </si>
  <si>
    <t>Clondalkin</t>
  </si>
  <si>
    <t>Duino</t>
  </si>
  <si>
    <t>Andoain, Cell.</t>
  </si>
  <si>
    <t>Andoain</t>
  </si>
  <si>
    <t>Aizarnazabal</t>
  </si>
  <si>
    <t>Shotton Paper Co.</t>
  </si>
  <si>
    <t>Shotton</t>
  </si>
  <si>
    <t>Finlay Forest</t>
  </si>
  <si>
    <t>RMP</t>
  </si>
  <si>
    <t>Pan Pacific Forest</t>
  </si>
  <si>
    <t xml:space="preserve">Whirinaki </t>
  </si>
  <si>
    <t>Orebro Pappersbruk</t>
  </si>
  <si>
    <t>Orebro</t>
  </si>
  <si>
    <t>Platres Lafarge</t>
  </si>
  <si>
    <t>Other Mechanical Mills</t>
  </si>
  <si>
    <t>SGW</t>
  </si>
  <si>
    <t>Papel de Imprensa SA</t>
  </si>
  <si>
    <t>Sao Paulo</t>
  </si>
  <si>
    <t>Breakey, John</t>
  </si>
  <si>
    <t>Breakeyville</t>
  </si>
  <si>
    <t>John Breakey</t>
  </si>
  <si>
    <t>Scott</t>
  </si>
  <si>
    <t>Sheet Harbour</t>
  </si>
  <si>
    <t>Scott Canada</t>
  </si>
  <si>
    <t>St. George P&amp;P</t>
  </si>
  <si>
    <t>St. George</t>
  </si>
  <si>
    <t>St. George Pulp and Paper</t>
  </si>
  <si>
    <t>Riviere du Loup</t>
  </si>
  <si>
    <t>Stockfors</t>
  </si>
  <si>
    <t>Kragero</t>
  </si>
  <si>
    <t>Egelands Verk</t>
  </si>
  <si>
    <t>Sondeled</t>
  </si>
  <si>
    <t>Fossing Tresliperi</t>
  </si>
  <si>
    <t>Helle</t>
  </si>
  <si>
    <t>Gjeving</t>
  </si>
  <si>
    <t>Helge-Rein-By-Brug</t>
  </si>
  <si>
    <t>Steinkjer</t>
  </si>
  <si>
    <t>Larvik</t>
  </si>
  <si>
    <t>Myren Tresliperi</t>
  </si>
  <si>
    <t>Skien</t>
  </si>
  <si>
    <t>Namdalen</t>
  </si>
  <si>
    <t>Lauvsnes</t>
  </si>
  <si>
    <t>Sande</t>
  </si>
  <si>
    <t>Norke Skog</t>
  </si>
  <si>
    <t>Risor Traemasse</t>
  </si>
  <si>
    <t>Risor</t>
  </si>
  <si>
    <t>Rygene-Smith</t>
  </si>
  <si>
    <t>Arendal</t>
  </si>
  <si>
    <t>Rygen-Smith &amp; Thommesen</t>
  </si>
  <si>
    <t>Salsbrukets Tresl.</t>
  </si>
  <si>
    <t>Salsbruket</t>
  </si>
  <si>
    <t>Salsbrukets Tresi</t>
  </si>
  <si>
    <t>Bure</t>
  </si>
  <si>
    <t>Scharins Soner</t>
  </si>
  <si>
    <t>Ursviken</t>
  </si>
  <si>
    <t>Sofiehem Pulp</t>
  </si>
  <si>
    <t>Umea</t>
  </si>
  <si>
    <t>Tomahawk P&amp;P</t>
  </si>
  <si>
    <t>Tomahawk WI</t>
  </si>
  <si>
    <t>TMP</t>
  </si>
  <si>
    <t>World CTMP Total</t>
  </si>
  <si>
    <t>Semichemical Market Pulp Capacity</t>
  </si>
  <si>
    <t>Port Huon</t>
  </si>
  <si>
    <t>Denmark</t>
  </si>
  <si>
    <t>Junckers Industrier</t>
  </si>
  <si>
    <t>Koge</t>
  </si>
  <si>
    <t>Assens</t>
  </si>
  <si>
    <t xml:space="preserve">Junckers Industrier </t>
  </si>
  <si>
    <t>Cellulosa Calabra</t>
  </si>
  <si>
    <t>Crotone</t>
  </si>
  <si>
    <t>Cellulosa Calabra SpA</t>
  </si>
  <si>
    <t>Broby Industrier</t>
  </si>
  <si>
    <t>Broby</t>
  </si>
  <si>
    <t>Comments</t>
  </si>
  <si>
    <t>Location</t>
  </si>
  <si>
    <t>Riau</t>
  </si>
  <si>
    <t>East Kalimantan</t>
  </si>
  <si>
    <t>PT Kiani Kertas</t>
  </si>
  <si>
    <t>Capacity Coming Online - 2001</t>
  </si>
  <si>
    <t>Capacity Coming Online - 2002</t>
  </si>
  <si>
    <t>Capacity Coming Online - 2003</t>
  </si>
  <si>
    <t>Capacity Coming Online - 2004</t>
  </si>
  <si>
    <t>Capacity Coming Online - 2005</t>
  </si>
  <si>
    <t>1Q</t>
  </si>
  <si>
    <t>2Q</t>
  </si>
  <si>
    <t>3Q</t>
  </si>
  <si>
    <t>4Q</t>
  </si>
  <si>
    <t>TOTAL NEW</t>
  </si>
  <si>
    <t>TOTAL CAPACITY</t>
  </si>
  <si>
    <t>PT Inti Indorayon Utama</t>
  </si>
  <si>
    <t>North Sumatra</t>
  </si>
  <si>
    <t>RISI had zero capacity for this company</t>
  </si>
  <si>
    <t>PT Riau Andalan Pulp &amp; Paper</t>
  </si>
  <si>
    <t>Jambi</t>
  </si>
  <si>
    <t>South Sumatra</t>
  </si>
  <si>
    <t>PT Tanjun Enim Lestari</t>
  </si>
  <si>
    <t xml:space="preserve">Barito Pacific </t>
  </si>
  <si>
    <t>PT West Kalindo</t>
  </si>
  <si>
    <t>West Kalimantan</t>
  </si>
  <si>
    <t>PT Lontar Papyrus Pulp &amp; Paper</t>
  </si>
  <si>
    <t>Indah Kiat Pulp &amp; Paper</t>
  </si>
  <si>
    <t xml:space="preserve"> </t>
  </si>
  <si>
    <t>Competitive Intelligence has capacity at 1,781,000 tpy</t>
  </si>
  <si>
    <t>Competitive Intelligence report states that 100,000 tpy capacity to be added in 2003, but states that it will be in Kertas - need to clarify what Kertas is</t>
  </si>
  <si>
    <r>
      <t>Indonesia</t>
    </r>
    <r>
      <rPr>
        <vertAlign val="superscript"/>
        <sz val="10"/>
        <rFont val="Arial"/>
        <family val="2"/>
      </rPr>
      <t>1</t>
    </r>
  </si>
  <si>
    <r>
      <t>1</t>
    </r>
    <r>
      <rPr>
        <sz val="10"/>
        <rFont val="Arial"/>
      </rPr>
      <t xml:space="preserve"> Note that all italicized names are those which Competitive Intelligence has indicated are market pulp producers</t>
    </r>
  </si>
  <si>
    <t>PT Kertas Padalarang</t>
  </si>
  <si>
    <t>West Java</t>
  </si>
  <si>
    <t>State-owned</t>
  </si>
  <si>
    <t>PT Kertas Leces</t>
  </si>
  <si>
    <t>East Java</t>
  </si>
  <si>
    <t>PT Kertas Blabak</t>
  </si>
  <si>
    <t>PT Kertas kraft Aceh</t>
  </si>
  <si>
    <t>Aceh</t>
  </si>
  <si>
    <t>Kertas Bsuki Rahmat</t>
  </si>
  <si>
    <t>Kertas Bekasi Teguh</t>
  </si>
  <si>
    <t>PT Eureka Aba</t>
  </si>
  <si>
    <t>Central Java</t>
  </si>
  <si>
    <t>PT Pakerin</t>
  </si>
  <si>
    <t>PT Polo Pulpindo Mantap</t>
  </si>
  <si>
    <t>Lampung</t>
  </si>
  <si>
    <t>PT Marga Buana Bumi Mulia</t>
  </si>
  <si>
    <t>South Kalimantan</t>
  </si>
  <si>
    <t>Project Implementation Schedule</t>
  </si>
  <si>
    <t>% Completion (Greenfield)</t>
  </si>
  <si>
    <t>% Completion (Incremental)</t>
  </si>
  <si>
    <t>5Q</t>
  </si>
  <si>
    <t>6Q</t>
  </si>
  <si>
    <t>7Q</t>
  </si>
  <si>
    <t>8Q</t>
  </si>
  <si>
    <t>PT Ceria Karya Pranawa</t>
  </si>
  <si>
    <t>Kalimantan</t>
  </si>
  <si>
    <t>PT Indomukti Mekarjaya</t>
  </si>
  <si>
    <t>PT Leces Wahana Prima</t>
  </si>
  <si>
    <t>600,000 tpy of capacity expected to come online sometime during 2003- 2005 period</t>
  </si>
  <si>
    <t>PT Tandan Pulpindo</t>
  </si>
  <si>
    <t>150,000 tpy capacity expected to come online sometime during 2003-2005 period</t>
  </si>
  <si>
    <t>PT Permata Wanatimur Lestari</t>
  </si>
  <si>
    <t>Irian Jaya</t>
  </si>
  <si>
    <t>PT Sumatera Sinar Plywood Ind.</t>
  </si>
  <si>
    <t>Total Pulp</t>
  </si>
  <si>
    <r>
      <t>Total Market Pulp</t>
    </r>
    <r>
      <rPr>
        <vertAlign val="superscript"/>
        <sz val="10"/>
        <rFont val="Arial"/>
        <family val="2"/>
      </rPr>
      <t>2</t>
    </r>
  </si>
  <si>
    <t>Palembang</t>
  </si>
  <si>
    <t>APP</t>
  </si>
  <si>
    <t>Sources:  Enron Competitive Intelligence, PPPC, Companies' Financial Statements</t>
  </si>
  <si>
    <t>Riaupulp in integrated with company's paper mill, but used only 200,000 mt for paper production, making it a 1.8 mm tpy seller of pulp/Plant currently using mixed tropical hardwood timber; however, they will be generating 500,000 tpy pure acacia pulp by 2002</t>
  </si>
  <si>
    <t>Plant uses a mixture of mixed tropical, eucalyptus, and plantation acacia/plant has experienced problems and operates at approx. 60% of capacity</t>
  </si>
  <si>
    <t>Plant uses 100% mixed tropical hardwood</t>
  </si>
  <si>
    <t>Indonesia Total Pulp and Market Pulp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</si>
</sst>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72" formatCode="0;\-0;;@\ "/>
  </numFmts>
  <fonts count="17">
    <font>
      <sz val="10"/>
      <name val="Arial"/>
    </font>
    <font>
      <sz val="10"/>
      <name val="Arial"/>
    </font>
    <font>
      <sz val="8"/>
      <name val="Arial MT"/>
    </font>
    <font>
      <sz val="12"/>
      <name val="P-HLV"/>
    </font>
    <font>
      <b/>
      <sz val="10"/>
      <color indexed="8"/>
      <name val="Arial MT"/>
    </font>
    <font>
      <sz val="8"/>
      <color indexed="8"/>
      <name val="Arial MT"/>
    </font>
    <font>
      <b/>
      <sz val="12"/>
      <name val="P-HLV"/>
    </font>
    <font>
      <sz val="9"/>
      <name val="Arial Rounded MT Bold"/>
      <family val="2"/>
    </font>
    <font>
      <b/>
      <sz val="10"/>
      <name val="Arial MT"/>
    </font>
    <font>
      <b/>
      <sz val="10"/>
      <color indexed="8"/>
      <name val="Arial Rounded MT Bold"/>
      <family val="2"/>
    </font>
    <font>
      <sz val="10"/>
      <name val="Arial MT"/>
    </font>
    <font>
      <sz val="10"/>
      <color indexed="8"/>
      <name val="Arial MT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37" fontId="3" fillId="0" borderId="0"/>
    <xf numFmtId="0" fontId="1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1" applyFont="1" applyBorder="1" applyAlignment="1"/>
    <xf numFmtId="0" fontId="5" fillId="0" borderId="0" xfId="3" applyFont="1"/>
    <xf numFmtId="0" fontId="2" fillId="0" borderId="0" xfId="3"/>
    <xf numFmtId="37" fontId="6" fillId="0" borderId="0" xfId="4" applyFont="1" applyBorder="1" applyAlignment="1" applyProtection="1">
      <alignment horizontal="right"/>
    </xf>
    <xf numFmtId="164" fontId="7" fillId="0" borderId="0" xfId="2" applyNumberFormat="1" applyFont="1" applyBorder="1" applyAlignment="1" applyProtection="1">
      <alignment horizontal="left"/>
    </xf>
    <xf numFmtId="37" fontId="6" fillId="0" borderId="0" xfId="4" applyFont="1" applyBorder="1" applyProtection="1"/>
    <xf numFmtId="0" fontId="8" fillId="0" borderId="0" xfId="3" applyFont="1"/>
    <xf numFmtId="164" fontId="9" fillId="0" borderId="0" xfId="2" applyNumberFormat="1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right"/>
    </xf>
    <xf numFmtId="0" fontId="10" fillId="0" borderId="0" xfId="3" applyFont="1"/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right"/>
    </xf>
    <xf numFmtId="0" fontId="8" fillId="0" borderId="0" xfId="3" applyFont="1" applyAlignment="1">
      <alignment horizontal="left"/>
    </xf>
    <xf numFmtId="3" fontId="10" fillId="0" borderId="0" xfId="3" applyNumberFormat="1" applyFont="1" applyAlignment="1">
      <alignment horizontal="right"/>
    </xf>
    <xf numFmtId="0" fontId="2" fillId="0" borderId="0" xfId="3" applyAlignment="1">
      <alignment horizontal="right"/>
    </xf>
    <xf numFmtId="164" fontId="11" fillId="0" borderId="0" xfId="2" applyNumberFormat="1" applyFont="1" applyBorder="1" applyAlignment="1" applyProtection="1">
      <alignment horizontal="left"/>
    </xf>
    <xf numFmtId="37" fontId="11" fillId="0" borderId="0" xfId="2" applyNumberFormat="1" applyFont="1" applyBorder="1" applyAlignment="1" applyProtection="1">
      <alignment horizontal="right"/>
    </xf>
    <xf numFmtId="0" fontId="2" fillId="0" borderId="0" xfId="3" applyBorder="1"/>
    <xf numFmtId="37" fontId="4" fillId="0" borderId="0" xfId="2" applyNumberFormat="1" applyFont="1" applyBorder="1" applyAlignment="1" applyProtection="1">
      <alignment horizontal="right"/>
    </xf>
    <xf numFmtId="0" fontId="11" fillId="0" borderId="0" xfId="2" applyNumberFormat="1" applyFont="1" applyBorder="1" applyAlignment="1" applyProtection="1">
      <alignment horizontal="right"/>
    </xf>
    <xf numFmtId="164" fontId="4" fillId="0" borderId="0" xfId="2" applyNumberFormat="1" applyFont="1" applyBorder="1" applyAlignment="1" applyProtection="1">
      <alignment horizontal="left"/>
    </xf>
    <xf numFmtId="164" fontId="11" fillId="0" borderId="0" xfId="2" applyNumberFormat="1" applyFont="1" applyBorder="1" applyAlignment="1" applyProtection="1">
      <alignment horizontal="center"/>
    </xf>
    <xf numFmtId="3" fontId="11" fillId="0" borderId="0" xfId="2" applyNumberFormat="1" applyFont="1" applyBorder="1" applyAlignment="1" applyProtection="1">
      <alignment horizontal="right"/>
    </xf>
    <xf numFmtId="0" fontId="12" fillId="0" borderId="0" xfId="3" applyFont="1" applyBorder="1" applyAlignment="1">
      <alignment horizontal="center"/>
    </xf>
    <xf numFmtId="164" fontId="11" fillId="0" borderId="0" xfId="2" applyNumberFormat="1" applyFont="1" applyBorder="1" applyAlignment="1" applyProtection="1">
      <alignment horizontal="right"/>
    </xf>
    <xf numFmtId="0" fontId="5" fillId="0" borderId="0" xfId="3" applyFont="1" applyBorder="1"/>
    <xf numFmtId="0" fontId="5" fillId="0" borderId="0" xfId="3" applyFont="1" applyBorder="1" applyAlignment="1">
      <alignment horizontal="right"/>
    </xf>
    <xf numFmtId="0" fontId="5" fillId="0" borderId="0" xfId="3" applyFont="1" applyAlignment="1">
      <alignment horizontal="right"/>
    </xf>
    <xf numFmtId="0" fontId="2" fillId="0" borderId="0" xfId="2" applyBorder="1"/>
    <xf numFmtId="0" fontId="1" fillId="0" borderId="0" xfId="5"/>
    <xf numFmtId="0" fontId="1" fillId="0" borderId="0" xfId="5" applyFont="1" applyBorder="1"/>
    <xf numFmtId="3" fontId="10" fillId="0" borderId="0" xfId="3" applyNumberFormat="1" applyFont="1"/>
    <xf numFmtId="0" fontId="10" fillId="0" borderId="0" xfId="5" applyNumberFormat="1" applyFont="1" applyAlignment="1">
      <alignment horizontal="right"/>
    </xf>
    <xf numFmtId="0" fontId="1" fillId="0" borderId="0" xfId="5" applyAlignment="1">
      <alignment horizontal="right"/>
    </xf>
    <xf numFmtId="0" fontId="10" fillId="0" borderId="0" xfId="5" applyNumberFormat="1" applyFont="1"/>
    <xf numFmtId="3" fontId="10" fillId="0" borderId="0" xfId="5" applyNumberFormat="1" applyFont="1" applyBorder="1"/>
    <xf numFmtId="0" fontId="2" fillId="0" borderId="0" xfId="1" applyNumberFormat="1" applyFont="1" applyAlignment="1" applyProtection="1">
      <protection locked="0"/>
    </xf>
    <xf numFmtId="172" fontId="11" fillId="0" borderId="0" xfId="2" applyNumberFormat="1" applyFont="1" applyBorder="1"/>
    <xf numFmtId="0" fontId="2" fillId="0" borderId="0" xfId="3" applyAlignment="1">
      <alignment horizontal="center"/>
    </xf>
    <xf numFmtId="0" fontId="13" fillId="0" borderId="0" xfId="5" applyFont="1"/>
    <xf numFmtId="0" fontId="1" fillId="0" borderId="0" xfId="5" applyAlignment="1">
      <alignment horizontal="center"/>
    </xf>
    <xf numFmtId="3" fontId="1" fillId="0" borderId="0" xfId="5" applyNumberFormat="1" applyAlignment="1">
      <alignment horizontal="right"/>
    </xf>
    <xf numFmtId="0" fontId="14" fillId="0" borderId="0" xfId="3" applyFont="1"/>
    <xf numFmtId="0" fontId="10" fillId="2" borderId="0" xfId="3" applyFont="1" applyFill="1"/>
    <xf numFmtId="0" fontId="10" fillId="2" borderId="0" xfId="3" applyFont="1" applyFill="1" applyAlignment="1">
      <alignment horizontal="center"/>
    </xf>
    <xf numFmtId="0" fontId="10" fillId="2" borderId="0" xfId="3" applyFont="1" applyFill="1" applyAlignment="1">
      <alignment horizontal="right"/>
    </xf>
    <xf numFmtId="3" fontId="10" fillId="2" borderId="0" xfId="3" applyNumberFormat="1" applyFont="1" applyFill="1" applyAlignment="1">
      <alignment horizontal="right"/>
    </xf>
    <xf numFmtId="0" fontId="13" fillId="0" borderId="0" xfId="0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3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16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/>
    <xf numFmtId="9" fontId="0" fillId="0" borderId="1" xfId="6" applyFont="1" applyBorder="1"/>
    <xf numFmtId="9" fontId="0" fillId="0" borderId="7" xfId="6" applyFont="1" applyBorder="1"/>
    <xf numFmtId="9" fontId="0" fillId="0" borderId="8" xfId="6" applyFont="1" applyBorder="1"/>
    <xf numFmtId="0" fontId="0" fillId="0" borderId="9" xfId="0" applyBorder="1"/>
    <xf numFmtId="9" fontId="0" fillId="0" borderId="10" xfId="6" applyFont="1" applyBorder="1"/>
    <xf numFmtId="9" fontId="0" fillId="0" borderId="11" xfId="6" applyFont="1" applyBorder="1"/>
    <xf numFmtId="9" fontId="0" fillId="0" borderId="12" xfId="6" applyFont="1" applyBorder="1"/>
    <xf numFmtId="0" fontId="13" fillId="3" borderId="1" xfId="0" applyFont="1" applyFill="1" applyBorder="1" applyAlignment="1">
      <alignment wrapText="1"/>
    </xf>
    <xf numFmtId="38" fontId="0" fillId="0" borderId="0" xfId="0" applyNumberFormat="1"/>
    <xf numFmtId="38" fontId="0" fillId="0" borderId="0" xfId="0" applyNumberFormat="1" applyAlignment="1">
      <alignment wrapText="1"/>
    </xf>
    <xf numFmtId="0" fontId="15" fillId="0" borderId="1" xfId="0" applyFont="1" applyBorder="1"/>
    <xf numFmtId="38" fontId="0" fillId="0" borderId="1" xfId="0" applyNumberFormat="1" applyBorder="1"/>
    <xf numFmtId="38" fontId="0" fillId="0" borderId="1" xfId="0" applyNumberFormat="1" applyBorder="1" applyAlignment="1">
      <alignment wrapText="1"/>
    </xf>
    <xf numFmtId="0" fontId="0" fillId="0" borderId="1" xfId="0" applyBorder="1" applyAlignment="1"/>
    <xf numFmtId="38" fontId="13" fillId="0" borderId="1" xfId="0" applyNumberFormat="1" applyFont="1" applyBorder="1"/>
    <xf numFmtId="0" fontId="13" fillId="3" borderId="1" xfId="0" applyFont="1" applyFill="1" applyBorder="1" applyAlignment="1">
      <alignment horizontal="center"/>
    </xf>
  </cellXfs>
  <cellStyles count="7">
    <cellStyle name="Normal" xfId="0" builtinId="0"/>
    <cellStyle name="Normal_CAP0298" xfId="1"/>
    <cellStyle name="Normal_CAP98" xfId="2"/>
    <cellStyle name="Normal_Global Pulp capacity by Mill by Grade" xfId="3"/>
    <cellStyle name="Normal_Nam99" xfId="4"/>
    <cellStyle name="Normal_WOCAP_PW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lvaldez/Local%20Settings/Temp/MKTMIL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Mill"/>
      <sheetName val="jv's"/>
      <sheetName val="By Grade"/>
      <sheetName val="By Ownership"/>
      <sheetName val="bskp"/>
      <sheetName val="bhkp"/>
      <sheetName val="sit"/>
      <sheetName val="ukp"/>
      <sheetName val="mec"/>
      <sheetName val="sort"/>
    </sheetNames>
    <sheetDataSet>
      <sheetData sheetId="0">
        <row r="4">
          <cell r="A4" t="str">
            <v>Company</v>
          </cell>
          <cell r="B4" t="str">
            <v>Mill</v>
          </cell>
          <cell r="C4" t="str">
            <v>Ownership</v>
          </cell>
          <cell r="D4" t="str">
            <v>Grades</v>
          </cell>
        </row>
        <row r="6">
          <cell r="B6" t="str">
            <v>British Columbia</v>
          </cell>
        </row>
        <row r="8">
          <cell r="B8" t="str">
            <v>Coast</v>
          </cell>
        </row>
        <row r="10">
          <cell r="A10" t="str">
            <v>Bowater</v>
          </cell>
          <cell r="B10" t="str">
            <v>Gold River</v>
          </cell>
          <cell r="C10" t="str">
            <v>Bowater</v>
          </cell>
          <cell r="D10" t="str">
            <v>BSKP</v>
          </cell>
          <cell r="E10">
            <v>235</v>
          </cell>
          <cell r="F10">
            <v>235</v>
          </cell>
          <cell r="G10">
            <v>235</v>
          </cell>
          <cell r="H10">
            <v>235</v>
          </cell>
          <cell r="I10">
            <v>235</v>
          </cell>
          <cell r="J10">
            <v>235</v>
          </cell>
          <cell r="K10">
            <v>235</v>
          </cell>
          <cell r="L10">
            <v>235</v>
          </cell>
          <cell r="M10">
            <v>235</v>
          </cell>
          <cell r="N10">
            <v>235</v>
          </cell>
          <cell r="O10">
            <v>235</v>
          </cell>
        </row>
        <row r="12">
          <cell r="A12" t="str">
            <v>Canfor</v>
          </cell>
          <cell r="B12" t="str">
            <v>Howe Sound</v>
          </cell>
          <cell r="C12" t="str">
            <v>Canfor</v>
          </cell>
          <cell r="D12" t="str">
            <v>BSKP</v>
          </cell>
          <cell r="E12">
            <v>175</v>
          </cell>
          <cell r="F12">
            <v>175</v>
          </cell>
          <cell r="G12">
            <v>175</v>
          </cell>
          <cell r="H12">
            <v>175</v>
          </cell>
          <cell r="I12">
            <v>175</v>
          </cell>
          <cell r="J12">
            <v>175</v>
          </cell>
          <cell r="K12">
            <v>175</v>
          </cell>
          <cell r="L12">
            <v>175</v>
          </cell>
          <cell r="M12">
            <v>180</v>
          </cell>
          <cell r="N12">
            <v>180</v>
          </cell>
          <cell r="O12">
            <v>180</v>
          </cell>
        </row>
        <row r="14">
          <cell r="A14" t="str">
            <v>Fletcher Challenge Canada</v>
          </cell>
          <cell r="B14" t="str">
            <v>Campbell River</v>
          </cell>
          <cell r="C14" t="str">
            <v>Norske Skog</v>
          </cell>
          <cell r="D14" t="str">
            <v>BSKP</v>
          </cell>
          <cell r="E14">
            <v>145</v>
          </cell>
          <cell r="F14">
            <v>145</v>
          </cell>
          <cell r="G14">
            <v>145</v>
          </cell>
          <cell r="H14">
            <v>145</v>
          </cell>
          <cell r="I14">
            <v>145</v>
          </cell>
          <cell r="J14">
            <v>145</v>
          </cell>
          <cell r="K14">
            <v>145</v>
          </cell>
          <cell r="L14">
            <v>145</v>
          </cell>
          <cell r="M14">
            <v>145</v>
          </cell>
          <cell r="N14">
            <v>145</v>
          </cell>
          <cell r="O14">
            <v>145</v>
          </cell>
        </row>
        <row r="16">
          <cell r="A16" t="str">
            <v>Fletcher Challenge Canada</v>
          </cell>
          <cell r="B16" t="str">
            <v>Crofton</v>
          </cell>
          <cell r="C16" t="str">
            <v>Norske Skog</v>
          </cell>
          <cell r="D16" t="str">
            <v>BSKP</v>
          </cell>
          <cell r="E16">
            <v>260</v>
          </cell>
          <cell r="F16">
            <v>260</v>
          </cell>
          <cell r="G16">
            <v>260</v>
          </cell>
          <cell r="H16">
            <v>265</v>
          </cell>
          <cell r="I16">
            <v>270</v>
          </cell>
          <cell r="J16">
            <v>270</v>
          </cell>
          <cell r="K16">
            <v>270</v>
          </cell>
          <cell r="L16">
            <v>270</v>
          </cell>
          <cell r="M16">
            <v>270</v>
          </cell>
          <cell r="N16">
            <v>270</v>
          </cell>
          <cell r="O16">
            <v>270</v>
          </cell>
        </row>
        <row r="17">
          <cell r="D17" t="str">
            <v>UKP</v>
          </cell>
          <cell r="E17">
            <v>10</v>
          </cell>
          <cell r="F17">
            <v>10</v>
          </cell>
          <cell r="G17">
            <v>10</v>
          </cell>
          <cell r="H17">
            <v>10</v>
          </cell>
          <cell r="I17">
            <v>10</v>
          </cell>
          <cell r="J17">
            <v>10</v>
          </cell>
          <cell r="K17">
            <v>10</v>
          </cell>
          <cell r="L17">
            <v>10</v>
          </cell>
          <cell r="M17">
            <v>10</v>
          </cell>
          <cell r="N17">
            <v>10</v>
          </cell>
          <cell r="O17">
            <v>10</v>
          </cell>
        </row>
        <row r="19">
          <cell r="A19" t="str">
            <v>Harmac Pacific</v>
          </cell>
          <cell r="B19" t="str">
            <v xml:space="preserve">Nanaimo </v>
          </cell>
          <cell r="C19" t="str">
            <v>Pope &amp; Talbot</v>
          </cell>
          <cell r="D19" t="str">
            <v>BSKP</v>
          </cell>
          <cell r="E19">
            <v>340</v>
          </cell>
          <cell r="F19">
            <v>340</v>
          </cell>
          <cell r="G19">
            <v>340</v>
          </cell>
          <cell r="H19">
            <v>340</v>
          </cell>
          <cell r="I19">
            <v>340</v>
          </cell>
          <cell r="J19">
            <v>330</v>
          </cell>
          <cell r="K19">
            <v>330</v>
          </cell>
          <cell r="L19">
            <v>330</v>
          </cell>
          <cell r="M19">
            <v>330</v>
          </cell>
          <cell r="N19">
            <v>330</v>
          </cell>
          <cell r="O19">
            <v>325</v>
          </cell>
        </row>
        <row r="20">
          <cell r="D20" t="str">
            <v>UKP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2">
          <cell r="A22" t="str">
            <v>Pacifica Paper</v>
          </cell>
          <cell r="B22" t="str">
            <v>Port Alberni</v>
          </cell>
          <cell r="C22" t="str">
            <v>Pacifica Paper</v>
          </cell>
          <cell r="D22" t="str">
            <v>UKP</v>
          </cell>
          <cell r="E22">
            <v>60</v>
          </cell>
          <cell r="F22">
            <v>60</v>
          </cell>
          <cell r="G22">
            <v>60</v>
          </cell>
          <cell r="H22">
            <v>60</v>
          </cell>
          <cell r="I22">
            <v>60</v>
          </cell>
          <cell r="J22">
            <v>60</v>
          </cell>
          <cell r="K22">
            <v>60</v>
          </cell>
          <cell r="L22">
            <v>60</v>
          </cell>
          <cell r="M22">
            <v>60</v>
          </cell>
          <cell r="N22">
            <v>60</v>
          </cell>
          <cell r="O22">
            <v>60</v>
          </cell>
        </row>
        <row r="24">
          <cell r="A24" t="str">
            <v>Pacifica Paper</v>
          </cell>
          <cell r="B24" t="str">
            <v>Powell River</v>
          </cell>
          <cell r="C24" t="str">
            <v>Pacifica Paper</v>
          </cell>
          <cell r="D24" t="str">
            <v>BSKP</v>
          </cell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</row>
        <row r="25">
          <cell r="D25" t="str">
            <v>UKP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7">
          <cell r="A27" t="str">
            <v>Skeena Cellulose</v>
          </cell>
          <cell r="B27" t="str">
            <v xml:space="preserve">Prince Rupert </v>
          </cell>
          <cell r="C27" t="str">
            <v>Skeena Celulose</v>
          </cell>
          <cell r="D27" t="str">
            <v>BSKP</v>
          </cell>
          <cell r="E27">
            <v>240</v>
          </cell>
          <cell r="F27">
            <v>240</v>
          </cell>
          <cell r="G27">
            <v>240</v>
          </cell>
          <cell r="H27">
            <v>240</v>
          </cell>
          <cell r="I27">
            <v>240</v>
          </cell>
          <cell r="J27">
            <v>240</v>
          </cell>
          <cell r="K27">
            <v>240</v>
          </cell>
          <cell r="L27">
            <v>300</v>
          </cell>
          <cell r="M27">
            <v>350</v>
          </cell>
          <cell r="N27">
            <v>350</v>
          </cell>
          <cell r="O27">
            <v>350</v>
          </cell>
        </row>
        <row r="28">
          <cell r="D28" t="str">
            <v>BIT</v>
          </cell>
          <cell r="E28">
            <v>25</v>
          </cell>
          <cell r="F28">
            <v>25</v>
          </cell>
          <cell r="G28">
            <v>50</v>
          </cell>
          <cell r="H28">
            <v>80</v>
          </cell>
          <cell r="I28">
            <v>80</v>
          </cell>
          <cell r="J28">
            <v>80</v>
          </cell>
          <cell r="K28">
            <v>80</v>
          </cell>
          <cell r="L28">
            <v>40</v>
          </cell>
          <cell r="M28">
            <v>0</v>
          </cell>
          <cell r="N28">
            <v>0</v>
          </cell>
          <cell r="O28">
            <v>0</v>
          </cell>
        </row>
        <row r="29">
          <cell r="D29" t="str">
            <v>DIS</v>
          </cell>
          <cell r="E29">
            <v>130</v>
          </cell>
          <cell r="F29">
            <v>130</v>
          </cell>
          <cell r="G29">
            <v>105</v>
          </cell>
          <cell r="H29">
            <v>75</v>
          </cell>
          <cell r="I29">
            <v>75</v>
          </cell>
          <cell r="J29">
            <v>75</v>
          </cell>
          <cell r="K29">
            <v>75</v>
          </cell>
          <cell r="L29">
            <v>40</v>
          </cell>
          <cell r="M29">
            <v>0</v>
          </cell>
          <cell r="N29">
            <v>0</v>
          </cell>
          <cell r="O29">
            <v>0</v>
          </cell>
        </row>
        <row r="31">
          <cell r="A31" t="str">
            <v>Western Pulp Ltd.</v>
          </cell>
          <cell r="B31" t="str">
            <v>Port Alice</v>
          </cell>
          <cell r="C31" t="str">
            <v>Doman</v>
          </cell>
          <cell r="D31" t="str">
            <v>BIT</v>
          </cell>
          <cell r="E31">
            <v>25</v>
          </cell>
          <cell r="F31">
            <v>35</v>
          </cell>
          <cell r="G31">
            <v>45</v>
          </cell>
          <cell r="H31">
            <v>50</v>
          </cell>
          <cell r="I31">
            <v>50</v>
          </cell>
          <cell r="J31">
            <v>50</v>
          </cell>
          <cell r="K31">
            <v>50</v>
          </cell>
          <cell r="L31">
            <v>50</v>
          </cell>
          <cell r="M31">
            <v>50</v>
          </cell>
          <cell r="N31">
            <v>50</v>
          </cell>
          <cell r="O31">
            <v>50</v>
          </cell>
        </row>
        <row r="32">
          <cell r="D32" t="str">
            <v>DIS</v>
          </cell>
          <cell r="E32">
            <v>105</v>
          </cell>
          <cell r="F32">
            <v>105</v>
          </cell>
          <cell r="G32">
            <v>105</v>
          </cell>
          <cell r="H32">
            <v>105</v>
          </cell>
          <cell r="I32">
            <v>105</v>
          </cell>
          <cell r="J32">
            <v>105</v>
          </cell>
          <cell r="K32">
            <v>105</v>
          </cell>
          <cell r="L32">
            <v>105</v>
          </cell>
          <cell r="M32">
            <v>105</v>
          </cell>
          <cell r="N32">
            <v>105</v>
          </cell>
          <cell r="O32">
            <v>105</v>
          </cell>
        </row>
        <row r="34">
          <cell r="A34" t="str">
            <v>Western Pulp Ltd.</v>
          </cell>
          <cell r="B34" t="str">
            <v xml:space="preserve">Squamish </v>
          </cell>
          <cell r="C34" t="str">
            <v>Doman</v>
          </cell>
          <cell r="D34" t="str">
            <v>BSKP</v>
          </cell>
          <cell r="E34">
            <v>150</v>
          </cell>
          <cell r="F34">
            <v>150</v>
          </cell>
          <cell r="G34">
            <v>150</v>
          </cell>
          <cell r="H34">
            <v>150</v>
          </cell>
          <cell r="I34">
            <v>150</v>
          </cell>
          <cell r="J34">
            <v>150</v>
          </cell>
          <cell r="K34">
            <v>150</v>
          </cell>
          <cell r="L34">
            <v>150</v>
          </cell>
          <cell r="M34">
            <v>150</v>
          </cell>
          <cell r="N34">
            <v>150</v>
          </cell>
          <cell r="O34">
            <v>150</v>
          </cell>
        </row>
        <row r="36">
          <cell r="B36" t="str">
            <v xml:space="preserve">  Coast Totals</v>
          </cell>
          <cell r="D36" t="str">
            <v>BSKP</v>
          </cell>
          <cell r="E36">
            <v>1595</v>
          </cell>
          <cell r="F36">
            <v>1595</v>
          </cell>
          <cell r="G36">
            <v>1595</v>
          </cell>
          <cell r="H36">
            <v>1600</v>
          </cell>
          <cell r="I36">
            <v>1605</v>
          </cell>
          <cell r="J36">
            <v>1595</v>
          </cell>
          <cell r="K36">
            <v>1595</v>
          </cell>
          <cell r="L36">
            <v>1655</v>
          </cell>
          <cell r="M36">
            <v>1710</v>
          </cell>
          <cell r="N36">
            <v>1710</v>
          </cell>
          <cell r="O36">
            <v>1705</v>
          </cell>
        </row>
        <row r="37">
          <cell r="D37" t="str">
            <v>UKP</v>
          </cell>
          <cell r="E37">
            <v>70</v>
          </cell>
          <cell r="F37">
            <v>70</v>
          </cell>
          <cell r="G37">
            <v>70</v>
          </cell>
          <cell r="H37">
            <v>70</v>
          </cell>
          <cell r="I37">
            <v>70</v>
          </cell>
          <cell r="J37">
            <v>70</v>
          </cell>
          <cell r="K37">
            <v>70</v>
          </cell>
          <cell r="L37">
            <v>70</v>
          </cell>
          <cell r="M37">
            <v>70</v>
          </cell>
          <cell r="N37">
            <v>70</v>
          </cell>
          <cell r="O37">
            <v>70</v>
          </cell>
        </row>
        <row r="38">
          <cell r="D38" t="str">
            <v>BIT</v>
          </cell>
          <cell r="E38">
            <v>50</v>
          </cell>
          <cell r="F38">
            <v>60</v>
          </cell>
          <cell r="G38">
            <v>95</v>
          </cell>
          <cell r="H38">
            <v>130</v>
          </cell>
          <cell r="I38">
            <v>130</v>
          </cell>
          <cell r="J38">
            <v>130</v>
          </cell>
          <cell r="K38">
            <v>130</v>
          </cell>
          <cell r="L38">
            <v>90</v>
          </cell>
          <cell r="M38">
            <v>50</v>
          </cell>
          <cell r="N38">
            <v>50</v>
          </cell>
          <cell r="O38">
            <v>50</v>
          </cell>
        </row>
        <row r="39">
          <cell r="D39" t="str">
            <v>CHM</v>
          </cell>
          <cell r="E39">
            <v>1715</v>
          </cell>
          <cell r="F39">
            <v>1725</v>
          </cell>
          <cell r="G39">
            <v>1760</v>
          </cell>
          <cell r="H39">
            <v>1800</v>
          </cell>
          <cell r="I39">
            <v>1805</v>
          </cell>
          <cell r="J39">
            <v>1795</v>
          </cell>
          <cell r="K39">
            <v>1795</v>
          </cell>
          <cell r="L39">
            <v>1815</v>
          </cell>
          <cell r="M39">
            <v>1830</v>
          </cell>
          <cell r="N39">
            <v>1830</v>
          </cell>
          <cell r="O39">
            <v>1825</v>
          </cell>
        </row>
        <row r="40">
          <cell r="D40" t="str">
            <v>DIS</v>
          </cell>
          <cell r="E40">
            <v>235</v>
          </cell>
          <cell r="F40">
            <v>235</v>
          </cell>
          <cell r="G40">
            <v>210</v>
          </cell>
          <cell r="H40">
            <v>180</v>
          </cell>
          <cell r="I40">
            <v>180</v>
          </cell>
          <cell r="J40">
            <v>180</v>
          </cell>
          <cell r="K40">
            <v>180</v>
          </cell>
          <cell r="L40">
            <v>145</v>
          </cell>
          <cell r="M40">
            <v>105</v>
          </cell>
          <cell r="N40">
            <v>105</v>
          </cell>
          <cell r="O40">
            <v>105</v>
          </cell>
        </row>
        <row r="42">
          <cell r="B42" t="str">
            <v>Interior</v>
          </cell>
        </row>
        <row r="44">
          <cell r="A44" t="str">
            <v>Canfor</v>
          </cell>
          <cell r="B44" t="str">
            <v>Prince George</v>
          </cell>
          <cell r="C44" t="str">
            <v>Canfor</v>
          </cell>
          <cell r="D44" t="str">
            <v>BSKP</v>
          </cell>
          <cell r="E44">
            <v>125</v>
          </cell>
          <cell r="F44">
            <v>125</v>
          </cell>
          <cell r="G44">
            <v>125</v>
          </cell>
          <cell r="H44">
            <v>125</v>
          </cell>
          <cell r="I44">
            <v>125</v>
          </cell>
          <cell r="J44">
            <v>125</v>
          </cell>
          <cell r="K44">
            <v>125</v>
          </cell>
          <cell r="L44">
            <v>125</v>
          </cell>
          <cell r="M44">
            <v>125</v>
          </cell>
          <cell r="N44">
            <v>125</v>
          </cell>
          <cell r="O44">
            <v>125</v>
          </cell>
        </row>
        <row r="45">
          <cell r="D45" t="str">
            <v>UKP</v>
          </cell>
          <cell r="E45">
            <v>20</v>
          </cell>
          <cell r="F45">
            <v>20</v>
          </cell>
          <cell r="G45">
            <v>20</v>
          </cell>
          <cell r="H45">
            <v>20</v>
          </cell>
          <cell r="I45">
            <v>20</v>
          </cell>
          <cell r="J45">
            <v>20</v>
          </cell>
          <cell r="K45">
            <v>20</v>
          </cell>
          <cell r="L45">
            <v>20</v>
          </cell>
          <cell r="M45">
            <v>20</v>
          </cell>
          <cell r="N45">
            <v>20</v>
          </cell>
          <cell r="O45">
            <v>20</v>
          </cell>
        </row>
        <row r="47">
          <cell r="A47" t="str">
            <v>Cariboo Pulp</v>
          </cell>
          <cell r="B47" t="str">
            <v xml:space="preserve">Quesnel </v>
          </cell>
          <cell r="C47" t="str">
            <v>International Paper</v>
          </cell>
          <cell r="D47" t="str">
            <v>BSKP</v>
          </cell>
          <cell r="E47">
            <v>0</v>
          </cell>
          <cell r="F47">
            <v>170</v>
          </cell>
          <cell r="G47">
            <v>185</v>
          </cell>
          <cell r="H47">
            <v>190</v>
          </cell>
          <cell r="I47">
            <v>210</v>
          </cell>
          <cell r="J47">
            <v>215</v>
          </cell>
          <cell r="K47">
            <v>215</v>
          </cell>
          <cell r="L47">
            <v>225</v>
          </cell>
          <cell r="M47">
            <v>225</v>
          </cell>
          <cell r="N47">
            <v>225</v>
          </cell>
          <cell r="O47">
            <v>230</v>
          </cell>
        </row>
        <row r="49">
          <cell r="A49" t="str">
            <v>Celgar Pulp</v>
          </cell>
          <cell r="B49" t="str">
            <v>Castlegar</v>
          </cell>
          <cell r="C49" t="str">
            <v>Celgar Pulp</v>
          </cell>
          <cell r="D49" t="str">
            <v>BSKP</v>
          </cell>
          <cell r="E49">
            <v>175</v>
          </cell>
          <cell r="F49">
            <v>175</v>
          </cell>
          <cell r="G49">
            <v>175</v>
          </cell>
          <cell r="H49">
            <v>175</v>
          </cell>
          <cell r="I49">
            <v>175</v>
          </cell>
          <cell r="J49">
            <v>175</v>
          </cell>
          <cell r="K49">
            <v>175</v>
          </cell>
          <cell r="L49">
            <v>175</v>
          </cell>
          <cell r="M49">
            <v>175</v>
          </cell>
          <cell r="N49">
            <v>175</v>
          </cell>
          <cell r="O49">
            <v>175</v>
          </cell>
        </row>
        <row r="51">
          <cell r="A51" t="str">
            <v>Crestbrook</v>
          </cell>
          <cell r="B51" t="str">
            <v xml:space="preserve">Skookumchuck </v>
          </cell>
          <cell r="C51" t="str">
            <v>Tembec</v>
          </cell>
          <cell r="D51" t="str">
            <v>BSKP</v>
          </cell>
          <cell r="E51">
            <v>120</v>
          </cell>
          <cell r="F51">
            <v>120</v>
          </cell>
          <cell r="G51">
            <v>120</v>
          </cell>
          <cell r="H51">
            <v>120</v>
          </cell>
          <cell r="I51">
            <v>120</v>
          </cell>
          <cell r="J51">
            <v>125</v>
          </cell>
          <cell r="K51">
            <v>135</v>
          </cell>
          <cell r="L51">
            <v>140</v>
          </cell>
          <cell r="M51">
            <v>145</v>
          </cell>
          <cell r="N51">
            <v>145</v>
          </cell>
          <cell r="O51">
            <v>145</v>
          </cell>
        </row>
        <row r="52">
          <cell r="D52" t="str">
            <v>UKP</v>
          </cell>
          <cell r="E52">
            <v>5</v>
          </cell>
          <cell r="F52">
            <v>5</v>
          </cell>
          <cell r="G52">
            <v>5</v>
          </cell>
          <cell r="H52">
            <v>5</v>
          </cell>
          <cell r="I52">
            <v>5</v>
          </cell>
          <cell r="J52">
            <v>5</v>
          </cell>
          <cell r="K52">
            <v>5</v>
          </cell>
          <cell r="L52">
            <v>5</v>
          </cell>
          <cell r="M52">
            <v>5</v>
          </cell>
          <cell r="N52">
            <v>5</v>
          </cell>
          <cell r="O52">
            <v>5</v>
          </cell>
        </row>
        <row r="54">
          <cell r="A54" t="str">
            <v>Fibreco</v>
          </cell>
          <cell r="B54" t="str">
            <v xml:space="preserve">Taylor </v>
          </cell>
          <cell r="C54" t="str">
            <v>Slocan</v>
          </cell>
          <cell r="D54" t="str">
            <v>CTMP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6">
          <cell r="A56" t="str">
            <v>Finlay Forest</v>
          </cell>
          <cell r="B56" t="str">
            <v>MacKenzie</v>
          </cell>
          <cell r="C56" t="str">
            <v>Tembec</v>
          </cell>
          <cell r="D56" t="str">
            <v>RMP</v>
          </cell>
          <cell r="E56">
            <v>35</v>
          </cell>
          <cell r="F56">
            <v>40</v>
          </cell>
          <cell r="G56">
            <v>45</v>
          </cell>
          <cell r="H56">
            <v>50</v>
          </cell>
          <cell r="I56">
            <v>75</v>
          </cell>
          <cell r="J56">
            <v>85</v>
          </cell>
          <cell r="K56">
            <v>95</v>
          </cell>
          <cell r="L56">
            <v>100</v>
          </cell>
          <cell r="M56">
            <v>100</v>
          </cell>
          <cell r="N56">
            <v>120</v>
          </cell>
          <cell r="O56">
            <v>145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7"/>
  <sheetViews>
    <sheetView tabSelected="1" topLeftCell="J1" zoomScale="75" workbookViewId="0">
      <pane ySplit="5" topLeftCell="A9" activePane="bottomLeft" state="frozen"/>
      <selection pane="bottomLeft" activeCell="AN32" sqref="AN32"/>
    </sheetView>
  </sheetViews>
  <sheetFormatPr defaultRowHeight="12.75"/>
  <cols>
    <col min="1" max="1" width="30.5703125" bestFit="1" customWidth="1"/>
    <col min="2" max="2" width="30.5703125" customWidth="1"/>
    <col min="3" max="3" width="15.7109375" bestFit="1" customWidth="1"/>
    <col min="4" max="4" width="15.7109375" customWidth="1"/>
    <col min="5" max="5" width="20.28515625" bestFit="1" customWidth="1"/>
    <col min="7" max="31" width="10.7109375" customWidth="1"/>
    <col min="32" max="37" width="10.7109375" style="49" customWidth="1"/>
    <col min="38" max="38" width="55.7109375" style="49" customWidth="1"/>
  </cols>
  <sheetData>
    <row r="1" spans="1:39">
      <c r="A1" s="48" t="s">
        <v>891</v>
      </c>
      <c r="B1" s="48"/>
    </row>
    <row r="2" spans="1:39">
      <c r="A2" s="48" t="s">
        <v>72</v>
      </c>
      <c r="B2" s="48"/>
    </row>
    <row r="4" spans="1:39" s="48" customFormat="1">
      <c r="A4" s="55" t="s">
        <v>144</v>
      </c>
      <c r="B4" s="55" t="s">
        <v>0</v>
      </c>
      <c r="C4" s="54" t="s">
        <v>73</v>
      </c>
      <c r="D4" s="54" t="s">
        <v>817</v>
      </c>
      <c r="E4" s="54" t="s">
        <v>74</v>
      </c>
      <c r="F4" s="54" t="s">
        <v>75</v>
      </c>
      <c r="G4" s="54">
        <v>2000</v>
      </c>
      <c r="H4" s="82" t="s">
        <v>821</v>
      </c>
      <c r="I4" s="82"/>
      <c r="J4" s="82"/>
      <c r="K4" s="82"/>
      <c r="L4" s="56"/>
      <c r="M4" s="56"/>
      <c r="N4" s="82" t="s">
        <v>822</v>
      </c>
      <c r="O4" s="82"/>
      <c r="P4" s="82"/>
      <c r="Q4" s="82"/>
      <c r="R4" s="74"/>
      <c r="S4" s="74"/>
      <c r="T4" s="82" t="s">
        <v>823</v>
      </c>
      <c r="U4" s="82"/>
      <c r="V4" s="82"/>
      <c r="W4" s="82"/>
      <c r="X4" s="56"/>
      <c r="Y4" s="56"/>
      <c r="Z4" s="82" t="s">
        <v>824</v>
      </c>
      <c r="AA4" s="82"/>
      <c r="AB4" s="82"/>
      <c r="AC4" s="82"/>
      <c r="AD4" s="56"/>
      <c r="AE4" s="56"/>
      <c r="AF4" s="82" t="s">
        <v>825</v>
      </c>
      <c r="AG4" s="82"/>
      <c r="AH4" s="82"/>
      <c r="AI4" s="82"/>
      <c r="AJ4" s="55"/>
      <c r="AK4" s="55"/>
      <c r="AL4" s="56" t="s">
        <v>816</v>
      </c>
    </row>
    <row r="5" spans="1:39" ht="25.5">
      <c r="A5" s="57"/>
      <c r="B5" s="57"/>
      <c r="C5" s="57"/>
      <c r="D5" s="57"/>
      <c r="E5" s="57"/>
      <c r="F5" s="57"/>
      <c r="G5" s="57"/>
      <c r="H5" s="58" t="s">
        <v>826</v>
      </c>
      <c r="I5" s="58" t="s">
        <v>827</v>
      </c>
      <c r="J5" s="58" t="s">
        <v>828</v>
      </c>
      <c r="K5" s="58" t="s">
        <v>829</v>
      </c>
      <c r="L5" s="59" t="s">
        <v>830</v>
      </c>
      <c r="M5" s="59" t="s">
        <v>831</v>
      </c>
      <c r="N5" s="58" t="s">
        <v>826</v>
      </c>
      <c r="O5" s="58" t="s">
        <v>827</v>
      </c>
      <c r="P5" s="58" t="s">
        <v>828</v>
      </c>
      <c r="Q5" s="58" t="s">
        <v>829</v>
      </c>
      <c r="R5" s="59" t="s">
        <v>830</v>
      </c>
      <c r="S5" s="59" t="s">
        <v>831</v>
      </c>
      <c r="T5" s="58" t="s">
        <v>826</v>
      </c>
      <c r="U5" s="58" t="s">
        <v>827</v>
      </c>
      <c r="V5" s="58" t="s">
        <v>828</v>
      </c>
      <c r="W5" s="58" t="s">
        <v>829</v>
      </c>
      <c r="X5" s="59" t="s">
        <v>830</v>
      </c>
      <c r="Y5" s="59" t="s">
        <v>831</v>
      </c>
      <c r="Z5" s="58" t="s">
        <v>826</v>
      </c>
      <c r="AA5" s="58" t="s">
        <v>827</v>
      </c>
      <c r="AB5" s="58" t="s">
        <v>828</v>
      </c>
      <c r="AC5" s="58" t="s">
        <v>829</v>
      </c>
      <c r="AD5" s="59" t="s">
        <v>830</v>
      </c>
      <c r="AE5" s="59" t="s">
        <v>831</v>
      </c>
      <c r="AF5" s="59" t="s">
        <v>826</v>
      </c>
      <c r="AG5" s="59" t="s">
        <v>827</v>
      </c>
      <c r="AH5" s="59" t="s">
        <v>828</v>
      </c>
      <c r="AI5" s="59" t="s">
        <v>829</v>
      </c>
      <c r="AJ5" s="59" t="s">
        <v>830</v>
      </c>
      <c r="AK5" s="59" t="s">
        <v>831</v>
      </c>
      <c r="AL5" s="60"/>
    </row>
    <row r="6" spans="1:39" ht="14.25">
      <c r="A6" s="48" t="s">
        <v>847</v>
      </c>
      <c r="B6" s="48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  <c r="AG6" s="76"/>
      <c r="AH6" s="76"/>
      <c r="AI6" s="76"/>
      <c r="AJ6" s="76"/>
      <c r="AK6" s="76"/>
    </row>
    <row r="7" spans="1:39"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6"/>
      <c r="AG7" s="76"/>
      <c r="AH7" s="76"/>
      <c r="AI7" s="76"/>
      <c r="AJ7" s="76"/>
      <c r="AK7" s="76"/>
    </row>
    <row r="8" spans="1:39">
      <c r="B8" s="77" t="s">
        <v>839</v>
      </c>
      <c r="C8" s="52" t="s">
        <v>837</v>
      </c>
      <c r="D8" s="52" t="s">
        <v>885</v>
      </c>
      <c r="E8" s="52" t="s">
        <v>838</v>
      </c>
      <c r="F8" s="52" t="s">
        <v>78</v>
      </c>
      <c r="G8" s="78">
        <v>450</v>
      </c>
      <c r="H8" s="78"/>
      <c r="I8" s="78"/>
      <c r="J8" s="78"/>
      <c r="K8" s="78"/>
      <c r="L8" s="78">
        <f>SUM(H8:K8)</f>
        <v>0</v>
      </c>
      <c r="M8" s="78">
        <f>+G8+L8</f>
        <v>450</v>
      </c>
      <c r="N8" s="78"/>
      <c r="O8" s="78"/>
      <c r="P8" s="78"/>
      <c r="Q8" s="78"/>
      <c r="R8" s="78">
        <f>SUM(N8:Q8)</f>
        <v>0</v>
      </c>
      <c r="S8" s="78">
        <f>+M8+R8</f>
        <v>450</v>
      </c>
      <c r="T8" s="78"/>
      <c r="U8" s="78"/>
      <c r="V8" s="78"/>
      <c r="W8" s="78"/>
      <c r="X8" s="78">
        <f>SUM(T8:W8)</f>
        <v>0</v>
      </c>
      <c r="Y8" s="78">
        <f>+S8+X8</f>
        <v>450</v>
      </c>
      <c r="Z8" s="78"/>
      <c r="AA8" s="78"/>
      <c r="AB8" s="78"/>
      <c r="AC8" s="78"/>
      <c r="AD8" s="78">
        <f>SUM(Z8:AC8)</f>
        <v>0</v>
      </c>
      <c r="AE8" s="78">
        <f>+Y8+AD8</f>
        <v>450</v>
      </c>
      <c r="AF8" s="79"/>
      <c r="AG8" s="79"/>
      <c r="AH8" s="79"/>
      <c r="AI8" s="79"/>
      <c r="AJ8" s="79">
        <f>SUM(AF8:AI8)</f>
        <v>0</v>
      </c>
      <c r="AK8" s="79">
        <f>+AE8+AJ8</f>
        <v>450</v>
      </c>
      <c r="AL8" s="53" t="s">
        <v>890</v>
      </c>
    </row>
    <row r="9" spans="1:39">
      <c r="B9" s="77" t="s">
        <v>832</v>
      </c>
      <c r="C9" s="52" t="s">
        <v>833</v>
      </c>
      <c r="D9" s="52"/>
      <c r="E9" s="52" t="s">
        <v>115</v>
      </c>
      <c r="F9" s="52" t="s">
        <v>78</v>
      </c>
      <c r="G9" s="78">
        <v>220</v>
      </c>
      <c r="H9" s="78"/>
      <c r="I9" s="78"/>
      <c r="J9" s="78"/>
      <c r="K9" s="78"/>
      <c r="L9" s="78">
        <f t="shared" ref="L9:L30" si="0">SUM(H9:K9)</f>
        <v>0</v>
      </c>
      <c r="M9" s="78">
        <f t="shared" ref="M9:M30" si="1">+G9+L9</f>
        <v>220</v>
      </c>
      <c r="N9" s="78"/>
      <c r="O9" s="78"/>
      <c r="P9" s="78"/>
      <c r="Q9" s="78"/>
      <c r="R9" s="78">
        <f t="shared" ref="R9:R30" si="2">SUM(N9:Q9)</f>
        <v>0</v>
      </c>
      <c r="S9" s="78">
        <f t="shared" ref="S9:S30" si="3">+M9+R9</f>
        <v>220</v>
      </c>
      <c r="T9" s="78"/>
      <c r="U9" s="78"/>
      <c r="V9" s="78"/>
      <c r="W9" s="78"/>
      <c r="X9" s="78">
        <f t="shared" ref="X9:X30" si="4">SUM(T9:W9)</f>
        <v>0</v>
      </c>
      <c r="Y9" s="78">
        <f t="shared" ref="Y9:Y30" si="5">+S9+X9</f>
        <v>220</v>
      </c>
      <c r="Z9" s="78"/>
      <c r="AA9" s="78"/>
      <c r="AB9" s="78"/>
      <c r="AC9" s="78"/>
      <c r="AD9" s="78">
        <f t="shared" ref="AD9:AD30" si="6">SUM(Z9:AC9)</f>
        <v>0</v>
      </c>
      <c r="AE9" s="78">
        <f t="shared" ref="AE9:AE30" si="7">+Y9+AD9</f>
        <v>220</v>
      </c>
      <c r="AF9" s="79"/>
      <c r="AG9" s="79"/>
      <c r="AH9" s="79"/>
      <c r="AI9" s="79"/>
      <c r="AJ9" s="79">
        <f t="shared" ref="AJ9:AJ30" si="8">SUM(AF9:AI9)</f>
        <v>0</v>
      </c>
      <c r="AK9" s="79">
        <f t="shared" ref="AK9:AK30" si="9">+AE9+AJ9</f>
        <v>220</v>
      </c>
      <c r="AL9" s="53" t="s">
        <v>834</v>
      </c>
    </row>
    <row r="10" spans="1:39" ht="38.25">
      <c r="B10" s="77" t="s">
        <v>116</v>
      </c>
      <c r="C10" s="52" t="s">
        <v>117</v>
      </c>
      <c r="D10" s="52" t="s">
        <v>819</v>
      </c>
      <c r="E10" s="52" t="s">
        <v>820</v>
      </c>
      <c r="F10" s="52" t="s">
        <v>78</v>
      </c>
      <c r="G10" s="78">
        <v>525.5</v>
      </c>
      <c r="H10" s="78"/>
      <c r="I10" s="78"/>
      <c r="J10" s="78"/>
      <c r="K10" s="78"/>
      <c r="L10" s="78">
        <f t="shared" si="0"/>
        <v>0</v>
      </c>
      <c r="M10" s="78">
        <f t="shared" si="1"/>
        <v>525.5</v>
      </c>
      <c r="N10" s="78"/>
      <c r="O10" s="78"/>
      <c r="P10" s="78"/>
      <c r="Q10" s="78"/>
      <c r="R10" s="78">
        <f t="shared" si="2"/>
        <v>0</v>
      </c>
      <c r="S10" s="78">
        <f t="shared" si="3"/>
        <v>525.5</v>
      </c>
      <c r="T10" s="78"/>
      <c r="U10" s="78"/>
      <c r="V10" s="78"/>
      <c r="W10" s="78"/>
      <c r="X10" s="78">
        <f t="shared" si="4"/>
        <v>0</v>
      </c>
      <c r="Y10" s="78">
        <f t="shared" si="5"/>
        <v>525.5</v>
      </c>
      <c r="Z10" s="78"/>
      <c r="AA10" s="78"/>
      <c r="AB10" s="78"/>
      <c r="AC10" s="78"/>
      <c r="AD10" s="78">
        <f t="shared" si="6"/>
        <v>0</v>
      </c>
      <c r="AE10" s="78">
        <f t="shared" si="7"/>
        <v>525.5</v>
      </c>
      <c r="AF10" s="79"/>
      <c r="AG10" s="79"/>
      <c r="AH10" s="79"/>
      <c r="AI10" s="79"/>
      <c r="AJ10" s="79">
        <f t="shared" si="8"/>
        <v>0</v>
      </c>
      <c r="AK10" s="79">
        <f t="shared" si="9"/>
        <v>525.5</v>
      </c>
      <c r="AL10" s="53" t="s">
        <v>889</v>
      </c>
    </row>
    <row r="11" spans="1:39">
      <c r="B11" s="77" t="s">
        <v>840</v>
      </c>
      <c r="C11" s="52"/>
      <c r="D11" s="52" t="s">
        <v>841</v>
      </c>
      <c r="E11" s="52" t="s">
        <v>840</v>
      </c>
      <c r="F11" s="52" t="s">
        <v>78</v>
      </c>
      <c r="G11" s="78">
        <v>39.6</v>
      </c>
      <c r="H11" s="78"/>
      <c r="I11" s="78"/>
      <c r="J11" s="78"/>
      <c r="K11" s="78"/>
      <c r="L11" s="78">
        <f t="shared" si="0"/>
        <v>0</v>
      </c>
      <c r="M11" s="78">
        <f t="shared" si="1"/>
        <v>39.6</v>
      </c>
      <c r="N11" s="78"/>
      <c r="O11" s="78"/>
      <c r="P11" s="78"/>
      <c r="Q11" s="78"/>
      <c r="R11" s="78">
        <f t="shared" si="2"/>
        <v>0</v>
      </c>
      <c r="S11" s="78">
        <f t="shared" si="3"/>
        <v>39.6</v>
      </c>
      <c r="T11" s="78"/>
      <c r="U11" s="78"/>
      <c r="V11" s="78"/>
      <c r="W11" s="78"/>
      <c r="X11" s="78">
        <f t="shared" si="4"/>
        <v>0</v>
      </c>
      <c r="Y11" s="78">
        <f t="shared" si="5"/>
        <v>39.6</v>
      </c>
      <c r="Z11" s="78"/>
      <c r="AA11" s="78"/>
      <c r="AB11" s="78"/>
      <c r="AC11" s="78"/>
      <c r="AD11" s="78">
        <f t="shared" si="6"/>
        <v>0</v>
      </c>
      <c r="AE11" s="78">
        <f t="shared" si="7"/>
        <v>39.6</v>
      </c>
      <c r="AF11" s="79"/>
      <c r="AG11" s="79"/>
      <c r="AH11" s="79"/>
      <c r="AI11" s="79"/>
      <c r="AJ11" s="79">
        <f t="shared" si="8"/>
        <v>0</v>
      </c>
      <c r="AK11" s="79">
        <f t="shared" si="9"/>
        <v>39.6</v>
      </c>
      <c r="AL11" s="53"/>
    </row>
    <row r="12" spans="1:39" ht="38.25">
      <c r="B12" s="77" t="s">
        <v>842</v>
      </c>
      <c r="C12" s="52"/>
      <c r="D12" s="52" t="s">
        <v>836</v>
      </c>
      <c r="E12" s="52" t="s">
        <v>886</v>
      </c>
      <c r="F12" s="52" t="s">
        <v>78</v>
      </c>
      <c r="G12" s="78">
        <v>300</v>
      </c>
      <c r="H12" s="78"/>
      <c r="I12" s="78"/>
      <c r="J12" s="78"/>
      <c r="K12" s="78"/>
      <c r="L12" s="78">
        <f t="shared" si="0"/>
        <v>0</v>
      </c>
      <c r="M12" s="78">
        <f t="shared" si="1"/>
        <v>300</v>
      </c>
      <c r="N12" s="78"/>
      <c r="O12" s="78"/>
      <c r="P12" s="78"/>
      <c r="Q12" s="78"/>
      <c r="R12" s="78">
        <f t="shared" si="2"/>
        <v>0</v>
      </c>
      <c r="S12" s="78">
        <f t="shared" si="3"/>
        <v>300</v>
      </c>
      <c r="T12" s="78"/>
      <c r="U12" s="78"/>
      <c r="V12" s="78"/>
      <c r="W12" s="78"/>
      <c r="X12" s="78">
        <f t="shared" si="4"/>
        <v>0</v>
      </c>
      <c r="Y12" s="78">
        <f t="shared" si="5"/>
        <v>300</v>
      </c>
      <c r="Z12" s="78"/>
      <c r="AA12" s="78"/>
      <c r="AB12" s="78"/>
      <c r="AC12" s="78"/>
      <c r="AD12" s="78">
        <f t="shared" si="6"/>
        <v>0</v>
      </c>
      <c r="AE12" s="78">
        <f t="shared" si="7"/>
        <v>300</v>
      </c>
      <c r="AF12" s="79"/>
      <c r="AG12" s="79"/>
      <c r="AH12" s="79"/>
      <c r="AI12" s="79"/>
      <c r="AJ12" s="79">
        <f t="shared" si="8"/>
        <v>0</v>
      </c>
      <c r="AK12" s="79">
        <f t="shared" si="9"/>
        <v>300</v>
      </c>
      <c r="AL12" s="53" t="s">
        <v>846</v>
      </c>
    </row>
    <row r="13" spans="1:39" ht="63.75">
      <c r="B13" s="77" t="s">
        <v>835</v>
      </c>
      <c r="C13" s="52" t="s">
        <v>120</v>
      </c>
      <c r="D13" s="52" t="s">
        <v>836</v>
      </c>
      <c r="E13" s="52" t="s">
        <v>47</v>
      </c>
      <c r="F13" s="52" t="s">
        <v>78</v>
      </c>
      <c r="G13" s="78">
        <v>1300</v>
      </c>
      <c r="H13" s="78"/>
      <c r="I13" s="78"/>
      <c r="J13" s="78"/>
      <c r="K13" s="78"/>
      <c r="L13" s="78">
        <f t="shared" si="0"/>
        <v>0</v>
      </c>
      <c r="M13" s="78">
        <f t="shared" si="1"/>
        <v>1300</v>
      </c>
      <c r="N13" s="78"/>
      <c r="O13" s="78"/>
      <c r="P13" s="78"/>
      <c r="Q13" s="78"/>
      <c r="R13" s="78">
        <f t="shared" si="2"/>
        <v>0</v>
      </c>
      <c r="S13" s="78">
        <f t="shared" si="3"/>
        <v>1300</v>
      </c>
      <c r="T13" s="78">
        <f>700*E40</f>
        <v>489.99999999999994</v>
      </c>
      <c r="U13" s="78">
        <f>700*(E41-E40)</f>
        <v>105.00000000000001</v>
      </c>
      <c r="V13" s="78">
        <f>700*(E43-E41)</f>
        <v>105.00000000000001</v>
      </c>
      <c r="W13" s="78"/>
      <c r="X13" s="78">
        <f t="shared" si="4"/>
        <v>700</v>
      </c>
      <c r="Y13" s="78">
        <f t="shared" si="5"/>
        <v>2000</v>
      </c>
      <c r="Z13" s="78"/>
      <c r="AA13" s="78"/>
      <c r="AB13" s="78"/>
      <c r="AC13" s="78"/>
      <c r="AD13" s="78">
        <f t="shared" si="6"/>
        <v>0</v>
      </c>
      <c r="AE13" s="78">
        <f t="shared" si="7"/>
        <v>2000</v>
      </c>
      <c r="AF13" s="79"/>
      <c r="AG13" s="79"/>
      <c r="AH13" s="79"/>
      <c r="AI13" s="79"/>
      <c r="AJ13" s="79">
        <f t="shared" si="8"/>
        <v>0</v>
      </c>
      <c r="AK13" s="79">
        <f t="shared" si="9"/>
        <v>2000</v>
      </c>
      <c r="AL13" s="53" t="s">
        <v>888</v>
      </c>
      <c r="AM13" s="50"/>
    </row>
    <row r="14" spans="1:39">
      <c r="B14" s="52" t="s">
        <v>843</v>
      </c>
      <c r="C14" s="52" t="s">
        <v>844</v>
      </c>
      <c r="D14" s="52" t="s">
        <v>818</v>
      </c>
      <c r="E14" s="52" t="s">
        <v>886</v>
      </c>
      <c r="F14" s="52" t="s">
        <v>78</v>
      </c>
      <c r="G14" s="78">
        <v>200</v>
      </c>
      <c r="H14" s="78"/>
      <c r="I14" s="78"/>
      <c r="J14" s="78"/>
      <c r="K14" s="78"/>
      <c r="L14" s="78">
        <f t="shared" si="0"/>
        <v>0</v>
      </c>
      <c r="M14" s="78">
        <f t="shared" si="1"/>
        <v>200</v>
      </c>
      <c r="N14" s="78"/>
      <c r="O14" s="78"/>
      <c r="P14" s="78"/>
      <c r="Q14" s="78"/>
      <c r="R14" s="78">
        <f t="shared" si="2"/>
        <v>0</v>
      </c>
      <c r="S14" s="78">
        <f t="shared" si="3"/>
        <v>200</v>
      </c>
      <c r="T14" s="78"/>
      <c r="U14" s="78"/>
      <c r="V14" s="78"/>
      <c r="W14" s="78"/>
      <c r="X14" s="78">
        <f t="shared" si="4"/>
        <v>0</v>
      </c>
      <c r="Y14" s="78">
        <f t="shared" si="5"/>
        <v>200</v>
      </c>
      <c r="Z14" s="78"/>
      <c r="AA14" s="78"/>
      <c r="AB14" s="78"/>
      <c r="AC14" s="78"/>
      <c r="AD14" s="78">
        <f t="shared" si="6"/>
        <v>0</v>
      </c>
      <c r="AE14" s="78">
        <f t="shared" si="7"/>
        <v>200</v>
      </c>
      <c r="AF14" s="79"/>
      <c r="AG14" s="79"/>
      <c r="AH14" s="79"/>
      <c r="AI14" s="79"/>
      <c r="AJ14" s="79">
        <f t="shared" si="8"/>
        <v>0</v>
      </c>
      <c r="AK14" s="79">
        <f t="shared" si="9"/>
        <v>200</v>
      </c>
      <c r="AL14" s="53" t="s">
        <v>845</v>
      </c>
    </row>
    <row r="15" spans="1:39">
      <c r="B15" s="52" t="s">
        <v>849</v>
      </c>
      <c r="C15" s="52"/>
      <c r="D15" s="52" t="s">
        <v>850</v>
      </c>
      <c r="E15" s="52" t="s">
        <v>851</v>
      </c>
      <c r="F15" s="52" t="s">
        <v>78</v>
      </c>
      <c r="G15" s="78">
        <v>3</v>
      </c>
      <c r="H15" s="78"/>
      <c r="I15" s="78"/>
      <c r="J15" s="78"/>
      <c r="K15" s="78"/>
      <c r="L15" s="78">
        <f t="shared" si="0"/>
        <v>0</v>
      </c>
      <c r="M15" s="78">
        <f t="shared" si="1"/>
        <v>3</v>
      </c>
      <c r="N15" s="78"/>
      <c r="O15" s="78"/>
      <c r="P15" s="78"/>
      <c r="Q15" s="78"/>
      <c r="R15" s="78">
        <f t="shared" si="2"/>
        <v>0</v>
      </c>
      <c r="S15" s="78">
        <f t="shared" si="3"/>
        <v>3</v>
      </c>
      <c r="T15" s="78"/>
      <c r="U15" s="78"/>
      <c r="V15" s="78"/>
      <c r="W15" s="78"/>
      <c r="X15" s="78">
        <f t="shared" si="4"/>
        <v>0</v>
      </c>
      <c r="Y15" s="78">
        <f t="shared" si="5"/>
        <v>3</v>
      </c>
      <c r="Z15" s="78"/>
      <c r="AA15" s="78"/>
      <c r="AB15" s="78"/>
      <c r="AC15" s="78"/>
      <c r="AD15" s="78">
        <f t="shared" si="6"/>
        <v>0</v>
      </c>
      <c r="AE15" s="78">
        <f t="shared" si="7"/>
        <v>3</v>
      </c>
      <c r="AF15" s="79"/>
      <c r="AG15" s="79"/>
      <c r="AH15" s="79"/>
      <c r="AI15" s="79"/>
      <c r="AJ15" s="79">
        <f t="shared" si="8"/>
        <v>0</v>
      </c>
      <c r="AK15" s="79">
        <f t="shared" si="9"/>
        <v>3</v>
      </c>
      <c r="AL15" s="53"/>
    </row>
    <row r="16" spans="1:39">
      <c r="B16" s="52" t="s">
        <v>852</v>
      </c>
      <c r="C16" s="52"/>
      <c r="D16" s="52" t="s">
        <v>853</v>
      </c>
      <c r="E16" s="52" t="s">
        <v>851</v>
      </c>
      <c r="F16" s="52" t="s">
        <v>78</v>
      </c>
      <c r="G16" s="78">
        <v>12</v>
      </c>
      <c r="H16" s="78"/>
      <c r="I16" s="78"/>
      <c r="J16" s="78"/>
      <c r="K16" s="78"/>
      <c r="L16" s="78">
        <f t="shared" si="0"/>
        <v>0</v>
      </c>
      <c r="M16" s="78">
        <f t="shared" si="1"/>
        <v>12</v>
      </c>
      <c r="N16" s="78"/>
      <c r="O16" s="78"/>
      <c r="P16" s="78"/>
      <c r="Q16" s="78"/>
      <c r="R16" s="78">
        <f t="shared" si="2"/>
        <v>0</v>
      </c>
      <c r="S16" s="78">
        <f t="shared" si="3"/>
        <v>12</v>
      </c>
      <c r="T16" s="78"/>
      <c r="U16" s="78"/>
      <c r="V16" s="78"/>
      <c r="W16" s="78"/>
      <c r="X16" s="78">
        <f t="shared" si="4"/>
        <v>0</v>
      </c>
      <c r="Y16" s="78">
        <f t="shared" si="5"/>
        <v>12</v>
      </c>
      <c r="Z16" s="78"/>
      <c r="AA16" s="78"/>
      <c r="AB16" s="78"/>
      <c r="AC16" s="78"/>
      <c r="AD16" s="78">
        <f t="shared" si="6"/>
        <v>0</v>
      </c>
      <c r="AE16" s="78">
        <f t="shared" si="7"/>
        <v>12</v>
      </c>
      <c r="AF16" s="79"/>
      <c r="AG16" s="79"/>
      <c r="AH16" s="79"/>
      <c r="AI16" s="79"/>
      <c r="AJ16" s="79">
        <f t="shared" si="8"/>
        <v>0</v>
      </c>
      <c r="AK16" s="79">
        <f t="shared" si="9"/>
        <v>12</v>
      </c>
      <c r="AL16" s="53"/>
    </row>
    <row r="17" spans="2:38">
      <c r="B17" s="52" t="s">
        <v>854</v>
      </c>
      <c r="C17" s="52"/>
      <c r="D17" s="52" t="s">
        <v>853</v>
      </c>
      <c r="E17" s="52" t="s">
        <v>851</v>
      </c>
      <c r="F17" s="52" t="s">
        <v>78</v>
      </c>
      <c r="G17" s="78">
        <v>5.4</v>
      </c>
      <c r="H17" s="78"/>
      <c r="I17" s="78"/>
      <c r="J17" s="78"/>
      <c r="K17" s="78"/>
      <c r="L17" s="78">
        <f t="shared" si="0"/>
        <v>0</v>
      </c>
      <c r="M17" s="78">
        <f t="shared" si="1"/>
        <v>5.4</v>
      </c>
      <c r="N17" s="78"/>
      <c r="O17" s="78"/>
      <c r="P17" s="78"/>
      <c r="Q17" s="78"/>
      <c r="R17" s="78">
        <f t="shared" si="2"/>
        <v>0</v>
      </c>
      <c r="S17" s="78">
        <f t="shared" si="3"/>
        <v>5.4</v>
      </c>
      <c r="T17" s="78"/>
      <c r="U17" s="78"/>
      <c r="V17" s="78"/>
      <c r="W17" s="78"/>
      <c r="X17" s="78">
        <f t="shared" si="4"/>
        <v>0</v>
      </c>
      <c r="Y17" s="78">
        <f t="shared" si="5"/>
        <v>5.4</v>
      </c>
      <c r="Z17" s="78"/>
      <c r="AA17" s="78"/>
      <c r="AB17" s="78"/>
      <c r="AC17" s="78"/>
      <c r="AD17" s="78">
        <f t="shared" si="6"/>
        <v>0</v>
      </c>
      <c r="AE17" s="78">
        <f t="shared" si="7"/>
        <v>5.4</v>
      </c>
      <c r="AF17" s="79"/>
      <c r="AG17" s="79"/>
      <c r="AH17" s="79"/>
      <c r="AI17" s="79"/>
      <c r="AJ17" s="79">
        <f t="shared" si="8"/>
        <v>0</v>
      </c>
      <c r="AK17" s="79">
        <f t="shared" si="9"/>
        <v>5.4</v>
      </c>
      <c r="AL17" s="53"/>
    </row>
    <row r="18" spans="2:38">
      <c r="B18" s="52" t="s">
        <v>855</v>
      </c>
      <c r="C18" s="52"/>
      <c r="D18" s="52" t="s">
        <v>856</v>
      </c>
      <c r="E18" s="52" t="s">
        <v>851</v>
      </c>
      <c r="F18" s="52" t="s">
        <v>78</v>
      </c>
      <c r="G18" s="78">
        <v>165</v>
      </c>
      <c r="H18" s="78"/>
      <c r="I18" s="78"/>
      <c r="J18" s="78"/>
      <c r="K18" s="78"/>
      <c r="L18" s="78">
        <f t="shared" si="0"/>
        <v>0</v>
      </c>
      <c r="M18" s="78">
        <f t="shared" si="1"/>
        <v>165</v>
      </c>
      <c r="N18" s="78"/>
      <c r="O18" s="78"/>
      <c r="P18" s="78"/>
      <c r="Q18" s="78"/>
      <c r="R18" s="78">
        <f t="shared" si="2"/>
        <v>0</v>
      </c>
      <c r="S18" s="78">
        <f t="shared" si="3"/>
        <v>165</v>
      </c>
      <c r="T18" s="78"/>
      <c r="U18" s="78"/>
      <c r="V18" s="78"/>
      <c r="W18" s="78"/>
      <c r="X18" s="78">
        <f t="shared" si="4"/>
        <v>0</v>
      </c>
      <c r="Y18" s="78">
        <f t="shared" si="5"/>
        <v>165</v>
      </c>
      <c r="Z18" s="78"/>
      <c r="AA18" s="78"/>
      <c r="AB18" s="78"/>
      <c r="AC18" s="78"/>
      <c r="AD18" s="78">
        <f t="shared" si="6"/>
        <v>0</v>
      </c>
      <c r="AE18" s="78">
        <f t="shared" si="7"/>
        <v>165</v>
      </c>
      <c r="AF18" s="79"/>
      <c r="AG18" s="79"/>
      <c r="AH18" s="79"/>
      <c r="AI18" s="79"/>
      <c r="AJ18" s="79">
        <f t="shared" si="8"/>
        <v>0</v>
      </c>
      <c r="AK18" s="79">
        <f t="shared" si="9"/>
        <v>165</v>
      </c>
      <c r="AL18" s="53"/>
    </row>
    <row r="19" spans="2:38">
      <c r="B19" s="52" t="s">
        <v>857</v>
      </c>
      <c r="C19" s="52"/>
      <c r="D19" s="52" t="s">
        <v>853</v>
      </c>
      <c r="E19" s="52"/>
      <c r="F19" s="52" t="s">
        <v>78</v>
      </c>
      <c r="G19" s="78">
        <v>10.1</v>
      </c>
      <c r="H19" s="78"/>
      <c r="I19" s="78"/>
      <c r="J19" s="78"/>
      <c r="K19" s="78"/>
      <c r="L19" s="78">
        <f t="shared" si="0"/>
        <v>0</v>
      </c>
      <c r="M19" s="78">
        <f t="shared" si="1"/>
        <v>10.1</v>
      </c>
      <c r="N19" s="78"/>
      <c r="O19" s="78"/>
      <c r="P19" s="78"/>
      <c r="Q19" s="78"/>
      <c r="R19" s="78">
        <f t="shared" si="2"/>
        <v>0</v>
      </c>
      <c r="S19" s="78">
        <f t="shared" si="3"/>
        <v>10.1</v>
      </c>
      <c r="T19" s="78"/>
      <c r="U19" s="78"/>
      <c r="V19" s="78"/>
      <c r="W19" s="78"/>
      <c r="X19" s="78">
        <f t="shared" si="4"/>
        <v>0</v>
      </c>
      <c r="Y19" s="78">
        <f t="shared" si="5"/>
        <v>10.1</v>
      </c>
      <c r="Z19" s="78"/>
      <c r="AA19" s="78"/>
      <c r="AB19" s="78"/>
      <c r="AC19" s="78"/>
      <c r="AD19" s="78">
        <f t="shared" si="6"/>
        <v>0</v>
      </c>
      <c r="AE19" s="78">
        <f t="shared" si="7"/>
        <v>10.1</v>
      </c>
      <c r="AF19" s="79"/>
      <c r="AG19" s="79"/>
      <c r="AH19" s="79"/>
      <c r="AI19" s="79"/>
      <c r="AJ19" s="79">
        <f t="shared" si="8"/>
        <v>0</v>
      </c>
      <c r="AK19" s="79">
        <f t="shared" si="9"/>
        <v>10.1</v>
      </c>
      <c r="AL19" s="53"/>
    </row>
    <row r="20" spans="2:38">
      <c r="B20" s="52" t="s">
        <v>858</v>
      </c>
      <c r="C20" s="52"/>
      <c r="D20" s="52" t="s">
        <v>850</v>
      </c>
      <c r="E20" s="52"/>
      <c r="F20" s="52" t="s">
        <v>78</v>
      </c>
      <c r="G20" s="78">
        <v>90</v>
      </c>
      <c r="H20" s="78"/>
      <c r="I20" s="78"/>
      <c r="J20" s="78"/>
      <c r="K20" s="78"/>
      <c r="L20" s="78">
        <f t="shared" si="0"/>
        <v>0</v>
      </c>
      <c r="M20" s="78">
        <f t="shared" si="1"/>
        <v>90</v>
      </c>
      <c r="N20" s="78"/>
      <c r="O20" s="78"/>
      <c r="P20" s="78"/>
      <c r="Q20" s="78"/>
      <c r="R20" s="78">
        <f t="shared" si="2"/>
        <v>0</v>
      </c>
      <c r="S20" s="78">
        <f t="shared" si="3"/>
        <v>90</v>
      </c>
      <c r="T20" s="78"/>
      <c r="U20" s="78"/>
      <c r="V20" s="78"/>
      <c r="W20" s="78"/>
      <c r="X20" s="78">
        <f t="shared" si="4"/>
        <v>0</v>
      </c>
      <c r="Y20" s="78">
        <f t="shared" si="5"/>
        <v>90</v>
      </c>
      <c r="Z20" s="78"/>
      <c r="AA20" s="78"/>
      <c r="AB20" s="78"/>
      <c r="AC20" s="78"/>
      <c r="AD20" s="78">
        <f t="shared" si="6"/>
        <v>0</v>
      </c>
      <c r="AE20" s="78">
        <f t="shared" si="7"/>
        <v>90</v>
      </c>
      <c r="AF20" s="79"/>
      <c r="AG20" s="79"/>
      <c r="AH20" s="79"/>
      <c r="AI20" s="79"/>
      <c r="AJ20" s="79">
        <f t="shared" si="8"/>
        <v>0</v>
      </c>
      <c r="AK20" s="79">
        <f t="shared" si="9"/>
        <v>90</v>
      </c>
      <c r="AL20" s="53"/>
    </row>
    <row r="21" spans="2:38">
      <c r="B21" s="52" t="s">
        <v>859</v>
      </c>
      <c r="C21" s="52"/>
      <c r="D21" s="52" t="s">
        <v>860</v>
      </c>
      <c r="E21" s="52"/>
      <c r="F21" s="52" t="s">
        <v>78</v>
      </c>
      <c r="G21" s="78">
        <v>30.5</v>
      </c>
      <c r="H21" s="78"/>
      <c r="I21" s="78"/>
      <c r="J21" s="78"/>
      <c r="K21" s="78"/>
      <c r="L21" s="78">
        <f t="shared" si="0"/>
        <v>0</v>
      </c>
      <c r="M21" s="78">
        <f t="shared" si="1"/>
        <v>30.5</v>
      </c>
      <c r="N21" s="78"/>
      <c r="O21" s="78"/>
      <c r="P21" s="78"/>
      <c r="Q21" s="78"/>
      <c r="R21" s="78">
        <f t="shared" si="2"/>
        <v>0</v>
      </c>
      <c r="S21" s="78">
        <f t="shared" si="3"/>
        <v>30.5</v>
      </c>
      <c r="T21" s="78"/>
      <c r="U21" s="78"/>
      <c r="V21" s="78"/>
      <c r="W21" s="78"/>
      <c r="X21" s="78">
        <f t="shared" si="4"/>
        <v>0</v>
      </c>
      <c r="Y21" s="78">
        <f t="shared" si="5"/>
        <v>30.5</v>
      </c>
      <c r="Z21" s="78"/>
      <c r="AA21" s="78"/>
      <c r="AB21" s="78"/>
      <c r="AC21" s="78"/>
      <c r="AD21" s="78">
        <f t="shared" si="6"/>
        <v>0</v>
      </c>
      <c r="AE21" s="78">
        <f t="shared" si="7"/>
        <v>30.5</v>
      </c>
      <c r="AF21" s="79"/>
      <c r="AG21" s="79"/>
      <c r="AH21" s="79"/>
      <c r="AI21" s="79"/>
      <c r="AJ21" s="79">
        <f t="shared" si="8"/>
        <v>0</v>
      </c>
      <c r="AK21" s="79">
        <f t="shared" si="9"/>
        <v>30.5</v>
      </c>
      <c r="AL21" s="53"/>
    </row>
    <row r="22" spans="2:38">
      <c r="B22" s="52" t="s">
        <v>861</v>
      </c>
      <c r="C22" s="52"/>
      <c r="D22" s="52" t="s">
        <v>860</v>
      </c>
      <c r="E22" s="52"/>
      <c r="F22" s="52" t="s">
        <v>78</v>
      </c>
      <c r="G22" s="78">
        <v>150</v>
      </c>
      <c r="H22" s="78"/>
      <c r="I22" s="78"/>
      <c r="J22" s="78"/>
      <c r="K22" s="78"/>
      <c r="L22" s="78">
        <f t="shared" si="0"/>
        <v>0</v>
      </c>
      <c r="M22" s="78">
        <f t="shared" si="1"/>
        <v>150</v>
      </c>
      <c r="N22" s="78"/>
      <c r="O22" s="78"/>
      <c r="P22" s="78"/>
      <c r="Q22" s="78"/>
      <c r="R22" s="78">
        <f t="shared" si="2"/>
        <v>0</v>
      </c>
      <c r="S22" s="78">
        <f t="shared" si="3"/>
        <v>150</v>
      </c>
      <c r="T22" s="78"/>
      <c r="U22" s="78"/>
      <c r="V22" s="78"/>
      <c r="W22" s="78"/>
      <c r="X22" s="78">
        <f t="shared" si="4"/>
        <v>0</v>
      </c>
      <c r="Y22" s="78">
        <f t="shared" si="5"/>
        <v>150</v>
      </c>
      <c r="Z22" s="78"/>
      <c r="AA22" s="78"/>
      <c r="AB22" s="78"/>
      <c r="AC22" s="78"/>
      <c r="AD22" s="78">
        <f t="shared" si="6"/>
        <v>0</v>
      </c>
      <c r="AE22" s="78">
        <f t="shared" si="7"/>
        <v>150</v>
      </c>
      <c r="AF22" s="79"/>
      <c r="AG22" s="79"/>
      <c r="AH22" s="79"/>
      <c r="AI22" s="79"/>
      <c r="AJ22" s="79">
        <f t="shared" si="8"/>
        <v>0</v>
      </c>
      <c r="AK22" s="79">
        <f t="shared" si="9"/>
        <v>150</v>
      </c>
      <c r="AL22" s="53"/>
    </row>
    <row r="23" spans="2:38">
      <c r="B23" s="52" t="s">
        <v>862</v>
      </c>
      <c r="C23" s="52"/>
      <c r="D23" s="52" t="s">
        <v>863</v>
      </c>
      <c r="E23" s="52"/>
      <c r="F23" s="52" t="s">
        <v>78</v>
      </c>
      <c r="G23" s="78">
        <v>20</v>
      </c>
      <c r="H23" s="78"/>
      <c r="I23" s="78"/>
      <c r="J23" s="78"/>
      <c r="K23" s="78"/>
      <c r="L23" s="78">
        <f t="shared" si="0"/>
        <v>0</v>
      </c>
      <c r="M23" s="78">
        <f t="shared" si="1"/>
        <v>20</v>
      </c>
      <c r="N23" s="78"/>
      <c r="O23" s="78"/>
      <c r="P23" s="78"/>
      <c r="Q23" s="78"/>
      <c r="R23" s="78">
        <f t="shared" si="2"/>
        <v>0</v>
      </c>
      <c r="S23" s="78">
        <f t="shared" si="3"/>
        <v>20</v>
      </c>
      <c r="T23" s="78"/>
      <c r="U23" s="78"/>
      <c r="V23" s="78"/>
      <c r="W23" s="78"/>
      <c r="X23" s="78">
        <f t="shared" si="4"/>
        <v>0</v>
      </c>
      <c r="Y23" s="78">
        <f t="shared" si="5"/>
        <v>20</v>
      </c>
      <c r="Z23" s="78"/>
      <c r="AA23" s="78"/>
      <c r="AB23" s="78"/>
      <c r="AC23" s="78"/>
      <c r="AD23" s="78">
        <f t="shared" si="6"/>
        <v>0</v>
      </c>
      <c r="AE23" s="78">
        <f t="shared" si="7"/>
        <v>20</v>
      </c>
      <c r="AF23" s="79"/>
      <c r="AG23" s="79"/>
      <c r="AH23" s="79"/>
      <c r="AI23" s="79"/>
      <c r="AJ23" s="79">
        <f t="shared" si="8"/>
        <v>0</v>
      </c>
      <c r="AK23" s="79">
        <f t="shared" si="9"/>
        <v>20</v>
      </c>
      <c r="AL23" s="53"/>
    </row>
    <row r="24" spans="2:38" ht="12" customHeight="1">
      <c r="B24" s="52" t="s">
        <v>864</v>
      </c>
      <c r="C24" s="52"/>
      <c r="D24" s="52" t="s">
        <v>865</v>
      </c>
      <c r="E24" s="52"/>
      <c r="F24" s="52" t="s">
        <v>78</v>
      </c>
      <c r="G24" s="78">
        <v>0</v>
      </c>
      <c r="H24" s="78"/>
      <c r="I24" s="78"/>
      <c r="J24" s="78"/>
      <c r="K24" s="78"/>
      <c r="L24" s="78">
        <f t="shared" si="0"/>
        <v>0</v>
      </c>
      <c r="M24" s="78">
        <f t="shared" si="1"/>
        <v>0</v>
      </c>
      <c r="N24" s="78"/>
      <c r="O24" s="78"/>
      <c r="P24" s="78"/>
      <c r="Q24" s="78"/>
      <c r="R24" s="78">
        <f t="shared" si="2"/>
        <v>0</v>
      </c>
      <c r="S24" s="78">
        <f t="shared" si="3"/>
        <v>0</v>
      </c>
      <c r="T24" s="78"/>
      <c r="U24" s="78"/>
      <c r="V24" s="78"/>
      <c r="W24" s="78"/>
      <c r="X24" s="78">
        <f t="shared" si="4"/>
        <v>0</v>
      </c>
      <c r="Y24" s="78">
        <f t="shared" si="5"/>
        <v>0</v>
      </c>
      <c r="Z24" s="78">
        <f>600*$C$40</f>
        <v>300</v>
      </c>
      <c r="AA24" s="78">
        <f>600*($C$41-$C$40)</f>
        <v>150</v>
      </c>
      <c r="AB24" s="78">
        <f>600*($C$42-$C$41)</f>
        <v>59.999999999999986</v>
      </c>
      <c r="AC24" s="78">
        <f>600*($C$43-$C$42)</f>
        <v>59.999999999999986</v>
      </c>
      <c r="AD24" s="78">
        <f t="shared" si="6"/>
        <v>570</v>
      </c>
      <c r="AE24" s="78">
        <f t="shared" si="7"/>
        <v>570</v>
      </c>
      <c r="AF24" s="79"/>
      <c r="AG24" s="79"/>
      <c r="AH24" s="79"/>
      <c r="AI24" s="79">
        <f>600*($C$47-$C$43)</f>
        <v>30.000000000000028</v>
      </c>
      <c r="AJ24" s="79">
        <f t="shared" si="8"/>
        <v>30.000000000000028</v>
      </c>
      <c r="AK24" s="79">
        <f t="shared" si="9"/>
        <v>600</v>
      </c>
      <c r="AL24" s="53"/>
    </row>
    <row r="25" spans="2:38" ht="12" customHeight="1">
      <c r="B25" s="52" t="s">
        <v>873</v>
      </c>
      <c r="C25" s="52"/>
      <c r="D25" s="52" t="s">
        <v>874</v>
      </c>
      <c r="E25" s="52"/>
      <c r="F25" s="52" t="s">
        <v>78</v>
      </c>
      <c r="G25" s="78">
        <v>0</v>
      </c>
      <c r="H25" s="78"/>
      <c r="I25" s="78"/>
      <c r="J25" s="78"/>
      <c r="K25" s="78"/>
      <c r="L25" s="78">
        <f t="shared" si="0"/>
        <v>0</v>
      </c>
      <c r="M25" s="78">
        <f t="shared" si="1"/>
        <v>0</v>
      </c>
      <c r="N25" s="78"/>
      <c r="O25" s="78"/>
      <c r="P25" s="78"/>
      <c r="Q25" s="78"/>
      <c r="R25" s="78">
        <f t="shared" si="2"/>
        <v>0</v>
      </c>
      <c r="S25" s="78">
        <f t="shared" si="3"/>
        <v>0</v>
      </c>
      <c r="T25" s="78"/>
      <c r="U25" s="78"/>
      <c r="V25" s="78"/>
      <c r="W25" s="78"/>
      <c r="X25" s="78">
        <f t="shared" si="4"/>
        <v>0</v>
      </c>
      <c r="Y25" s="78">
        <f t="shared" si="5"/>
        <v>0</v>
      </c>
      <c r="Z25" s="78">
        <f>32*C40</f>
        <v>16</v>
      </c>
      <c r="AA25" s="78">
        <f>32*(C41-C40)</f>
        <v>8</v>
      </c>
      <c r="AB25" s="78">
        <f>32*(C42-C41)</f>
        <v>3.1999999999999993</v>
      </c>
      <c r="AC25" s="78">
        <f>32*(C43-C42)</f>
        <v>3.1999999999999993</v>
      </c>
      <c r="AD25" s="78">
        <f t="shared" si="6"/>
        <v>30.4</v>
      </c>
      <c r="AE25" s="78">
        <f t="shared" si="7"/>
        <v>30.4</v>
      </c>
      <c r="AF25" s="79"/>
      <c r="AG25" s="79"/>
      <c r="AH25" s="79"/>
      <c r="AI25" s="79">
        <f>32*(C47-C43)</f>
        <v>1.6000000000000014</v>
      </c>
      <c r="AJ25" s="79">
        <f t="shared" si="8"/>
        <v>1.6000000000000014</v>
      </c>
      <c r="AK25" s="79">
        <f t="shared" si="9"/>
        <v>32</v>
      </c>
      <c r="AL25" s="53"/>
    </row>
    <row r="26" spans="2:38" ht="12" customHeight="1">
      <c r="B26" s="52" t="s">
        <v>875</v>
      </c>
      <c r="C26" s="52"/>
      <c r="D26" s="52" t="s">
        <v>860</v>
      </c>
      <c r="E26" s="52"/>
      <c r="F26" s="52" t="s">
        <v>78</v>
      </c>
      <c r="G26" s="78">
        <v>0</v>
      </c>
      <c r="H26" s="78"/>
      <c r="I26" s="78"/>
      <c r="J26" s="78"/>
      <c r="K26" s="78"/>
      <c r="L26" s="78">
        <f t="shared" si="0"/>
        <v>0</v>
      </c>
      <c r="M26" s="78">
        <f t="shared" si="1"/>
        <v>0</v>
      </c>
      <c r="N26" s="78"/>
      <c r="O26" s="78"/>
      <c r="P26" s="78"/>
      <c r="Q26" s="78"/>
      <c r="R26" s="78">
        <f t="shared" si="2"/>
        <v>0</v>
      </c>
      <c r="S26" s="78">
        <f t="shared" si="3"/>
        <v>0</v>
      </c>
      <c r="T26" s="78"/>
      <c r="U26" s="78"/>
      <c r="V26" s="78"/>
      <c r="W26" s="78"/>
      <c r="X26" s="78">
        <f t="shared" si="4"/>
        <v>0</v>
      </c>
      <c r="Y26" s="78">
        <f t="shared" si="5"/>
        <v>0</v>
      </c>
      <c r="Z26" s="78">
        <f>50*$C$40</f>
        <v>25</v>
      </c>
      <c r="AA26" s="78">
        <f>50*($C$41-$C$40)</f>
        <v>12.5</v>
      </c>
      <c r="AB26" s="78">
        <f>50*($C$42-$C$41)</f>
        <v>4.9999999999999991</v>
      </c>
      <c r="AC26" s="78">
        <f>50*($C$43-$C$42)</f>
        <v>4.9999999999999991</v>
      </c>
      <c r="AD26" s="78">
        <f t="shared" si="6"/>
        <v>47.5</v>
      </c>
      <c r="AE26" s="78">
        <f t="shared" si="7"/>
        <v>47.5</v>
      </c>
      <c r="AF26" s="79"/>
      <c r="AG26" s="79"/>
      <c r="AH26" s="79"/>
      <c r="AI26" s="79">
        <f>50*($C$47-$C$43)</f>
        <v>2.5000000000000022</v>
      </c>
      <c r="AJ26" s="79">
        <f t="shared" si="8"/>
        <v>2.5000000000000022</v>
      </c>
      <c r="AK26" s="79">
        <f t="shared" si="9"/>
        <v>50</v>
      </c>
      <c r="AL26" s="53"/>
    </row>
    <row r="27" spans="2:38" ht="12" customHeight="1">
      <c r="B27" s="52" t="s">
        <v>876</v>
      </c>
      <c r="C27" s="52"/>
      <c r="D27" s="52" t="s">
        <v>874</v>
      </c>
      <c r="E27" s="52"/>
      <c r="F27" s="52" t="s">
        <v>78</v>
      </c>
      <c r="G27" s="78">
        <v>0</v>
      </c>
      <c r="H27" s="78"/>
      <c r="I27" s="78"/>
      <c r="J27" s="78"/>
      <c r="K27" s="78"/>
      <c r="L27" s="78">
        <f t="shared" si="0"/>
        <v>0</v>
      </c>
      <c r="M27" s="78">
        <f t="shared" si="1"/>
        <v>0</v>
      </c>
      <c r="N27" s="78"/>
      <c r="O27" s="78"/>
      <c r="P27" s="78"/>
      <c r="Q27" s="78"/>
      <c r="R27" s="78">
        <f t="shared" si="2"/>
        <v>0</v>
      </c>
      <c r="S27" s="78">
        <f t="shared" si="3"/>
        <v>0</v>
      </c>
      <c r="T27" s="78"/>
      <c r="U27" s="78"/>
      <c r="V27" s="78"/>
      <c r="W27" s="78"/>
      <c r="X27" s="78">
        <f t="shared" si="4"/>
        <v>0</v>
      </c>
      <c r="Y27" s="78">
        <f t="shared" si="5"/>
        <v>0</v>
      </c>
      <c r="Z27" s="78"/>
      <c r="AA27" s="78"/>
      <c r="AB27" s="78"/>
      <c r="AC27" s="78"/>
      <c r="AD27" s="78">
        <f t="shared" si="6"/>
        <v>0</v>
      </c>
      <c r="AE27" s="78">
        <f t="shared" si="7"/>
        <v>0</v>
      </c>
      <c r="AF27" s="79"/>
      <c r="AG27" s="79"/>
      <c r="AH27" s="79"/>
      <c r="AI27" s="79"/>
      <c r="AJ27" s="79">
        <f t="shared" si="8"/>
        <v>0</v>
      </c>
      <c r="AK27" s="79">
        <f t="shared" si="9"/>
        <v>0</v>
      </c>
      <c r="AL27" s="80" t="s">
        <v>877</v>
      </c>
    </row>
    <row r="28" spans="2:38" ht="12" customHeight="1">
      <c r="B28" s="52" t="s">
        <v>878</v>
      </c>
      <c r="C28" s="52"/>
      <c r="D28" s="52" t="s">
        <v>836</v>
      </c>
      <c r="E28" s="52"/>
      <c r="F28" s="52" t="s">
        <v>78</v>
      </c>
      <c r="G28" s="78">
        <v>0</v>
      </c>
      <c r="H28" s="78"/>
      <c r="I28" s="78"/>
      <c r="J28" s="78"/>
      <c r="K28" s="78"/>
      <c r="L28" s="78">
        <f t="shared" si="0"/>
        <v>0</v>
      </c>
      <c r="M28" s="78">
        <f t="shared" si="1"/>
        <v>0</v>
      </c>
      <c r="N28" s="78"/>
      <c r="O28" s="78"/>
      <c r="P28" s="78"/>
      <c r="Q28" s="78"/>
      <c r="R28" s="78">
        <f t="shared" si="2"/>
        <v>0</v>
      </c>
      <c r="S28" s="78">
        <f t="shared" si="3"/>
        <v>0</v>
      </c>
      <c r="T28" s="78"/>
      <c r="U28" s="78"/>
      <c r="V28" s="78"/>
      <c r="W28" s="78"/>
      <c r="X28" s="78">
        <f t="shared" si="4"/>
        <v>0</v>
      </c>
      <c r="Y28" s="78">
        <f t="shared" si="5"/>
        <v>0</v>
      </c>
      <c r="Z28" s="78"/>
      <c r="AA28" s="78"/>
      <c r="AB28" s="78"/>
      <c r="AC28" s="78"/>
      <c r="AD28" s="78">
        <f t="shared" si="6"/>
        <v>0</v>
      </c>
      <c r="AE28" s="78">
        <f t="shared" si="7"/>
        <v>0</v>
      </c>
      <c r="AF28" s="79"/>
      <c r="AG28" s="79"/>
      <c r="AH28" s="79"/>
      <c r="AI28" s="79"/>
      <c r="AJ28" s="79">
        <f t="shared" si="8"/>
        <v>0</v>
      </c>
      <c r="AK28" s="79">
        <f t="shared" si="9"/>
        <v>0</v>
      </c>
      <c r="AL28" s="80" t="s">
        <v>879</v>
      </c>
    </row>
    <row r="29" spans="2:38" ht="12" customHeight="1">
      <c r="B29" s="52" t="s">
        <v>880</v>
      </c>
      <c r="C29" s="52"/>
      <c r="D29" s="52" t="s">
        <v>881</v>
      </c>
      <c r="E29" s="52"/>
      <c r="F29" s="52" t="s">
        <v>78</v>
      </c>
      <c r="G29" s="78">
        <v>0</v>
      </c>
      <c r="H29" s="78"/>
      <c r="I29" s="78"/>
      <c r="J29" s="78"/>
      <c r="K29" s="78"/>
      <c r="L29" s="78">
        <f t="shared" si="0"/>
        <v>0</v>
      </c>
      <c r="M29" s="78">
        <f t="shared" si="1"/>
        <v>0</v>
      </c>
      <c r="N29" s="78"/>
      <c r="O29" s="78"/>
      <c r="P29" s="78"/>
      <c r="Q29" s="78"/>
      <c r="R29" s="78">
        <f t="shared" si="2"/>
        <v>0</v>
      </c>
      <c r="S29" s="78">
        <f t="shared" si="3"/>
        <v>0</v>
      </c>
      <c r="T29" s="78"/>
      <c r="U29" s="78"/>
      <c r="V29" s="78"/>
      <c r="W29" s="78"/>
      <c r="X29" s="78">
        <f t="shared" si="4"/>
        <v>0</v>
      </c>
      <c r="Y29" s="78">
        <f t="shared" si="5"/>
        <v>0</v>
      </c>
      <c r="Z29" s="78">
        <f>1200*$C$40</f>
        <v>600</v>
      </c>
      <c r="AA29" s="78">
        <f>1200*($C$41-$C$40)</f>
        <v>300</v>
      </c>
      <c r="AB29" s="78">
        <f>1200*($C$42-$C$41)</f>
        <v>119.99999999999997</v>
      </c>
      <c r="AC29" s="78">
        <f>1200*($C$43-$C$42)</f>
        <v>119.99999999999997</v>
      </c>
      <c r="AD29" s="78">
        <f t="shared" si="6"/>
        <v>1140</v>
      </c>
      <c r="AE29" s="78">
        <f t="shared" si="7"/>
        <v>1140</v>
      </c>
      <c r="AF29" s="79"/>
      <c r="AG29" s="79"/>
      <c r="AH29" s="79"/>
      <c r="AI29" s="79">
        <f>1200*($C$47-$C$43)</f>
        <v>60.000000000000057</v>
      </c>
      <c r="AJ29" s="79">
        <f t="shared" si="8"/>
        <v>60.000000000000057</v>
      </c>
      <c r="AK29" s="79">
        <f t="shared" si="9"/>
        <v>1200</v>
      </c>
      <c r="AL29" s="80"/>
    </row>
    <row r="30" spans="2:38" ht="12" customHeight="1">
      <c r="B30" s="52" t="s">
        <v>882</v>
      </c>
      <c r="C30" s="52"/>
      <c r="D30" s="52" t="s">
        <v>818</v>
      </c>
      <c r="E30" s="52"/>
      <c r="F30" s="52" t="s">
        <v>78</v>
      </c>
      <c r="G30" s="78">
        <v>0</v>
      </c>
      <c r="H30" s="78"/>
      <c r="I30" s="78"/>
      <c r="J30" s="78"/>
      <c r="K30" s="78"/>
      <c r="L30" s="78">
        <f t="shared" si="0"/>
        <v>0</v>
      </c>
      <c r="M30" s="78">
        <f t="shared" si="1"/>
        <v>0</v>
      </c>
      <c r="N30" s="78"/>
      <c r="O30" s="78"/>
      <c r="P30" s="78"/>
      <c r="Q30" s="78"/>
      <c r="R30" s="78">
        <f t="shared" si="2"/>
        <v>0</v>
      </c>
      <c r="S30" s="78">
        <f t="shared" si="3"/>
        <v>0</v>
      </c>
      <c r="T30" s="78"/>
      <c r="U30" s="78"/>
      <c r="V30" s="78"/>
      <c r="W30" s="78"/>
      <c r="X30" s="78">
        <f t="shared" si="4"/>
        <v>0</v>
      </c>
      <c r="Y30" s="78">
        <f t="shared" si="5"/>
        <v>0</v>
      </c>
      <c r="Z30" s="78">
        <f>1000*$C$40</f>
        <v>500</v>
      </c>
      <c r="AA30" s="78">
        <f>1000*($C$41-$C$40)</f>
        <v>250</v>
      </c>
      <c r="AB30" s="78">
        <f>1000*($C$42-$C$41)</f>
        <v>99.999999999999972</v>
      </c>
      <c r="AC30" s="78">
        <f>1000*($C$43-$C$42)</f>
        <v>99.999999999999972</v>
      </c>
      <c r="AD30" s="78">
        <f t="shared" si="6"/>
        <v>950</v>
      </c>
      <c r="AE30" s="78">
        <f t="shared" si="7"/>
        <v>950</v>
      </c>
      <c r="AF30" s="79"/>
      <c r="AG30" s="79"/>
      <c r="AH30" s="79"/>
      <c r="AI30" s="79">
        <f>1000*($C$47-$C$43)</f>
        <v>50.000000000000043</v>
      </c>
      <c r="AJ30" s="79">
        <f t="shared" si="8"/>
        <v>50.000000000000043</v>
      </c>
      <c r="AK30" s="79">
        <f t="shared" si="9"/>
        <v>1000</v>
      </c>
      <c r="AL30" s="80"/>
    </row>
    <row r="31" spans="2:38">
      <c r="B31" s="51" t="s">
        <v>883</v>
      </c>
      <c r="C31" s="52"/>
      <c r="D31" s="52"/>
      <c r="E31" s="52"/>
      <c r="F31" s="52"/>
      <c r="G31" s="81">
        <f>SUM(G8:G30)</f>
        <v>3521.1</v>
      </c>
      <c r="H31" s="78"/>
      <c r="I31" s="78"/>
      <c r="J31" s="78"/>
      <c r="K31" s="78"/>
      <c r="L31" s="81">
        <f>SUM(L8:L30)</f>
        <v>0</v>
      </c>
      <c r="M31" s="81">
        <f>SUM(M8:M30)</f>
        <v>3521.1</v>
      </c>
      <c r="N31" s="78"/>
      <c r="O31" s="78"/>
      <c r="P31" s="78"/>
      <c r="Q31" s="78"/>
      <c r="R31" s="81">
        <f>SUM(R8:R30)</f>
        <v>0</v>
      </c>
      <c r="S31" s="81">
        <f>SUM(S8:S30)</f>
        <v>3521.1</v>
      </c>
      <c r="T31" s="78"/>
      <c r="U31" s="78"/>
      <c r="V31" s="78"/>
      <c r="W31" s="78"/>
      <c r="X31" s="81">
        <f>SUM(X8:X30)</f>
        <v>700</v>
      </c>
      <c r="Y31" s="81">
        <f>SUM(Y8:Y30)</f>
        <v>4221.1000000000004</v>
      </c>
      <c r="Z31" s="78"/>
      <c r="AA31" s="78"/>
      <c r="AB31" s="78"/>
      <c r="AC31" s="78"/>
      <c r="AD31" s="81">
        <f>SUM(AD8:AD30)</f>
        <v>2737.9</v>
      </c>
      <c r="AE31" s="81">
        <f>SUM(AE8:AE30)</f>
        <v>6959</v>
      </c>
      <c r="AF31" s="79"/>
      <c r="AG31" s="79"/>
      <c r="AH31" s="79"/>
      <c r="AI31" s="79"/>
      <c r="AJ31" s="81">
        <f>SUM(AJ8:AJ30)</f>
        <v>144.10000000000014</v>
      </c>
      <c r="AK31" s="81">
        <f>SUM(AK8:AK30)</f>
        <v>7103.1</v>
      </c>
      <c r="AL31" s="53"/>
    </row>
    <row r="32" spans="2:38" ht="14.25">
      <c r="B32" s="51" t="s">
        <v>884</v>
      </c>
      <c r="C32" s="52"/>
      <c r="D32" s="52"/>
      <c r="E32" s="52"/>
      <c r="F32" s="52"/>
      <c r="G32" s="81">
        <f>+G8+G9+G10+G11+G12+G13</f>
        <v>2835.1</v>
      </c>
      <c r="H32" s="78"/>
      <c r="I32" s="78"/>
      <c r="J32" s="78"/>
      <c r="K32" s="78"/>
      <c r="L32" s="81">
        <f>+L8+L9+L10+L11+L12+L13</f>
        <v>0</v>
      </c>
      <c r="M32" s="81">
        <f>+M8+M9+M10+M11+M12+M13</f>
        <v>2835.1</v>
      </c>
      <c r="N32" s="78"/>
      <c r="O32" s="78"/>
      <c r="P32" s="78"/>
      <c r="Q32" s="78"/>
      <c r="R32" s="81">
        <f>+R8+R9+R10+R11+R12+R13</f>
        <v>0</v>
      </c>
      <c r="S32" s="81">
        <f>+S8+S9+S10+S11+S12+S13</f>
        <v>2835.1</v>
      </c>
      <c r="T32" s="78"/>
      <c r="U32" s="78"/>
      <c r="V32" s="78"/>
      <c r="W32" s="78"/>
      <c r="X32" s="81">
        <f>+X8+X9+X10+X11+X12+X13</f>
        <v>700</v>
      </c>
      <c r="Y32" s="81">
        <f>+Y8+Y9+Y10+Y11+Y12+Y13</f>
        <v>3535.1</v>
      </c>
      <c r="Z32" s="78"/>
      <c r="AA32" s="78"/>
      <c r="AB32" s="78"/>
      <c r="AC32" s="78"/>
      <c r="AD32" s="81">
        <f>+AD8+AD9+AD10+AD11+AD12+AD13</f>
        <v>0</v>
      </c>
      <c r="AE32" s="81">
        <f>+AE8+AE9+AE10+AE11+AE12+AE13</f>
        <v>3535.1</v>
      </c>
      <c r="AF32" s="79"/>
      <c r="AG32" s="79"/>
      <c r="AH32" s="79"/>
      <c r="AI32" s="79"/>
      <c r="AJ32" s="81">
        <f>+AJ8+AJ9+AJ10+AJ11+AJ12+AJ13</f>
        <v>0</v>
      </c>
      <c r="AK32" s="81">
        <f>+AK8+AK9+AK10+AK11+AK12+AK13</f>
        <v>3535.1</v>
      </c>
      <c r="AL32" s="53"/>
    </row>
    <row r="33" spans="2:5" ht="14.25">
      <c r="B33" s="61" t="s">
        <v>848</v>
      </c>
    </row>
    <row r="34" spans="2:5">
      <c r="B34" t="s">
        <v>887</v>
      </c>
    </row>
    <row r="38" spans="2:5" ht="13.5" thickBot="1"/>
    <row r="39" spans="2:5" ht="25.5">
      <c r="B39" s="62" t="s">
        <v>866</v>
      </c>
      <c r="C39" s="63" t="s">
        <v>867</v>
      </c>
      <c r="D39" s="64"/>
      <c r="E39" s="65" t="s">
        <v>868</v>
      </c>
    </row>
    <row r="40" spans="2:5">
      <c r="B40" s="66" t="s">
        <v>826</v>
      </c>
      <c r="C40" s="67">
        <v>0.5</v>
      </c>
      <c r="D40" s="68"/>
      <c r="E40" s="69">
        <v>0.7</v>
      </c>
    </row>
    <row r="41" spans="2:5">
      <c r="B41" s="66" t="s">
        <v>827</v>
      </c>
      <c r="C41" s="67">
        <v>0.75</v>
      </c>
      <c r="D41" s="68"/>
      <c r="E41" s="69">
        <v>0.85</v>
      </c>
    </row>
    <row r="42" spans="2:5">
      <c r="B42" s="66" t="s">
        <v>828</v>
      </c>
      <c r="C42" s="67">
        <v>0.85</v>
      </c>
      <c r="D42" s="68"/>
      <c r="E42" s="69"/>
    </row>
    <row r="43" spans="2:5">
      <c r="B43" s="66" t="s">
        <v>829</v>
      </c>
      <c r="C43" s="67">
        <v>0.95</v>
      </c>
      <c r="D43" s="68"/>
      <c r="E43" s="69">
        <v>1</v>
      </c>
    </row>
    <row r="44" spans="2:5">
      <c r="B44" s="66" t="s">
        <v>869</v>
      </c>
      <c r="C44" s="67"/>
      <c r="D44" s="68"/>
      <c r="E44" s="69"/>
    </row>
    <row r="45" spans="2:5">
      <c r="B45" s="66" t="s">
        <v>870</v>
      </c>
      <c r="C45" s="67"/>
      <c r="D45" s="68"/>
      <c r="E45" s="69"/>
    </row>
    <row r="46" spans="2:5">
      <c r="B46" s="66" t="s">
        <v>871</v>
      </c>
      <c r="C46" s="67"/>
      <c r="D46" s="68"/>
      <c r="E46" s="69"/>
    </row>
    <row r="47" spans="2:5" ht="13.5" thickBot="1">
      <c r="B47" s="70" t="s">
        <v>872</v>
      </c>
      <c r="C47" s="71">
        <v>1</v>
      </c>
      <c r="D47" s="72"/>
      <c r="E47" s="73"/>
    </row>
  </sheetData>
  <mergeCells count="5">
    <mergeCell ref="H4:K4"/>
    <mergeCell ref="AF4:AI4"/>
    <mergeCell ref="Z4:AC4"/>
    <mergeCell ref="T4:W4"/>
    <mergeCell ref="N4:Q4"/>
  </mergeCells>
  <phoneticPr fontId="0" type="noConversion"/>
  <pageMargins left="0.75" right="0.75" top="1" bottom="1" header="0.5" footer="0.5"/>
  <pageSetup paperSize="5"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6"/>
  <sheetViews>
    <sheetView showGridLines="0" view="pageBreakPreview" zoomScale="60" zoomScaleNormal="60" workbookViewId="0">
      <selection activeCell="C19" sqref="C19"/>
    </sheetView>
  </sheetViews>
  <sheetFormatPr defaultColWidth="8" defaultRowHeight="11.25"/>
  <cols>
    <col min="1" max="1" width="14" style="3" customWidth="1"/>
    <col min="2" max="2" width="26.140625" style="3" customWidth="1"/>
    <col min="3" max="3" width="18.85546875" style="3" customWidth="1"/>
    <col min="4" max="4" width="23.85546875" style="3" customWidth="1"/>
    <col min="5" max="5" width="8.42578125" style="3" customWidth="1"/>
    <col min="6" max="25" width="8" style="3" hidden="1" customWidth="1"/>
    <col min="26" max="38" width="8" style="15" customWidth="1"/>
    <col min="39" max="16384" width="8" style="3"/>
  </cols>
  <sheetData>
    <row r="1" spans="1:38" ht="15.75">
      <c r="A1" s="1" t="s">
        <v>142</v>
      </c>
      <c r="B1" s="2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75">
      <c r="A2" s="5" t="s">
        <v>143</v>
      </c>
      <c r="B2" s="2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2.75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6" spans="1:38" ht="12.75">
      <c r="A6" s="10" t="s">
        <v>145</v>
      </c>
      <c r="B6" s="10" t="s">
        <v>146</v>
      </c>
      <c r="C6" s="10" t="s">
        <v>147</v>
      </c>
      <c r="D6" s="10" t="s">
        <v>148</v>
      </c>
      <c r="E6" s="11" t="s">
        <v>82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</v>
      </c>
      <c r="Q6" s="10">
        <v>110</v>
      </c>
      <c r="R6" s="10">
        <v>160</v>
      </c>
      <c r="S6" s="10">
        <v>180</v>
      </c>
      <c r="T6" s="10">
        <v>185</v>
      </c>
      <c r="U6" s="10">
        <v>185</v>
      </c>
      <c r="V6" s="10">
        <v>195</v>
      </c>
      <c r="W6" s="10">
        <v>210</v>
      </c>
      <c r="X6" s="10">
        <v>230</v>
      </c>
      <c r="Y6" s="10">
        <v>230</v>
      </c>
      <c r="Z6" s="12">
        <v>240</v>
      </c>
      <c r="AA6" s="12">
        <v>265</v>
      </c>
      <c r="AB6" s="12">
        <v>270</v>
      </c>
      <c r="AC6" s="12">
        <v>275</v>
      </c>
      <c r="AD6" s="12">
        <v>285</v>
      </c>
      <c r="AE6" s="12">
        <v>295</v>
      </c>
      <c r="AF6" s="12">
        <v>305</v>
      </c>
      <c r="AG6" s="12">
        <v>315</v>
      </c>
      <c r="AH6" s="12">
        <v>325</v>
      </c>
      <c r="AI6" s="12">
        <v>335</v>
      </c>
      <c r="AJ6" s="12">
        <v>345</v>
      </c>
      <c r="AK6" s="12">
        <v>350</v>
      </c>
      <c r="AL6" s="12">
        <v>410</v>
      </c>
    </row>
    <row r="7" spans="1:38" ht="12.75" hidden="1">
      <c r="A7" s="10" t="s">
        <v>145</v>
      </c>
      <c r="B7" s="10" t="s">
        <v>149</v>
      </c>
      <c r="C7" s="10" t="s">
        <v>150</v>
      </c>
      <c r="D7" s="10" t="s">
        <v>149</v>
      </c>
      <c r="E7" s="11" t="s">
        <v>82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ht="12.75">
      <c r="A8" s="10" t="s">
        <v>151</v>
      </c>
      <c r="B8" s="10" t="s">
        <v>152</v>
      </c>
      <c r="C8" s="10" t="s">
        <v>153</v>
      </c>
      <c r="D8" s="10" t="s">
        <v>154</v>
      </c>
      <c r="E8" s="11" t="s">
        <v>82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10</v>
      </c>
      <c r="S8" s="10">
        <v>140</v>
      </c>
      <c r="T8" s="10">
        <v>170</v>
      </c>
      <c r="U8" s="10">
        <v>180</v>
      </c>
      <c r="V8" s="10">
        <v>195</v>
      </c>
      <c r="W8" s="10">
        <v>210</v>
      </c>
      <c r="X8" s="10">
        <v>215</v>
      </c>
      <c r="Y8" s="10">
        <v>215</v>
      </c>
      <c r="Z8" s="12">
        <v>215</v>
      </c>
      <c r="AA8" s="12">
        <v>215</v>
      </c>
      <c r="AB8" s="12">
        <v>230</v>
      </c>
      <c r="AC8" s="12">
        <v>240</v>
      </c>
      <c r="AD8" s="12">
        <v>260</v>
      </c>
      <c r="AE8" s="12">
        <v>270</v>
      </c>
      <c r="AF8" s="12">
        <v>290</v>
      </c>
      <c r="AG8" s="12">
        <v>310</v>
      </c>
      <c r="AH8" s="12">
        <v>330</v>
      </c>
      <c r="AI8" s="12">
        <v>350</v>
      </c>
      <c r="AJ8" s="12">
        <v>360</v>
      </c>
      <c r="AK8" s="12">
        <v>360</v>
      </c>
      <c r="AL8" s="12">
        <v>360</v>
      </c>
    </row>
    <row r="9" spans="1:38" ht="12.75">
      <c r="A9" s="10" t="s">
        <v>155</v>
      </c>
      <c r="B9" s="10" t="s">
        <v>156</v>
      </c>
      <c r="C9" s="10" t="s">
        <v>157</v>
      </c>
      <c r="D9" s="10" t="s">
        <v>158</v>
      </c>
      <c r="E9" s="11" t="s">
        <v>82</v>
      </c>
      <c r="F9" s="10">
        <v>0</v>
      </c>
      <c r="G9" s="10">
        <v>0</v>
      </c>
      <c r="H9" s="10">
        <v>0</v>
      </c>
      <c r="I9" s="10">
        <v>5</v>
      </c>
      <c r="J9" s="10">
        <v>5</v>
      </c>
      <c r="K9" s="10">
        <v>10</v>
      </c>
      <c r="L9" s="10">
        <v>15</v>
      </c>
      <c r="M9" s="10">
        <v>15</v>
      </c>
      <c r="N9" s="10">
        <v>20</v>
      </c>
      <c r="O9" s="10">
        <v>20</v>
      </c>
      <c r="P9" s="10">
        <v>20</v>
      </c>
      <c r="Q9" s="10">
        <v>20</v>
      </c>
      <c r="R9" s="10">
        <v>20</v>
      </c>
      <c r="S9" s="10">
        <v>25</v>
      </c>
      <c r="T9" s="10">
        <v>25</v>
      </c>
      <c r="U9" s="10">
        <v>25</v>
      </c>
      <c r="V9" s="10">
        <v>25</v>
      </c>
      <c r="W9" s="10">
        <v>25</v>
      </c>
      <c r="X9" s="10">
        <v>30</v>
      </c>
      <c r="Y9" s="10">
        <v>35</v>
      </c>
      <c r="Z9" s="12">
        <v>35</v>
      </c>
      <c r="AA9" s="12">
        <v>25</v>
      </c>
      <c r="AB9" s="12">
        <v>20</v>
      </c>
      <c r="AC9" s="12">
        <v>10</v>
      </c>
      <c r="AD9" s="12">
        <v>5</v>
      </c>
      <c r="AE9" s="12">
        <v>0</v>
      </c>
      <c r="AF9" s="12">
        <v>0</v>
      </c>
      <c r="AG9" s="12">
        <v>0</v>
      </c>
      <c r="AH9" s="12">
        <v>0</v>
      </c>
      <c r="AI9" s="12">
        <v>5</v>
      </c>
      <c r="AJ9" s="12">
        <v>15</v>
      </c>
      <c r="AK9" s="12">
        <v>25</v>
      </c>
      <c r="AL9" s="12">
        <v>40</v>
      </c>
    </row>
    <row r="10" spans="1:38" ht="12.75">
      <c r="A10" s="10" t="s">
        <v>155</v>
      </c>
      <c r="B10" s="10" t="s">
        <v>159</v>
      </c>
      <c r="C10" s="10" t="s">
        <v>160</v>
      </c>
      <c r="D10" s="10" t="s">
        <v>161</v>
      </c>
      <c r="E10" s="11" t="s">
        <v>82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25</v>
      </c>
      <c r="P10" s="10">
        <v>55</v>
      </c>
      <c r="Q10" s="10">
        <v>55</v>
      </c>
      <c r="R10" s="10">
        <v>60</v>
      </c>
      <c r="S10" s="10">
        <v>85</v>
      </c>
      <c r="T10" s="10">
        <v>90</v>
      </c>
      <c r="U10" s="10">
        <v>90</v>
      </c>
      <c r="V10" s="10">
        <v>60</v>
      </c>
      <c r="W10" s="10">
        <v>70</v>
      </c>
      <c r="X10" s="10">
        <v>95</v>
      </c>
      <c r="Y10" s="10">
        <v>100</v>
      </c>
      <c r="Z10" s="12">
        <v>125</v>
      </c>
      <c r="AA10" s="12">
        <v>175</v>
      </c>
      <c r="AB10" s="12">
        <v>160</v>
      </c>
      <c r="AC10" s="12">
        <v>140</v>
      </c>
      <c r="AD10" s="12">
        <v>115</v>
      </c>
      <c r="AE10" s="12">
        <v>25</v>
      </c>
      <c r="AF10" s="12">
        <v>15</v>
      </c>
      <c r="AG10" s="12">
        <v>10</v>
      </c>
      <c r="AH10" s="12">
        <v>10</v>
      </c>
      <c r="AI10" s="12">
        <v>10</v>
      </c>
      <c r="AJ10" s="12">
        <v>10</v>
      </c>
      <c r="AK10" s="12">
        <v>15</v>
      </c>
      <c r="AL10" s="12">
        <v>20</v>
      </c>
    </row>
    <row r="11" spans="1:38" ht="12.75">
      <c r="A11" s="10" t="s">
        <v>155</v>
      </c>
      <c r="B11" s="10" t="s">
        <v>162</v>
      </c>
      <c r="C11" s="10" t="s">
        <v>163</v>
      </c>
      <c r="D11" s="10" t="s">
        <v>164</v>
      </c>
      <c r="E11" s="11" t="s">
        <v>82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10</v>
      </c>
      <c r="W11" s="10">
        <v>10</v>
      </c>
      <c r="X11" s="10">
        <v>10</v>
      </c>
      <c r="Y11" s="10">
        <v>10</v>
      </c>
      <c r="Z11" s="12">
        <v>10</v>
      </c>
      <c r="AA11" s="12">
        <v>10</v>
      </c>
      <c r="AB11" s="12">
        <v>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</row>
    <row r="12" spans="1:38" ht="12.75">
      <c r="A12" s="10" t="s">
        <v>165</v>
      </c>
      <c r="B12" s="10" t="s">
        <v>166</v>
      </c>
      <c r="C12" s="10" t="s">
        <v>167</v>
      </c>
      <c r="D12" s="10" t="s">
        <v>166</v>
      </c>
      <c r="E12" s="11" t="s">
        <v>82</v>
      </c>
      <c r="F12" s="10">
        <v>20</v>
      </c>
      <c r="G12" s="10">
        <v>20</v>
      </c>
      <c r="H12" s="10">
        <v>20</v>
      </c>
      <c r="I12" s="10">
        <v>15</v>
      </c>
      <c r="J12" s="10">
        <v>15</v>
      </c>
      <c r="K12" s="10">
        <v>15</v>
      </c>
      <c r="L12" s="10">
        <v>15</v>
      </c>
      <c r="M12" s="10">
        <v>15</v>
      </c>
      <c r="N12" s="10">
        <v>10</v>
      </c>
      <c r="O12" s="10">
        <v>10</v>
      </c>
      <c r="P12" s="10">
        <v>10</v>
      </c>
      <c r="Q12" s="10">
        <v>10</v>
      </c>
      <c r="R12" s="10">
        <v>10</v>
      </c>
      <c r="S12" s="10">
        <v>10</v>
      </c>
      <c r="T12" s="10">
        <v>10</v>
      </c>
      <c r="U12" s="10">
        <v>10</v>
      </c>
      <c r="V12" s="10">
        <v>30</v>
      </c>
      <c r="W12" s="10">
        <v>30</v>
      </c>
      <c r="X12" s="10">
        <v>30</v>
      </c>
      <c r="Y12" s="10">
        <v>0</v>
      </c>
      <c r="Z12" s="12">
        <v>0</v>
      </c>
      <c r="AA12" s="12">
        <v>0</v>
      </c>
      <c r="AB12" s="12">
        <v>5</v>
      </c>
      <c r="AC12" s="12">
        <v>10</v>
      </c>
      <c r="AD12" s="12">
        <v>10</v>
      </c>
      <c r="AE12" s="12">
        <v>10</v>
      </c>
      <c r="AF12" s="12">
        <v>10</v>
      </c>
      <c r="AG12" s="12">
        <v>10</v>
      </c>
      <c r="AH12" s="12">
        <v>10</v>
      </c>
      <c r="AI12" s="12">
        <v>10</v>
      </c>
      <c r="AJ12" s="12">
        <v>10</v>
      </c>
      <c r="AK12" s="12">
        <v>10</v>
      </c>
      <c r="AL12" s="12">
        <v>10</v>
      </c>
    </row>
    <row r="13" spans="1:38" ht="12.75">
      <c r="A13" s="10" t="s">
        <v>168</v>
      </c>
      <c r="B13" s="10" t="s">
        <v>48</v>
      </c>
      <c r="C13" s="10" t="s">
        <v>169</v>
      </c>
      <c r="D13" s="10" t="s">
        <v>48</v>
      </c>
      <c r="E13" s="11" t="s">
        <v>82</v>
      </c>
      <c r="F13" s="10">
        <v>25</v>
      </c>
      <c r="G13" s="10">
        <v>30</v>
      </c>
      <c r="H13" s="10">
        <v>70</v>
      </c>
      <c r="I13" s="10">
        <v>70</v>
      </c>
      <c r="J13" s="10">
        <v>70</v>
      </c>
      <c r="K13" s="10">
        <v>70</v>
      </c>
      <c r="L13" s="10">
        <v>70</v>
      </c>
      <c r="M13" s="10">
        <v>70</v>
      </c>
      <c r="N13" s="10">
        <v>70</v>
      </c>
      <c r="O13" s="10">
        <v>70</v>
      </c>
      <c r="P13" s="10">
        <v>70</v>
      </c>
      <c r="Q13" s="10">
        <v>70</v>
      </c>
      <c r="R13" s="10">
        <v>70</v>
      </c>
      <c r="S13" s="10">
        <v>60</v>
      </c>
      <c r="T13" s="10">
        <v>45</v>
      </c>
      <c r="U13" s="10">
        <v>45</v>
      </c>
      <c r="V13" s="10">
        <v>45</v>
      </c>
      <c r="W13" s="10">
        <v>45</v>
      </c>
      <c r="X13" s="10">
        <v>45</v>
      </c>
      <c r="Y13" s="10">
        <v>35</v>
      </c>
      <c r="Z13" s="12">
        <v>15</v>
      </c>
      <c r="AA13" s="12">
        <v>0</v>
      </c>
      <c r="AB13" s="12">
        <v>0</v>
      </c>
      <c r="AC13" s="12">
        <v>70</v>
      </c>
      <c r="AD13" s="12">
        <v>100</v>
      </c>
      <c r="AE13" s="12">
        <v>100</v>
      </c>
      <c r="AF13" s="12">
        <v>100</v>
      </c>
      <c r="AG13" s="12">
        <v>100</v>
      </c>
      <c r="AH13" s="12">
        <v>100</v>
      </c>
      <c r="AI13" s="12">
        <v>100</v>
      </c>
      <c r="AJ13" s="12">
        <v>100</v>
      </c>
      <c r="AK13" s="12">
        <v>100</v>
      </c>
      <c r="AL13" s="12">
        <v>100</v>
      </c>
    </row>
    <row r="14" spans="1:38" ht="12.75">
      <c r="A14" s="10" t="s">
        <v>168</v>
      </c>
      <c r="B14" s="10"/>
      <c r="C14" s="10" t="s">
        <v>170</v>
      </c>
      <c r="D14" s="10" t="s">
        <v>48</v>
      </c>
      <c r="E14" s="11" t="s">
        <v>82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20</v>
      </c>
      <c r="M14" s="10">
        <v>240</v>
      </c>
      <c r="N14" s="10">
        <v>270</v>
      </c>
      <c r="O14" s="10">
        <v>270</v>
      </c>
      <c r="P14" s="10">
        <v>270</v>
      </c>
      <c r="Q14" s="10">
        <v>275</v>
      </c>
      <c r="R14" s="10">
        <v>275</v>
      </c>
      <c r="S14" s="10">
        <v>280</v>
      </c>
      <c r="T14" s="10">
        <v>285</v>
      </c>
      <c r="U14" s="10">
        <v>290</v>
      </c>
      <c r="V14" s="10">
        <v>300</v>
      </c>
      <c r="W14" s="10">
        <v>305</v>
      </c>
      <c r="X14" s="10">
        <v>310</v>
      </c>
      <c r="Y14" s="10">
        <v>310</v>
      </c>
      <c r="Z14" s="12">
        <v>310</v>
      </c>
      <c r="AA14" s="12">
        <v>310</v>
      </c>
      <c r="AB14" s="12">
        <v>320</v>
      </c>
      <c r="AC14" s="12">
        <v>325</v>
      </c>
      <c r="AD14" s="12">
        <v>330</v>
      </c>
      <c r="AE14" s="12">
        <v>330</v>
      </c>
      <c r="AF14" s="12">
        <v>350</v>
      </c>
      <c r="AG14" s="12">
        <v>355</v>
      </c>
      <c r="AH14" s="12">
        <v>360</v>
      </c>
      <c r="AI14" s="12">
        <v>365</v>
      </c>
      <c r="AJ14" s="12">
        <v>370</v>
      </c>
      <c r="AK14" s="12">
        <v>390</v>
      </c>
      <c r="AL14" s="12">
        <v>400</v>
      </c>
    </row>
    <row r="15" spans="1:38" ht="12.75">
      <c r="A15" s="10" t="s">
        <v>168</v>
      </c>
      <c r="B15" s="10"/>
      <c r="C15" s="10" t="s">
        <v>171</v>
      </c>
      <c r="D15" s="10" t="s">
        <v>48</v>
      </c>
      <c r="E15" s="11" t="s">
        <v>82</v>
      </c>
      <c r="F15" s="10">
        <v>20</v>
      </c>
      <c r="G15" s="10">
        <v>20</v>
      </c>
      <c r="H15" s="10">
        <v>20</v>
      </c>
      <c r="I15" s="10">
        <v>20</v>
      </c>
      <c r="J15" s="10">
        <v>20</v>
      </c>
      <c r="K15" s="10">
        <v>20</v>
      </c>
      <c r="L15" s="10">
        <v>20</v>
      </c>
      <c r="M15" s="10">
        <v>20</v>
      </c>
      <c r="N15" s="10">
        <v>20</v>
      </c>
      <c r="O15" s="10">
        <v>20</v>
      </c>
      <c r="P15" s="10">
        <v>20</v>
      </c>
      <c r="Q15" s="10">
        <v>20</v>
      </c>
      <c r="R15" s="10">
        <v>20</v>
      </c>
      <c r="S15" s="10">
        <v>20</v>
      </c>
      <c r="T15" s="10">
        <v>20</v>
      </c>
      <c r="U15" s="10">
        <v>15</v>
      </c>
      <c r="V15" s="10">
        <v>15</v>
      </c>
      <c r="W15" s="10">
        <v>15</v>
      </c>
      <c r="X15" s="10">
        <v>0</v>
      </c>
      <c r="Y15" s="10">
        <v>0</v>
      </c>
      <c r="Z15" s="12">
        <v>0</v>
      </c>
      <c r="AA15" s="12">
        <v>0</v>
      </c>
      <c r="AB15" s="12">
        <v>0</v>
      </c>
      <c r="AC15" s="12">
        <v>5</v>
      </c>
      <c r="AD15" s="12">
        <v>20</v>
      </c>
      <c r="AE15" s="12">
        <v>20</v>
      </c>
      <c r="AF15" s="12">
        <v>25</v>
      </c>
      <c r="AG15" s="12">
        <v>25</v>
      </c>
      <c r="AH15" s="12">
        <v>25</v>
      </c>
      <c r="AI15" s="12">
        <v>25</v>
      </c>
      <c r="AJ15" s="12">
        <v>25</v>
      </c>
      <c r="AK15" s="12">
        <v>25</v>
      </c>
      <c r="AL15" s="12">
        <v>25</v>
      </c>
    </row>
    <row r="16" spans="1:38" ht="12.75">
      <c r="A16" s="10" t="s">
        <v>168</v>
      </c>
      <c r="B16" s="10" t="s">
        <v>172</v>
      </c>
      <c r="C16" s="10" t="s">
        <v>173</v>
      </c>
      <c r="D16" s="10" t="s">
        <v>174</v>
      </c>
      <c r="E16" s="11" t="s">
        <v>82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2">
        <v>0</v>
      </c>
      <c r="AA16" s="12">
        <v>15</v>
      </c>
      <c r="AB16" s="12">
        <v>15</v>
      </c>
      <c r="AC16" s="12">
        <v>30</v>
      </c>
      <c r="AD16" s="12">
        <v>50</v>
      </c>
      <c r="AE16" s="12">
        <v>50</v>
      </c>
      <c r="AF16" s="12">
        <v>50</v>
      </c>
      <c r="AG16" s="12">
        <v>20</v>
      </c>
      <c r="AH16" s="12">
        <v>20</v>
      </c>
      <c r="AI16" s="12">
        <v>20</v>
      </c>
      <c r="AJ16" s="12">
        <v>20</v>
      </c>
      <c r="AK16" s="12">
        <v>20</v>
      </c>
      <c r="AL16" s="12">
        <v>20</v>
      </c>
    </row>
    <row r="17" spans="1:38" ht="12.75">
      <c r="A17" s="10" t="s">
        <v>168</v>
      </c>
      <c r="B17" s="10" t="s">
        <v>37</v>
      </c>
      <c r="C17" s="10" t="s">
        <v>175</v>
      </c>
      <c r="D17" s="10" t="s">
        <v>37</v>
      </c>
      <c r="E17" s="11" t="s">
        <v>82</v>
      </c>
      <c r="F17" s="10">
        <v>235</v>
      </c>
      <c r="G17" s="10">
        <v>235</v>
      </c>
      <c r="H17" s="10">
        <v>235</v>
      </c>
      <c r="I17" s="10">
        <v>235</v>
      </c>
      <c r="J17" s="10">
        <v>235</v>
      </c>
      <c r="K17" s="10">
        <v>235</v>
      </c>
      <c r="L17" s="10">
        <v>235</v>
      </c>
      <c r="M17" s="10">
        <v>235</v>
      </c>
      <c r="N17" s="10">
        <v>235</v>
      </c>
      <c r="O17" s="10">
        <v>235</v>
      </c>
      <c r="P17" s="10">
        <v>235</v>
      </c>
      <c r="Q17" s="10">
        <v>235</v>
      </c>
      <c r="R17" s="10">
        <v>235</v>
      </c>
      <c r="S17" s="10">
        <v>225</v>
      </c>
      <c r="T17" s="10">
        <v>225</v>
      </c>
      <c r="U17" s="10">
        <v>235</v>
      </c>
      <c r="V17" s="10">
        <v>245</v>
      </c>
      <c r="W17" s="10">
        <v>250</v>
      </c>
      <c r="X17" s="10">
        <v>250</v>
      </c>
      <c r="Y17" s="10">
        <v>230</v>
      </c>
      <c r="Z17" s="12">
        <v>230</v>
      </c>
      <c r="AA17" s="12">
        <v>230</v>
      </c>
      <c r="AB17" s="12">
        <v>250</v>
      </c>
      <c r="AC17" s="12">
        <v>250</v>
      </c>
      <c r="AD17" s="12">
        <v>250</v>
      </c>
      <c r="AE17" s="12">
        <v>250</v>
      </c>
      <c r="AF17" s="12">
        <v>250</v>
      </c>
      <c r="AG17" s="12">
        <v>50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1:38" ht="12.75">
      <c r="A18" s="10" t="s">
        <v>168</v>
      </c>
      <c r="B18" s="10" t="s">
        <v>176</v>
      </c>
      <c r="C18" s="10" t="s">
        <v>177</v>
      </c>
      <c r="D18" s="10" t="s">
        <v>37</v>
      </c>
      <c r="E18" s="11" t="s">
        <v>82</v>
      </c>
      <c r="F18" s="10">
        <v>180</v>
      </c>
      <c r="G18" s="10">
        <v>180</v>
      </c>
      <c r="H18" s="10">
        <v>180</v>
      </c>
      <c r="I18" s="10">
        <v>180</v>
      </c>
      <c r="J18" s="10">
        <v>300</v>
      </c>
      <c r="K18" s="10">
        <v>360</v>
      </c>
      <c r="L18" s="10">
        <v>410</v>
      </c>
      <c r="M18" s="10">
        <v>410</v>
      </c>
      <c r="N18" s="10">
        <v>390</v>
      </c>
      <c r="O18" s="10">
        <v>345</v>
      </c>
      <c r="P18" s="10">
        <v>325</v>
      </c>
      <c r="Q18" s="10">
        <v>325</v>
      </c>
      <c r="R18" s="10">
        <v>325</v>
      </c>
      <c r="S18" s="10">
        <v>325</v>
      </c>
      <c r="T18" s="10">
        <v>325</v>
      </c>
      <c r="U18" s="10">
        <v>325</v>
      </c>
      <c r="V18" s="10">
        <v>325</v>
      </c>
      <c r="W18" s="10">
        <v>325</v>
      </c>
      <c r="X18" s="10">
        <v>325</v>
      </c>
      <c r="Y18" s="10">
        <v>290</v>
      </c>
      <c r="Z18" s="12">
        <v>285</v>
      </c>
      <c r="AA18" s="12">
        <v>285</v>
      </c>
      <c r="AB18" s="12">
        <v>285</v>
      </c>
      <c r="AC18" s="12">
        <v>285</v>
      </c>
      <c r="AD18" s="12">
        <v>285</v>
      </c>
      <c r="AE18" s="12">
        <v>295</v>
      </c>
      <c r="AF18" s="12">
        <v>330</v>
      </c>
      <c r="AG18" s="12">
        <v>340</v>
      </c>
      <c r="AH18" s="12">
        <v>340</v>
      </c>
      <c r="AI18" s="12">
        <v>340</v>
      </c>
      <c r="AJ18" s="12">
        <v>340</v>
      </c>
      <c r="AK18" s="12">
        <v>340</v>
      </c>
      <c r="AL18" s="12">
        <v>340</v>
      </c>
    </row>
    <row r="19" spans="1:38" ht="12.75">
      <c r="A19" s="10" t="s">
        <v>168</v>
      </c>
      <c r="B19" s="10" t="s">
        <v>12</v>
      </c>
      <c r="C19" s="10" t="s">
        <v>178</v>
      </c>
      <c r="D19" s="10" t="s">
        <v>12</v>
      </c>
      <c r="E19" s="11" t="s">
        <v>82</v>
      </c>
      <c r="F19" s="10">
        <v>175</v>
      </c>
      <c r="G19" s="10">
        <v>175</v>
      </c>
      <c r="H19" s="10">
        <v>175</v>
      </c>
      <c r="I19" s="10">
        <v>175</v>
      </c>
      <c r="J19" s="10">
        <v>175</v>
      </c>
      <c r="K19" s="10">
        <v>175</v>
      </c>
      <c r="L19" s="10">
        <v>175</v>
      </c>
      <c r="M19" s="10">
        <v>175</v>
      </c>
      <c r="N19" s="10">
        <v>180</v>
      </c>
      <c r="O19" s="10">
        <v>180</v>
      </c>
      <c r="P19" s="10">
        <v>180</v>
      </c>
      <c r="Q19" s="10">
        <v>185</v>
      </c>
      <c r="R19" s="10">
        <v>190</v>
      </c>
      <c r="S19" s="10">
        <v>200</v>
      </c>
      <c r="T19" s="10">
        <v>215</v>
      </c>
      <c r="U19" s="10">
        <v>230</v>
      </c>
      <c r="V19" s="10">
        <v>235</v>
      </c>
      <c r="W19" s="10">
        <v>235</v>
      </c>
      <c r="X19" s="10">
        <v>235</v>
      </c>
      <c r="Y19" s="10">
        <v>290</v>
      </c>
      <c r="Z19" s="12">
        <v>300</v>
      </c>
      <c r="AA19" s="12">
        <v>310</v>
      </c>
      <c r="AB19" s="12">
        <v>320</v>
      </c>
      <c r="AC19" s="12">
        <v>325</v>
      </c>
      <c r="AD19" s="12">
        <v>325</v>
      </c>
      <c r="AE19" s="12">
        <v>325</v>
      </c>
      <c r="AF19" s="12">
        <v>325</v>
      </c>
      <c r="AG19" s="12">
        <v>325</v>
      </c>
      <c r="AH19" s="12">
        <v>325</v>
      </c>
      <c r="AI19" s="12">
        <v>325</v>
      </c>
      <c r="AJ19" s="12">
        <v>325</v>
      </c>
      <c r="AK19" s="12">
        <v>325</v>
      </c>
      <c r="AL19" s="12">
        <v>325</v>
      </c>
    </row>
    <row r="20" spans="1:38" ht="12.75">
      <c r="A20" s="10" t="s">
        <v>168</v>
      </c>
      <c r="B20" s="10"/>
      <c r="C20" s="10" t="s">
        <v>179</v>
      </c>
      <c r="D20" s="10" t="s">
        <v>12</v>
      </c>
      <c r="E20" s="11" t="s">
        <v>82</v>
      </c>
      <c r="F20" s="10">
        <v>125</v>
      </c>
      <c r="G20" s="10">
        <v>125</v>
      </c>
      <c r="H20" s="10">
        <v>125</v>
      </c>
      <c r="I20" s="10">
        <v>125</v>
      </c>
      <c r="J20" s="10">
        <v>125</v>
      </c>
      <c r="K20" s="10">
        <v>125</v>
      </c>
      <c r="L20" s="10">
        <v>125</v>
      </c>
      <c r="M20" s="10">
        <v>125</v>
      </c>
      <c r="N20" s="10">
        <v>125</v>
      </c>
      <c r="O20" s="10">
        <v>125</v>
      </c>
      <c r="P20" s="10">
        <v>125</v>
      </c>
      <c r="Q20" s="10">
        <v>125</v>
      </c>
      <c r="R20" s="10">
        <v>130</v>
      </c>
      <c r="S20" s="10">
        <v>135</v>
      </c>
      <c r="T20" s="10">
        <v>140</v>
      </c>
      <c r="U20" s="10">
        <v>150</v>
      </c>
      <c r="V20" s="10">
        <v>160</v>
      </c>
      <c r="W20" s="10">
        <v>160</v>
      </c>
      <c r="X20" s="10">
        <v>160</v>
      </c>
      <c r="Y20" s="10">
        <v>160</v>
      </c>
      <c r="Z20" s="12">
        <v>160</v>
      </c>
      <c r="AA20" s="12">
        <v>160</v>
      </c>
      <c r="AB20" s="12">
        <v>160</v>
      </c>
      <c r="AC20" s="12">
        <v>165</v>
      </c>
      <c r="AD20" s="12">
        <v>170</v>
      </c>
      <c r="AE20" s="12">
        <v>170</v>
      </c>
      <c r="AF20" s="12">
        <v>170</v>
      </c>
      <c r="AG20" s="12">
        <v>170</v>
      </c>
      <c r="AH20" s="12">
        <v>180</v>
      </c>
      <c r="AI20" s="12">
        <v>185</v>
      </c>
      <c r="AJ20" s="12">
        <v>185</v>
      </c>
      <c r="AK20" s="12">
        <v>185</v>
      </c>
      <c r="AL20" s="12">
        <v>185</v>
      </c>
    </row>
    <row r="21" spans="1:38" ht="12.75">
      <c r="A21" s="10" t="s">
        <v>168</v>
      </c>
      <c r="B21" s="10" t="s">
        <v>180</v>
      </c>
      <c r="C21" s="10" t="s">
        <v>181</v>
      </c>
      <c r="D21" s="10" t="s">
        <v>1</v>
      </c>
      <c r="E21" s="11" t="s">
        <v>82</v>
      </c>
      <c r="F21" s="10">
        <v>0</v>
      </c>
      <c r="G21" s="10">
        <v>170</v>
      </c>
      <c r="H21" s="10">
        <v>185</v>
      </c>
      <c r="I21" s="10">
        <v>190</v>
      </c>
      <c r="J21" s="10">
        <v>210</v>
      </c>
      <c r="K21" s="10">
        <v>215</v>
      </c>
      <c r="L21" s="10">
        <v>215</v>
      </c>
      <c r="M21" s="10">
        <v>225</v>
      </c>
      <c r="N21" s="10">
        <v>225</v>
      </c>
      <c r="O21" s="10">
        <v>225</v>
      </c>
      <c r="P21" s="10">
        <v>230</v>
      </c>
      <c r="Q21" s="10">
        <v>240</v>
      </c>
      <c r="R21" s="10">
        <v>245</v>
      </c>
      <c r="S21" s="10">
        <v>250</v>
      </c>
      <c r="T21" s="10">
        <v>255</v>
      </c>
      <c r="U21" s="10">
        <v>255</v>
      </c>
      <c r="V21" s="10">
        <v>245</v>
      </c>
      <c r="W21" s="10">
        <v>230</v>
      </c>
      <c r="X21" s="10">
        <v>260</v>
      </c>
      <c r="Y21" s="10">
        <v>275</v>
      </c>
      <c r="Z21" s="12">
        <v>290</v>
      </c>
      <c r="AA21" s="12">
        <v>295</v>
      </c>
      <c r="AB21" s="12">
        <v>300</v>
      </c>
      <c r="AC21" s="12">
        <v>290</v>
      </c>
      <c r="AD21" s="12">
        <v>290</v>
      </c>
      <c r="AE21" s="12">
        <v>290</v>
      </c>
      <c r="AF21" s="12">
        <v>290</v>
      </c>
      <c r="AG21" s="12">
        <v>290</v>
      </c>
      <c r="AH21" s="12">
        <v>300</v>
      </c>
      <c r="AI21" s="12">
        <v>305</v>
      </c>
      <c r="AJ21" s="12">
        <v>315</v>
      </c>
      <c r="AK21" s="12">
        <v>320</v>
      </c>
      <c r="AL21" s="12">
        <v>340</v>
      </c>
    </row>
    <row r="22" spans="1:38" ht="12.75">
      <c r="A22" s="10" t="s">
        <v>168</v>
      </c>
      <c r="B22" s="10" t="s">
        <v>182</v>
      </c>
      <c r="C22" s="10" t="s">
        <v>183</v>
      </c>
      <c r="D22" s="10" t="s">
        <v>182</v>
      </c>
      <c r="E22" s="11" t="s">
        <v>82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40</v>
      </c>
      <c r="S22" s="10">
        <v>45</v>
      </c>
      <c r="T22" s="10">
        <v>45</v>
      </c>
      <c r="U22" s="10">
        <v>50</v>
      </c>
      <c r="V22" s="10">
        <v>55</v>
      </c>
      <c r="W22" s="10">
        <v>60</v>
      </c>
      <c r="X22" s="10">
        <v>60</v>
      </c>
      <c r="Y22" s="10">
        <v>55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15</v>
      </c>
      <c r="AH22" s="12">
        <v>30</v>
      </c>
      <c r="AI22" s="12">
        <v>30</v>
      </c>
      <c r="AJ22" s="12">
        <v>30</v>
      </c>
      <c r="AK22" s="12">
        <v>30</v>
      </c>
      <c r="AL22" s="12">
        <v>30</v>
      </c>
    </row>
    <row r="23" spans="1:38" ht="12.75">
      <c r="A23" s="10" t="s">
        <v>168</v>
      </c>
      <c r="B23" s="10" t="s">
        <v>184</v>
      </c>
      <c r="C23" s="10" t="s">
        <v>185</v>
      </c>
      <c r="D23" s="10" t="s">
        <v>184</v>
      </c>
      <c r="E23" s="11" t="s">
        <v>82</v>
      </c>
      <c r="F23" s="10">
        <v>175</v>
      </c>
      <c r="G23" s="10">
        <v>175</v>
      </c>
      <c r="H23" s="10">
        <v>175</v>
      </c>
      <c r="I23" s="10">
        <v>175</v>
      </c>
      <c r="J23" s="10">
        <v>175</v>
      </c>
      <c r="K23" s="10">
        <v>175</v>
      </c>
      <c r="L23" s="10">
        <v>175</v>
      </c>
      <c r="M23" s="10">
        <v>175</v>
      </c>
      <c r="N23" s="10">
        <v>175</v>
      </c>
      <c r="O23" s="10">
        <v>175</v>
      </c>
      <c r="P23" s="10">
        <v>175</v>
      </c>
      <c r="Q23" s="10">
        <v>175</v>
      </c>
      <c r="R23" s="10">
        <v>175</v>
      </c>
      <c r="S23" s="10">
        <v>175</v>
      </c>
      <c r="T23" s="10">
        <v>175</v>
      </c>
      <c r="U23" s="10">
        <v>175</v>
      </c>
      <c r="V23" s="10">
        <v>180</v>
      </c>
      <c r="W23" s="10">
        <v>185</v>
      </c>
      <c r="X23" s="10">
        <v>185</v>
      </c>
      <c r="Y23" s="10">
        <v>185</v>
      </c>
      <c r="Z23" s="12">
        <v>185</v>
      </c>
      <c r="AA23" s="12">
        <v>280</v>
      </c>
      <c r="AB23" s="12">
        <v>360</v>
      </c>
      <c r="AC23" s="12">
        <v>400</v>
      </c>
      <c r="AD23" s="12">
        <v>425</v>
      </c>
      <c r="AE23" s="12">
        <v>425</v>
      </c>
      <c r="AF23" s="12">
        <v>425</v>
      </c>
      <c r="AG23" s="12">
        <v>425</v>
      </c>
      <c r="AH23" s="12">
        <v>425</v>
      </c>
      <c r="AI23" s="12">
        <v>425</v>
      </c>
      <c r="AJ23" s="12">
        <v>425</v>
      </c>
      <c r="AK23" s="12">
        <v>425</v>
      </c>
      <c r="AL23" s="12">
        <v>425</v>
      </c>
    </row>
    <row r="24" spans="1:38" ht="12.75">
      <c r="A24" s="10" t="s">
        <v>168</v>
      </c>
      <c r="B24" s="10" t="s">
        <v>186</v>
      </c>
      <c r="C24" s="10" t="s">
        <v>187</v>
      </c>
      <c r="D24" s="10" t="s">
        <v>5</v>
      </c>
      <c r="E24" s="11" t="s">
        <v>82</v>
      </c>
      <c r="F24" s="10">
        <v>120</v>
      </c>
      <c r="G24" s="10">
        <v>120</v>
      </c>
      <c r="H24" s="10">
        <v>120</v>
      </c>
      <c r="I24" s="10">
        <v>120</v>
      </c>
      <c r="J24" s="10">
        <v>120</v>
      </c>
      <c r="K24" s="10">
        <v>125</v>
      </c>
      <c r="L24" s="10">
        <v>135</v>
      </c>
      <c r="M24" s="10">
        <v>140</v>
      </c>
      <c r="N24" s="10">
        <v>145</v>
      </c>
      <c r="O24" s="10">
        <v>145</v>
      </c>
      <c r="P24" s="10">
        <v>145</v>
      </c>
      <c r="Q24" s="10">
        <v>145</v>
      </c>
      <c r="R24" s="10">
        <v>145</v>
      </c>
      <c r="S24" s="10">
        <v>145</v>
      </c>
      <c r="T24" s="10">
        <v>160</v>
      </c>
      <c r="U24" s="10">
        <v>175</v>
      </c>
      <c r="V24" s="10">
        <v>180</v>
      </c>
      <c r="W24" s="10">
        <v>185</v>
      </c>
      <c r="X24" s="10">
        <v>185</v>
      </c>
      <c r="Y24" s="10">
        <v>195</v>
      </c>
      <c r="Z24" s="12">
        <v>195</v>
      </c>
      <c r="AA24" s="12">
        <v>195</v>
      </c>
      <c r="AB24" s="12">
        <v>200</v>
      </c>
      <c r="AC24" s="12">
        <v>215</v>
      </c>
      <c r="AD24" s="12">
        <v>225</v>
      </c>
      <c r="AE24" s="12">
        <v>225</v>
      </c>
      <c r="AF24" s="12">
        <v>235</v>
      </c>
      <c r="AG24" s="12">
        <v>235</v>
      </c>
      <c r="AH24" s="12">
        <v>240</v>
      </c>
      <c r="AI24" s="12">
        <v>245</v>
      </c>
      <c r="AJ24" s="12">
        <v>250</v>
      </c>
      <c r="AK24" s="12">
        <v>260</v>
      </c>
      <c r="AL24" s="12">
        <v>270</v>
      </c>
    </row>
    <row r="25" spans="1:38" ht="12.75">
      <c r="A25" s="10" t="s">
        <v>168</v>
      </c>
      <c r="B25" s="10" t="s">
        <v>188</v>
      </c>
      <c r="C25" s="10" t="s">
        <v>189</v>
      </c>
      <c r="D25" s="10" t="s">
        <v>190</v>
      </c>
      <c r="E25" s="11" t="s">
        <v>82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50</v>
      </c>
      <c r="Y25" s="10">
        <v>100</v>
      </c>
      <c r="Z25" s="12">
        <v>100</v>
      </c>
      <c r="AA25" s="12">
        <v>100</v>
      </c>
      <c r="AB25" s="12">
        <v>100</v>
      </c>
      <c r="AC25" s="12">
        <v>100</v>
      </c>
      <c r="AD25" s="12">
        <v>100</v>
      </c>
      <c r="AE25" s="12">
        <v>100</v>
      </c>
      <c r="AF25" s="12">
        <v>100</v>
      </c>
      <c r="AG25" s="12">
        <v>100</v>
      </c>
      <c r="AH25" s="12">
        <v>100</v>
      </c>
      <c r="AI25" s="12">
        <v>100</v>
      </c>
      <c r="AJ25" s="12">
        <v>100</v>
      </c>
      <c r="AK25" s="12">
        <v>100</v>
      </c>
      <c r="AL25" s="12">
        <v>100</v>
      </c>
    </row>
    <row r="26" spans="1:38" ht="12.75">
      <c r="A26" s="10" t="s">
        <v>168</v>
      </c>
      <c r="B26" s="10" t="s">
        <v>191</v>
      </c>
      <c r="C26" s="10" t="s">
        <v>192</v>
      </c>
      <c r="D26" s="10" t="s">
        <v>191</v>
      </c>
      <c r="E26" s="11" t="s">
        <v>82</v>
      </c>
      <c r="F26" s="10">
        <v>120</v>
      </c>
      <c r="G26" s="10">
        <v>120</v>
      </c>
      <c r="H26" s="10">
        <v>120</v>
      </c>
      <c r="I26" s="10">
        <v>120</v>
      </c>
      <c r="J26" s="10">
        <v>120</v>
      </c>
      <c r="K26" s="10">
        <v>120</v>
      </c>
      <c r="L26" s="10">
        <v>120</v>
      </c>
      <c r="M26" s="10">
        <v>120</v>
      </c>
      <c r="N26" s="10">
        <v>120</v>
      </c>
      <c r="O26" s="10">
        <v>140</v>
      </c>
      <c r="P26" s="10">
        <v>140</v>
      </c>
      <c r="Q26" s="10">
        <v>140</v>
      </c>
      <c r="R26" s="10">
        <v>145</v>
      </c>
      <c r="S26" s="10">
        <v>145</v>
      </c>
      <c r="T26" s="10">
        <v>145</v>
      </c>
      <c r="U26" s="10">
        <v>145</v>
      </c>
      <c r="V26" s="10">
        <v>145</v>
      </c>
      <c r="W26" s="10">
        <v>145</v>
      </c>
      <c r="X26" s="10">
        <v>145</v>
      </c>
      <c r="Y26" s="10">
        <v>145</v>
      </c>
      <c r="Z26" s="12">
        <v>160</v>
      </c>
      <c r="AA26" s="12">
        <v>160</v>
      </c>
      <c r="AB26" s="12">
        <v>175</v>
      </c>
      <c r="AC26" s="12">
        <v>190</v>
      </c>
      <c r="AD26" s="12">
        <v>220</v>
      </c>
      <c r="AE26" s="12">
        <v>240</v>
      </c>
      <c r="AF26" s="12">
        <v>265</v>
      </c>
      <c r="AG26" s="12">
        <v>280</v>
      </c>
      <c r="AH26" s="12">
        <v>290</v>
      </c>
      <c r="AI26" s="12">
        <v>295</v>
      </c>
      <c r="AJ26" s="12">
        <v>300</v>
      </c>
      <c r="AK26" s="12">
        <v>305</v>
      </c>
      <c r="AL26" s="12">
        <v>310</v>
      </c>
    </row>
    <row r="27" spans="1:38" ht="12.75">
      <c r="A27" s="10" t="s">
        <v>168</v>
      </c>
      <c r="B27" s="10" t="s">
        <v>193</v>
      </c>
      <c r="C27" s="10" t="s">
        <v>194</v>
      </c>
      <c r="D27" s="10" t="s">
        <v>191</v>
      </c>
      <c r="E27" s="11" t="s">
        <v>82</v>
      </c>
      <c r="F27" s="10">
        <v>40</v>
      </c>
      <c r="G27" s="10">
        <v>40</v>
      </c>
      <c r="H27" s="10">
        <v>40</v>
      </c>
      <c r="I27" s="10">
        <v>40</v>
      </c>
      <c r="J27" s="10">
        <v>45</v>
      </c>
      <c r="K27" s="10">
        <v>45</v>
      </c>
      <c r="L27" s="10">
        <v>45</v>
      </c>
      <c r="M27" s="10">
        <v>45</v>
      </c>
      <c r="N27" s="10">
        <v>45</v>
      </c>
      <c r="O27" s="10">
        <v>45</v>
      </c>
      <c r="P27" s="10">
        <v>45</v>
      </c>
      <c r="Q27" s="10">
        <v>45</v>
      </c>
      <c r="R27" s="10">
        <v>85</v>
      </c>
      <c r="S27" s="10">
        <v>75</v>
      </c>
      <c r="T27" s="10">
        <v>75</v>
      </c>
      <c r="U27" s="10">
        <v>65</v>
      </c>
      <c r="V27" s="10">
        <v>65</v>
      </c>
      <c r="W27" s="10">
        <v>85</v>
      </c>
      <c r="X27" s="10">
        <v>50</v>
      </c>
      <c r="Y27" s="10">
        <v>70</v>
      </c>
      <c r="Z27" s="12">
        <v>80</v>
      </c>
      <c r="AA27" s="12">
        <v>75</v>
      </c>
      <c r="AB27" s="12">
        <v>80</v>
      </c>
      <c r="AC27" s="12">
        <v>80</v>
      </c>
      <c r="AD27" s="12">
        <v>80</v>
      </c>
      <c r="AE27" s="12">
        <v>80</v>
      </c>
      <c r="AF27" s="12">
        <v>80</v>
      </c>
      <c r="AG27" s="12">
        <v>80</v>
      </c>
      <c r="AH27" s="12">
        <v>80</v>
      </c>
      <c r="AI27" s="12">
        <v>80</v>
      </c>
      <c r="AJ27" s="12">
        <v>80</v>
      </c>
      <c r="AK27" s="12">
        <v>80</v>
      </c>
      <c r="AL27" s="12">
        <v>80</v>
      </c>
    </row>
    <row r="28" spans="1:38" ht="12.75">
      <c r="A28" s="10" t="s">
        <v>168</v>
      </c>
      <c r="B28" s="10" t="s">
        <v>195</v>
      </c>
      <c r="C28" s="10" t="s">
        <v>196</v>
      </c>
      <c r="D28" s="10" t="s">
        <v>40</v>
      </c>
      <c r="E28" s="11" t="s">
        <v>82</v>
      </c>
      <c r="F28" s="10">
        <v>145</v>
      </c>
      <c r="G28" s="10">
        <v>145</v>
      </c>
      <c r="H28" s="10">
        <v>145</v>
      </c>
      <c r="I28" s="10">
        <v>145</v>
      </c>
      <c r="J28" s="10">
        <v>145</v>
      </c>
      <c r="K28" s="10">
        <v>145</v>
      </c>
      <c r="L28" s="10">
        <v>145</v>
      </c>
      <c r="M28" s="10">
        <v>145</v>
      </c>
      <c r="N28" s="10">
        <v>145</v>
      </c>
      <c r="O28" s="10">
        <v>145</v>
      </c>
      <c r="P28" s="10">
        <v>145</v>
      </c>
      <c r="Q28" s="10">
        <v>175</v>
      </c>
      <c r="R28" s="10">
        <v>180</v>
      </c>
      <c r="S28" s="10">
        <v>180</v>
      </c>
      <c r="T28" s="10">
        <v>180</v>
      </c>
      <c r="U28" s="10">
        <v>185</v>
      </c>
      <c r="V28" s="10">
        <v>185</v>
      </c>
      <c r="W28" s="10">
        <v>185</v>
      </c>
      <c r="X28" s="10">
        <v>190</v>
      </c>
      <c r="Y28" s="10">
        <v>195</v>
      </c>
      <c r="Z28" s="12">
        <v>200</v>
      </c>
      <c r="AA28" s="12">
        <v>200</v>
      </c>
      <c r="AB28" s="12">
        <v>200</v>
      </c>
      <c r="AC28" s="12">
        <v>200</v>
      </c>
      <c r="AD28" s="12">
        <v>200</v>
      </c>
      <c r="AE28" s="12">
        <v>200</v>
      </c>
      <c r="AF28" s="12">
        <v>200</v>
      </c>
      <c r="AG28" s="12">
        <v>200</v>
      </c>
      <c r="AH28" s="12">
        <v>200</v>
      </c>
      <c r="AI28" s="12">
        <v>200</v>
      </c>
      <c r="AJ28" s="12">
        <v>200</v>
      </c>
      <c r="AK28" s="12">
        <v>200</v>
      </c>
      <c r="AL28" s="12">
        <v>200</v>
      </c>
    </row>
    <row r="29" spans="1:38" ht="12.75">
      <c r="A29" s="10" t="s">
        <v>168</v>
      </c>
      <c r="B29" s="10"/>
      <c r="C29" s="10" t="s">
        <v>197</v>
      </c>
      <c r="D29" s="10" t="s">
        <v>40</v>
      </c>
      <c r="E29" s="11" t="s">
        <v>82</v>
      </c>
      <c r="F29" s="10">
        <v>260</v>
      </c>
      <c r="G29" s="10">
        <v>260</v>
      </c>
      <c r="H29" s="10">
        <v>260</v>
      </c>
      <c r="I29" s="10">
        <v>265</v>
      </c>
      <c r="J29" s="10">
        <v>270</v>
      </c>
      <c r="K29" s="10">
        <v>270</v>
      </c>
      <c r="L29" s="10">
        <v>270</v>
      </c>
      <c r="M29" s="10">
        <v>270</v>
      </c>
      <c r="N29" s="10">
        <v>270</v>
      </c>
      <c r="O29" s="10">
        <v>270</v>
      </c>
      <c r="P29" s="10">
        <v>270</v>
      </c>
      <c r="Q29" s="10">
        <v>270</v>
      </c>
      <c r="R29" s="10">
        <v>260</v>
      </c>
      <c r="S29" s="10">
        <v>260</v>
      </c>
      <c r="T29" s="10">
        <v>260</v>
      </c>
      <c r="U29" s="10">
        <v>290</v>
      </c>
      <c r="V29" s="10">
        <v>295</v>
      </c>
      <c r="W29" s="10">
        <v>295</v>
      </c>
      <c r="X29" s="10">
        <v>295</v>
      </c>
      <c r="Y29" s="10">
        <v>310</v>
      </c>
      <c r="Z29" s="12">
        <v>320</v>
      </c>
      <c r="AA29" s="12">
        <v>320</v>
      </c>
      <c r="AB29" s="12">
        <v>320</v>
      </c>
      <c r="AC29" s="12">
        <v>320</v>
      </c>
      <c r="AD29" s="12">
        <v>320</v>
      </c>
      <c r="AE29" s="12">
        <v>320</v>
      </c>
      <c r="AF29" s="12">
        <v>320</v>
      </c>
      <c r="AG29" s="12">
        <v>320</v>
      </c>
      <c r="AH29" s="12">
        <v>325</v>
      </c>
      <c r="AI29" s="12">
        <v>325</v>
      </c>
      <c r="AJ29" s="12">
        <v>325</v>
      </c>
      <c r="AK29" s="12">
        <v>325</v>
      </c>
      <c r="AL29" s="12">
        <v>325</v>
      </c>
    </row>
    <row r="30" spans="1:38" ht="12.75">
      <c r="A30" s="10" t="s">
        <v>168</v>
      </c>
      <c r="B30" s="10"/>
      <c r="C30" s="10" t="s">
        <v>198</v>
      </c>
      <c r="D30" s="10" t="s">
        <v>40</v>
      </c>
      <c r="E30" s="11" t="s">
        <v>82</v>
      </c>
      <c r="F30" s="10">
        <v>0</v>
      </c>
      <c r="G30" s="10">
        <v>70</v>
      </c>
      <c r="H30" s="10">
        <v>80</v>
      </c>
      <c r="I30" s="10">
        <v>80</v>
      </c>
      <c r="J30" s="10">
        <v>85</v>
      </c>
      <c r="K30" s="10">
        <v>85</v>
      </c>
      <c r="L30" s="10">
        <v>85</v>
      </c>
      <c r="M30" s="10">
        <v>90</v>
      </c>
      <c r="N30" s="10">
        <v>90</v>
      </c>
      <c r="O30" s="10">
        <v>85</v>
      </c>
      <c r="P30" s="10">
        <v>85</v>
      </c>
      <c r="Q30" s="10">
        <v>80</v>
      </c>
      <c r="R30" s="10">
        <v>75</v>
      </c>
      <c r="S30" s="10">
        <v>75</v>
      </c>
      <c r="T30" s="10">
        <v>85</v>
      </c>
      <c r="U30" s="10">
        <v>100</v>
      </c>
      <c r="V30" s="10">
        <v>100</v>
      </c>
      <c r="W30" s="10">
        <v>100</v>
      </c>
      <c r="X30" s="10">
        <v>100</v>
      </c>
      <c r="Y30" s="10">
        <v>100</v>
      </c>
      <c r="Z30" s="12">
        <v>100</v>
      </c>
      <c r="AA30" s="12">
        <v>100</v>
      </c>
      <c r="AB30" s="12">
        <v>100</v>
      </c>
      <c r="AC30" s="12">
        <v>100</v>
      </c>
      <c r="AD30" s="12">
        <v>100</v>
      </c>
      <c r="AE30" s="12">
        <v>140</v>
      </c>
      <c r="AF30" s="12">
        <v>220</v>
      </c>
      <c r="AG30" s="12">
        <v>220</v>
      </c>
      <c r="AH30" s="12">
        <v>220</v>
      </c>
      <c r="AI30" s="12">
        <v>220</v>
      </c>
      <c r="AJ30" s="12">
        <v>220</v>
      </c>
      <c r="AK30" s="12">
        <v>220</v>
      </c>
      <c r="AL30" s="12">
        <v>220</v>
      </c>
    </row>
    <row r="31" spans="1:38" ht="12.75">
      <c r="A31" s="10" t="s">
        <v>168</v>
      </c>
      <c r="B31" s="10" t="s">
        <v>199</v>
      </c>
      <c r="C31" s="10" t="s">
        <v>200</v>
      </c>
      <c r="D31" s="10" t="s">
        <v>28</v>
      </c>
      <c r="E31" s="11" t="s">
        <v>82</v>
      </c>
      <c r="F31" s="10">
        <v>340</v>
      </c>
      <c r="G31" s="10">
        <v>340</v>
      </c>
      <c r="H31" s="10">
        <v>340</v>
      </c>
      <c r="I31" s="10">
        <v>340</v>
      </c>
      <c r="J31" s="10">
        <v>340</v>
      </c>
      <c r="K31" s="10">
        <v>330</v>
      </c>
      <c r="L31" s="10">
        <v>330</v>
      </c>
      <c r="M31" s="10">
        <v>330</v>
      </c>
      <c r="N31" s="10">
        <v>330</v>
      </c>
      <c r="O31" s="10">
        <v>330</v>
      </c>
      <c r="P31" s="10">
        <v>325</v>
      </c>
      <c r="Q31" s="10">
        <v>325</v>
      </c>
      <c r="R31" s="10">
        <v>325</v>
      </c>
      <c r="S31" s="10">
        <v>325</v>
      </c>
      <c r="T31" s="10">
        <v>330</v>
      </c>
      <c r="U31" s="10">
        <v>350</v>
      </c>
      <c r="V31" s="10">
        <v>350</v>
      </c>
      <c r="W31" s="10">
        <v>360</v>
      </c>
      <c r="X31" s="10">
        <v>360</v>
      </c>
      <c r="Y31" s="10">
        <v>360</v>
      </c>
      <c r="Z31" s="12">
        <v>350</v>
      </c>
      <c r="AA31" s="12">
        <v>340</v>
      </c>
      <c r="AB31" s="12">
        <v>310</v>
      </c>
      <c r="AC31" s="12">
        <v>340</v>
      </c>
      <c r="AD31" s="12">
        <v>360</v>
      </c>
      <c r="AE31" s="12">
        <v>360</v>
      </c>
      <c r="AF31" s="12">
        <v>370</v>
      </c>
      <c r="AG31" s="12">
        <v>370</v>
      </c>
      <c r="AH31" s="12">
        <v>380</v>
      </c>
      <c r="AI31" s="12">
        <v>385</v>
      </c>
      <c r="AJ31" s="12">
        <v>385</v>
      </c>
      <c r="AK31" s="12">
        <v>385</v>
      </c>
      <c r="AL31" s="12">
        <v>385</v>
      </c>
    </row>
    <row r="32" spans="1:38" ht="12.75">
      <c r="A32" s="10" t="s">
        <v>168</v>
      </c>
      <c r="B32" s="10" t="s">
        <v>201</v>
      </c>
      <c r="C32" s="10" t="s">
        <v>202</v>
      </c>
      <c r="D32" s="10" t="s">
        <v>12</v>
      </c>
      <c r="E32" s="11" t="s">
        <v>82</v>
      </c>
      <c r="F32" s="10">
        <v>220</v>
      </c>
      <c r="G32" s="10">
        <v>220</v>
      </c>
      <c r="H32" s="10">
        <v>220</v>
      </c>
      <c r="I32" s="10">
        <v>220</v>
      </c>
      <c r="J32" s="10">
        <v>220</v>
      </c>
      <c r="K32" s="10">
        <v>220</v>
      </c>
      <c r="L32" s="10">
        <v>220</v>
      </c>
      <c r="M32" s="10">
        <v>220</v>
      </c>
      <c r="N32" s="10">
        <v>220</v>
      </c>
      <c r="O32" s="10">
        <v>220</v>
      </c>
      <c r="P32" s="10">
        <v>220</v>
      </c>
      <c r="Q32" s="10">
        <v>220</v>
      </c>
      <c r="R32" s="10">
        <v>220</v>
      </c>
      <c r="S32" s="10">
        <v>220</v>
      </c>
      <c r="T32" s="10">
        <v>220</v>
      </c>
      <c r="U32" s="10">
        <v>235</v>
      </c>
      <c r="V32" s="10">
        <v>245</v>
      </c>
      <c r="W32" s="10">
        <v>245</v>
      </c>
      <c r="X32" s="10">
        <v>245</v>
      </c>
      <c r="Y32" s="10">
        <v>245</v>
      </c>
      <c r="Z32" s="12">
        <v>245</v>
      </c>
      <c r="AA32" s="12">
        <v>245</v>
      </c>
      <c r="AB32" s="12">
        <v>245</v>
      </c>
      <c r="AC32" s="12">
        <v>245</v>
      </c>
      <c r="AD32" s="12">
        <v>245</v>
      </c>
      <c r="AE32" s="12">
        <v>245</v>
      </c>
      <c r="AF32" s="12">
        <v>245</v>
      </c>
      <c r="AG32" s="12">
        <v>245</v>
      </c>
      <c r="AH32" s="12">
        <v>245</v>
      </c>
      <c r="AI32" s="12">
        <v>245</v>
      </c>
      <c r="AJ32" s="12">
        <v>245</v>
      </c>
      <c r="AK32" s="12">
        <v>245</v>
      </c>
      <c r="AL32" s="12">
        <v>245</v>
      </c>
    </row>
    <row r="33" spans="1:38" ht="12.75">
      <c r="A33" s="10" t="s">
        <v>168</v>
      </c>
      <c r="B33" s="10" t="s">
        <v>203</v>
      </c>
      <c r="C33" s="10" t="s">
        <v>204</v>
      </c>
      <c r="D33" s="10" t="s">
        <v>203</v>
      </c>
      <c r="E33" s="11" t="s">
        <v>82</v>
      </c>
      <c r="F33" s="10">
        <v>220</v>
      </c>
      <c r="G33" s="10">
        <v>220</v>
      </c>
      <c r="H33" s="10">
        <v>220</v>
      </c>
      <c r="I33" s="10">
        <v>220</v>
      </c>
      <c r="J33" s="10">
        <v>220</v>
      </c>
      <c r="K33" s="10">
        <v>220</v>
      </c>
      <c r="L33" s="10">
        <v>220</v>
      </c>
      <c r="M33" s="10">
        <v>220</v>
      </c>
      <c r="N33" s="10">
        <v>220</v>
      </c>
      <c r="O33" s="10">
        <v>220</v>
      </c>
      <c r="P33" s="10">
        <v>220</v>
      </c>
      <c r="Q33" s="10">
        <v>210</v>
      </c>
      <c r="R33" s="10">
        <v>200</v>
      </c>
      <c r="S33" s="10">
        <v>200</v>
      </c>
      <c r="T33" s="10">
        <v>200</v>
      </c>
      <c r="U33" s="10">
        <v>200</v>
      </c>
      <c r="V33" s="10">
        <v>200</v>
      </c>
      <c r="W33" s="10">
        <v>195</v>
      </c>
      <c r="X33" s="10">
        <v>175</v>
      </c>
      <c r="Y33" s="10">
        <v>175</v>
      </c>
      <c r="Z33" s="12">
        <v>175</v>
      </c>
      <c r="AA33" s="12">
        <v>175</v>
      </c>
      <c r="AB33" s="12">
        <v>190</v>
      </c>
      <c r="AC33" s="12">
        <v>200</v>
      </c>
      <c r="AD33" s="12">
        <v>210</v>
      </c>
      <c r="AE33" s="12">
        <v>190</v>
      </c>
      <c r="AF33" s="12">
        <v>190</v>
      </c>
      <c r="AG33" s="12">
        <v>190</v>
      </c>
      <c r="AH33" s="12">
        <v>190</v>
      </c>
      <c r="AI33" s="12">
        <v>190</v>
      </c>
      <c r="AJ33" s="12">
        <v>190</v>
      </c>
      <c r="AK33" s="12">
        <v>190</v>
      </c>
      <c r="AL33" s="12">
        <v>190</v>
      </c>
    </row>
    <row r="34" spans="1:38" ht="12.75">
      <c r="A34" s="10" t="s">
        <v>168</v>
      </c>
      <c r="B34" s="10" t="s">
        <v>205</v>
      </c>
      <c r="C34" s="10" t="s">
        <v>206</v>
      </c>
      <c r="D34" s="10" t="s">
        <v>205</v>
      </c>
      <c r="E34" s="11" t="s">
        <v>82</v>
      </c>
      <c r="F34" s="10">
        <v>20</v>
      </c>
      <c r="G34" s="10">
        <v>20</v>
      </c>
      <c r="H34" s="10">
        <v>20</v>
      </c>
      <c r="I34" s="10">
        <v>20</v>
      </c>
      <c r="J34" s="10">
        <v>20</v>
      </c>
      <c r="K34" s="10">
        <v>55</v>
      </c>
      <c r="L34" s="10">
        <v>80</v>
      </c>
      <c r="M34" s="10">
        <v>105</v>
      </c>
      <c r="N34" s="10">
        <v>130</v>
      </c>
      <c r="O34" s="10">
        <v>140</v>
      </c>
      <c r="P34" s="10">
        <v>140</v>
      </c>
      <c r="Q34" s="10">
        <v>125</v>
      </c>
      <c r="R34" s="10">
        <v>80</v>
      </c>
      <c r="S34" s="10">
        <v>75</v>
      </c>
      <c r="T34" s="10">
        <v>110</v>
      </c>
      <c r="U34" s="10">
        <v>70</v>
      </c>
      <c r="V34" s="10">
        <v>50</v>
      </c>
      <c r="W34" s="10">
        <v>60</v>
      </c>
      <c r="X34" s="10">
        <v>60</v>
      </c>
      <c r="Y34" s="10">
        <v>50</v>
      </c>
      <c r="Z34" s="12">
        <v>50</v>
      </c>
      <c r="AA34" s="12">
        <v>50</v>
      </c>
      <c r="AB34" s="12">
        <v>50</v>
      </c>
      <c r="AC34" s="12">
        <v>50</v>
      </c>
      <c r="AD34" s="12">
        <v>50</v>
      </c>
      <c r="AE34" s="12">
        <v>50</v>
      </c>
      <c r="AF34" s="12">
        <v>50</v>
      </c>
      <c r="AG34" s="12">
        <v>50</v>
      </c>
      <c r="AH34" s="12">
        <v>50</v>
      </c>
      <c r="AI34" s="12">
        <v>50</v>
      </c>
      <c r="AJ34" s="12">
        <v>50</v>
      </c>
      <c r="AK34" s="12">
        <v>50</v>
      </c>
      <c r="AL34" s="12">
        <v>50</v>
      </c>
    </row>
    <row r="35" spans="1:38" ht="12.75">
      <c r="A35" s="10" t="s">
        <v>168</v>
      </c>
      <c r="B35" s="10"/>
      <c r="C35" s="10" t="s">
        <v>207</v>
      </c>
      <c r="D35" s="10" t="s">
        <v>205</v>
      </c>
      <c r="E35" s="11" t="s">
        <v>82</v>
      </c>
      <c r="F35" s="10">
        <v>60</v>
      </c>
      <c r="G35" s="10">
        <v>60</v>
      </c>
      <c r="H35" s="10">
        <v>60</v>
      </c>
      <c r="I35" s="10">
        <v>60</v>
      </c>
      <c r="J35" s="10">
        <v>60</v>
      </c>
      <c r="K35" s="10">
        <v>60</v>
      </c>
      <c r="L35" s="10">
        <v>60</v>
      </c>
      <c r="M35" s="10">
        <v>60</v>
      </c>
      <c r="N35" s="10">
        <v>45</v>
      </c>
      <c r="O35" s="10">
        <v>60</v>
      </c>
      <c r="P35" s="10">
        <v>60</v>
      </c>
      <c r="Q35" s="10">
        <v>60</v>
      </c>
      <c r="R35" s="10">
        <v>65</v>
      </c>
      <c r="S35" s="10">
        <v>60</v>
      </c>
      <c r="T35" s="10">
        <v>60</v>
      </c>
      <c r="U35" s="10">
        <v>25</v>
      </c>
      <c r="V35" s="10">
        <v>25</v>
      </c>
      <c r="W35" s="10">
        <v>20</v>
      </c>
      <c r="X35" s="10">
        <v>20</v>
      </c>
      <c r="Y35" s="10">
        <v>15</v>
      </c>
      <c r="Z35" s="12">
        <v>25</v>
      </c>
      <c r="AA35" s="12">
        <v>25</v>
      </c>
      <c r="AB35" s="12">
        <v>75</v>
      </c>
      <c r="AC35" s="12">
        <v>100</v>
      </c>
      <c r="AD35" s="12">
        <v>110</v>
      </c>
      <c r="AE35" s="12">
        <v>120</v>
      </c>
      <c r="AF35" s="12">
        <v>120</v>
      </c>
      <c r="AG35" s="12">
        <v>120</v>
      </c>
      <c r="AH35" s="12">
        <v>125</v>
      </c>
      <c r="AI35" s="12">
        <v>130</v>
      </c>
      <c r="AJ35" s="12">
        <v>135</v>
      </c>
      <c r="AK35" s="12">
        <v>140</v>
      </c>
      <c r="AL35" s="12">
        <v>150</v>
      </c>
    </row>
    <row r="36" spans="1:38" ht="12.75">
      <c r="A36" s="10" t="s">
        <v>168</v>
      </c>
      <c r="B36" s="10" t="s">
        <v>208</v>
      </c>
      <c r="C36" s="10" t="s">
        <v>209</v>
      </c>
      <c r="D36" s="10" t="s">
        <v>5</v>
      </c>
      <c r="E36" s="11" t="s">
        <v>82</v>
      </c>
      <c r="F36" s="10">
        <v>60</v>
      </c>
      <c r="G36" s="10">
        <v>60</v>
      </c>
      <c r="H36" s="10">
        <v>60</v>
      </c>
      <c r="I36" s="10">
        <v>60</v>
      </c>
      <c r="J36" s="10">
        <v>60</v>
      </c>
      <c r="K36" s="10">
        <v>60</v>
      </c>
      <c r="L36" s="10">
        <v>60</v>
      </c>
      <c r="M36" s="10">
        <v>60</v>
      </c>
      <c r="N36" s="10">
        <v>60</v>
      </c>
      <c r="O36" s="10">
        <v>70</v>
      </c>
      <c r="P36" s="10">
        <v>70</v>
      </c>
      <c r="Q36" s="10">
        <v>70</v>
      </c>
      <c r="R36" s="10">
        <v>80</v>
      </c>
      <c r="S36" s="10">
        <v>90</v>
      </c>
      <c r="T36" s="10">
        <v>100</v>
      </c>
      <c r="U36" s="10">
        <v>100</v>
      </c>
      <c r="V36" s="10">
        <v>105</v>
      </c>
      <c r="W36" s="10">
        <v>110</v>
      </c>
      <c r="X36" s="10">
        <v>110</v>
      </c>
      <c r="Y36" s="10">
        <v>110</v>
      </c>
      <c r="Z36" s="12">
        <v>110</v>
      </c>
      <c r="AA36" s="12">
        <v>140</v>
      </c>
      <c r="AB36" s="12">
        <v>150</v>
      </c>
      <c r="AC36" s="12">
        <v>160</v>
      </c>
      <c r="AD36" s="12">
        <v>170</v>
      </c>
      <c r="AE36" s="12">
        <v>180</v>
      </c>
      <c r="AF36" s="12">
        <v>200</v>
      </c>
      <c r="AG36" s="12">
        <v>220</v>
      </c>
      <c r="AH36" s="12">
        <v>230</v>
      </c>
      <c r="AI36" s="12">
        <v>240</v>
      </c>
      <c r="AJ36" s="12">
        <v>240</v>
      </c>
      <c r="AK36" s="12">
        <v>245</v>
      </c>
      <c r="AL36" s="12">
        <v>250</v>
      </c>
    </row>
    <row r="37" spans="1:38" ht="12.75">
      <c r="A37" s="10" t="s">
        <v>168</v>
      </c>
      <c r="B37" s="10" t="s">
        <v>210</v>
      </c>
      <c r="C37" s="10" t="s">
        <v>211</v>
      </c>
      <c r="D37" s="10" t="s">
        <v>212</v>
      </c>
      <c r="E37" s="11" t="s">
        <v>82</v>
      </c>
      <c r="F37" s="10">
        <v>165</v>
      </c>
      <c r="G37" s="10">
        <v>165</v>
      </c>
      <c r="H37" s="10">
        <v>165</v>
      </c>
      <c r="I37" s="10">
        <v>165</v>
      </c>
      <c r="J37" s="10">
        <v>165</v>
      </c>
      <c r="K37" s="10">
        <v>165</v>
      </c>
      <c r="L37" s="10">
        <v>90</v>
      </c>
      <c r="M37" s="10">
        <v>90</v>
      </c>
      <c r="N37" s="10">
        <v>90</v>
      </c>
      <c r="O37" s="10">
        <v>100</v>
      </c>
      <c r="P37" s="10">
        <v>110</v>
      </c>
      <c r="Q37" s="10">
        <v>110</v>
      </c>
      <c r="R37" s="10">
        <v>110</v>
      </c>
      <c r="S37" s="10">
        <v>130</v>
      </c>
      <c r="T37" s="10">
        <v>140</v>
      </c>
      <c r="U37" s="10">
        <v>120</v>
      </c>
      <c r="V37" s="10">
        <v>120</v>
      </c>
      <c r="W37" s="10">
        <v>125</v>
      </c>
      <c r="X37" s="10">
        <v>95</v>
      </c>
      <c r="Y37" s="10">
        <v>70</v>
      </c>
      <c r="Z37" s="12">
        <v>75</v>
      </c>
      <c r="AA37" s="12">
        <v>60</v>
      </c>
      <c r="AB37" s="12">
        <v>70</v>
      </c>
      <c r="AC37" s="12">
        <v>75</v>
      </c>
      <c r="AD37" s="12">
        <v>75</v>
      </c>
      <c r="AE37" s="12">
        <v>100</v>
      </c>
      <c r="AF37" s="12">
        <v>100</v>
      </c>
      <c r="AG37" s="12">
        <v>100</v>
      </c>
      <c r="AH37" s="12">
        <v>100</v>
      </c>
      <c r="AI37" s="12">
        <v>100</v>
      </c>
      <c r="AJ37" s="12">
        <v>100</v>
      </c>
      <c r="AK37" s="12">
        <v>100</v>
      </c>
      <c r="AL37" s="12">
        <v>100</v>
      </c>
    </row>
    <row r="38" spans="1:38" ht="12.75">
      <c r="A38" s="10" t="s">
        <v>168</v>
      </c>
      <c r="B38" s="10" t="s">
        <v>213</v>
      </c>
      <c r="C38" s="10" t="s">
        <v>202</v>
      </c>
      <c r="D38" s="10" t="s">
        <v>12</v>
      </c>
      <c r="E38" s="11" t="s">
        <v>82</v>
      </c>
      <c r="F38" s="10">
        <v>125</v>
      </c>
      <c r="G38" s="10">
        <v>125</v>
      </c>
      <c r="H38" s="10">
        <v>125</v>
      </c>
      <c r="I38" s="10">
        <v>125</v>
      </c>
      <c r="J38" s="10">
        <v>125</v>
      </c>
      <c r="K38" s="10">
        <v>125</v>
      </c>
      <c r="L38" s="10">
        <v>125</v>
      </c>
      <c r="M38" s="10">
        <v>125</v>
      </c>
      <c r="N38" s="10">
        <v>125</v>
      </c>
      <c r="O38" s="10">
        <v>125</v>
      </c>
      <c r="P38" s="10">
        <v>125</v>
      </c>
      <c r="Q38" s="10">
        <v>200</v>
      </c>
      <c r="R38" s="10">
        <v>215</v>
      </c>
      <c r="S38" s="10">
        <v>230</v>
      </c>
      <c r="T38" s="10">
        <v>250</v>
      </c>
      <c r="U38" s="10">
        <v>290</v>
      </c>
      <c r="V38" s="10">
        <v>305</v>
      </c>
      <c r="W38" s="10">
        <v>315</v>
      </c>
      <c r="X38" s="10">
        <v>315</v>
      </c>
      <c r="Y38" s="10">
        <v>325</v>
      </c>
      <c r="Z38" s="12">
        <v>330</v>
      </c>
      <c r="AA38" s="12">
        <v>335</v>
      </c>
      <c r="AB38" s="12">
        <v>345</v>
      </c>
      <c r="AC38" s="12">
        <v>375</v>
      </c>
      <c r="AD38" s="12">
        <v>390</v>
      </c>
      <c r="AE38" s="12">
        <v>390</v>
      </c>
      <c r="AF38" s="12">
        <v>400</v>
      </c>
      <c r="AG38" s="12">
        <v>405</v>
      </c>
      <c r="AH38" s="12">
        <v>530</v>
      </c>
      <c r="AI38" s="12">
        <v>535</v>
      </c>
      <c r="AJ38" s="12">
        <v>540</v>
      </c>
      <c r="AK38" s="12">
        <v>545</v>
      </c>
      <c r="AL38" s="12">
        <v>550</v>
      </c>
    </row>
    <row r="39" spans="1:38" ht="12.75">
      <c r="A39" s="10" t="s">
        <v>168</v>
      </c>
      <c r="B39" s="10" t="s">
        <v>214</v>
      </c>
      <c r="C39" s="10" t="s">
        <v>215</v>
      </c>
      <c r="D39" s="10" t="s">
        <v>214</v>
      </c>
      <c r="E39" s="11" t="s">
        <v>82</v>
      </c>
      <c r="F39" s="10">
        <v>50</v>
      </c>
      <c r="G39" s="10">
        <v>50</v>
      </c>
      <c r="H39" s="10">
        <v>50</v>
      </c>
      <c r="I39" s="10">
        <v>50</v>
      </c>
      <c r="J39" s="10">
        <v>50</v>
      </c>
      <c r="K39" s="10">
        <v>50</v>
      </c>
      <c r="L39" s="10">
        <v>50</v>
      </c>
      <c r="M39" s="10">
        <v>50</v>
      </c>
      <c r="N39" s="10">
        <v>50</v>
      </c>
      <c r="O39" s="10">
        <v>50</v>
      </c>
      <c r="P39" s="10">
        <v>50</v>
      </c>
      <c r="Q39" s="10">
        <v>50</v>
      </c>
      <c r="R39" s="10">
        <v>50</v>
      </c>
      <c r="S39" s="10">
        <v>50</v>
      </c>
      <c r="T39" s="10">
        <v>50</v>
      </c>
      <c r="U39" s="10">
        <v>50</v>
      </c>
      <c r="V39" s="10">
        <v>50</v>
      </c>
      <c r="W39" s="10">
        <v>50</v>
      </c>
      <c r="X39" s="10">
        <v>50</v>
      </c>
      <c r="Y39" s="10">
        <v>50</v>
      </c>
      <c r="Z39" s="12">
        <v>50</v>
      </c>
      <c r="AA39" s="12">
        <v>50</v>
      </c>
      <c r="AB39" s="12">
        <v>25</v>
      </c>
      <c r="AC39" s="12">
        <v>25</v>
      </c>
      <c r="AD39" s="12">
        <v>20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</row>
    <row r="40" spans="1:38" ht="12.75">
      <c r="A40" s="10" t="s">
        <v>168</v>
      </c>
      <c r="B40" s="10" t="s">
        <v>216</v>
      </c>
      <c r="C40" s="10" t="s">
        <v>217</v>
      </c>
      <c r="D40" s="10" t="s">
        <v>218</v>
      </c>
      <c r="E40" s="11" t="s">
        <v>82</v>
      </c>
      <c r="F40" s="10">
        <v>240</v>
      </c>
      <c r="G40" s="10">
        <v>240</v>
      </c>
      <c r="H40" s="10">
        <v>240</v>
      </c>
      <c r="I40" s="10">
        <v>240</v>
      </c>
      <c r="J40" s="10">
        <v>240</v>
      </c>
      <c r="K40" s="10">
        <v>240</v>
      </c>
      <c r="L40" s="10">
        <v>240</v>
      </c>
      <c r="M40" s="10">
        <v>300</v>
      </c>
      <c r="N40" s="10">
        <v>350</v>
      </c>
      <c r="O40" s="10">
        <v>350</v>
      </c>
      <c r="P40" s="10">
        <v>350</v>
      </c>
      <c r="Q40" s="10">
        <v>350</v>
      </c>
      <c r="R40" s="10">
        <v>350</v>
      </c>
      <c r="S40" s="10">
        <v>350</v>
      </c>
      <c r="T40" s="10">
        <v>350</v>
      </c>
      <c r="U40" s="10">
        <v>365</v>
      </c>
      <c r="V40" s="10">
        <v>370</v>
      </c>
      <c r="W40" s="10">
        <v>340</v>
      </c>
      <c r="X40" s="10">
        <v>340</v>
      </c>
      <c r="Y40" s="10">
        <v>355</v>
      </c>
      <c r="Z40" s="12">
        <v>350</v>
      </c>
      <c r="AA40" s="12">
        <v>345</v>
      </c>
      <c r="AB40" s="12">
        <v>330</v>
      </c>
      <c r="AC40" s="12">
        <v>340</v>
      </c>
      <c r="AD40" s="12">
        <v>365</v>
      </c>
      <c r="AE40" s="12">
        <v>350</v>
      </c>
      <c r="AF40" s="12">
        <v>400</v>
      </c>
      <c r="AG40" s="12">
        <v>415</v>
      </c>
      <c r="AH40" s="12">
        <v>425</v>
      </c>
      <c r="AI40" s="12">
        <v>425</v>
      </c>
      <c r="AJ40" s="12">
        <v>425</v>
      </c>
      <c r="AK40" s="12">
        <v>425</v>
      </c>
      <c r="AL40" s="12">
        <v>425</v>
      </c>
    </row>
    <row r="41" spans="1:38" ht="12.75">
      <c r="A41" s="10" t="s">
        <v>168</v>
      </c>
      <c r="B41" s="10" t="s">
        <v>219</v>
      </c>
      <c r="C41" s="10" t="s">
        <v>220</v>
      </c>
      <c r="D41" s="10" t="s">
        <v>221</v>
      </c>
      <c r="E41" s="11" t="s">
        <v>82</v>
      </c>
      <c r="F41" s="10">
        <v>45</v>
      </c>
      <c r="G41" s="10">
        <v>45</v>
      </c>
      <c r="H41" s="10">
        <v>45</v>
      </c>
      <c r="I41" s="10">
        <v>45</v>
      </c>
      <c r="J41" s="10">
        <v>45</v>
      </c>
      <c r="K41" s="10">
        <v>45</v>
      </c>
      <c r="L41" s="10">
        <v>45</v>
      </c>
      <c r="M41" s="10">
        <v>45</v>
      </c>
      <c r="N41" s="10">
        <v>45</v>
      </c>
      <c r="O41" s="10">
        <v>50</v>
      </c>
      <c r="P41" s="10">
        <v>50</v>
      </c>
      <c r="Q41" s="10">
        <v>60</v>
      </c>
      <c r="R41" s="10">
        <v>65</v>
      </c>
      <c r="S41" s="10">
        <v>70</v>
      </c>
      <c r="T41" s="10">
        <v>80</v>
      </c>
      <c r="U41" s="10">
        <v>85</v>
      </c>
      <c r="V41" s="10">
        <v>90</v>
      </c>
      <c r="W41" s="10">
        <v>100</v>
      </c>
      <c r="X41" s="10">
        <v>100</v>
      </c>
      <c r="Y41" s="10">
        <v>100</v>
      </c>
      <c r="Z41" s="12">
        <v>100</v>
      </c>
      <c r="AA41" s="12">
        <v>0</v>
      </c>
      <c r="AB41" s="12">
        <v>5</v>
      </c>
      <c r="AC41" s="12">
        <v>30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1:38" ht="12.75">
      <c r="A42" s="10" t="s">
        <v>168</v>
      </c>
      <c r="B42" s="10" t="s">
        <v>5</v>
      </c>
      <c r="C42" s="10" t="s">
        <v>222</v>
      </c>
      <c r="D42" s="10" t="s">
        <v>5</v>
      </c>
      <c r="E42" s="11" t="s">
        <v>82</v>
      </c>
      <c r="F42" s="10">
        <v>115</v>
      </c>
      <c r="G42" s="10">
        <v>115</v>
      </c>
      <c r="H42" s="10">
        <v>115</v>
      </c>
      <c r="I42" s="10">
        <v>115</v>
      </c>
      <c r="J42" s="10">
        <v>115</v>
      </c>
      <c r="K42" s="10">
        <v>115</v>
      </c>
      <c r="L42" s="10">
        <v>115</v>
      </c>
      <c r="M42" s="10">
        <v>115</v>
      </c>
      <c r="N42" s="10">
        <v>115</v>
      </c>
      <c r="O42" s="10">
        <v>115</v>
      </c>
      <c r="P42" s="10">
        <v>115</v>
      </c>
      <c r="Q42" s="10">
        <v>115</v>
      </c>
      <c r="R42" s="10">
        <v>115</v>
      </c>
      <c r="S42" s="10">
        <v>115</v>
      </c>
      <c r="T42" s="10">
        <v>120</v>
      </c>
      <c r="U42" s="10">
        <v>130</v>
      </c>
      <c r="V42" s="10">
        <v>150</v>
      </c>
      <c r="W42" s="10">
        <v>150</v>
      </c>
      <c r="X42" s="10">
        <v>150</v>
      </c>
      <c r="Y42" s="10">
        <v>150</v>
      </c>
      <c r="Z42" s="12">
        <v>155</v>
      </c>
      <c r="AA42" s="12">
        <v>160</v>
      </c>
      <c r="AB42" s="12">
        <v>160</v>
      </c>
      <c r="AC42" s="12">
        <v>170</v>
      </c>
      <c r="AD42" s="12">
        <v>180</v>
      </c>
      <c r="AE42" s="12">
        <v>180</v>
      </c>
      <c r="AF42" s="12">
        <v>200</v>
      </c>
      <c r="AG42" s="12">
        <v>200</v>
      </c>
      <c r="AH42" s="12">
        <v>210</v>
      </c>
      <c r="AI42" s="12">
        <v>220</v>
      </c>
      <c r="AJ42" s="12">
        <v>225</v>
      </c>
      <c r="AK42" s="12">
        <v>235</v>
      </c>
      <c r="AL42" s="12">
        <v>240</v>
      </c>
    </row>
    <row r="43" spans="1:38" ht="12.75" hidden="1">
      <c r="A43" s="10" t="s">
        <v>168</v>
      </c>
      <c r="B43" s="10" t="s">
        <v>223</v>
      </c>
      <c r="C43" s="10" t="s">
        <v>224</v>
      </c>
      <c r="D43" s="10" t="s">
        <v>223</v>
      </c>
      <c r="E43" s="11" t="s">
        <v>82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2.75">
      <c r="A44" s="10" t="s">
        <v>168</v>
      </c>
      <c r="B44" s="10" t="s">
        <v>225</v>
      </c>
      <c r="C44" s="10" t="s">
        <v>226</v>
      </c>
      <c r="D44" s="10" t="s">
        <v>1</v>
      </c>
      <c r="E44" s="11" t="s">
        <v>82</v>
      </c>
      <c r="F44" s="10">
        <v>85</v>
      </c>
      <c r="G44" s="10">
        <v>85</v>
      </c>
      <c r="H44" s="10">
        <v>85</v>
      </c>
      <c r="I44" s="10">
        <v>85</v>
      </c>
      <c r="J44" s="10">
        <v>85</v>
      </c>
      <c r="K44" s="10">
        <v>90</v>
      </c>
      <c r="L44" s="10">
        <v>90</v>
      </c>
      <c r="M44" s="10">
        <v>90</v>
      </c>
      <c r="N44" s="10">
        <v>90</v>
      </c>
      <c r="O44" s="10">
        <v>90</v>
      </c>
      <c r="P44" s="10">
        <v>70</v>
      </c>
      <c r="Q44" s="10">
        <v>70</v>
      </c>
      <c r="R44" s="10">
        <v>85</v>
      </c>
      <c r="S44" s="10">
        <v>80</v>
      </c>
      <c r="T44" s="10">
        <v>85</v>
      </c>
      <c r="U44" s="10">
        <v>90</v>
      </c>
      <c r="V44" s="10">
        <v>90</v>
      </c>
      <c r="W44" s="10">
        <v>105</v>
      </c>
      <c r="X44" s="10">
        <v>130</v>
      </c>
      <c r="Y44" s="10">
        <v>190</v>
      </c>
      <c r="Z44" s="12">
        <v>240</v>
      </c>
      <c r="AA44" s="12">
        <v>240</v>
      </c>
      <c r="AB44" s="12">
        <v>260</v>
      </c>
      <c r="AC44" s="12">
        <v>280</v>
      </c>
      <c r="AD44" s="12">
        <v>285</v>
      </c>
      <c r="AE44" s="12">
        <v>285</v>
      </c>
      <c r="AF44" s="12">
        <v>285</v>
      </c>
      <c r="AG44" s="12">
        <v>285</v>
      </c>
      <c r="AH44" s="12">
        <v>285</v>
      </c>
      <c r="AI44" s="12">
        <v>285</v>
      </c>
      <c r="AJ44" s="12">
        <v>285</v>
      </c>
      <c r="AK44" s="12">
        <v>285</v>
      </c>
      <c r="AL44" s="12">
        <v>285</v>
      </c>
    </row>
    <row r="45" spans="1:38" ht="12.75">
      <c r="A45" s="10" t="s">
        <v>168</v>
      </c>
      <c r="B45" s="10" t="s">
        <v>227</v>
      </c>
      <c r="C45" s="10" t="s">
        <v>228</v>
      </c>
      <c r="D45" s="10" t="s">
        <v>229</v>
      </c>
      <c r="E45" s="11" t="s">
        <v>82</v>
      </c>
      <c r="F45" s="10">
        <v>150</v>
      </c>
      <c r="G45" s="10">
        <v>150</v>
      </c>
      <c r="H45" s="10">
        <v>150</v>
      </c>
      <c r="I45" s="10">
        <v>150</v>
      </c>
      <c r="J45" s="10">
        <v>150</v>
      </c>
      <c r="K45" s="10">
        <v>150</v>
      </c>
      <c r="L45" s="10">
        <v>150</v>
      </c>
      <c r="M45" s="10">
        <v>150</v>
      </c>
      <c r="N45" s="10">
        <v>150</v>
      </c>
      <c r="O45" s="10">
        <v>150</v>
      </c>
      <c r="P45" s="10">
        <v>150</v>
      </c>
      <c r="Q45" s="10">
        <v>150</v>
      </c>
      <c r="R45" s="10">
        <v>150</v>
      </c>
      <c r="S45" s="10">
        <v>165</v>
      </c>
      <c r="T45" s="10">
        <v>180</v>
      </c>
      <c r="U45" s="10">
        <v>215</v>
      </c>
      <c r="V45" s="10">
        <v>235</v>
      </c>
      <c r="W45" s="10">
        <v>240</v>
      </c>
      <c r="X45" s="10">
        <v>245</v>
      </c>
      <c r="Y45" s="10">
        <v>250</v>
      </c>
      <c r="Z45" s="12">
        <v>255</v>
      </c>
      <c r="AA45" s="12">
        <v>260</v>
      </c>
      <c r="AB45" s="12">
        <v>260</v>
      </c>
      <c r="AC45" s="12">
        <v>260</v>
      </c>
      <c r="AD45" s="12">
        <v>260</v>
      </c>
      <c r="AE45" s="12">
        <v>260</v>
      </c>
      <c r="AF45" s="12">
        <v>260</v>
      </c>
      <c r="AG45" s="12">
        <v>260</v>
      </c>
      <c r="AH45" s="12">
        <v>260</v>
      </c>
      <c r="AI45" s="12">
        <v>260</v>
      </c>
      <c r="AJ45" s="12">
        <v>260</v>
      </c>
      <c r="AK45" s="12">
        <v>260</v>
      </c>
      <c r="AL45" s="12">
        <v>260</v>
      </c>
    </row>
    <row r="46" spans="1:38" ht="12.75">
      <c r="A46" s="10" t="s">
        <v>168</v>
      </c>
      <c r="B46" s="10" t="s">
        <v>2</v>
      </c>
      <c r="C46" s="10" t="s">
        <v>230</v>
      </c>
      <c r="D46" s="10" t="s">
        <v>2</v>
      </c>
      <c r="E46" s="11" t="s">
        <v>82</v>
      </c>
      <c r="F46" s="10">
        <v>260</v>
      </c>
      <c r="G46" s="10">
        <v>335</v>
      </c>
      <c r="H46" s="10">
        <v>350</v>
      </c>
      <c r="I46" s="10">
        <v>350</v>
      </c>
      <c r="J46" s="10">
        <v>350</v>
      </c>
      <c r="K46" s="10">
        <v>350</v>
      </c>
      <c r="L46" s="10">
        <v>350</v>
      </c>
      <c r="M46" s="10">
        <v>350</v>
      </c>
      <c r="N46" s="10">
        <v>350</v>
      </c>
      <c r="O46" s="10">
        <v>350</v>
      </c>
      <c r="P46" s="10">
        <v>350</v>
      </c>
      <c r="Q46" s="10">
        <v>350</v>
      </c>
      <c r="R46" s="10">
        <v>350</v>
      </c>
      <c r="S46" s="10">
        <v>360</v>
      </c>
      <c r="T46" s="10">
        <v>390</v>
      </c>
      <c r="U46" s="10">
        <v>420</v>
      </c>
      <c r="V46" s="10">
        <v>420</v>
      </c>
      <c r="W46" s="10">
        <v>430</v>
      </c>
      <c r="X46" s="10">
        <v>435</v>
      </c>
      <c r="Y46" s="10">
        <v>440</v>
      </c>
      <c r="Z46" s="12">
        <v>440</v>
      </c>
      <c r="AA46" s="12">
        <v>440</v>
      </c>
      <c r="AB46" s="12">
        <v>440</v>
      </c>
      <c r="AC46" s="12">
        <v>440</v>
      </c>
      <c r="AD46" s="12">
        <v>440</v>
      </c>
      <c r="AE46" s="12">
        <v>440</v>
      </c>
      <c r="AF46" s="12">
        <v>445</v>
      </c>
      <c r="AG46" s="12">
        <v>445</v>
      </c>
      <c r="AH46" s="12">
        <v>445</v>
      </c>
      <c r="AI46" s="12">
        <v>445</v>
      </c>
      <c r="AJ46" s="12">
        <v>450</v>
      </c>
      <c r="AK46" s="12">
        <v>455</v>
      </c>
      <c r="AL46" s="12">
        <v>460</v>
      </c>
    </row>
    <row r="47" spans="1:38" ht="12.75">
      <c r="A47" s="10" t="s">
        <v>168</v>
      </c>
      <c r="B47" s="10"/>
      <c r="C47" s="10" t="s">
        <v>231</v>
      </c>
      <c r="D47" s="10" t="s">
        <v>2</v>
      </c>
      <c r="E47" s="11" t="s">
        <v>82</v>
      </c>
      <c r="F47" s="10">
        <v>0</v>
      </c>
      <c r="G47" s="10">
        <v>75</v>
      </c>
      <c r="H47" s="10">
        <v>200</v>
      </c>
      <c r="I47" s="10">
        <v>225</v>
      </c>
      <c r="J47" s="10">
        <v>240</v>
      </c>
      <c r="K47" s="10">
        <v>250</v>
      </c>
      <c r="L47" s="10">
        <v>260</v>
      </c>
      <c r="M47" s="10">
        <v>270</v>
      </c>
      <c r="N47" s="10">
        <v>275</v>
      </c>
      <c r="O47" s="10">
        <v>275</v>
      </c>
      <c r="P47" s="10">
        <v>275</v>
      </c>
      <c r="Q47" s="10">
        <v>235</v>
      </c>
      <c r="R47" s="10">
        <v>220</v>
      </c>
      <c r="S47" s="10">
        <v>200</v>
      </c>
      <c r="T47" s="10">
        <v>220</v>
      </c>
      <c r="U47" s="10">
        <v>180</v>
      </c>
      <c r="V47" s="10">
        <v>155</v>
      </c>
      <c r="W47" s="10">
        <v>145</v>
      </c>
      <c r="X47" s="10">
        <v>130</v>
      </c>
      <c r="Y47" s="10">
        <v>130</v>
      </c>
      <c r="Z47" s="12">
        <v>120</v>
      </c>
      <c r="AA47" s="12">
        <v>300</v>
      </c>
      <c r="AB47" s="12">
        <v>300</v>
      </c>
      <c r="AC47" s="12">
        <v>300</v>
      </c>
      <c r="AD47" s="12">
        <v>300</v>
      </c>
      <c r="AE47" s="12">
        <v>300</v>
      </c>
      <c r="AF47" s="12">
        <v>300</v>
      </c>
      <c r="AG47" s="12">
        <v>300</v>
      </c>
      <c r="AH47" s="12">
        <v>310</v>
      </c>
      <c r="AI47" s="12">
        <v>315</v>
      </c>
      <c r="AJ47" s="12">
        <v>320</v>
      </c>
      <c r="AK47" s="12">
        <v>325</v>
      </c>
      <c r="AL47" s="12">
        <v>325</v>
      </c>
    </row>
    <row r="48" spans="1:38" ht="12.75">
      <c r="A48" s="10" t="s">
        <v>168</v>
      </c>
      <c r="B48" s="10"/>
      <c r="C48" s="10" t="s">
        <v>232</v>
      </c>
      <c r="D48" s="10" t="s">
        <v>2</v>
      </c>
      <c r="E48" s="11" t="s">
        <v>82</v>
      </c>
      <c r="F48" s="10">
        <v>210</v>
      </c>
      <c r="G48" s="10">
        <v>215</v>
      </c>
      <c r="H48" s="10">
        <v>220</v>
      </c>
      <c r="I48" s="10">
        <v>225</v>
      </c>
      <c r="J48" s="10">
        <v>230</v>
      </c>
      <c r="K48" s="10">
        <v>235</v>
      </c>
      <c r="L48" s="10">
        <v>245</v>
      </c>
      <c r="M48" s="10">
        <v>260</v>
      </c>
      <c r="N48" s="10">
        <v>270</v>
      </c>
      <c r="O48" s="10">
        <v>270</v>
      </c>
      <c r="P48" s="10">
        <v>270</v>
      </c>
      <c r="Q48" s="10">
        <v>270</v>
      </c>
      <c r="R48" s="10">
        <v>245</v>
      </c>
      <c r="S48" s="10">
        <v>230</v>
      </c>
      <c r="T48" s="10">
        <v>210</v>
      </c>
      <c r="U48" s="10">
        <v>210</v>
      </c>
      <c r="V48" s="10">
        <v>160</v>
      </c>
      <c r="W48" s="10">
        <v>115</v>
      </c>
      <c r="X48" s="10">
        <v>130</v>
      </c>
      <c r="Y48" s="10">
        <v>140</v>
      </c>
      <c r="Z48" s="12">
        <v>160</v>
      </c>
      <c r="AA48" s="12">
        <v>150</v>
      </c>
      <c r="AB48" s="12">
        <v>140</v>
      </c>
      <c r="AC48" s="12">
        <v>140</v>
      </c>
      <c r="AD48" s="12">
        <v>140</v>
      </c>
      <c r="AE48" s="12">
        <v>140</v>
      </c>
      <c r="AF48" s="12">
        <v>140</v>
      </c>
      <c r="AG48" s="12">
        <v>140</v>
      </c>
      <c r="AH48" s="12">
        <v>140</v>
      </c>
      <c r="AI48" s="12">
        <v>140</v>
      </c>
      <c r="AJ48" s="12">
        <v>140</v>
      </c>
      <c r="AK48" s="12">
        <v>140</v>
      </c>
      <c r="AL48" s="12">
        <v>140</v>
      </c>
    </row>
    <row r="49" spans="1:38" ht="12.75">
      <c r="A49" s="10" t="s">
        <v>168</v>
      </c>
      <c r="B49" s="10"/>
      <c r="C49" s="10" t="s">
        <v>233</v>
      </c>
      <c r="D49" s="10" t="s">
        <v>2</v>
      </c>
      <c r="E49" s="11" t="s">
        <v>82</v>
      </c>
      <c r="F49" s="10">
        <v>90</v>
      </c>
      <c r="G49" s="10">
        <v>90</v>
      </c>
      <c r="H49" s="10">
        <v>90</v>
      </c>
      <c r="I49" s="10">
        <v>90</v>
      </c>
      <c r="J49" s="10">
        <v>90</v>
      </c>
      <c r="K49" s="10">
        <v>90</v>
      </c>
      <c r="L49" s="10">
        <v>90</v>
      </c>
      <c r="M49" s="10">
        <v>90</v>
      </c>
      <c r="N49" s="10">
        <v>90</v>
      </c>
      <c r="O49" s="10">
        <v>90</v>
      </c>
      <c r="P49" s="10">
        <v>90</v>
      </c>
      <c r="Q49" s="10">
        <v>105</v>
      </c>
      <c r="R49" s="10">
        <v>120</v>
      </c>
      <c r="S49" s="10">
        <v>130</v>
      </c>
      <c r="T49" s="10">
        <v>135</v>
      </c>
      <c r="U49" s="10">
        <v>145</v>
      </c>
      <c r="V49" s="10">
        <v>145</v>
      </c>
      <c r="W49" s="10">
        <v>120</v>
      </c>
      <c r="X49" s="10">
        <v>65</v>
      </c>
      <c r="Y49" s="10">
        <v>55</v>
      </c>
      <c r="Z49" s="12">
        <v>55</v>
      </c>
      <c r="AA49" s="12">
        <v>65</v>
      </c>
      <c r="AB49" s="12">
        <v>65</v>
      </c>
      <c r="AC49" s="12">
        <v>110</v>
      </c>
      <c r="AD49" s="12">
        <v>120</v>
      </c>
      <c r="AE49" s="12">
        <v>110</v>
      </c>
      <c r="AF49" s="12">
        <v>110</v>
      </c>
      <c r="AG49" s="12">
        <v>105</v>
      </c>
      <c r="AH49" s="12">
        <v>105</v>
      </c>
      <c r="AI49" s="12">
        <v>100</v>
      </c>
      <c r="AJ49" s="12">
        <v>100</v>
      </c>
      <c r="AK49" s="12">
        <v>100</v>
      </c>
      <c r="AL49" s="12">
        <v>100</v>
      </c>
    </row>
    <row r="50" spans="1:38" ht="12.75">
      <c r="A50" s="10" t="s">
        <v>234</v>
      </c>
      <c r="B50" s="10" t="s">
        <v>235</v>
      </c>
      <c r="C50" s="10" t="s">
        <v>236</v>
      </c>
      <c r="D50" s="10" t="s">
        <v>148</v>
      </c>
      <c r="E50" s="11" t="s">
        <v>82</v>
      </c>
      <c r="F50" s="10">
        <v>0</v>
      </c>
      <c r="G50" s="10">
        <v>0</v>
      </c>
      <c r="H50" s="10">
        <v>50</v>
      </c>
      <c r="I50" s="10">
        <v>60</v>
      </c>
      <c r="J50" s="10">
        <v>125</v>
      </c>
      <c r="K50" s="10">
        <v>140</v>
      </c>
      <c r="L50" s="10">
        <v>150</v>
      </c>
      <c r="M50" s="10">
        <v>150</v>
      </c>
      <c r="N50" s="10">
        <v>150</v>
      </c>
      <c r="O50" s="10">
        <v>150</v>
      </c>
      <c r="P50" s="10">
        <v>150</v>
      </c>
      <c r="Q50" s="10">
        <v>155</v>
      </c>
      <c r="R50" s="10">
        <v>160</v>
      </c>
      <c r="S50" s="10">
        <v>160</v>
      </c>
      <c r="T50" s="10">
        <v>160</v>
      </c>
      <c r="U50" s="10">
        <v>160</v>
      </c>
      <c r="V50" s="10">
        <v>180</v>
      </c>
      <c r="W50" s="10">
        <v>190</v>
      </c>
      <c r="X50" s="10">
        <v>200</v>
      </c>
      <c r="Y50" s="10">
        <v>230</v>
      </c>
      <c r="Z50" s="12">
        <v>480</v>
      </c>
      <c r="AA50" s="12">
        <v>530</v>
      </c>
      <c r="AB50" s="12">
        <v>570</v>
      </c>
      <c r="AC50" s="12">
        <v>580</v>
      </c>
      <c r="AD50" s="12">
        <v>590</v>
      </c>
      <c r="AE50" s="12">
        <v>600</v>
      </c>
      <c r="AF50" s="12">
        <v>550</v>
      </c>
      <c r="AG50" s="12">
        <v>550</v>
      </c>
      <c r="AH50" s="12">
        <v>530</v>
      </c>
      <c r="AI50" s="12">
        <v>525</v>
      </c>
      <c r="AJ50" s="12">
        <v>450</v>
      </c>
      <c r="AK50" s="12">
        <v>425</v>
      </c>
      <c r="AL50" s="12">
        <v>400</v>
      </c>
    </row>
    <row r="51" spans="1:38" ht="12.75">
      <c r="A51" s="10" t="s">
        <v>234</v>
      </c>
      <c r="B51" s="10"/>
      <c r="C51" s="10" t="s">
        <v>237</v>
      </c>
      <c r="D51" s="10" t="s">
        <v>148</v>
      </c>
      <c r="E51" s="11" t="s">
        <v>82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2">
        <v>0</v>
      </c>
      <c r="AA51" s="12">
        <v>0</v>
      </c>
      <c r="AB51" s="12">
        <v>30</v>
      </c>
      <c r="AC51" s="12">
        <v>90</v>
      </c>
      <c r="AD51" s="12">
        <v>120</v>
      </c>
      <c r="AE51" s="12">
        <v>120</v>
      </c>
      <c r="AF51" s="12">
        <v>120</v>
      </c>
      <c r="AG51" s="12">
        <v>125</v>
      </c>
      <c r="AH51" s="12">
        <v>130</v>
      </c>
      <c r="AI51" s="12">
        <v>135</v>
      </c>
      <c r="AJ51" s="12">
        <v>145</v>
      </c>
      <c r="AK51" s="12">
        <v>150</v>
      </c>
      <c r="AL51" s="12">
        <v>175</v>
      </c>
    </row>
    <row r="52" spans="1:38" ht="12.75">
      <c r="A52" s="10" t="s">
        <v>234</v>
      </c>
      <c r="B52" s="10"/>
      <c r="C52" s="10" t="s">
        <v>238</v>
      </c>
      <c r="D52" s="10" t="s">
        <v>148</v>
      </c>
      <c r="E52" s="11" t="s">
        <v>82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125</v>
      </c>
      <c r="AK52" s="12">
        <v>225</v>
      </c>
      <c r="AL52" s="12">
        <v>300</v>
      </c>
    </row>
    <row r="53" spans="1:38" ht="12.75">
      <c r="A53" s="10" t="s">
        <v>234</v>
      </c>
      <c r="B53" s="10" t="s">
        <v>239</v>
      </c>
      <c r="C53" s="10" t="s">
        <v>240</v>
      </c>
      <c r="D53" s="10" t="s">
        <v>33</v>
      </c>
      <c r="E53" s="11" t="s">
        <v>82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2">
        <v>225</v>
      </c>
      <c r="AA53" s="12">
        <v>285</v>
      </c>
      <c r="AB53" s="12">
        <v>295</v>
      </c>
      <c r="AC53" s="12">
        <v>310</v>
      </c>
      <c r="AD53" s="12">
        <v>315</v>
      </c>
      <c r="AE53" s="12">
        <v>320</v>
      </c>
      <c r="AF53" s="12">
        <v>325</v>
      </c>
      <c r="AG53" s="12">
        <v>340</v>
      </c>
      <c r="AH53" s="12">
        <v>350</v>
      </c>
      <c r="AI53" s="12">
        <v>360</v>
      </c>
      <c r="AJ53" s="12">
        <v>375</v>
      </c>
      <c r="AK53" s="12">
        <v>380</v>
      </c>
      <c r="AL53" s="12">
        <v>425</v>
      </c>
    </row>
    <row r="54" spans="1:38" ht="12.75">
      <c r="A54" s="10" t="s">
        <v>234</v>
      </c>
      <c r="B54" s="10" t="s">
        <v>33</v>
      </c>
      <c r="C54" s="10" t="s">
        <v>241</v>
      </c>
      <c r="D54" s="10" t="s">
        <v>33</v>
      </c>
      <c r="E54" s="11" t="s">
        <v>82</v>
      </c>
      <c r="F54" s="10">
        <v>55</v>
      </c>
      <c r="G54" s="10">
        <v>70</v>
      </c>
      <c r="H54" s="10">
        <v>70</v>
      </c>
      <c r="I54" s="10">
        <v>70</v>
      </c>
      <c r="J54" s="10">
        <v>75</v>
      </c>
      <c r="K54" s="10">
        <v>75</v>
      </c>
      <c r="L54" s="10">
        <v>75</v>
      </c>
      <c r="M54" s="10">
        <v>75</v>
      </c>
      <c r="N54" s="10">
        <v>75</v>
      </c>
      <c r="O54" s="10">
        <v>75</v>
      </c>
      <c r="P54" s="10">
        <v>100</v>
      </c>
      <c r="Q54" s="10">
        <v>120</v>
      </c>
      <c r="R54" s="10">
        <v>120</v>
      </c>
      <c r="S54" s="10">
        <v>120</v>
      </c>
      <c r="T54" s="10">
        <v>120</v>
      </c>
      <c r="U54" s="10">
        <v>120</v>
      </c>
      <c r="V54" s="10">
        <v>120</v>
      </c>
      <c r="W54" s="10">
        <v>135</v>
      </c>
      <c r="X54" s="10">
        <v>160</v>
      </c>
      <c r="Y54" s="10">
        <v>140</v>
      </c>
      <c r="Z54" s="12">
        <v>140</v>
      </c>
      <c r="AA54" s="12">
        <v>135</v>
      </c>
      <c r="AB54" s="12">
        <v>130</v>
      </c>
      <c r="AC54" s="12">
        <v>140</v>
      </c>
      <c r="AD54" s="12">
        <v>150</v>
      </c>
      <c r="AE54" s="12">
        <v>150</v>
      </c>
      <c r="AF54" s="12">
        <v>155</v>
      </c>
      <c r="AG54" s="12">
        <v>185</v>
      </c>
      <c r="AH54" s="12">
        <v>200</v>
      </c>
      <c r="AI54" s="12">
        <v>205</v>
      </c>
      <c r="AJ54" s="12">
        <v>220</v>
      </c>
      <c r="AK54" s="12">
        <v>230</v>
      </c>
      <c r="AL54" s="12">
        <v>300</v>
      </c>
    </row>
    <row r="55" spans="1:38" ht="12.75">
      <c r="A55" s="10" t="s">
        <v>234</v>
      </c>
      <c r="B55" s="10"/>
      <c r="C55" s="10" t="s">
        <v>242</v>
      </c>
      <c r="D55" s="10" t="s">
        <v>33</v>
      </c>
      <c r="E55" s="11" t="s">
        <v>82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100</v>
      </c>
      <c r="AL55" s="12">
        <v>200</v>
      </c>
    </row>
    <row r="56" spans="1:38" ht="12.75">
      <c r="A56" s="10" t="s">
        <v>243</v>
      </c>
      <c r="B56" s="10" t="s">
        <v>107</v>
      </c>
      <c r="C56" s="10" t="s">
        <v>107</v>
      </c>
      <c r="D56" s="10" t="s">
        <v>107</v>
      </c>
      <c r="E56" s="11" t="s">
        <v>82</v>
      </c>
      <c r="F56" s="10">
        <v>20</v>
      </c>
      <c r="G56" s="10">
        <v>20</v>
      </c>
      <c r="H56" s="10">
        <v>25</v>
      </c>
      <c r="I56" s="10">
        <v>25</v>
      </c>
      <c r="J56" s="10">
        <v>25</v>
      </c>
      <c r="K56" s="10">
        <v>25</v>
      </c>
      <c r="L56" s="10">
        <v>25</v>
      </c>
      <c r="M56" s="10">
        <v>25</v>
      </c>
      <c r="N56" s="10">
        <v>20</v>
      </c>
      <c r="O56" s="10">
        <v>20</v>
      </c>
      <c r="P56" s="10">
        <v>15</v>
      </c>
      <c r="Q56" s="10">
        <v>10</v>
      </c>
      <c r="R56" s="10">
        <v>10</v>
      </c>
      <c r="S56" s="10">
        <v>10</v>
      </c>
      <c r="T56" s="10">
        <v>10</v>
      </c>
      <c r="U56" s="10">
        <v>10</v>
      </c>
      <c r="V56" s="10">
        <v>10</v>
      </c>
      <c r="W56" s="10">
        <v>10</v>
      </c>
      <c r="X56" s="10">
        <v>10</v>
      </c>
      <c r="Y56" s="10">
        <v>5</v>
      </c>
      <c r="Z56" s="12">
        <v>5</v>
      </c>
      <c r="AA56" s="12">
        <v>10</v>
      </c>
      <c r="AB56" s="12">
        <v>10</v>
      </c>
      <c r="AC56" s="12">
        <v>10</v>
      </c>
      <c r="AD56" s="12">
        <v>10</v>
      </c>
      <c r="AE56" s="12">
        <v>10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</row>
    <row r="57" spans="1:38" ht="12.75">
      <c r="A57" s="10" t="s">
        <v>244</v>
      </c>
      <c r="B57" s="10" t="s">
        <v>245</v>
      </c>
      <c r="C57" s="10" t="s">
        <v>246</v>
      </c>
      <c r="D57" s="10" t="s">
        <v>45</v>
      </c>
      <c r="E57" s="11" t="s">
        <v>82</v>
      </c>
      <c r="F57" s="10">
        <v>5</v>
      </c>
      <c r="G57" s="10">
        <v>5</v>
      </c>
      <c r="H57" s="10">
        <v>5</v>
      </c>
      <c r="I57" s="10">
        <v>5</v>
      </c>
      <c r="J57" s="10">
        <v>5</v>
      </c>
      <c r="K57" s="10">
        <v>5</v>
      </c>
      <c r="L57" s="10">
        <v>5</v>
      </c>
      <c r="M57" s="10">
        <v>5</v>
      </c>
      <c r="N57" s="10">
        <v>5</v>
      </c>
      <c r="O57" s="10">
        <v>5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2">
        <v>20</v>
      </c>
      <c r="AA57" s="12">
        <v>20</v>
      </c>
      <c r="AB57" s="12">
        <v>20</v>
      </c>
      <c r="AC57" s="12">
        <v>25</v>
      </c>
      <c r="AD57" s="12">
        <v>40</v>
      </c>
      <c r="AE57" s="12">
        <v>45</v>
      </c>
      <c r="AF57" s="12">
        <v>55</v>
      </c>
      <c r="AG57" s="12">
        <v>60</v>
      </c>
      <c r="AH57" s="12">
        <v>65</v>
      </c>
      <c r="AI57" s="12">
        <v>70</v>
      </c>
      <c r="AJ57" s="12">
        <v>75</v>
      </c>
      <c r="AK57" s="12">
        <v>75</v>
      </c>
      <c r="AL57" s="12">
        <v>75</v>
      </c>
    </row>
    <row r="58" spans="1:38" ht="12.75">
      <c r="A58" s="10" t="s">
        <v>247</v>
      </c>
      <c r="B58" s="10" t="s">
        <v>248</v>
      </c>
      <c r="C58" s="10" t="s">
        <v>249</v>
      </c>
      <c r="D58" s="10" t="s">
        <v>250</v>
      </c>
      <c r="E58" s="11" t="s">
        <v>82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75</v>
      </c>
    </row>
    <row r="59" spans="1:38" ht="12.75">
      <c r="A59" s="10"/>
      <c r="B59" s="10"/>
      <c r="C59" s="10"/>
      <c r="D59" s="10"/>
      <c r="E59" s="1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 ht="12.75">
      <c r="A60" s="10" t="s">
        <v>251</v>
      </c>
      <c r="B60" s="10" t="s">
        <v>43</v>
      </c>
      <c r="C60" s="10" t="s">
        <v>252</v>
      </c>
      <c r="D60" s="10" t="s">
        <v>43</v>
      </c>
      <c r="E60" s="11" t="s">
        <v>82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10</v>
      </c>
      <c r="T60" s="10">
        <v>20</v>
      </c>
      <c r="U60" s="10">
        <v>50</v>
      </c>
      <c r="V60" s="10">
        <v>15</v>
      </c>
      <c r="W60" s="10">
        <v>15</v>
      </c>
      <c r="X60" s="10">
        <v>15</v>
      </c>
      <c r="Y60" s="10">
        <v>10</v>
      </c>
      <c r="Z60" s="12">
        <v>10</v>
      </c>
      <c r="AA60" s="12">
        <v>10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2.75">
      <c r="A61" s="10" t="s">
        <v>251</v>
      </c>
      <c r="B61" s="10"/>
      <c r="C61" s="10" t="s">
        <v>253</v>
      </c>
      <c r="D61" s="10" t="s">
        <v>43</v>
      </c>
      <c r="E61" s="11" t="s">
        <v>82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30</v>
      </c>
      <c r="L61" s="10">
        <v>105</v>
      </c>
      <c r="M61" s="10">
        <v>145</v>
      </c>
      <c r="N61" s="10">
        <v>160</v>
      </c>
      <c r="O61" s="10">
        <v>165</v>
      </c>
      <c r="P61" s="10">
        <v>160</v>
      </c>
      <c r="Q61" s="10">
        <v>140</v>
      </c>
      <c r="R61" s="10">
        <v>80</v>
      </c>
      <c r="S61" s="10">
        <v>120</v>
      </c>
      <c r="T61" s="10">
        <v>140</v>
      </c>
      <c r="U61" s="10">
        <v>165</v>
      </c>
      <c r="V61" s="10">
        <v>190</v>
      </c>
      <c r="W61" s="10">
        <v>205</v>
      </c>
      <c r="X61" s="10">
        <v>215</v>
      </c>
      <c r="Y61" s="10">
        <v>230</v>
      </c>
      <c r="Z61" s="12">
        <v>220</v>
      </c>
      <c r="AA61" s="12">
        <v>265</v>
      </c>
      <c r="AB61" s="12">
        <v>105</v>
      </c>
      <c r="AC61" s="12">
        <v>125</v>
      </c>
      <c r="AD61" s="12">
        <v>140</v>
      </c>
      <c r="AE61" s="12">
        <v>150</v>
      </c>
      <c r="AF61" s="12">
        <v>150</v>
      </c>
      <c r="AG61" s="12">
        <v>160</v>
      </c>
      <c r="AH61" s="12">
        <v>165</v>
      </c>
      <c r="AI61" s="12">
        <v>175</v>
      </c>
      <c r="AJ61" s="12">
        <v>175</v>
      </c>
      <c r="AK61" s="12">
        <v>175</v>
      </c>
      <c r="AL61" s="12">
        <v>175</v>
      </c>
    </row>
    <row r="62" spans="1:38" ht="12.75">
      <c r="A62" s="10" t="s">
        <v>251</v>
      </c>
      <c r="B62" s="10"/>
      <c r="C62" s="10" t="s">
        <v>254</v>
      </c>
      <c r="D62" s="10" t="s">
        <v>43</v>
      </c>
      <c r="E62" s="11" t="s">
        <v>82</v>
      </c>
      <c r="F62" s="10">
        <v>0</v>
      </c>
      <c r="G62" s="10">
        <v>0</v>
      </c>
      <c r="H62" s="10">
        <v>0</v>
      </c>
      <c r="I62" s="10">
        <v>0</v>
      </c>
      <c r="J62" s="10">
        <v>10</v>
      </c>
      <c r="K62" s="10">
        <v>10</v>
      </c>
      <c r="L62" s="10">
        <v>10</v>
      </c>
      <c r="M62" s="10">
        <v>10</v>
      </c>
      <c r="N62" s="10">
        <v>10</v>
      </c>
      <c r="O62" s="10">
        <v>10</v>
      </c>
      <c r="P62" s="10">
        <v>10</v>
      </c>
      <c r="Q62" s="10">
        <v>10</v>
      </c>
      <c r="R62" s="10">
        <v>10</v>
      </c>
      <c r="S62" s="10">
        <v>10</v>
      </c>
      <c r="T62" s="10">
        <v>5</v>
      </c>
      <c r="U62" s="10">
        <v>0</v>
      </c>
      <c r="V62" s="10">
        <v>0</v>
      </c>
      <c r="W62" s="10">
        <v>10</v>
      </c>
      <c r="X62" s="10">
        <v>0</v>
      </c>
      <c r="Y62" s="10">
        <v>20</v>
      </c>
      <c r="Z62" s="12">
        <v>45</v>
      </c>
      <c r="AA62" s="12">
        <v>60</v>
      </c>
      <c r="AB62" s="12">
        <v>30</v>
      </c>
      <c r="AC62" s="12">
        <v>30</v>
      </c>
      <c r="AD62" s="12">
        <v>30</v>
      </c>
      <c r="AE62" s="12">
        <v>35</v>
      </c>
      <c r="AF62" s="12">
        <v>35</v>
      </c>
      <c r="AG62" s="12">
        <v>40</v>
      </c>
      <c r="AH62" s="12">
        <v>40</v>
      </c>
      <c r="AI62" s="12">
        <v>40</v>
      </c>
      <c r="AJ62" s="12">
        <v>40</v>
      </c>
      <c r="AK62" s="12">
        <v>40</v>
      </c>
      <c r="AL62" s="12">
        <v>40</v>
      </c>
    </row>
    <row r="63" spans="1:38" ht="12.75">
      <c r="A63" s="10" t="s">
        <v>251</v>
      </c>
      <c r="B63" s="10"/>
      <c r="C63" s="10" t="s">
        <v>255</v>
      </c>
      <c r="D63" s="10" t="s">
        <v>43</v>
      </c>
      <c r="E63" s="11" t="s">
        <v>82</v>
      </c>
      <c r="F63" s="10">
        <v>130</v>
      </c>
      <c r="G63" s="10">
        <v>125</v>
      </c>
      <c r="H63" s="10">
        <v>120</v>
      </c>
      <c r="I63" s="10">
        <v>125</v>
      </c>
      <c r="J63" s="10">
        <v>130</v>
      </c>
      <c r="K63" s="10">
        <v>130</v>
      </c>
      <c r="L63" s="10">
        <v>130</v>
      </c>
      <c r="M63" s="10">
        <v>120</v>
      </c>
      <c r="N63" s="10">
        <v>110</v>
      </c>
      <c r="O63" s="10">
        <v>80</v>
      </c>
      <c r="P63" s="10">
        <v>70</v>
      </c>
      <c r="Q63" s="10">
        <v>60</v>
      </c>
      <c r="R63" s="10">
        <v>25</v>
      </c>
      <c r="S63" s="10">
        <v>20</v>
      </c>
      <c r="T63" s="10">
        <v>5</v>
      </c>
      <c r="U63" s="10">
        <v>0</v>
      </c>
      <c r="V63" s="10">
        <v>0</v>
      </c>
      <c r="W63" s="10">
        <v>0</v>
      </c>
      <c r="X63" s="10">
        <v>5</v>
      </c>
      <c r="Y63" s="10">
        <v>5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50</v>
      </c>
      <c r="AH63" s="12">
        <v>45</v>
      </c>
      <c r="AI63" s="12">
        <v>50</v>
      </c>
      <c r="AJ63" s="12">
        <v>55</v>
      </c>
      <c r="AK63" s="12">
        <v>55</v>
      </c>
      <c r="AL63" s="12">
        <v>55</v>
      </c>
    </row>
    <row r="64" spans="1:38" ht="12.75">
      <c r="A64" s="10" t="s">
        <v>251</v>
      </c>
      <c r="B64" s="10"/>
      <c r="C64" s="10" t="s">
        <v>256</v>
      </c>
      <c r="D64" s="10" t="s">
        <v>43</v>
      </c>
      <c r="E64" s="11" t="s">
        <v>82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75</v>
      </c>
      <c r="AE64" s="12">
        <v>185</v>
      </c>
      <c r="AF64" s="12">
        <v>200</v>
      </c>
      <c r="AG64" s="12">
        <v>220</v>
      </c>
      <c r="AH64" s="12">
        <v>225</v>
      </c>
      <c r="AI64" s="12">
        <v>230</v>
      </c>
      <c r="AJ64" s="12">
        <v>230</v>
      </c>
      <c r="AK64" s="12">
        <v>230</v>
      </c>
      <c r="AL64" s="12">
        <v>235</v>
      </c>
    </row>
    <row r="65" spans="1:38" ht="12.75" hidden="1">
      <c r="A65" s="10" t="s">
        <v>251</v>
      </c>
      <c r="B65" s="10" t="s">
        <v>63</v>
      </c>
      <c r="C65" s="10" t="s">
        <v>252</v>
      </c>
      <c r="D65" s="10" t="s">
        <v>32</v>
      </c>
      <c r="E65" s="11" t="s">
        <v>82</v>
      </c>
      <c r="F65" s="10">
        <v>15</v>
      </c>
      <c r="G65" s="10">
        <v>15</v>
      </c>
      <c r="H65" s="10">
        <v>10</v>
      </c>
      <c r="I65" s="10">
        <v>10</v>
      </c>
      <c r="J65" s="10">
        <v>10</v>
      </c>
      <c r="K65" s="10">
        <v>10</v>
      </c>
      <c r="L65" s="10">
        <v>10</v>
      </c>
      <c r="M65" s="10">
        <v>5</v>
      </c>
      <c r="N65" s="10">
        <v>5</v>
      </c>
      <c r="O65" s="10">
        <v>5</v>
      </c>
      <c r="P65" s="10">
        <v>5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38" ht="12.75">
      <c r="A66" s="10" t="s">
        <v>251</v>
      </c>
      <c r="B66" s="10" t="s">
        <v>16</v>
      </c>
      <c r="C66" s="10" t="s">
        <v>257</v>
      </c>
      <c r="D66" s="10" t="s">
        <v>16</v>
      </c>
      <c r="E66" s="11" t="s">
        <v>82</v>
      </c>
      <c r="F66" s="10">
        <v>90</v>
      </c>
      <c r="G66" s="10">
        <v>90</v>
      </c>
      <c r="H66" s="10">
        <v>90</v>
      </c>
      <c r="I66" s="10">
        <v>90</v>
      </c>
      <c r="J66" s="10">
        <v>80</v>
      </c>
      <c r="K66" s="10">
        <v>65</v>
      </c>
      <c r="L66" s="10">
        <v>75</v>
      </c>
      <c r="M66" s="10">
        <v>80</v>
      </c>
      <c r="N66" s="10">
        <v>85</v>
      </c>
      <c r="O66" s="10">
        <v>90</v>
      </c>
      <c r="P66" s="10">
        <v>90</v>
      </c>
      <c r="Q66" s="10">
        <v>90</v>
      </c>
      <c r="R66" s="10">
        <v>100</v>
      </c>
      <c r="S66" s="10">
        <v>110</v>
      </c>
      <c r="T66" s="10">
        <v>115</v>
      </c>
      <c r="U66" s="10">
        <v>130</v>
      </c>
      <c r="V66" s="10">
        <v>150</v>
      </c>
      <c r="W66" s="10">
        <v>160</v>
      </c>
      <c r="X66" s="10">
        <v>170</v>
      </c>
      <c r="Y66" s="10">
        <v>170</v>
      </c>
      <c r="Z66" s="12">
        <v>170</v>
      </c>
      <c r="AA66" s="12">
        <v>170</v>
      </c>
      <c r="AB66" s="12">
        <v>150</v>
      </c>
      <c r="AC66" s="12">
        <v>150</v>
      </c>
      <c r="AD66" s="12">
        <v>150</v>
      </c>
      <c r="AE66" s="12">
        <v>150</v>
      </c>
      <c r="AF66" s="12">
        <v>150</v>
      </c>
      <c r="AG66" s="12">
        <v>165</v>
      </c>
      <c r="AH66" s="12">
        <v>170</v>
      </c>
      <c r="AI66" s="12">
        <v>180</v>
      </c>
      <c r="AJ66" s="12">
        <v>185</v>
      </c>
      <c r="AK66" s="12">
        <v>190</v>
      </c>
      <c r="AL66" s="12">
        <v>200</v>
      </c>
    </row>
    <row r="67" spans="1:38" ht="12.75">
      <c r="A67" s="10" t="s">
        <v>251</v>
      </c>
      <c r="B67" s="10"/>
      <c r="C67" s="10" t="s">
        <v>258</v>
      </c>
      <c r="D67" s="10" t="s">
        <v>16</v>
      </c>
      <c r="E67" s="11" t="s">
        <v>82</v>
      </c>
      <c r="F67" s="10">
        <v>120</v>
      </c>
      <c r="G67" s="10">
        <v>110</v>
      </c>
      <c r="H67" s="10">
        <v>120</v>
      </c>
      <c r="I67" s="10">
        <v>120</v>
      </c>
      <c r="J67" s="10">
        <v>120</v>
      </c>
      <c r="K67" s="10">
        <v>120</v>
      </c>
      <c r="L67" s="10">
        <v>120</v>
      </c>
      <c r="M67" s="10">
        <v>130</v>
      </c>
      <c r="N67" s="10">
        <v>140</v>
      </c>
      <c r="O67" s="10">
        <v>140</v>
      </c>
      <c r="P67" s="10">
        <v>130</v>
      </c>
      <c r="Q67" s="10">
        <v>120</v>
      </c>
      <c r="R67" s="10">
        <v>110</v>
      </c>
      <c r="S67" s="10">
        <v>110</v>
      </c>
      <c r="T67" s="10">
        <v>170</v>
      </c>
      <c r="U67" s="10">
        <v>215</v>
      </c>
      <c r="V67" s="10">
        <v>210</v>
      </c>
      <c r="W67" s="10">
        <v>225</v>
      </c>
      <c r="X67" s="10">
        <v>240</v>
      </c>
      <c r="Y67" s="10">
        <v>205</v>
      </c>
      <c r="Z67" s="12">
        <v>190</v>
      </c>
      <c r="AA67" s="12">
        <v>180</v>
      </c>
      <c r="AB67" s="12">
        <v>190</v>
      </c>
      <c r="AC67" s="12">
        <v>175</v>
      </c>
      <c r="AD67" s="12">
        <v>165</v>
      </c>
      <c r="AE67" s="12">
        <v>125</v>
      </c>
      <c r="AF67" s="12">
        <v>50</v>
      </c>
      <c r="AG67" s="12">
        <v>50</v>
      </c>
      <c r="AH67" s="12">
        <v>50</v>
      </c>
      <c r="AI67" s="12">
        <v>50</v>
      </c>
      <c r="AJ67" s="12">
        <v>50</v>
      </c>
      <c r="AK67" s="12">
        <v>50</v>
      </c>
      <c r="AL67" s="12">
        <v>50</v>
      </c>
    </row>
    <row r="68" spans="1:38" ht="12.75">
      <c r="A68" s="10" t="s">
        <v>251</v>
      </c>
      <c r="B68" s="10"/>
      <c r="C68" s="10" t="s">
        <v>259</v>
      </c>
      <c r="D68" s="10" t="s">
        <v>16</v>
      </c>
      <c r="E68" s="11" t="s">
        <v>82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2">
        <v>0</v>
      </c>
      <c r="AA68" s="12">
        <v>0</v>
      </c>
      <c r="AB68" s="12">
        <v>100</v>
      </c>
      <c r="AC68" s="12">
        <v>115</v>
      </c>
      <c r="AD68" s="12">
        <v>120</v>
      </c>
      <c r="AE68" s="12">
        <v>125</v>
      </c>
      <c r="AF68" s="12">
        <v>125</v>
      </c>
      <c r="AG68" s="12">
        <v>140</v>
      </c>
      <c r="AH68" s="12">
        <v>145</v>
      </c>
      <c r="AI68" s="12">
        <v>155</v>
      </c>
      <c r="AJ68" s="12">
        <v>160</v>
      </c>
      <c r="AK68" s="12">
        <v>160</v>
      </c>
      <c r="AL68" s="12">
        <v>160</v>
      </c>
    </row>
    <row r="69" spans="1:38" ht="12.75" hidden="1">
      <c r="A69" s="10" t="s">
        <v>251</v>
      </c>
      <c r="B69" s="10" t="s">
        <v>16</v>
      </c>
      <c r="C69" s="10" t="s">
        <v>260</v>
      </c>
      <c r="D69" s="10" t="s">
        <v>16</v>
      </c>
      <c r="E69" s="11" t="s">
        <v>82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10</v>
      </c>
      <c r="O69" s="10">
        <v>25</v>
      </c>
      <c r="P69" s="10">
        <v>35</v>
      </c>
      <c r="Q69" s="10">
        <v>30</v>
      </c>
      <c r="R69" s="10">
        <v>25</v>
      </c>
      <c r="S69" s="10">
        <v>10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</row>
    <row r="70" spans="1:38" ht="12.75">
      <c r="A70" s="10" t="s">
        <v>251</v>
      </c>
      <c r="B70" s="10"/>
      <c r="C70" s="10" t="s">
        <v>261</v>
      </c>
      <c r="D70" s="10" t="s">
        <v>16</v>
      </c>
      <c r="E70" s="11" t="s">
        <v>82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5</v>
      </c>
      <c r="L70" s="10">
        <v>20</v>
      </c>
      <c r="M70" s="10">
        <v>100</v>
      </c>
      <c r="N70" s="10">
        <v>110</v>
      </c>
      <c r="O70" s="10">
        <v>110</v>
      </c>
      <c r="P70" s="10">
        <v>100</v>
      </c>
      <c r="Q70" s="10">
        <v>100</v>
      </c>
      <c r="R70" s="10">
        <v>100</v>
      </c>
      <c r="S70" s="10">
        <v>85</v>
      </c>
      <c r="T70" s="10">
        <v>75</v>
      </c>
      <c r="U70" s="10">
        <v>55</v>
      </c>
      <c r="V70" s="10">
        <v>50</v>
      </c>
      <c r="W70" s="10">
        <v>50</v>
      </c>
      <c r="X70" s="10">
        <v>50</v>
      </c>
      <c r="Y70" s="10">
        <v>40</v>
      </c>
      <c r="Z70" s="12">
        <v>25</v>
      </c>
      <c r="AA70" s="12">
        <v>20</v>
      </c>
      <c r="AB70" s="12">
        <v>10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ht="12.75">
      <c r="A71" s="10" t="s">
        <v>251</v>
      </c>
      <c r="B71" s="10" t="s">
        <v>262</v>
      </c>
      <c r="C71" s="10" t="s">
        <v>263</v>
      </c>
      <c r="D71" s="10" t="s">
        <v>16</v>
      </c>
      <c r="E71" s="11" t="s">
        <v>82</v>
      </c>
      <c r="F71" s="10">
        <v>40</v>
      </c>
      <c r="G71" s="10">
        <v>40</v>
      </c>
      <c r="H71" s="10">
        <v>40</v>
      </c>
      <c r="I71" s="10">
        <v>45</v>
      </c>
      <c r="J71" s="10">
        <v>50</v>
      </c>
      <c r="K71" s="10">
        <v>50</v>
      </c>
      <c r="L71" s="10">
        <v>45</v>
      </c>
      <c r="M71" s="10">
        <v>45</v>
      </c>
      <c r="N71" s="10">
        <v>45</v>
      </c>
      <c r="O71" s="10">
        <v>45</v>
      </c>
      <c r="P71" s="10">
        <v>40</v>
      </c>
      <c r="Q71" s="10">
        <v>35</v>
      </c>
      <c r="R71" s="10">
        <v>35</v>
      </c>
      <c r="S71" s="10">
        <v>35</v>
      </c>
      <c r="T71" s="10">
        <v>30</v>
      </c>
      <c r="U71" s="10">
        <v>25</v>
      </c>
      <c r="V71" s="10">
        <v>30</v>
      </c>
      <c r="W71" s="10">
        <v>30</v>
      </c>
      <c r="X71" s="10">
        <v>20</v>
      </c>
      <c r="Y71" s="10">
        <v>20</v>
      </c>
      <c r="Z71" s="12">
        <v>20</v>
      </c>
      <c r="AA71" s="12">
        <v>20</v>
      </c>
      <c r="AB71" s="12">
        <v>35</v>
      </c>
      <c r="AC71" s="12">
        <v>45</v>
      </c>
      <c r="AD71" s="12">
        <v>50</v>
      </c>
      <c r="AE71" s="12">
        <v>50</v>
      </c>
      <c r="AF71" s="12">
        <v>50</v>
      </c>
      <c r="AG71" s="12">
        <v>50</v>
      </c>
      <c r="AH71" s="12">
        <v>50</v>
      </c>
      <c r="AI71" s="12">
        <v>50</v>
      </c>
      <c r="AJ71" s="12">
        <v>50</v>
      </c>
      <c r="AK71" s="12">
        <v>50</v>
      </c>
      <c r="AL71" s="12">
        <v>50</v>
      </c>
    </row>
    <row r="72" spans="1:38" ht="12.75">
      <c r="A72" s="10" t="s">
        <v>251</v>
      </c>
      <c r="B72" s="10" t="s">
        <v>264</v>
      </c>
      <c r="C72" s="10" t="s">
        <v>265</v>
      </c>
      <c r="D72" s="10" t="s">
        <v>32</v>
      </c>
      <c r="E72" s="11" t="s">
        <v>82</v>
      </c>
      <c r="F72" s="10">
        <v>80</v>
      </c>
      <c r="G72" s="10">
        <v>90</v>
      </c>
      <c r="H72" s="10">
        <v>90</v>
      </c>
      <c r="I72" s="10">
        <v>80</v>
      </c>
      <c r="J72" s="10">
        <v>70</v>
      </c>
      <c r="K72" s="10">
        <v>65</v>
      </c>
      <c r="L72" s="10">
        <v>50</v>
      </c>
      <c r="M72" s="10">
        <v>55</v>
      </c>
      <c r="N72" s="10">
        <v>55</v>
      </c>
      <c r="O72" s="10">
        <v>45</v>
      </c>
      <c r="P72" s="10">
        <v>30</v>
      </c>
      <c r="Q72" s="10">
        <v>30</v>
      </c>
      <c r="R72" s="10">
        <v>25</v>
      </c>
      <c r="S72" s="10">
        <v>25</v>
      </c>
      <c r="T72" s="10">
        <v>20</v>
      </c>
      <c r="U72" s="10">
        <v>5</v>
      </c>
      <c r="V72" s="10">
        <v>5</v>
      </c>
      <c r="W72" s="10">
        <v>0</v>
      </c>
      <c r="X72" s="10">
        <v>5</v>
      </c>
      <c r="Y72" s="10">
        <v>5</v>
      </c>
      <c r="Z72" s="12">
        <v>5</v>
      </c>
      <c r="AA72" s="12">
        <v>5</v>
      </c>
      <c r="AB72" s="12">
        <v>5</v>
      </c>
      <c r="AC72" s="12">
        <v>5</v>
      </c>
      <c r="AD72" s="12">
        <v>50</v>
      </c>
      <c r="AE72" s="12">
        <v>60</v>
      </c>
      <c r="AF72" s="12">
        <v>70</v>
      </c>
      <c r="AG72" s="12">
        <v>100</v>
      </c>
      <c r="AH72" s="12">
        <v>100</v>
      </c>
      <c r="AI72" s="12">
        <v>120</v>
      </c>
      <c r="AJ72" s="12">
        <v>130</v>
      </c>
      <c r="AK72" s="12">
        <v>140</v>
      </c>
      <c r="AL72" s="12">
        <v>145</v>
      </c>
    </row>
    <row r="73" spans="1:38" ht="12.75" hidden="1">
      <c r="A73" s="10" t="s">
        <v>251</v>
      </c>
      <c r="B73" s="10" t="s">
        <v>264</v>
      </c>
      <c r="C73" s="10" t="s">
        <v>266</v>
      </c>
      <c r="D73" s="10" t="s">
        <v>32</v>
      </c>
      <c r="E73" s="11" t="s">
        <v>82</v>
      </c>
      <c r="F73" s="10">
        <v>5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5</v>
      </c>
      <c r="N73" s="10">
        <v>5</v>
      </c>
      <c r="O73" s="10">
        <v>5</v>
      </c>
      <c r="P73" s="10">
        <v>10</v>
      </c>
      <c r="Q73" s="10">
        <v>5</v>
      </c>
      <c r="R73" s="10">
        <v>0</v>
      </c>
      <c r="S73" s="10">
        <v>5</v>
      </c>
      <c r="T73" s="10">
        <v>20</v>
      </c>
      <c r="U73" s="10">
        <v>20</v>
      </c>
      <c r="V73" s="10">
        <v>30</v>
      </c>
      <c r="W73" s="10">
        <v>10</v>
      </c>
      <c r="X73" s="10">
        <v>0</v>
      </c>
      <c r="Y73" s="10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</row>
    <row r="74" spans="1:38" ht="12.75">
      <c r="A74" s="10" t="s">
        <v>251</v>
      </c>
      <c r="B74" s="10"/>
      <c r="C74" s="10" t="s">
        <v>267</v>
      </c>
      <c r="D74" s="10" t="s">
        <v>32</v>
      </c>
      <c r="E74" s="11" t="s">
        <v>82</v>
      </c>
      <c r="F74" s="10">
        <v>0</v>
      </c>
      <c r="G74" s="10">
        <v>0</v>
      </c>
      <c r="H74" s="10">
        <v>0</v>
      </c>
      <c r="I74" s="10">
        <v>0</v>
      </c>
      <c r="J74" s="10">
        <v>15</v>
      </c>
      <c r="K74" s="10">
        <v>40</v>
      </c>
      <c r="L74" s="10">
        <v>70</v>
      </c>
      <c r="M74" s="10">
        <v>75</v>
      </c>
      <c r="N74" s="10">
        <v>80</v>
      </c>
      <c r="O74" s="10">
        <v>90</v>
      </c>
      <c r="P74" s="10">
        <v>90</v>
      </c>
      <c r="Q74" s="10">
        <v>85</v>
      </c>
      <c r="R74" s="10">
        <v>85</v>
      </c>
      <c r="S74" s="10">
        <v>80</v>
      </c>
      <c r="T74" s="10">
        <v>65</v>
      </c>
      <c r="U74" s="10">
        <v>60</v>
      </c>
      <c r="V74" s="10">
        <v>60</v>
      </c>
      <c r="W74" s="10">
        <v>90</v>
      </c>
      <c r="X74" s="10">
        <v>140</v>
      </c>
      <c r="Y74" s="10">
        <v>140</v>
      </c>
      <c r="Z74" s="12">
        <v>130</v>
      </c>
      <c r="AA74" s="12">
        <v>140</v>
      </c>
      <c r="AB74" s="12">
        <v>200</v>
      </c>
      <c r="AC74" s="12">
        <v>225</v>
      </c>
      <c r="AD74" s="12">
        <v>240</v>
      </c>
      <c r="AE74" s="12">
        <v>245</v>
      </c>
      <c r="AF74" s="12">
        <v>250</v>
      </c>
      <c r="AG74" s="12">
        <v>250</v>
      </c>
      <c r="AH74" s="12">
        <v>260</v>
      </c>
      <c r="AI74" s="12">
        <v>275</v>
      </c>
      <c r="AJ74" s="12">
        <v>275</v>
      </c>
      <c r="AK74" s="12">
        <v>285</v>
      </c>
      <c r="AL74" s="12">
        <v>290</v>
      </c>
    </row>
    <row r="75" spans="1:38" ht="12.75">
      <c r="A75" s="10" t="s">
        <v>268</v>
      </c>
      <c r="B75" s="10" t="s">
        <v>269</v>
      </c>
      <c r="C75" s="10" t="s">
        <v>270</v>
      </c>
      <c r="D75" s="10" t="s">
        <v>271</v>
      </c>
      <c r="E75" s="11" t="s">
        <v>82</v>
      </c>
      <c r="F75" s="10">
        <v>90</v>
      </c>
      <c r="G75" s="10">
        <v>90</v>
      </c>
      <c r="H75" s="10">
        <v>90</v>
      </c>
      <c r="I75" s="10">
        <v>90</v>
      </c>
      <c r="J75" s="10">
        <v>90</v>
      </c>
      <c r="K75" s="10">
        <v>90</v>
      </c>
      <c r="L75" s="10">
        <v>90</v>
      </c>
      <c r="M75" s="10">
        <v>90</v>
      </c>
      <c r="N75" s="10">
        <v>90</v>
      </c>
      <c r="O75" s="10">
        <v>115</v>
      </c>
      <c r="P75" s="10">
        <v>145</v>
      </c>
      <c r="Q75" s="10">
        <v>200</v>
      </c>
      <c r="R75" s="10">
        <v>215</v>
      </c>
      <c r="S75" s="10">
        <v>225</v>
      </c>
      <c r="T75" s="10">
        <v>235</v>
      </c>
      <c r="U75" s="10">
        <v>240</v>
      </c>
      <c r="V75" s="10">
        <v>240</v>
      </c>
      <c r="W75" s="10">
        <v>240</v>
      </c>
      <c r="X75" s="10">
        <v>240</v>
      </c>
      <c r="Y75" s="10">
        <v>240</v>
      </c>
      <c r="Z75" s="12">
        <v>240</v>
      </c>
      <c r="AA75" s="12">
        <v>240</v>
      </c>
      <c r="AB75" s="12">
        <v>240</v>
      </c>
      <c r="AC75" s="12">
        <v>240</v>
      </c>
      <c r="AD75" s="12">
        <v>240</v>
      </c>
      <c r="AE75" s="12">
        <v>240</v>
      </c>
      <c r="AF75" s="12">
        <v>240</v>
      </c>
      <c r="AG75" s="12">
        <v>240</v>
      </c>
      <c r="AH75" s="12">
        <v>240</v>
      </c>
      <c r="AI75" s="12">
        <v>240</v>
      </c>
      <c r="AJ75" s="12">
        <v>240</v>
      </c>
      <c r="AK75" s="12">
        <v>240</v>
      </c>
      <c r="AL75" s="12">
        <v>240</v>
      </c>
    </row>
    <row r="76" spans="1:38" ht="12.75">
      <c r="A76" s="10" t="s">
        <v>268</v>
      </c>
      <c r="B76" s="10" t="s">
        <v>272</v>
      </c>
      <c r="C76" s="10" t="s">
        <v>273</v>
      </c>
      <c r="D76" s="10" t="s">
        <v>1</v>
      </c>
      <c r="E76" s="11" t="s">
        <v>82</v>
      </c>
      <c r="F76" s="10">
        <v>10</v>
      </c>
      <c r="G76" s="10">
        <v>20</v>
      </c>
      <c r="H76" s="10">
        <v>20</v>
      </c>
      <c r="I76" s="10">
        <v>10</v>
      </c>
      <c r="J76" s="10">
        <v>10</v>
      </c>
      <c r="K76" s="10">
        <v>10</v>
      </c>
      <c r="L76" s="10">
        <v>15</v>
      </c>
      <c r="M76" s="10">
        <v>15</v>
      </c>
      <c r="N76" s="10">
        <v>15</v>
      </c>
      <c r="O76" s="10">
        <v>15</v>
      </c>
      <c r="P76" s="10">
        <v>15</v>
      </c>
      <c r="Q76" s="10">
        <v>15</v>
      </c>
      <c r="R76" s="10">
        <v>10</v>
      </c>
      <c r="S76" s="10">
        <v>5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2">
        <v>10</v>
      </c>
      <c r="AA76" s="12">
        <v>20</v>
      </c>
      <c r="AB76" s="12">
        <v>35</v>
      </c>
      <c r="AC76" s="12">
        <v>40</v>
      </c>
      <c r="AD76" s="12">
        <v>45</v>
      </c>
      <c r="AE76" s="12">
        <v>55</v>
      </c>
      <c r="AF76" s="12">
        <v>65</v>
      </c>
      <c r="AG76" s="12">
        <v>65</v>
      </c>
      <c r="AH76" s="12">
        <v>65</v>
      </c>
      <c r="AI76" s="12">
        <v>70</v>
      </c>
      <c r="AJ76" s="12">
        <v>85</v>
      </c>
      <c r="AK76" s="12">
        <v>85</v>
      </c>
      <c r="AL76" s="12">
        <v>85</v>
      </c>
    </row>
    <row r="77" spans="1:38" ht="12.75">
      <c r="A77" s="10" t="s">
        <v>268</v>
      </c>
      <c r="B77" s="10" t="s">
        <v>274</v>
      </c>
      <c r="C77" s="10" t="s">
        <v>275</v>
      </c>
      <c r="D77" s="10" t="s">
        <v>271</v>
      </c>
      <c r="E77" s="11" t="s">
        <v>82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5</v>
      </c>
      <c r="W77" s="10">
        <v>10</v>
      </c>
      <c r="X77" s="10">
        <v>15</v>
      </c>
      <c r="Y77" s="10">
        <v>15</v>
      </c>
      <c r="Z77" s="12">
        <v>15</v>
      </c>
      <c r="AA77" s="12">
        <v>15</v>
      </c>
      <c r="AB77" s="12">
        <v>15</v>
      </c>
      <c r="AC77" s="12">
        <v>15</v>
      </c>
      <c r="AD77" s="12">
        <v>15</v>
      </c>
      <c r="AE77" s="12">
        <v>15</v>
      </c>
      <c r="AF77" s="12">
        <v>15</v>
      </c>
      <c r="AG77" s="12">
        <v>15</v>
      </c>
      <c r="AH77" s="12">
        <v>15</v>
      </c>
      <c r="AI77" s="12">
        <v>15</v>
      </c>
      <c r="AJ77" s="12">
        <v>15</v>
      </c>
      <c r="AK77" s="12">
        <v>15</v>
      </c>
      <c r="AL77" s="12">
        <v>15</v>
      </c>
    </row>
    <row r="78" spans="1:38" ht="12.75">
      <c r="A78" s="10" t="s">
        <v>276</v>
      </c>
      <c r="B78" s="10" t="s">
        <v>277</v>
      </c>
      <c r="C78" s="10" t="s">
        <v>278</v>
      </c>
      <c r="D78" s="10" t="s">
        <v>277</v>
      </c>
      <c r="E78" s="11" t="s">
        <v>82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25</v>
      </c>
      <c r="AK78" s="12">
        <v>300</v>
      </c>
      <c r="AL78" s="12">
        <v>500</v>
      </c>
    </row>
    <row r="79" spans="1:38" ht="12.75">
      <c r="A79" s="10" t="s">
        <v>276</v>
      </c>
      <c r="B79" s="10" t="s">
        <v>279</v>
      </c>
      <c r="C79" s="10" t="s">
        <v>280</v>
      </c>
      <c r="D79" s="10" t="s">
        <v>281</v>
      </c>
      <c r="E79" s="11" t="s">
        <v>82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20</v>
      </c>
      <c r="AH79" s="12">
        <v>225</v>
      </c>
      <c r="AI79" s="12">
        <v>300</v>
      </c>
      <c r="AJ79" s="12">
        <v>300</v>
      </c>
      <c r="AK79" s="12">
        <v>300</v>
      </c>
      <c r="AL79" s="12">
        <v>300</v>
      </c>
    </row>
    <row r="80" spans="1:38" ht="12.75">
      <c r="A80" s="10" t="s">
        <v>108</v>
      </c>
      <c r="B80" s="10" t="s">
        <v>113</v>
      </c>
      <c r="C80" s="10" t="s">
        <v>114</v>
      </c>
      <c r="D80" s="10" t="s">
        <v>115</v>
      </c>
      <c r="E80" s="11" t="s">
        <v>82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70</v>
      </c>
      <c r="X80" s="10">
        <v>110</v>
      </c>
      <c r="Y80" s="10">
        <v>110</v>
      </c>
      <c r="Z80" s="12">
        <v>100</v>
      </c>
      <c r="AA80" s="12">
        <v>80</v>
      </c>
      <c r="AB80" s="12">
        <v>45</v>
      </c>
      <c r="AC80" s="12">
        <v>45</v>
      </c>
      <c r="AD80" s="12">
        <v>10</v>
      </c>
      <c r="AE80" s="12">
        <v>25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2.75">
      <c r="A81" s="44" t="s">
        <v>282</v>
      </c>
      <c r="B81" s="44" t="s">
        <v>80</v>
      </c>
      <c r="C81" s="44" t="s">
        <v>81</v>
      </c>
      <c r="D81" s="44" t="s">
        <v>80</v>
      </c>
      <c r="E81" s="45" t="s">
        <v>82</v>
      </c>
      <c r="F81" s="44">
        <v>80</v>
      </c>
      <c r="G81" s="44">
        <v>80</v>
      </c>
      <c r="H81" s="44">
        <v>80</v>
      </c>
      <c r="I81" s="44">
        <v>80</v>
      </c>
      <c r="J81" s="44">
        <v>80</v>
      </c>
      <c r="K81" s="44">
        <v>80</v>
      </c>
      <c r="L81" s="44">
        <v>80</v>
      </c>
      <c r="M81" s="44">
        <v>80</v>
      </c>
      <c r="N81" s="44">
        <v>80</v>
      </c>
      <c r="O81" s="44">
        <v>80</v>
      </c>
      <c r="P81" s="44">
        <v>65</v>
      </c>
      <c r="Q81" s="44">
        <v>50</v>
      </c>
      <c r="R81" s="44">
        <v>30</v>
      </c>
      <c r="S81" s="44">
        <v>20</v>
      </c>
      <c r="T81" s="44">
        <v>10</v>
      </c>
      <c r="U81" s="44">
        <v>5</v>
      </c>
      <c r="V81" s="44">
        <v>5</v>
      </c>
      <c r="W81" s="44">
        <v>10</v>
      </c>
      <c r="X81" s="44">
        <v>25</v>
      </c>
      <c r="Y81" s="44">
        <v>25</v>
      </c>
      <c r="Z81" s="46">
        <v>15</v>
      </c>
      <c r="AA81" s="46">
        <v>15</v>
      </c>
      <c r="AB81" s="46">
        <v>10</v>
      </c>
      <c r="AC81" s="46">
        <v>10</v>
      </c>
      <c r="AD81" s="46">
        <v>15</v>
      </c>
      <c r="AE81" s="46">
        <v>15</v>
      </c>
      <c r="AF81" s="46">
        <v>15</v>
      </c>
      <c r="AG81" s="46">
        <v>15</v>
      </c>
      <c r="AH81" s="46">
        <v>15</v>
      </c>
      <c r="AI81" s="46">
        <v>15</v>
      </c>
      <c r="AJ81" s="46">
        <v>15</v>
      </c>
      <c r="AK81" s="46">
        <v>15</v>
      </c>
      <c r="AL81" s="46">
        <v>15</v>
      </c>
    </row>
    <row r="82" spans="1:38" ht="12.75">
      <c r="A82" s="44" t="s">
        <v>282</v>
      </c>
      <c r="B82" s="44" t="s">
        <v>94</v>
      </c>
      <c r="C82" s="44" t="s">
        <v>95</v>
      </c>
      <c r="D82" s="44" t="s">
        <v>70</v>
      </c>
      <c r="E82" s="45" t="s">
        <v>82</v>
      </c>
      <c r="F82" s="44">
        <v>75</v>
      </c>
      <c r="G82" s="44">
        <v>75</v>
      </c>
      <c r="H82" s="44">
        <v>50</v>
      </c>
      <c r="I82" s="44">
        <v>25</v>
      </c>
      <c r="J82" s="44">
        <v>25</v>
      </c>
      <c r="K82" s="44">
        <v>25</v>
      </c>
      <c r="L82" s="44">
        <v>25</v>
      </c>
      <c r="M82" s="44">
        <v>25</v>
      </c>
      <c r="N82" s="44">
        <v>25</v>
      </c>
      <c r="O82" s="44">
        <v>15</v>
      </c>
      <c r="P82" s="44">
        <v>15</v>
      </c>
      <c r="Q82" s="44">
        <v>15</v>
      </c>
      <c r="R82" s="44">
        <v>15</v>
      </c>
      <c r="S82" s="44">
        <v>15</v>
      </c>
      <c r="T82" s="44">
        <v>15</v>
      </c>
      <c r="U82" s="44">
        <v>15</v>
      </c>
      <c r="V82" s="44">
        <v>15</v>
      </c>
      <c r="W82" s="44">
        <v>15</v>
      </c>
      <c r="X82" s="44">
        <v>15</v>
      </c>
      <c r="Y82" s="44">
        <v>15</v>
      </c>
      <c r="Z82" s="46">
        <v>15</v>
      </c>
      <c r="AA82" s="46">
        <v>15</v>
      </c>
      <c r="AB82" s="46">
        <v>15</v>
      </c>
      <c r="AC82" s="46">
        <v>15</v>
      </c>
      <c r="AD82" s="46">
        <v>15</v>
      </c>
      <c r="AE82" s="46">
        <v>15</v>
      </c>
      <c r="AF82" s="46">
        <v>15</v>
      </c>
      <c r="AG82" s="46">
        <v>15</v>
      </c>
      <c r="AH82" s="46">
        <v>15</v>
      </c>
      <c r="AI82" s="46">
        <v>15</v>
      </c>
      <c r="AJ82" s="46">
        <v>15</v>
      </c>
      <c r="AK82" s="46">
        <v>15</v>
      </c>
      <c r="AL82" s="46">
        <v>15</v>
      </c>
    </row>
    <row r="83" spans="1:38" ht="12.75" hidden="1">
      <c r="A83" s="44" t="s">
        <v>282</v>
      </c>
      <c r="B83" s="44" t="s">
        <v>94</v>
      </c>
      <c r="C83" s="44" t="s">
        <v>97</v>
      </c>
      <c r="D83" s="44" t="s">
        <v>70</v>
      </c>
      <c r="E83" s="45" t="s">
        <v>82</v>
      </c>
      <c r="F83" s="44">
        <v>20</v>
      </c>
      <c r="G83" s="44">
        <v>20</v>
      </c>
      <c r="H83" s="44">
        <v>20</v>
      </c>
      <c r="I83" s="44">
        <v>20</v>
      </c>
      <c r="J83" s="44">
        <v>20</v>
      </c>
      <c r="K83" s="44">
        <v>20</v>
      </c>
      <c r="L83" s="44">
        <v>20</v>
      </c>
      <c r="M83" s="44">
        <v>20</v>
      </c>
      <c r="N83" s="44">
        <v>20</v>
      </c>
      <c r="O83" s="44">
        <v>20</v>
      </c>
      <c r="P83" s="44">
        <v>20</v>
      </c>
      <c r="Q83" s="44">
        <v>20</v>
      </c>
      <c r="R83" s="44">
        <v>20</v>
      </c>
      <c r="S83" s="44">
        <v>20</v>
      </c>
      <c r="T83" s="44">
        <v>10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6">
        <v>0</v>
      </c>
      <c r="AA83" s="46">
        <v>0</v>
      </c>
      <c r="AB83" s="46">
        <v>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</row>
    <row r="84" spans="1:38" ht="12.75">
      <c r="A84" s="44" t="s">
        <v>282</v>
      </c>
      <c r="B84" s="44" t="s">
        <v>51</v>
      </c>
      <c r="C84" s="44" t="s">
        <v>102</v>
      </c>
      <c r="D84" s="44" t="s">
        <v>103</v>
      </c>
      <c r="E84" s="45" t="s">
        <v>82</v>
      </c>
      <c r="F84" s="44">
        <v>25</v>
      </c>
      <c r="G84" s="44">
        <v>25</v>
      </c>
      <c r="H84" s="44">
        <v>25</v>
      </c>
      <c r="I84" s="44">
        <v>25</v>
      </c>
      <c r="J84" s="44">
        <v>25</v>
      </c>
      <c r="K84" s="44">
        <v>25</v>
      </c>
      <c r="L84" s="44">
        <v>25</v>
      </c>
      <c r="M84" s="44">
        <v>25</v>
      </c>
      <c r="N84" s="44">
        <v>25</v>
      </c>
      <c r="O84" s="44">
        <v>15</v>
      </c>
      <c r="P84" s="44">
        <v>5</v>
      </c>
      <c r="Q84" s="44">
        <v>5</v>
      </c>
      <c r="R84" s="44">
        <v>5</v>
      </c>
      <c r="S84" s="44">
        <v>5</v>
      </c>
      <c r="T84" s="44">
        <v>5</v>
      </c>
      <c r="U84" s="44">
        <v>5</v>
      </c>
      <c r="V84" s="44">
        <v>5</v>
      </c>
      <c r="W84" s="44">
        <v>5</v>
      </c>
      <c r="X84" s="44">
        <v>5</v>
      </c>
      <c r="Y84" s="44">
        <v>5</v>
      </c>
      <c r="Z84" s="46">
        <v>5</v>
      </c>
      <c r="AA84" s="46">
        <v>5</v>
      </c>
      <c r="AB84" s="46">
        <v>5</v>
      </c>
      <c r="AC84" s="46">
        <v>0</v>
      </c>
      <c r="AD84" s="46">
        <v>5</v>
      </c>
      <c r="AE84" s="46">
        <v>10</v>
      </c>
      <c r="AF84" s="46">
        <v>20</v>
      </c>
      <c r="AG84" s="46">
        <v>30</v>
      </c>
      <c r="AH84" s="46">
        <v>35</v>
      </c>
      <c r="AI84" s="46">
        <v>40</v>
      </c>
      <c r="AJ84" s="46">
        <v>45</v>
      </c>
      <c r="AK84" s="46">
        <v>45</v>
      </c>
      <c r="AL84" s="46">
        <v>45</v>
      </c>
    </row>
    <row r="85" spans="1:38" ht="12.75">
      <c r="A85" s="44" t="s">
        <v>122</v>
      </c>
      <c r="B85" s="44" t="s">
        <v>123</v>
      </c>
      <c r="C85" s="44" t="s">
        <v>124</v>
      </c>
      <c r="D85" s="44" t="s">
        <v>123</v>
      </c>
      <c r="E85" s="45" t="s">
        <v>82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20</v>
      </c>
      <c r="O85" s="44">
        <v>35</v>
      </c>
      <c r="P85" s="44">
        <v>30</v>
      </c>
      <c r="Q85" s="44">
        <v>35</v>
      </c>
      <c r="R85" s="44">
        <v>35</v>
      </c>
      <c r="S85" s="44">
        <v>35</v>
      </c>
      <c r="T85" s="44">
        <v>35</v>
      </c>
      <c r="U85" s="44">
        <v>40</v>
      </c>
      <c r="V85" s="44">
        <v>40</v>
      </c>
      <c r="W85" s="44">
        <v>35</v>
      </c>
      <c r="X85" s="44">
        <v>40</v>
      </c>
      <c r="Y85" s="44">
        <v>25</v>
      </c>
      <c r="Z85" s="46">
        <v>20</v>
      </c>
      <c r="AA85" s="46">
        <v>10</v>
      </c>
      <c r="AB85" s="46">
        <v>10</v>
      </c>
      <c r="AC85" s="46">
        <v>10</v>
      </c>
      <c r="AD85" s="46">
        <v>10</v>
      </c>
      <c r="AE85" s="46">
        <v>10</v>
      </c>
      <c r="AF85" s="46">
        <v>10</v>
      </c>
      <c r="AG85" s="46">
        <v>5</v>
      </c>
      <c r="AH85" s="46">
        <v>0</v>
      </c>
      <c r="AI85" s="46">
        <v>0</v>
      </c>
      <c r="AJ85" s="46">
        <v>0</v>
      </c>
      <c r="AK85" s="46">
        <v>0</v>
      </c>
      <c r="AL85" s="46">
        <v>0</v>
      </c>
    </row>
    <row r="86" spans="1:38" ht="12.75">
      <c r="A86" s="10" t="s">
        <v>283</v>
      </c>
      <c r="B86" s="10" t="s">
        <v>52</v>
      </c>
      <c r="C86" s="10" t="s">
        <v>284</v>
      </c>
      <c r="D86" s="10" t="s">
        <v>285</v>
      </c>
      <c r="E86" s="11" t="s">
        <v>82</v>
      </c>
      <c r="F86" s="10">
        <v>60</v>
      </c>
      <c r="G86" s="10">
        <v>60</v>
      </c>
      <c r="H86" s="10">
        <v>70</v>
      </c>
      <c r="I86" s="10">
        <v>70</v>
      </c>
      <c r="J86" s="10">
        <v>70</v>
      </c>
      <c r="K86" s="10">
        <v>90</v>
      </c>
      <c r="L86" s="10">
        <v>135</v>
      </c>
      <c r="M86" s="10">
        <v>135</v>
      </c>
      <c r="N86" s="10">
        <v>135</v>
      </c>
      <c r="O86" s="10">
        <v>130</v>
      </c>
      <c r="P86" s="10">
        <v>130</v>
      </c>
      <c r="Q86" s="10">
        <v>130</v>
      </c>
      <c r="R86" s="10">
        <v>130</v>
      </c>
      <c r="S86" s="10">
        <v>130</v>
      </c>
      <c r="T86" s="10">
        <v>130</v>
      </c>
      <c r="U86" s="10">
        <v>110</v>
      </c>
      <c r="V86" s="10">
        <v>160</v>
      </c>
      <c r="W86" s="10">
        <v>175</v>
      </c>
      <c r="X86" s="10">
        <v>180</v>
      </c>
      <c r="Y86" s="10">
        <v>100</v>
      </c>
      <c r="Z86" s="12">
        <v>80</v>
      </c>
      <c r="AA86" s="12">
        <v>20</v>
      </c>
      <c r="AB86" s="12">
        <v>0</v>
      </c>
      <c r="AC86" s="12">
        <v>35</v>
      </c>
      <c r="AD86" s="12">
        <v>45</v>
      </c>
      <c r="AE86" s="12">
        <v>45</v>
      </c>
      <c r="AF86" s="12">
        <v>45</v>
      </c>
      <c r="AG86" s="12">
        <v>40</v>
      </c>
      <c r="AH86" s="12">
        <v>40</v>
      </c>
      <c r="AI86" s="12">
        <v>40</v>
      </c>
      <c r="AJ86" s="12">
        <v>40</v>
      </c>
      <c r="AK86" s="12">
        <v>40</v>
      </c>
      <c r="AL86" s="12">
        <v>40</v>
      </c>
    </row>
    <row r="87" spans="1:38" ht="12.75" hidden="1">
      <c r="A87" s="10" t="s">
        <v>283</v>
      </c>
      <c r="B87" s="10" t="s">
        <v>286</v>
      </c>
      <c r="C87" s="10" t="s">
        <v>287</v>
      </c>
      <c r="D87" s="10" t="s">
        <v>285</v>
      </c>
      <c r="E87" s="11" t="s">
        <v>82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</row>
    <row r="88" spans="1:38" ht="12.75" hidden="1">
      <c r="A88" s="10" t="s">
        <v>283</v>
      </c>
      <c r="B88" s="10" t="s">
        <v>288</v>
      </c>
      <c r="C88" s="10" t="s">
        <v>289</v>
      </c>
      <c r="D88" s="10" t="s">
        <v>288</v>
      </c>
      <c r="E88" s="11" t="s">
        <v>82</v>
      </c>
      <c r="F88" s="10">
        <v>0</v>
      </c>
      <c r="G88" s="10">
        <v>0</v>
      </c>
      <c r="H88" s="10">
        <v>0</v>
      </c>
      <c r="I88" s="10">
        <v>0</v>
      </c>
      <c r="J88" s="10">
        <v>30</v>
      </c>
      <c r="K88" s="10">
        <v>50</v>
      </c>
      <c r="L88" s="10">
        <v>60</v>
      </c>
      <c r="M88" s="10">
        <v>60</v>
      </c>
      <c r="N88" s="10">
        <v>60</v>
      </c>
      <c r="O88" s="10">
        <v>60</v>
      </c>
      <c r="P88" s="10">
        <v>50</v>
      </c>
      <c r="Q88" s="10">
        <v>30</v>
      </c>
      <c r="R88" s="10">
        <v>30</v>
      </c>
      <c r="S88" s="10">
        <v>30</v>
      </c>
      <c r="T88" s="10">
        <v>30</v>
      </c>
      <c r="U88" s="10">
        <v>30</v>
      </c>
      <c r="V88" s="10">
        <v>10</v>
      </c>
      <c r="W88" s="10">
        <v>5</v>
      </c>
      <c r="X88" s="10">
        <v>0</v>
      </c>
      <c r="Y88" s="10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</row>
    <row r="89" spans="1:38" ht="12.75">
      <c r="A89" s="10" t="s">
        <v>290</v>
      </c>
      <c r="B89" s="10" t="s">
        <v>291</v>
      </c>
      <c r="C89" s="10" t="s">
        <v>292</v>
      </c>
      <c r="D89" s="10" t="s">
        <v>1</v>
      </c>
      <c r="E89" s="11" t="s">
        <v>82</v>
      </c>
      <c r="F89" s="10">
        <v>15</v>
      </c>
      <c r="G89" s="10">
        <v>20</v>
      </c>
      <c r="H89" s="10">
        <v>30</v>
      </c>
      <c r="I89" s="10">
        <v>40</v>
      </c>
      <c r="J89" s="10">
        <v>40</v>
      </c>
      <c r="K89" s="10">
        <v>40</v>
      </c>
      <c r="L89" s="10">
        <v>40</v>
      </c>
      <c r="M89" s="10">
        <v>50</v>
      </c>
      <c r="N89" s="10">
        <v>50</v>
      </c>
      <c r="O89" s="10">
        <v>50</v>
      </c>
      <c r="P89" s="10">
        <v>40</v>
      </c>
      <c r="Q89" s="10">
        <v>40</v>
      </c>
      <c r="R89" s="10">
        <v>40</v>
      </c>
      <c r="S89" s="10">
        <v>40</v>
      </c>
      <c r="T89" s="10">
        <v>45</v>
      </c>
      <c r="U89" s="10">
        <v>50</v>
      </c>
      <c r="V89" s="10">
        <v>55</v>
      </c>
      <c r="W89" s="10">
        <v>60</v>
      </c>
      <c r="X89" s="10">
        <v>75</v>
      </c>
      <c r="Y89" s="10">
        <v>75</v>
      </c>
      <c r="Z89" s="12">
        <v>75</v>
      </c>
      <c r="AA89" s="12">
        <v>80</v>
      </c>
      <c r="AB89" s="12">
        <v>75</v>
      </c>
      <c r="AC89" s="12">
        <v>75</v>
      </c>
      <c r="AD89" s="12">
        <v>75</v>
      </c>
      <c r="AE89" s="12">
        <v>45</v>
      </c>
      <c r="AF89" s="12">
        <v>75</v>
      </c>
      <c r="AG89" s="12">
        <v>100</v>
      </c>
      <c r="AH89" s="12">
        <v>115</v>
      </c>
      <c r="AI89" s="12">
        <v>125</v>
      </c>
      <c r="AJ89" s="12">
        <v>130</v>
      </c>
      <c r="AK89" s="12">
        <v>140</v>
      </c>
      <c r="AL89" s="12">
        <v>150</v>
      </c>
    </row>
    <row r="90" spans="1:38" ht="12.75">
      <c r="A90" s="10" t="s">
        <v>290</v>
      </c>
      <c r="B90" s="10" t="s">
        <v>293</v>
      </c>
      <c r="C90" s="10" t="s">
        <v>294</v>
      </c>
      <c r="D90" s="10" t="s">
        <v>40</v>
      </c>
      <c r="E90" s="11" t="s">
        <v>82</v>
      </c>
      <c r="F90" s="10">
        <v>0</v>
      </c>
      <c r="G90" s="10">
        <v>0</v>
      </c>
      <c r="H90" s="10">
        <v>0</v>
      </c>
      <c r="I90" s="10">
        <v>65</v>
      </c>
      <c r="J90" s="10">
        <v>65</v>
      </c>
      <c r="K90" s="10">
        <v>65</v>
      </c>
      <c r="L90" s="10">
        <v>65</v>
      </c>
      <c r="M90" s="10">
        <v>65</v>
      </c>
      <c r="N90" s="10">
        <v>65</v>
      </c>
      <c r="O90" s="10">
        <v>65</v>
      </c>
      <c r="P90" s="10">
        <v>65</v>
      </c>
      <c r="Q90" s="10">
        <v>65</v>
      </c>
      <c r="R90" s="10">
        <v>65</v>
      </c>
      <c r="S90" s="10">
        <v>65</v>
      </c>
      <c r="T90" s="10">
        <v>65</v>
      </c>
      <c r="U90" s="10">
        <v>65</v>
      </c>
      <c r="V90" s="10">
        <v>65</v>
      </c>
      <c r="W90" s="10">
        <v>65</v>
      </c>
      <c r="X90" s="10">
        <v>100</v>
      </c>
      <c r="Y90" s="10">
        <v>115</v>
      </c>
      <c r="Z90" s="12">
        <v>120</v>
      </c>
      <c r="AA90" s="12">
        <v>125</v>
      </c>
      <c r="AB90" s="12">
        <v>125</v>
      </c>
      <c r="AC90" s="12">
        <v>130</v>
      </c>
      <c r="AD90" s="12">
        <v>135</v>
      </c>
      <c r="AE90" s="12">
        <v>130</v>
      </c>
      <c r="AF90" s="12">
        <v>130</v>
      </c>
      <c r="AG90" s="12">
        <v>140</v>
      </c>
      <c r="AH90" s="12">
        <v>145</v>
      </c>
      <c r="AI90" s="12">
        <v>150</v>
      </c>
      <c r="AJ90" s="12">
        <v>160</v>
      </c>
      <c r="AK90" s="12">
        <v>165</v>
      </c>
      <c r="AL90" s="12">
        <v>170</v>
      </c>
    </row>
    <row r="91" spans="1:38" ht="12.75" hidden="1">
      <c r="A91" s="10" t="s">
        <v>295</v>
      </c>
      <c r="B91" s="10" t="s">
        <v>296</v>
      </c>
      <c r="C91" s="10" t="s">
        <v>297</v>
      </c>
      <c r="D91" s="10" t="s">
        <v>296</v>
      </c>
      <c r="E91" s="11" t="s">
        <v>82</v>
      </c>
      <c r="F91" s="10">
        <v>15</v>
      </c>
      <c r="G91" s="10">
        <v>15</v>
      </c>
      <c r="H91" s="10">
        <v>5</v>
      </c>
      <c r="I91" s="10">
        <v>5</v>
      </c>
      <c r="J91" s="10">
        <v>5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</row>
    <row r="92" spans="1:38" ht="12.75" hidden="1">
      <c r="A92" s="10" t="s">
        <v>295</v>
      </c>
      <c r="B92" s="10" t="s">
        <v>298</v>
      </c>
      <c r="C92" s="10" t="s">
        <v>299</v>
      </c>
      <c r="D92" s="10" t="s">
        <v>40</v>
      </c>
      <c r="E92" s="11" t="s">
        <v>82</v>
      </c>
      <c r="F92" s="10">
        <v>5</v>
      </c>
      <c r="G92" s="10">
        <v>5</v>
      </c>
      <c r="H92" s="10">
        <v>5</v>
      </c>
      <c r="I92" s="10">
        <v>5</v>
      </c>
      <c r="J92" s="10">
        <v>5</v>
      </c>
      <c r="K92" s="10">
        <v>5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1:38" ht="12.75">
      <c r="A93" s="10" t="s">
        <v>295</v>
      </c>
      <c r="B93" s="10" t="s">
        <v>7</v>
      </c>
      <c r="C93" s="10" t="s">
        <v>300</v>
      </c>
      <c r="D93" s="10" t="s">
        <v>7</v>
      </c>
      <c r="E93" s="11" t="s">
        <v>82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95</v>
      </c>
      <c r="P93" s="10">
        <v>105</v>
      </c>
      <c r="Q93" s="10">
        <v>155</v>
      </c>
      <c r="R93" s="10">
        <v>240</v>
      </c>
      <c r="S93" s="10">
        <v>255</v>
      </c>
      <c r="T93" s="10">
        <v>260</v>
      </c>
      <c r="U93" s="10">
        <v>265</v>
      </c>
      <c r="V93" s="10">
        <v>220</v>
      </c>
      <c r="W93" s="10">
        <v>220</v>
      </c>
      <c r="X93" s="10">
        <v>160</v>
      </c>
      <c r="Y93" s="10">
        <v>130</v>
      </c>
      <c r="Z93" s="12">
        <v>130</v>
      </c>
      <c r="AA93" s="12">
        <v>125</v>
      </c>
      <c r="AB93" s="12">
        <v>120</v>
      </c>
      <c r="AC93" s="12">
        <v>135</v>
      </c>
      <c r="AD93" s="12">
        <v>135</v>
      </c>
      <c r="AE93" s="12">
        <v>125</v>
      </c>
      <c r="AF93" s="12">
        <v>135</v>
      </c>
      <c r="AG93" s="12">
        <v>155</v>
      </c>
      <c r="AH93" s="12">
        <v>200</v>
      </c>
      <c r="AI93" s="12">
        <v>240</v>
      </c>
      <c r="AJ93" s="12">
        <v>245</v>
      </c>
      <c r="AK93" s="12">
        <v>250</v>
      </c>
      <c r="AL93" s="12">
        <v>250</v>
      </c>
    </row>
    <row r="94" spans="1:38" ht="12.75">
      <c r="A94" s="10" t="s">
        <v>301</v>
      </c>
      <c r="B94" s="10" t="s">
        <v>1</v>
      </c>
      <c r="C94" s="10" t="s">
        <v>302</v>
      </c>
      <c r="D94" s="10" t="s">
        <v>1</v>
      </c>
      <c r="E94" s="11" t="s">
        <v>82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5</v>
      </c>
      <c r="Q94" s="10">
        <v>25</v>
      </c>
      <c r="R94" s="10">
        <v>25</v>
      </c>
      <c r="S94" s="10">
        <v>25</v>
      </c>
      <c r="T94" s="10">
        <v>15</v>
      </c>
      <c r="U94" s="10">
        <v>15</v>
      </c>
      <c r="V94" s="10">
        <v>10</v>
      </c>
      <c r="W94" s="10">
        <v>10</v>
      </c>
      <c r="X94" s="10">
        <v>20</v>
      </c>
      <c r="Y94" s="10">
        <v>20</v>
      </c>
      <c r="Z94" s="12">
        <v>20</v>
      </c>
      <c r="AA94" s="12">
        <v>20</v>
      </c>
      <c r="AB94" s="12">
        <v>30</v>
      </c>
      <c r="AC94" s="12">
        <v>30</v>
      </c>
      <c r="AD94" s="12">
        <v>35</v>
      </c>
      <c r="AE94" s="12">
        <v>35</v>
      </c>
      <c r="AF94" s="12">
        <v>30</v>
      </c>
      <c r="AG94" s="12">
        <v>25</v>
      </c>
      <c r="AH94" s="12">
        <v>25</v>
      </c>
      <c r="AI94" s="12">
        <v>25</v>
      </c>
      <c r="AJ94" s="12">
        <v>25</v>
      </c>
      <c r="AK94" s="12">
        <v>25</v>
      </c>
      <c r="AL94" s="12">
        <v>25</v>
      </c>
    </row>
    <row r="95" spans="1:38" ht="12.75" hidden="1">
      <c r="A95" s="10" t="s">
        <v>303</v>
      </c>
      <c r="B95" s="10" t="s">
        <v>25</v>
      </c>
      <c r="C95" s="10" t="s">
        <v>304</v>
      </c>
      <c r="D95" s="10" t="s">
        <v>25</v>
      </c>
      <c r="E95" s="11" t="s">
        <v>82</v>
      </c>
      <c r="F95" s="10">
        <v>20</v>
      </c>
      <c r="G95" s="10">
        <v>20</v>
      </c>
      <c r="H95" s="10">
        <v>20</v>
      </c>
      <c r="I95" s="10">
        <v>20</v>
      </c>
      <c r="J95" s="10">
        <v>20</v>
      </c>
      <c r="K95" s="10">
        <v>20</v>
      </c>
      <c r="L95" s="10">
        <v>20</v>
      </c>
      <c r="M95" s="10">
        <v>20</v>
      </c>
      <c r="N95" s="10">
        <v>15</v>
      </c>
      <c r="O95" s="10">
        <v>5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</row>
    <row r="96" spans="1:38" ht="12.75" hidden="1">
      <c r="A96" s="10" t="s">
        <v>303</v>
      </c>
      <c r="B96" s="10" t="s">
        <v>25</v>
      </c>
      <c r="C96" s="10" t="s">
        <v>305</v>
      </c>
      <c r="D96" s="10" t="s">
        <v>25</v>
      </c>
      <c r="E96" s="11" t="s">
        <v>82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</row>
    <row r="97" spans="1:38" ht="12.75">
      <c r="A97" s="10" t="s">
        <v>306</v>
      </c>
      <c r="B97" s="10" t="s">
        <v>307</v>
      </c>
      <c r="C97" s="10" t="s">
        <v>308</v>
      </c>
      <c r="D97" s="10" t="s">
        <v>307</v>
      </c>
      <c r="E97" s="11" t="s">
        <v>82</v>
      </c>
      <c r="F97" s="10">
        <v>10</v>
      </c>
      <c r="G97" s="10">
        <v>10</v>
      </c>
      <c r="H97" s="10">
        <v>20</v>
      </c>
      <c r="I97" s="10">
        <v>20</v>
      </c>
      <c r="J97" s="10">
        <v>20</v>
      </c>
      <c r="K97" s="10">
        <v>15</v>
      </c>
      <c r="L97" s="10">
        <v>15</v>
      </c>
      <c r="M97" s="10">
        <v>10</v>
      </c>
      <c r="N97" s="10">
        <v>10</v>
      </c>
      <c r="O97" s="10">
        <v>10</v>
      </c>
      <c r="P97" s="10">
        <v>10</v>
      </c>
      <c r="Q97" s="10">
        <v>10</v>
      </c>
      <c r="R97" s="10">
        <v>10</v>
      </c>
      <c r="S97" s="10">
        <v>10</v>
      </c>
      <c r="T97" s="10">
        <v>10</v>
      </c>
      <c r="U97" s="10">
        <v>10</v>
      </c>
      <c r="V97" s="10">
        <v>10</v>
      </c>
      <c r="W97" s="10">
        <v>10</v>
      </c>
      <c r="X97" s="10">
        <v>0</v>
      </c>
      <c r="Y97" s="10">
        <v>0</v>
      </c>
      <c r="Z97" s="12">
        <v>0</v>
      </c>
      <c r="AA97" s="12">
        <v>0</v>
      </c>
      <c r="AB97" s="12">
        <v>0</v>
      </c>
      <c r="AC97" s="12">
        <v>5</v>
      </c>
      <c r="AD97" s="12">
        <v>5</v>
      </c>
      <c r="AE97" s="12">
        <v>5</v>
      </c>
      <c r="AF97" s="12">
        <v>0</v>
      </c>
      <c r="AG97" s="12">
        <v>0</v>
      </c>
      <c r="AH97" s="12">
        <v>5</v>
      </c>
      <c r="AI97" s="12">
        <v>5</v>
      </c>
      <c r="AJ97" s="12">
        <v>5</v>
      </c>
      <c r="AK97" s="12">
        <v>5</v>
      </c>
      <c r="AL97" s="12">
        <v>5</v>
      </c>
    </row>
    <row r="98" spans="1:38" ht="12.75">
      <c r="A98" s="10" t="s">
        <v>309</v>
      </c>
      <c r="B98" s="10" t="s">
        <v>59</v>
      </c>
      <c r="C98" s="10" t="s">
        <v>59</v>
      </c>
      <c r="D98" s="10" t="s">
        <v>59</v>
      </c>
      <c r="E98" s="11" t="s">
        <v>82</v>
      </c>
      <c r="F98" s="10">
        <v>0</v>
      </c>
      <c r="G98" s="10">
        <v>0</v>
      </c>
      <c r="H98" s="10">
        <v>0</v>
      </c>
      <c r="I98" s="10">
        <v>0</v>
      </c>
      <c r="J98" s="10">
        <v>15</v>
      </c>
      <c r="K98" s="10">
        <v>20</v>
      </c>
      <c r="L98" s="10">
        <v>25</v>
      </c>
      <c r="M98" s="10">
        <v>25</v>
      </c>
      <c r="N98" s="10">
        <v>25</v>
      </c>
      <c r="O98" s="10">
        <v>25</v>
      </c>
      <c r="P98" s="10">
        <v>25</v>
      </c>
      <c r="Q98" s="10">
        <v>25</v>
      </c>
      <c r="R98" s="10">
        <v>25</v>
      </c>
      <c r="S98" s="10">
        <v>25</v>
      </c>
      <c r="T98" s="10">
        <v>25</v>
      </c>
      <c r="U98" s="10">
        <v>25</v>
      </c>
      <c r="V98" s="10">
        <v>25</v>
      </c>
      <c r="W98" s="10">
        <v>25</v>
      </c>
      <c r="X98" s="10">
        <v>25</v>
      </c>
      <c r="Y98" s="10">
        <v>25</v>
      </c>
      <c r="Z98" s="12">
        <v>25</v>
      </c>
      <c r="AA98" s="12">
        <v>25</v>
      </c>
      <c r="AB98" s="12">
        <v>25</v>
      </c>
      <c r="AC98" s="12">
        <v>25</v>
      </c>
      <c r="AD98" s="12">
        <v>25</v>
      </c>
      <c r="AE98" s="12">
        <v>25</v>
      </c>
      <c r="AF98" s="12">
        <v>30</v>
      </c>
      <c r="AG98" s="12">
        <v>50</v>
      </c>
      <c r="AH98" s="12">
        <v>55</v>
      </c>
      <c r="AI98" s="12">
        <v>60</v>
      </c>
      <c r="AJ98" s="12">
        <v>75</v>
      </c>
      <c r="AK98" s="12">
        <v>85</v>
      </c>
      <c r="AL98" s="12">
        <v>85</v>
      </c>
    </row>
    <row r="99" spans="1:38" ht="12.75">
      <c r="A99" s="10" t="s">
        <v>309</v>
      </c>
      <c r="B99" s="10" t="s">
        <v>310</v>
      </c>
      <c r="C99" s="10" t="s">
        <v>310</v>
      </c>
      <c r="D99" s="10" t="s">
        <v>35</v>
      </c>
      <c r="E99" s="11" t="s">
        <v>82</v>
      </c>
      <c r="F99" s="10">
        <v>25</v>
      </c>
      <c r="G99" s="10">
        <v>25</v>
      </c>
      <c r="H99" s="10">
        <v>25</v>
      </c>
      <c r="I99" s="10">
        <v>25</v>
      </c>
      <c r="J99" s="10">
        <v>25</v>
      </c>
      <c r="K99" s="10">
        <v>25</v>
      </c>
      <c r="L99" s="10">
        <v>25</v>
      </c>
      <c r="M99" s="10">
        <v>25</v>
      </c>
      <c r="N99" s="10">
        <v>25</v>
      </c>
      <c r="O99" s="10">
        <v>25</v>
      </c>
      <c r="P99" s="10">
        <v>25</v>
      </c>
      <c r="Q99" s="10">
        <v>25</v>
      </c>
      <c r="R99" s="10">
        <v>25</v>
      </c>
      <c r="S99" s="10">
        <v>25</v>
      </c>
      <c r="T99" s="10">
        <v>25</v>
      </c>
      <c r="U99" s="10">
        <v>25</v>
      </c>
      <c r="V99" s="10">
        <v>25</v>
      </c>
      <c r="W99" s="10">
        <v>25</v>
      </c>
      <c r="X99" s="10">
        <v>25</v>
      </c>
      <c r="Y99" s="10">
        <v>25</v>
      </c>
      <c r="Z99" s="12">
        <v>25</v>
      </c>
      <c r="AA99" s="12">
        <v>25</v>
      </c>
      <c r="AB99" s="12">
        <v>25</v>
      </c>
      <c r="AC99" s="12">
        <v>25</v>
      </c>
      <c r="AD99" s="12">
        <v>25</v>
      </c>
      <c r="AE99" s="12">
        <v>35</v>
      </c>
      <c r="AF99" s="12">
        <v>50</v>
      </c>
      <c r="AG99" s="12">
        <v>65</v>
      </c>
      <c r="AH99" s="12">
        <v>70</v>
      </c>
      <c r="AI99" s="12">
        <v>75</v>
      </c>
      <c r="AJ99" s="12">
        <v>85</v>
      </c>
      <c r="AK99" s="12">
        <v>95</v>
      </c>
      <c r="AL99" s="12">
        <v>95</v>
      </c>
    </row>
    <row r="100" spans="1:38" ht="12.75">
      <c r="A100" s="10" t="s">
        <v>309</v>
      </c>
      <c r="B100" s="10" t="s">
        <v>311</v>
      </c>
      <c r="C100" s="10" t="s">
        <v>312</v>
      </c>
      <c r="D100" s="10" t="s">
        <v>66</v>
      </c>
      <c r="E100" s="11" t="s">
        <v>82</v>
      </c>
      <c r="F100" s="10">
        <v>0</v>
      </c>
      <c r="G100" s="10">
        <v>0</v>
      </c>
      <c r="H100" s="10">
        <v>0</v>
      </c>
      <c r="I100" s="10">
        <v>25</v>
      </c>
      <c r="J100" s="10">
        <v>90</v>
      </c>
      <c r="K100" s="10">
        <v>100</v>
      </c>
      <c r="L100" s="10">
        <v>115</v>
      </c>
      <c r="M100" s="10">
        <v>130</v>
      </c>
      <c r="N100" s="10">
        <v>155</v>
      </c>
      <c r="O100" s="10">
        <v>175</v>
      </c>
      <c r="P100" s="10">
        <v>175</v>
      </c>
      <c r="Q100" s="10">
        <v>175</v>
      </c>
      <c r="R100" s="10">
        <v>175</v>
      </c>
      <c r="S100" s="10">
        <v>175</v>
      </c>
      <c r="T100" s="10">
        <v>175</v>
      </c>
      <c r="U100" s="10">
        <v>175</v>
      </c>
      <c r="V100" s="10">
        <v>175</v>
      </c>
      <c r="W100" s="10">
        <v>175</v>
      </c>
      <c r="X100" s="10">
        <v>100</v>
      </c>
      <c r="Y100" s="10">
        <v>100</v>
      </c>
      <c r="Z100" s="12">
        <v>125</v>
      </c>
      <c r="AA100" s="12">
        <v>100</v>
      </c>
      <c r="AB100" s="12">
        <v>100</v>
      </c>
      <c r="AC100" s="12">
        <v>175</v>
      </c>
      <c r="AD100" s="12">
        <v>200</v>
      </c>
      <c r="AE100" s="12">
        <v>150</v>
      </c>
      <c r="AF100" s="12">
        <v>170</v>
      </c>
      <c r="AG100" s="12">
        <v>200</v>
      </c>
      <c r="AH100" s="12">
        <v>210</v>
      </c>
      <c r="AI100" s="12">
        <v>220</v>
      </c>
      <c r="AJ100" s="12">
        <v>235</v>
      </c>
      <c r="AK100" s="12">
        <v>250</v>
      </c>
      <c r="AL100" s="12">
        <v>250</v>
      </c>
    </row>
    <row r="101" spans="1:38" ht="12.75">
      <c r="A101" s="10" t="s">
        <v>309</v>
      </c>
      <c r="B101" s="10" t="s">
        <v>313</v>
      </c>
      <c r="C101" s="10" t="s">
        <v>313</v>
      </c>
      <c r="D101" s="10" t="s">
        <v>66</v>
      </c>
      <c r="E101" s="11" t="s">
        <v>82</v>
      </c>
      <c r="F101" s="10">
        <v>50</v>
      </c>
      <c r="G101" s="10">
        <v>60</v>
      </c>
      <c r="H101" s="10">
        <v>65</v>
      </c>
      <c r="I101" s="10">
        <v>75</v>
      </c>
      <c r="J101" s="10">
        <v>75</v>
      </c>
      <c r="K101" s="10">
        <v>75</v>
      </c>
      <c r="L101" s="10">
        <v>75</v>
      </c>
      <c r="M101" s="10">
        <v>75</v>
      </c>
      <c r="N101" s="10">
        <v>75</v>
      </c>
      <c r="O101" s="10">
        <v>75</v>
      </c>
      <c r="P101" s="10">
        <v>75</v>
      </c>
      <c r="Q101" s="10">
        <v>75</v>
      </c>
      <c r="R101" s="10">
        <v>75</v>
      </c>
      <c r="S101" s="10">
        <v>75</v>
      </c>
      <c r="T101" s="10">
        <v>75</v>
      </c>
      <c r="U101" s="10">
        <v>75</v>
      </c>
      <c r="V101" s="10">
        <v>75</v>
      </c>
      <c r="W101" s="10">
        <v>75</v>
      </c>
      <c r="X101" s="10">
        <v>50</v>
      </c>
      <c r="Y101" s="10">
        <v>50</v>
      </c>
      <c r="Z101" s="12">
        <v>50</v>
      </c>
      <c r="AA101" s="12">
        <v>50</v>
      </c>
      <c r="AB101" s="12">
        <v>75</v>
      </c>
      <c r="AC101" s="12">
        <v>75</v>
      </c>
      <c r="AD101" s="12">
        <v>25</v>
      </c>
      <c r="AE101" s="12">
        <v>50</v>
      </c>
      <c r="AF101" s="12">
        <v>65</v>
      </c>
      <c r="AG101" s="12">
        <v>80</v>
      </c>
      <c r="AH101" s="12">
        <v>100</v>
      </c>
      <c r="AI101" s="12">
        <v>110</v>
      </c>
      <c r="AJ101" s="12">
        <v>125</v>
      </c>
      <c r="AK101" s="12">
        <v>140</v>
      </c>
      <c r="AL101" s="12">
        <v>140</v>
      </c>
    </row>
    <row r="102" spans="1:38" ht="12.75">
      <c r="A102" s="10" t="s">
        <v>309</v>
      </c>
      <c r="B102" s="10" t="s">
        <v>314</v>
      </c>
      <c r="C102" s="10" t="s">
        <v>314</v>
      </c>
      <c r="D102" s="10" t="s">
        <v>17</v>
      </c>
      <c r="E102" s="11" t="s">
        <v>82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50</v>
      </c>
      <c r="P102" s="10">
        <v>85</v>
      </c>
      <c r="Q102" s="10">
        <v>130</v>
      </c>
      <c r="R102" s="10">
        <v>150</v>
      </c>
      <c r="S102" s="10">
        <v>165</v>
      </c>
      <c r="T102" s="10">
        <v>180</v>
      </c>
      <c r="U102" s="10">
        <v>190</v>
      </c>
      <c r="V102" s="10">
        <v>200</v>
      </c>
      <c r="W102" s="10">
        <v>200</v>
      </c>
      <c r="X102" s="10">
        <v>150</v>
      </c>
      <c r="Y102" s="10">
        <v>100</v>
      </c>
      <c r="Z102" s="12">
        <v>125</v>
      </c>
      <c r="AA102" s="12">
        <v>100</v>
      </c>
      <c r="AB102" s="12">
        <v>125</v>
      </c>
      <c r="AC102" s="12">
        <v>250</v>
      </c>
      <c r="AD102" s="12">
        <v>250</v>
      </c>
      <c r="AE102" s="12">
        <v>165</v>
      </c>
      <c r="AF102" s="12">
        <v>190</v>
      </c>
      <c r="AG102" s="12">
        <v>210</v>
      </c>
      <c r="AH102" s="12">
        <v>225</v>
      </c>
      <c r="AI102" s="12">
        <v>250</v>
      </c>
      <c r="AJ102" s="12">
        <v>250</v>
      </c>
      <c r="AK102" s="12">
        <v>275</v>
      </c>
      <c r="AL102" s="12">
        <v>275</v>
      </c>
    </row>
    <row r="103" spans="1:38" ht="12.75">
      <c r="A103" s="10" t="s">
        <v>315</v>
      </c>
      <c r="B103" s="10" t="s">
        <v>316</v>
      </c>
      <c r="C103" s="10" t="s">
        <v>317</v>
      </c>
      <c r="D103" s="10" t="s">
        <v>154</v>
      </c>
      <c r="E103" s="11" t="s">
        <v>82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35</v>
      </c>
      <c r="Q103" s="10">
        <v>50</v>
      </c>
      <c r="R103" s="10">
        <v>55</v>
      </c>
      <c r="S103" s="10">
        <v>55</v>
      </c>
      <c r="T103" s="10">
        <v>55</v>
      </c>
      <c r="U103" s="10">
        <v>55</v>
      </c>
      <c r="V103" s="10">
        <v>55</v>
      </c>
      <c r="W103" s="10">
        <v>50</v>
      </c>
      <c r="X103" s="10">
        <v>45</v>
      </c>
      <c r="Y103" s="10">
        <v>45</v>
      </c>
      <c r="Z103" s="12">
        <v>30</v>
      </c>
      <c r="AA103" s="12">
        <v>40</v>
      </c>
      <c r="AB103" s="12">
        <v>40</v>
      </c>
      <c r="AC103" s="12">
        <v>40</v>
      </c>
      <c r="AD103" s="12">
        <v>40</v>
      </c>
      <c r="AE103" s="12">
        <v>40</v>
      </c>
      <c r="AF103" s="12">
        <v>40</v>
      </c>
      <c r="AG103" s="12">
        <v>40</v>
      </c>
      <c r="AH103" s="12">
        <v>40</v>
      </c>
      <c r="AI103" s="12">
        <v>40</v>
      </c>
      <c r="AJ103" s="12">
        <v>40</v>
      </c>
      <c r="AK103" s="12">
        <v>40</v>
      </c>
      <c r="AL103" s="12">
        <v>40</v>
      </c>
    </row>
    <row r="104" spans="1:38" ht="12.75">
      <c r="A104" s="10" t="s">
        <v>318</v>
      </c>
      <c r="B104" s="10" t="s">
        <v>6</v>
      </c>
      <c r="C104" s="10" t="s">
        <v>319</v>
      </c>
      <c r="D104" s="10" t="s">
        <v>6</v>
      </c>
      <c r="E104" s="11" t="s">
        <v>82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5</v>
      </c>
      <c r="M104" s="10">
        <v>25</v>
      </c>
      <c r="N104" s="10">
        <v>25</v>
      </c>
      <c r="O104" s="10">
        <v>25</v>
      </c>
      <c r="P104" s="10">
        <v>25</v>
      </c>
      <c r="Q104" s="10">
        <v>10</v>
      </c>
      <c r="R104" s="10">
        <v>0</v>
      </c>
      <c r="S104" s="10">
        <v>90</v>
      </c>
      <c r="T104" s="10">
        <v>90</v>
      </c>
      <c r="U104" s="10">
        <v>90</v>
      </c>
      <c r="V104" s="10">
        <v>90</v>
      </c>
      <c r="W104" s="10">
        <v>90</v>
      </c>
      <c r="X104" s="10">
        <v>90</v>
      </c>
      <c r="Y104" s="10">
        <v>90</v>
      </c>
      <c r="Z104" s="12">
        <v>90</v>
      </c>
      <c r="AA104" s="12">
        <v>80</v>
      </c>
      <c r="AB104" s="12">
        <v>80</v>
      </c>
      <c r="AC104" s="12">
        <v>75</v>
      </c>
      <c r="AD104" s="12">
        <v>65</v>
      </c>
      <c r="AE104" s="12">
        <v>60</v>
      </c>
      <c r="AF104" s="12">
        <v>55</v>
      </c>
      <c r="AG104" s="12">
        <v>50</v>
      </c>
      <c r="AH104" s="12">
        <v>45</v>
      </c>
      <c r="AI104" s="12">
        <v>40</v>
      </c>
      <c r="AJ104" s="12">
        <v>40</v>
      </c>
      <c r="AK104" s="12">
        <v>45</v>
      </c>
      <c r="AL104" s="12">
        <v>50</v>
      </c>
    </row>
    <row r="105" spans="1:38" ht="12.75" hidden="1">
      <c r="A105" s="10" t="s">
        <v>320</v>
      </c>
      <c r="B105" s="10" t="s">
        <v>321</v>
      </c>
      <c r="C105" s="10" t="s">
        <v>322</v>
      </c>
      <c r="D105" s="10" t="s">
        <v>321</v>
      </c>
      <c r="E105" s="11" t="s">
        <v>82</v>
      </c>
      <c r="F105" s="10">
        <v>0</v>
      </c>
      <c r="G105" s="10">
        <v>0</v>
      </c>
      <c r="H105" s="10">
        <v>25</v>
      </c>
      <c r="I105" s="10">
        <v>40</v>
      </c>
      <c r="J105" s="10">
        <v>70</v>
      </c>
      <c r="K105" s="10">
        <v>75</v>
      </c>
      <c r="L105" s="10">
        <v>50</v>
      </c>
      <c r="M105" s="10">
        <v>45</v>
      </c>
      <c r="N105" s="10">
        <v>45</v>
      </c>
      <c r="O105" s="10">
        <v>45</v>
      </c>
      <c r="P105" s="10">
        <v>45</v>
      </c>
      <c r="Q105" s="10">
        <v>35</v>
      </c>
      <c r="R105" s="10">
        <v>25</v>
      </c>
      <c r="S105" s="10">
        <v>25</v>
      </c>
      <c r="T105" s="10">
        <v>25</v>
      </c>
      <c r="U105" s="10">
        <v>25</v>
      </c>
      <c r="V105" s="10">
        <v>30</v>
      </c>
      <c r="W105" s="10">
        <v>30</v>
      </c>
      <c r="X105" s="10">
        <v>25</v>
      </c>
      <c r="Y105" s="10">
        <v>20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</row>
    <row r="106" spans="1:38" ht="12.75" hidden="1">
      <c r="A106" s="10" t="s">
        <v>320</v>
      </c>
      <c r="B106" s="10" t="s">
        <v>321</v>
      </c>
      <c r="C106" s="10" t="s">
        <v>323</v>
      </c>
      <c r="D106" s="10" t="s">
        <v>321</v>
      </c>
      <c r="E106" s="11" t="s">
        <v>82</v>
      </c>
      <c r="F106" s="10">
        <v>75</v>
      </c>
      <c r="G106" s="10">
        <v>105</v>
      </c>
      <c r="H106" s="10">
        <v>105</v>
      </c>
      <c r="I106" s="10">
        <v>100</v>
      </c>
      <c r="J106" s="10">
        <v>80</v>
      </c>
      <c r="K106" s="10">
        <v>80</v>
      </c>
      <c r="L106" s="10">
        <v>80</v>
      </c>
      <c r="M106" s="10">
        <v>80</v>
      </c>
      <c r="N106" s="10">
        <v>80</v>
      </c>
      <c r="O106" s="10">
        <v>75</v>
      </c>
      <c r="P106" s="10">
        <v>70</v>
      </c>
      <c r="Q106" s="10">
        <v>60</v>
      </c>
      <c r="R106" s="10">
        <v>55</v>
      </c>
      <c r="S106" s="10">
        <v>50</v>
      </c>
      <c r="T106" s="10">
        <v>25</v>
      </c>
      <c r="U106" s="10">
        <v>15</v>
      </c>
      <c r="V106" s="10">
        <v>15</v>
      </c>
      <c r="W106" s="10">
        <v>10</v>
      </c>
      <c r="X106" s="10">
        <v>5</v>
      </c>
      <c r="Y106" s="10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</row>
    <row r="107" spans="1:38" ht="12.75">
      <c r="A107" s="10" t="s">
        <v>324</v>
      </c>
      <c r="B107" s="10" t="s">
        <v>60</v>
      </c>
      <c r="C107" s="10" t="s">
        <v>325</v>
      </c>
      <c r="D107" s="10" t="s">
        <v>60</v>
      </c>
      <c r="E107" s="11" t="s">
        <v>82</v>
      </c>
      <c r="F107" s="10">
        <v>70</v>
      </c>
      <c r="G107" s="10">
        <v>70</v>
      </c>
      <c r="H107" s="10">
        <v>70</v>
      </c>
      <c r="I107" s="10">
        <v>70</v>
      </c>
      <c r="J107" s="10">
        <v>70</v>
      </c>
      <c r="K107" s="10">
        <v>70</v>
      </c>
      <c r="L107" s="10">
        <v>70</v>
      </c>
      <c r="M107" s="10">
        <v>70</v>
      </c>
      <c r="N107" s="10">
        <v>105</v>
      </c>
      <c r="O107" s="10">
        <v>140</v>
      </c>
      <c r="P107" s="10">
        <v>140</v>
      </c>
      <c r="Q107" s="10">
        <v>140</v>
      </c>
      <c r="R107" s="10">
        <v>140</v>
      </c>
      <c r="S107" s="10">
        <v>150</v>
      </c>
      <c r="T107" s="10">
        <v>160</v>
      </c>
      <c r="U107" s="10">
        <v>165</v>
      </c>
      <c r="V107" s="10">
        <v>165</v>
      </c>
      <c r="W107" s="10">
        <v>175</v>
      </c>
      <c r="X107" s="10">
        <v>190</v>
      </c>
      <c r="Y107" s="10">
        <v>200</v>
      </c>
      <c r="Z107" s="12">
        <v>200</v>
      </c>
      <c r="AA107" s="12">
        <v>200</v>
      </c>
      <c r="AB107" s="12">
        <v>200</v>
      </c>
      <c r="AC107" s="12">
        <v>200</v>
      </c>
      <c r="AD107" s="12">
        <v>200</v>
      </c>
      <c r="AE107" s="12">
        <v>200</v>
      </c>
      <c r="AF107" s="12">
        <v>200</v>
      </c>
      <c r="AG107" s="12">
        <v>200</v>
      </c>
      <c r="AH107" s="12">
        <v>200</v>
      </c>
      <c r="AI107" s="12">
        <v>200</v>
      </c>
      <c r="AJ107" s="12">
        <v>200</v>
      </c>
      <c r="AK107" s="12">
        <v>200</v>
      </c>
      <c r="AL107" s="12">
        <v>200</v>
      </c>
    </row>
    <row r="108" spans="1:38" ht="12.75">
      <c r="A108" s="10" t="s">
        <v>324</v>
      </c>
      <c r="B108" s="10"/>
      <c r="C108" s="10" t="s">
        <v>326</v>
      </c>
      <c r="D108" s="10" t="s">
        <v>60</v>
      </c>
      <c r="E108" s="11" t="s">
        <v>82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5</v>
      </c>
      <c r="U108" s="10">
        <v>15</v>
      </c>
      <c r="V108" s="10">
        <v>25</v>
      </c>
      <c r="W108" s="10">
        <v>25</v>
      </c>
      <c r="X108" s="10">
        <v>25</v>
      </c>
      <c r="Y108" s="10">
        <v>25</v>
      </c>
      <c r="Z108" s="12">
        <v>25</v>
      </c>
      <c r="AA108" s="12">
        <v>25</v>
      </c>
      <c r="AB108" s="12">
        <v>25</v>
      </c>
      <c r="AC108" s="12">
        <v>25</v>
      </c>
      <c r="AD108" s="12">
        <v>25</v>
      </c>
      <c r="AE108" s="12">
        <v>25</v>
      </c>
      <c r="AF108" s="12">
        <v>25</v>
      </c>
      <c r="AG108" s="12">
        <v>25</v>
      </c>
      <c r="AH108" s="12">
        <v>25</v>
      </c>
      <c r="AI108" s="12">
        <v>25</v>
      </c>
      <c r="AJ108" s="12">
        <v>25</v>
      </c>
      <c r="AK108" s="12">
        <v>25</v>
      </c>
      <c r="AL108" s="12">
        <v>25</v>
      </c>
    </row>
    <row r="109" spans="1:38" ht="12.75">
      <c r="A109" s="10" t="s">
        <v>324</v>
      </c>
      <c r="B109" s="10" t="s">
        <v>327</v>
      </c>
      <c r="C109" s="10" t="s">
        <v>328</v>
      </c>
      <c r="D109" s="10" t="s">
        <v>329</v>
      </c>
      <c r="E109" s="11" t="s">
        <v>82</v>
      </c>
      <c r="F109" s="10">
        <v>100</v>
      </c>
      <c r="G109" s="10">
        <v>100</v>
      </c>
      <c r="H109" s="10">
        <v>100</v>
      </c>
      <c r="I109" s="10">
        <v>100</v>
      </c>
      <c r="J109" s="10">
        <v>100</v>
      </c>
      <c r="K109" s="10">
        <v>100</v>
      </c>
      <c r="L109" s="10">
        <v>100</v>
      </c>
      <c r="M109" s="10">
        <v>100</v>
      </c>
      <c r="N109" s="10">
        <v>100</v>
      </c>
      <c r="O109" s="10">
        <v>100</v>
      </c>
      <c r="P109" s="10">
        <v>100</v>
      </c>
      <c r="Q109" s="10">
        <v>100</v>
      </c>
      <c r="R109" s="10">
        <v>100</v>
      </c>
      <c r="S109" s="10">
        <v>100</v>
      </c>
      <c r="T109" s="10">
        <v>100</v>
      </c>
      <c r="U109" s="10">
        <v>100</v>
      </c>
      <c r="V109" s="10">
        <v>100</v>
      </c>
      <c r="W109" s="10">
        <v>110</v>
      </c>
      <c r="X109" s="10">
        <v>130</v>
      </c>
      <c r="Y109" s="10">
        <v>130</v>
      </c>
      <c r="Z109" s="12">
        <v>130</v>
      </c>
      <c r="AA109" s="12">
        <v>130</v>
      </c>
      <c r="AB109" s="12">
        <v>130</v>
      </c>
      <c r="AC109" s="12">
        <v>130</v>
      </c>
      <c r="AD109" s="12">
        <v>130</v>
      </c>
      <c r="AE109" s="12">
        <v>130</v>
      </c>
      <c r="AF109" s="12">
        <v>130</v>
      </c>
      <c r="AG109" s="12">
        <v>130</v>
      </c>
      <c r="AH109" s="12">
        <v>130</v>
      </c>
      <c r="AI109" s="12">
        <v>130</v>
      </c>
      <c r="AJ109" s="12">
        <v>130</v>
      </c>
      <c r="AK109" s="12">
        <v>130</v>
      </c>
      <c r="AL109" s="12">
        <v>130</v>
      </c>
    </row>
    <row r="110" spans="1:38" ht="12.75">
      <c r="A110" s="10" t="s">
        <v>324</v>
      </c>
      <c r="B110" s="10" t="s">
        <v>330</v>
      </c>
      <c r="C110" s="10" t="s">
        <v>331</v>
      </c>
      <c r="D110" s="10" t="s">
        <v>63</v>
      </c>
      <c r="E110" s="11" t="s">
        <v>82</v>
      </c>
      <c r="F110" s="10">
        <v>160</v>
      </c>
      <c r="G110" s="10">
        <v>160</v>
      </c>
      <c r="H110" s="10">
        <v>160</v>
      </c>
      <c r="I110" s="10">
        <v>160</v>
      </c>
      <c r="J110" s="10">
        <v>160</v>
      </c>
      <c r="K110" s="10">
        <v>130</v>
      </c>
      <c r="L110" s="10">
        <v>110</v>
      </c>
      <c r="M110" s="10">
        <v>110</v>
      </c>
      <c r="N110" s="10">
        <v>110</v>
      </c>
      <c r="O110" s="10">
        <v>110</v>
      </c>
      <c r="P110" s="10">
        <v>110</v>
      </c>
      <c r="Q110" s="10">
        <v>160</v>
      </c>
      <c r="R110" s="10">
        <v>180</v>
      </c>
      <c r="S110" s="10">
        <v>170</v>
      </c>
      <c r="T110" s="10">
        <v>120</v>
      </c>
      <c r="U110" s="10">
        <v>110</v>
      </c>
      <c r="V110" s="10">
        <v>100</v>
      </c>
      <c r="W110" s="10">
        <v>115</v>
      </c>
      <c r="X110" s="10">
        <v>135</v>
      </c>
      <c r="Y110" s="10">
        <v>140</v>
      </c>
      <c r="Z110" s="12">
        <v>140</v>
      </c>
      <c r="AA110" s="12">
        <v>130</v>
      </c>
      <c r="AB110" s="12">
        <v>110</v>
      </c>
      <c r="AC110" s="12">
        <v>90</v>
      </c>
      <c r="AD110" s="12">
        <v>100</v>
      </c>
      <c r="AE110" s="12">
        <v>90</v>
      </c>
      <c r="AF110" s="12">
        <v>90</v>
      </c>
      <c r="AG110" s="12">
        <v>95</v>
      </c>
      <c r="AH110" s="12">
        <v>100</v>
      </c>
      <c r="AI110" s="12">
        <v>105</v>
      </c>
      <c r="AJ110" s="12">
        <v>110</v>
      </c>
      <c r="AK110" s="12">
        <v>120</v>
      </c>
      <c r="AL110" s="12">
        <v>140</v>
      </c>
    </row>
    <row r="111" spans="1:38" ht="12.75">
      <c r="A111" s="10" t="s">
        <v>324</v>
      </c>
      <c r="B111" s="10"/>
      <c r="C111" s="10" t="s">
        <v>332</v>
      </c>
      <c r="D111" s="10" t="s">
        <v>333</v>
      </c>
      <c r="E111" s="11" t="s">
        <v>82</v>
      </c>
      <c r="F111" s="10">
        <v>90</v>
      </c>
      <c r="G111" s="10">
        <v>90</v>
      </c>
      <c r="H111" s="10">
        <v>90</v>
      </c>
      <c r="I111" s="10">
        <v>90</v>
      </c>
      <c r="J111" s="10">
        <v>90</v>
      </c>
      <c r="K111" s="10">
        <v>90</v>
      </c>
      <c r="L111" s="10">
        <v>90</v>
      </c>
      <c r="M111" s="10">
        <v>90</v>
      </c>
      <c r="N111" s="10">
        <v>90</v>
      </c>
      <c r="O111" s="10">
        <v>90</v>
      </c>
      <c r="P111" s="10">
        <v>90</v>
      </c>
      <c r="Q111" s="10">
        <v>90</v>
      </c>
      <c r="R111" s="10">
        <v>80</v>
      </c>
      <c r="S111" s="10">
        <v>70</v>
      </c>
      <c r="T111" s="10">
        <v>70</v>
      </c>
      <c r="U111" s="10">
        <v>70</v>
      </c>
      <c r="V111" s="10">
        <v>70</v>
      </c>
      <c r="W111" s="10">
        <v>60</v>
      </c>
      <c r="X111" s="10">
        <v>55</v>
      </c>
      <c r="Y111" s="10">
        <v>50</v>
      </c>
      <c r="Z111" s="12">
        <v>50</v>
      </c>
      <c r="AA111" s="12">
        <v>50</v>
      </c>
      <c r="AB111" s="12">
        <v>50</v>
      </c>
      <c r="AC111" s="12">
        <v>50</v>
      </c>
      <c r="AD111" s="12">
        <v>50</v>
      </c>
      <c r="AE111" s="12">
        <v>50</v>
      </c>
      <c r="AF111" s="12">
        <v>50</v>
      </c>
      <c r="AG111" s="12">
        <v>50</v>
      </c>
      <c r="AH111" s="12">
        <v>50</v>
      </c>
      <c r="AI111" s="12">
        <v>50</v>
      </c>
      <c r="AJ111" s="12">
        <v>50</v>
      </c>
      <c r="AK111" s="12">
        <v>50</v>
      </c>
      <c r="AL111" s="12">
        <v>50</v>
      </c>
    </row>
    <row r="112" spans="1:38" ht="12.75">
      <c r="A112" s="10" t="s">
        <v>324</v>
      </c>
      <c r="B112" s="10" t="s">
        <v>334</v>
      </c>
      <c r="C112" s="10" t="s">
        <v>335</v>
      </c>
      <c r="D112" s="10" t="s">
        <v>334</v>
      </c>
      <c r="E112" s="11" t="s">
        <v>82</v>
      </c>
      <c r="F112" s="10">
        <v>65</v>
      </c>
      <c r="G112" s="10">
        <v>65</v>
      </c>
      <c r="H112" s="10">
        <v>90</v>
      </c>
      <c r="I112" s="10">
        <v>115</v>
      </c>
      <c r="J112" s="10">
        <v>115</v>
      </c>
      <c r="K112" s="10">
        <v>115</v>
      </c>
      <c r="L112" s="10">
        <v>115</v>
      </c>
      <c r="M112" s="10">
        <v>115</v>
      </c>
      <c r="N112" s="10">
        <v>115</v>
      </c>
      <c r="O112" s="10">
        <v>115</v>
      </c>
      <c r="P112" s="10">
        <v>115</v>
      </c>
      <c r="Q112" s="10">
        <v>115</v>
      </c>
      <c r="R112" s="10">
        <v>115</v>
      </c>
      <c r="S112" s="10">
        <v>115</v>
      </c>
      <c r="T112" s="10">
        <v>115</v>
      </c>
      <c r="U112" s="10">
        <v>115</v>
      </c>
      <c r="V112" s="10">
        <v>115</v>
      </c>
      <c r="W112" s="10">
        <v>115</v>
      </c>
      <c r="X112" s="10">
        <v>115</v>
      </c>
      <c r="Y112" s="10">
        <v>115</v>
      </c>
      <c r="Z112" s="12">
        <v>115</v>
      </c>
      <c r="AA112" s="12">
        <v>120</v>
      </c>
      <c r="AB112" s="12">
        <v>130</v>
      </c>
      <c r="AC112" s="12">
        <v>140</v>
      </c>
      <c r="AD112" s="12">
        <v>140</v>
      </c>
      <c r="AE112" s="12">
        <v>140</v>
      </c>
      <c r="AF112" s="12">
        <v>140</v>
      </c>
      <c r="AG112" s="12">
        <v>155</v>
      </c>
      <c r="AH112" s="12">
        <v>160</v>
      </c>
      <c r="AI112" s="12">
        <v>185</v>
      </c>
      <c r="AJ112" s="12">
        <v>200</v>
      </c>
      <c r="AK112" s="12">
        <v>200</v>
      </c>
      <c r="AL112" s="12">
        <v>200</v>
      </c>
    </row>
    <row r="113" spans="1:38" ht="12.75" hidden="1">
      <c r="A113" s="10" t="s">
        <v>324</v>
      </c>
      <c r="B113" s="10" t="s">
        <v>336</v>
      </c>
      <c r="C113" s="10" t="s">
        <v>337</v>
      </c>
      <c r="D113" s="10" t="s">
        <v>336</v>
      </c>
      <c r="E113" s="11" t="s">
        <v>82</v>
      </c>
      <c r="F113" s="10">
        <v>150</v>
      </c>
      <c r="G113" s="10">
        <v>150</v>
      </c>
      <c r="H113" s="10">
        <v>150</v>
      </c>
      <c r="I113" s="10">
        <v>150</v>
      </c>
      <c r="J113" s="10">
        <v>150</v>
      </c>
      <c r="K113" s="10">
        <v>150</v>
      </c>
      <c r="L113" s="10">
        <v>150</v>
      </c>
      <c r="M113" s="10">
        <v>150</v>
      </c>
      <c r="N113" s="10">
        <v>150</v>
      </c>
      <c r="O113" s="10">
        <v>150</v>
      </c>
      <c r="P113" s="10">
        <v>65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</row>
    <row r="114" spans="1:38" ht="12.75">
      <c r="A114" s="10" t="s">
        <v>324</v>
      </c>
      <c r="B114" s="10" t="s">
        <v>34</v>
      </c>
      <c r="C114" s="10" t="s">
        <v>338</v>
      </c>
      <c r="D114" s="10" t="s">
        <v>13</v>
      </c>
      <c r="E114" s="11" t="s">
        <v>82</v>
      </c>
      <c r="F114" s="10">
        <v>0</v>
      </c>
      <c r="G114" s="10">
        <v>0</v>
      </c>
      <c r="H114" s="10">
        <v>20</v>
      </c>
      <c r="I114" s="10">
        <v>125</v>
      </c>
      <c r="J114" s="10">
        <v>160</v>
      </c>
      <c r="K114" s="10">
        <v>175</v>
      </c>
      <c r="L114" s="10">
        <v>175</v>
      </c>
      <c r="M114" s="10">
        <v>175</v>
      </c>
      <c r="N114" s="10">
        <v>175</v>
      </c>
      <c r="O114" s="10">
        <v>175</v>
      </c>
      <c r="P114" s="10">
        <v>175</v>
      </c>
      <c r="Q114" s="10">
        <v>175</v>
      </c>
      <c r="R114" s="10">
        <v>175</v>
      </c>
      <c r="S114" s="10">
        <v>175</v>
      </c>
      <c r="T114" s="10">
        <v>175</v>
      </c>
      <c r="U114" s="10">
        <v>175</v>
      </c>
      <c r="V114" s="10">
        <v>175</v>
      </c>
      <c r="W114" s="10">
        <v>175</v>
      </c>
      <c r="X114" s="10">
        <v>175</v>
      </c>
      <c r="Y114" s="10">
        <v>175</v>
      </c>
      <c r="Z114" s="12">
        <v>175</v>
      </c>
      <c r="AA114" s="12">
        <v>175</v>
      </c>
      <c r="AB114" s="12">
        <v>175</v>
      </c>
      <c r="AC114" s="12">
        <v>175</v>
      </c>
      <c r="AD114" s="12">
        <v>175</v>
      </c>
      <c r="AE114" s="12">
        <v>175</v>
      </c>
      <c r="AF114" s="12">
        <v>175</v>
      </c>
      <c r="AG114" s="12">
        <v>175</v>
      </c>
      <c r="AH114" s="12">
        <v>180</v>
      </c>
      <c r="AI114" s="12">
        <v>200</v>
      </c>
      <c r="AJ114" s="12">
        <v>215</v>
      </c>
      <c r="AK114" s="12">
        <v>220</v>
      </c>
      <c r="AL114" s="12">
        <v>230</v>
      </c>
    </row>
    <row r="115" spans="1:38" ht="12.75">
      <c r="A115" s="10" t="s">
        <v>324</v>
      </c>
      <c r="B115" s="10" t="s">
        <v>29</v>
      </c>
      <c r="C115" s="10" t="s">
        <v>339</v>
      </c>
      <c r="D115" s="10" t="s">
        <v>29</v>
      </c>
      <c r="E115" s="11" t="s">
        <v>82</v>
      </c>
      <c r="F115" s="10">
        <v>160</v>
      </c>
      <c r="G115" s="10">
        <v>160</v>
      </c>
      <c r="H115" s="10">
        <v>160</v>
      </c>
      <c r="I115" s="10">
        <v>160</v>
      </c>
      <c r="J115" s="10">
        <v>160</v>
      </c>
      <c r="K115" s="10">
        <v>160</v>
      </c>
      <c r="L115" s="10">
        <v>160</v>
      </c>
      <c r="M115" s="10">
        <v>140</v>
      </c>
      <c r="N115" s="10">
        <v>120</v>
      </c>
      <c r="O115" s="10">
        <v>90</v>
      </c>
      <c r="P115" s="10">
        <v>65</v>
      </c>
      <c r="Q115" s="10">
        <v>70</v>
      </c>
      <c r="R115" s="10">
        <v>75</v>
      </c>
      <c r="S115" s="10">
        <v>60</v>
      </c>
      <c r="T115" s="10">
        <v>55</v>
      </c>
      <c r="U115" s="10">
        <v>50</v>
      </c>
      <c r="V115" s="10">
        <v>45</v>
      </c>
      <c r="W115" s="10">
        <v>45</v>
      </c>
      <c r="X115" s="10">
        <v>40</v>
      </c>
      <c r="Y115" s="10">
        <v>35</v>
      </c>
      <c r="Z115" s="12">
        <v>45</v>
      </c>
      <c r="AA115" s="12">
        <v>35</v>
      </c>
      <c r="AB115" s="12">
        <v>20</v>
      </c>
      <c r="AC115" s="12">
        <v>15</v>
      </c>
      <c r="AD115" s="12">
        <v>20</v>
      </c>
      <c r="AE115" s="12">
        <v>20</v>
      </c>
      <c r="AF115" s="12">
        <v>20</v>
      </c>
      <c r="AG115" s="12">
        <v>20</v>
      </c>
      <c r="AH115" s="12">
        <v>20</v>
      </c>
      <c r="AI115" s="12">
        <v>20</v>
      </c>
      <c r="AJ115" s="12">
        <v>20</v>
      </c>
      <c r="AK115" s="12">
        <v>20</v>
      </c>
      <c r="AL115" s="12">
        <v>20</v>
      </c>
    </row>
    <row r="116" spans="1:38" ht="12.75">
      <c r="A116" s="10" t="s">
        <v>324</v>
      </c>
      <c r="B116" s="10" t="s">
        <v>340</v>
      </c>
      <c r="C116" s="10" t="s">
        <v>341</v>
      </c>
      <c r="D116" s="10" t="s">
        <v>340</v>
      </c>
      <c r="E116" s="11" t="s">
        <v>82</v>
      </c>
      <c r="F116" s="10">
        <v>185</v>
      </c>
      <c r="G116" s="10">
        <v>185</v>
      </c>
      <c r="H116" s="10">
        <v>185</v>
      </c>
      <c r="I116" s="10">
        <v>185</v>
      </c>
      <c r="J116" s="10">
        <v>185</v>
      </c>
      <c r="K116" s="10">
        <v>185</v>
      </c>
      <c r="L116" s="10">
        <v>185</v>
      </c>
      <c r="M116" s="10">
        <v>175</v>
      </c>
      <c r="N116" s="10">
        <v>165</v>
      </c>
      <c r="O116" s="10">
        <v>175</v>
      </c>
      <c r="P116" s="10">
        <v>175</v>
      </c>
      <c r="Q116" s="10">
        <v>175</v>
      </c>
      <c r="R116" s="10">
        <v>180</v>
      </c>
      <c r="S116" s="10">
        <v>175</v>
      </c>
      <c r="T116" s="10">
        <v>170</v>
      </c>
      <c r="U116" s="10">
        <v>170</v>
      </c>
      <c r="V116" s="10">
        <v>170</v>
      </c>
      <c r="W116" s="10">
        <v>170</v>
      </c>
      <c r="X116" s="10">
        <v>170</v>
      </c>
      <c r="Y116" s="10">
        <v>150</v>
      </c>
      <c r="Z116" s="12">
        <v>210</v>
      </c>
      <c r="AA116" s="12">
        <v>210</v>
      </c>
      <c r="AB116" s="12">
        <v>220</v>
      </c>
      <c r="AC116" s="12">
        <v>265</v>
      </c>
      <c r="AD116" s="12">
        <v>325</v>
      </c>
      <c r="AE116" s="12">
        <v>410</v>
      </c>
      <c r="AF116" s="12">
        <v>425</v>
      </c>
      <c r="AG116" s="12">
        <v>415</v>
      </c>
      <c r="AH116" s="12">
        <v>545</v>
      </c>
      <c r="AI116" s="12">
        <v>620</v>
      </c>
      <c r="AJ116" s="12">
        <v>630</v>
      </c>
      <c r="AK116" s="12">
        <v>650</v>
      </c>
      <c r="AL116" s="12">
        <v>650</v>
      </c>
    </row>
    <row r="117" spans="1:38" ht="12.75">
      <c r="A117" s="10" t="s">
        <v>324</v>
      </c>
      <c r="B117" s="10"/>
      <c r="C117" s="10" t="s">
        <v>342</v>
      </c>
      <c r="D117" s="10" t="s">
        <v>340</v>
      </c>
      <c r="E117" s="11" t="s">
        <v>82</v>
      </c>
      <c r="F117" s="10">
        <v>125</v>
      </c>
      <c r="G117" s="10">
        <v>125</v>
      </c>
      <c r="H117" s="10">
        <v>125</v>
      </c>
      <c r="I117" s="10">
        <v>125</v>
      </c>
      <c r="J117" s="10">
        <v>125</v>
      </c>
      <c r="K117" s="10">
        <v>125</v>
      </c>
      <c r="L117" s="10">
        <v>125</v>
      </c>
      <c r="M117" s="10">
        <v>125</v>
      </c>
      <c r="N117" s="10">
        <v>125</v>
      </c>
      <c r="O117" s="10">
        <v>125</v>
      </c>
      <c r="P117" s="10">
        <v>125</v>
      </c>
      <c r="Q117" s="10">
        <v>125</v>
      </c>
      <c r="R117" s="10">
        <v>125</v>
      </c>
      <c r="S117" s="10">
        <v>125</v>
      </c>
      <c r="T117" s="10">
        <v>125</v>
      </c>
      <c r="U117" s="10">
        <v>125</v>
      </c>
      <c r="V117" s="10">
        <v>130</v>
      </c>
      <c r="W117" s="10">
        <v>135</v>
      </c>
      <c r="X117" s="10">
        <v>150</v>
      </c>
      <c r="Y117" s="10">
        <v>150</v>
      </c>
      <c r="Z117" s="12">
        <v>205</v>
      </c>
      <c r="AA117" s="12">
        <v>215</v>
      </c>
      <c r="AB117" s="12">
        <v>220</v>
      </c>
      <c r="AC117" s="12">
        <v>220</v>
      </c>
      <c r="AD117" s="12">
        <v>245</v>
      </c>
      <c r="AE117" s="12">
        <v>280</v>
      </c>
      <c r="AF117" s="12">
        <v>295</v>
      </c>
      <c r="AG117" s="12">
        <v>300</v>
      </c>
      <c r="AH117" s="12">
        <v>300</v>
      </c>
      <c r="AI117" s="12">
        <v>300</v>
      </c>
      <c r="AJ117" s="12">
        <v>300</v>
      </c>
      <c r="AK117" s="12">
        <v>300</v>
      </c>
      <c r="AL117" s="12">
        <v>300</v>
      </c>
    </row>
    <row r="118" spans="1:38" ht="12.75">
      <c r="A118" s="10" t="s">
        <v>324</v>
      </c>
      <c r="B118" s="10"/>
      <c r="C118" s="10" t="s">
        <v>343</v>
      </c>
      <c r="D118" s="10" t="s">
        <v>340</v>
      </c>
      <c r="E118" s="11" t="s">
        <v>82</v>
      </c>
      <c r="F118" s="10">
        <v>100</v>
      </c>
      <c r="G118" s="10">
        <v>250</v>
      </c>
      <c r="H118" s="10">
        <v>300</v>
      </c>
      <c r="I118" s="10">
        <v>300</v>
      </c>
      <c r="J118" s="10">
        <v>300</v>
      </c>
      <c r="K118" s="10">
        <v>300</v>
      </c>
      <c r="L118" s="10">
        <v>300</v>
      </c>
      <c r="M118" s="10">
        <v>300</v>
      </c>
      <c r="N118" s="10">
        <v>300</v>
      </c>
      <c r="O118" s="10">
        <v>300</v>
      </c>
      <c r="P118" s="10">
        <v>300</v>
      </c>
      <c r="Q118" s="10">
        <v>300</v>
      </c>
      <c r="R118" s="10">
        <v>300</v>
      </c>
      <c r="S118" s="10">
        <v>300</v>
      </c>
      <c r="T118" s="10">
        <v>300</v>
      </c>
      <c r="U118" s="10">
        <v>300</v>
      </c>
      <c r="V118" s="10">
        <v>310</v>
      </c>
      <c r="W118" s="10">
        <v>315</v>
      </c>
      <c r="X118" s="10">
        <v>320</v>
      </c>
      <c r="Y118" s="10">
        <v>300</v>
      </c>
      <c r="Z118" s="12">
        <v>315</v>
      </c>
      <c r="AA118" s="12">
        <v>315</v>
      </c>
      <c r="AB118" s="12">
        <v>315</v>
      </c>
      <c r="AC118" s="12">
        <v>315</v>
      </c>
      <c r="AD118" s="12">
        <v>330</v>
      </c>
      <c r="AE118" s="12">
        <v>350</v>
      </c>
      <c r="AF118" s="12">
        <v>360</v>
      </c>
      <c r="AG118" s="12">
        <v>360</v>
      </c>
      <c r="AH118" s="12">
        <v>360</v>
      </c>
      <c r="AI118" s="12">
        <v>360</v>
      </c>
      <c r="AJ118" s="12">
        <v>365</v>
      </c>
      <c r="AK118" s="12">
        <v>380</v>
      </c>
      <c r="AL118" s="12">
        <v>400</v>
      </c>
    </row>
    <row r="119" spans="1:38" ht="12.75">
      <c r="A119" s="10" t="s">
        <v>324</v>
      </c>
      <c r="B119" s="10" t="s">
        <v>16</v>
      </c>
      <c r="C119" s="10" t="s">
        <v>344</v>
      </c>
      <c r="D119" s="10" t="s">
        <v>16</v>
      </c>
      <c r="E119" s="11" t="s">
        <v>82</v>
      </c>
      <c r="F119" s="10">
        <v>70</v>
      </c>
      <c r="G119" s="10">
        <v>70</v>
      </c>
      <c r="H119" s="10">
        <v>70</v>
      </c>
      <c r="I119" s="10">
        <v>70</v>
      </c>
      <c r="J119" s="10">
        <v>70</v>
      </c>
      <c r="K119" s="10">
        <v>70</v>
      </c>
      <c r="L119" s="10">
        <v>70</v>
      </c>
      <c r="M119" s="10">
        <v>70</v>
      </c>
      <c r="N119" s="10">
        <v>70</v>
      </c>
      <c r="O119" s="10">
        <v>70</v>
      </c>
      <c r="P119" s="10">
        <v>70</v>
      </c>
      <c r="Q119" s="10">
        <v>100</v>
      </c>
      <c r="R119" s="10">
        <v>140</v>
      </c>
      <c r="S119" s="10">
        <v>140</v>
      </c>
      <c r="T119" s="10">
        <v>140</v>
      </c>
      <c r="U119" s="10">
        <v>140</v>
      </c>
      <c r="V119" s="10">
        <v>140</v>
      </c>
      <c r="W119" s="10">
        <v>140</v>
      </c>
      <c r="X119" s="10">
        <v>140</v>
      </c>
      <c r="Y119" s="10">
        <v>140</v>
      </c>
      <c r="Z119" s="12">
        <v>140</v>
      </c>
      <c r="AA119" s="12">
        <v>140</v>
      </c>
      <c r="AB119" s="12">
        <v>115</v>
      </c>
      <c r="AC119" s="12">
        <v>110</v>
      </c>
      <c r="AD119" s="12">
        <v>115</v>
      </c>
      <c r="AE119" s="12">
        <v>115</v>
      </c>
      <c r="AF119" s="12">
        <v>115</v>
      </c>
      <c r="AG119" s="12">
        <v>120</v>
      </c>
      <c r="AH119" s="12">
        <v>125</v>
      </c>
      <c r="AI119" s="12">
        <v>125</v>
      </c>
      <c r="AJ119" s="12">
        <v>125</v>
      </c>
      <c r="AK119" s="12">
        <v>125</v>
      </c>
      <c r="AL119" s="12">
        <v>125</v>
      </c>
    </row>
    <row r="120" spans="1:38" ht="12.75">
      <c r="A120" s="10" t="s">
        <v>324</v>
      </c>
      <c r="B120" s="10"/>
      <c r="C120" s="10" t="s">
        <v>345</v>
      </c>
      <c r="D120" s="10" t="s">
        <v>16</v>
      </c>
      <c r="E120" s="11" t="s">
        <v>82</v>
      </c>
      <c r="F120" s="10">
        <v>130</v>
      </c>
      <c r="G120" s="10">
        <v>130</v>
      </c>
      <c r="H120" s="10">
        <v>130</v>
      </c>
      <c r="I120" s="10">
        <v>130</v>
      </c>
      <c r="J120" s="10">
        <v>130</v>
      </c>
      <c r="K120" s="10">
        <v>135</v>
      </c>
      <c r="L120" s="10">
        <v>135</v>
      </c>
      <c r="M120" s="10">
        <v>135</v>
      </c>
      <c r="N120" s="10">
        <v>135</v>
      </c>
      <c r="O120" s="10">
        <v>135</v>
      </c>
      <c r="P120" s="10">
        <v>135</v>
      </c>
      <c r="Q120" s="10">
        <v>180</v>
      </c>
      <c r="R120" s="10">
        <v>200</v>
      </c>
      <c r="S120" s="10">
        <v>230</v>
      </c>
      <c r="T120" s="10">
        <v>240</v>
      </c>
      <c r="U120" s="10">
        <v>240</v>
      </c>
      <c r="V120" s="10">
        <v>240</v>
      </c>
      <c r="W120" s="10">
        <v>240</v>
      </c>
      <c r="X120" s="10">
        <v>240</v>
      </c>
      <c r="Y120" s="10">
        <v>240</v>
      </c>
      <c r="Z120" s="12">
        <v>240</v>
      </c>
      <c r="AA120" s="12">
        <v>240</v>
      </c>
      <c r="AB120" s="12">
        <v>240</v>
      </c>
      <c r="AC120" s="12">
        <v>240</v>
      </c>
      <c r="AD120" s="12">
        <v>240</v>
      </c>
      <c r="AE120" s="12">
        <v>240</v>
      </c>
      <c r="AF120" s="12">
        <v>240</v>
      </c>
      <c r="AG120" s="12">
        <v>240</v>
      </c>
      <c r="AH120" s="12">
        <v>240</v>
      </c>
      <c r="AI120" s="12">
        <v>240</v>
      </c>
      <c r="AJ120" s="12">
        <v>240</v>
      </c>
      <c r="AK120" s="12">
        <v>240</v>
      </c>
      <c r="AL120" s="12">
        <v>240</v>
      </c>
    </row>
    <row r="121" spans="1:38" ht="12.75" hidden="1">
      <c r="A121" s="10" t="s">
        <v>324</v>
      </c>
      <c r="B121" s="10" t="s">
        <v>16</v>
      </c>
      <c r="C121" s="10" t="s">
        <v>346</v>
      </c>
      <c r="D121" s="10" t="s">
        <v>16</v>
      </c>
      <c r="E121" s="11" t="s">
        <v>82</v>
      </c>
      <c r="F121" s="10">
        <v>125</v>
      </c>
      <c r="G121" s="10">
        <v>125</v>
      </c>
      <c r="H121" s="10">
        <v>125</v>
      </c>
      <c r="I121" s="10">
        <v>125</v>
      </c>
      <c r="J121" s="10">
        <v>125</v>
      </c>
      <c r="K121" s="10">
        <v>100</v>
      </c>
      <c r="L121" s="10">
        <v>50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</row>
    <row r="122" spans="1:38" ht="12.75">
      <c r="A122" s="10" t="s">
        <v>324</v>
      </c>
      <c r="B122" s="10"/>
      <c r="C122" s="10" t="s">
        <v>347</v>
      </c>
      <c r="D122" s="10" t="s">
        <v>16</v>
      </c>
      <c r="E122" s="11" t="s">
        <v>82</v>
      </c>
      <c r="F122" s="10">
        <v>120</v>
      </c>
      <c r="G122" s="10">
        <v>120</v>
      </c>
      <c r="H122" s="10">
        <v>120</v>
      </c>
      <c r="I122" s="10">
        <v>120</v>
      </c>
      <c r="J122" s="10">
        <v>120</v>
      </c>
      <c r="K122" s="10">
        <v>200</v>
      </c>
      <c r="L122" s="10">
        <v>275</v>
      </c>
      <c r="M122" s="10">
        <v>270</v>
      </c>
      <c r="N122" s="10">
        <v>270</v>
      </c>
      <c r="O122" s="10">
        <v>285</v>
      </c>
      <c r="P122" s="10">
        <v>285</v>
      </c>
      <c r="Q122" s="10">
        <v>275</v>
      </c>
      <c r="R122" s="10">
        <v>265</v>
      </c>
      <c r="S122" s="10">
        <v>240</v>
      </c>
      <c r="T122" s="10">
        <v>225</v>
      </c>
      <c r="U122" s="10">
        <v>225</v>
      </c>
      <c r="V122" s="10">
        <v>225</v>
      </c>
      <c r="W122" s="10">
        <v>225</v>
      </c>
      <c r="X122" s="10">
        <v>250</v>
      </c>
      <c r="Y122" s="10">
        <v>250</v>
      </c>
      <c r="Z122" s="12">
        <v>250</v>
      </c>
      <c r="AA122" s="12">
        <v>245</v>
      </c>
      <c r="AB122" s="12">
        <v>210</v>
      </c>
      <c r="AC122" s="12">
        <v>200</v>
      </c>
      <c r="AD122" s="12">
        <v>220</v>
      </c>
      <c r="AE122" s="12">
        <v>230</v>
      </c>
      <c r="AF122" s="12">
        <v>240</v>
      </c>
      <c r="AG122" s="12">
        <v>240</v>
      </c>
      <c r="AH122" s="12">
        <v>240</v>
      </c>
      <c r="AI122" s="12">
        <v>240</v>
      </c>
      <c r="AJ122" s="12">
        <v>240</v>
      </c>
      <c r="AK122" s="12">
        <v>240</v>
      </c>
      <c r="AL122" s="12">
        <v>240</v>
      </c>
    </row>
    <row r="123" spans="1:38" ht="12.75">
      <c r="A123" s="44" t="s">
        <v>129</v>
      </c>
      <c r="B123" s="44" t="s">
        <v>130</v>
      </c>
      <c r="C123" s="44" t="s">
        <v>131</v>
      </c>
      <c r="D123" s="44" t="s">
        <v>132</v>
      </c>
      <c r="E123" s="45" t="s">
        <v>82</v>
      </c>
      <c r="F123" s="44">
        <v>5</v>
      </c>
      <c r="G123" s="44">
        <v>5</v>
      </c>
      <c r="H123" s="44">
        <v>5</v>
      </c>
      <c r="I123" s="44">
        <v>15</v>
      </c>
      <c r="J123" s="44">
        <v>5</v>
      </c>
      <c r="K123" s="44">
        <v>5</v>
      </c>
      <c r="L123" s="44">
        <v>5</v>
      </c>
      <c r="M123" s="44">
        <v>10</v>
      </c>
      <c r="N123" s="44">
        <v>10</v>
      </c>
      <c r="O123" s="44">
        <v>20</v>
      </c>
      <c r="P123" s="44">
        <v>15</v>
      </c>
      <c r="Q123" s="44">
        <v>10</v>
      </c>
      <c r="R123" s="44">
        <v>10</v>
      </c>
      <c r="S123" s="44">
        <v>5</v>
      </c>
      <c r="T123" s="44">
        <v>5</v>
      </c>
      <c r="U123" s="44">
        <v>0</v>
      </c>
      <c r="V123" s="44">
        <v>10</v>
      </c>
      <c r="W123" s="44">
        <v>10</v>
      </c>
      <c r="X123" s="44">
        <v>10</v>
      </c>
      <c r="Y123" s="44">
        <v>5</v>
      </c>
      <c r="Z123" s="46">
        <v>0</v>
      </c>
      <c r="AA123" s="46">
        <v>0</v>
      </c>
      <c r="AB123" s="46">
        <v>0</v>
      </c>
      <c r="AC123" s="46">
        <v>0</v>
      </c>
      <c r="AD123" s="46">
        <v>0</v>
      </c>
      <c r="AE123" s="46">
        <v>10</v>
      </c>
      <c r="AF123" s="46">
        <v>0</v>
      </c>
      <c r="AG123" s="46">
        <v>0</v>
      </c>
      <c r="AH123" s="46">
        <v>0</v>
      </c>
      <c r="AI123" s="46">
        <v>0</v>
      </c>
      <c r="AJ123" s="46">
        <v>0</v>
      </c>
      <c r="AK123" s="46">
        <v>0</v>
      </c>
      <c r="AL123" s="46">
        <v>0</v>
      </c>
    </row>
    <row r="124" spans="1:38" ht="12.75">
      <c r="A124" s="10" t="s">
        <v>348</v>
      </c>
      <c r="B124" s="10" t="s">
        <v>48</v>
      </c>
      <c r="C124" s="10" t="s">
        <v>349</v>
      </c>
      <c r="D124" s="10" t="s">
        <v>48</v>
      </c>
      <c r="E124" s="11" t="s">
        <v>82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2">
        <v>0</v>
      </c>
      <c r="AA124" s="12">
        <v>0</v>
      </c>
      <c r="AB124" s="12">
        <v>0</v>
      </c>
      <c r="AC124" s="12">
        <v>25</v>
      </c>
      <c r="AD124" s="12">
        <v>40</v>
      </c>
      <c r="AE124" s="12">
        <v>35</v>
      </c>
      <c r="AF124" s="12">
        <v>30</v>
      </c>
      <c r="AG124" s="12">
        <v>30</v>
      </c>
      <c r="AH124" s="12">
        <v>25</v>
      </c>
      <c r="AI124" s="12">
        <v>0</v>
      </c>
      <c r="AJ124" s="12">
        <v>0</v>
      </c>
      <c r="AK124" s="12">
        <v>0</v>
      </c>
      <c r="AL124" s="12">
        <v>0</v>
      </c>
    </row>
    <row r="125" spans="1:38" ht="12.75">
      <c r="A125" s="10" t="s">
        <v>348</v>
      </c>
      <c r="B125" s="10" t="s">
        <v>350</v>
      </c>
      <c r="C125" s="10" t="s">
        <v>351</v>
      </c>
      <c r="D125" s="10" t="s">
        <v>27</v>
      </c>
      <c r="E125" s="11" t="s">
        <v>82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70</v>
      </c>
      <c r="Z125" s="12">
        <v>400</v>
      </c>
      <c r="AA125" s="12">
        <v>400</v>
      </c>
      <c r="AB125" s="12">
        <v>400</v>
      </c>
      <c r="AC125" s="12">
        <v>405</v>
      </c>
      <c r="AD125" s="12">
        <v>415</v>
      </c>
      <c r="AE125" s="12">
        <v>420</v>
      </c>
      <c r="AF125" s="12">
        <v>425</v>
      </c>
      <c r="AG125" s="12">
        <v>425</v>
      </c>
      <c r="AH125" s="12">
        <v>425</v>
      </c>
      <c r="AI125" s="12">
        <v>425</v>
      </c>
      <c r="AJ125" s="12">
        <v>425</v>
      </c>
      <c r="AK125" s="12">
        <v>425</v>
      </c>
      <c r="AL125" s="12">
        <v>425</v>
      </c>
    </row>
    <row r="126" spans="1:38" ht="12.75" hidden="1">
      <c r="A126" s="10" t="s">
        <v>348</v>
      </c>
      <c r="B126" s="10" t="s">
        <v>352</v>
      </c>
      <c r="C126" s="10" t="s">
        <v>351</v>
      </c>
      <c r="D126" s="10" t="s">
        <v>27</v>
      </c>
      <c r="E126" s="11" t="s">
        <v>82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10</v>
      </c>
      <c r="M126" s="10">
        <v>90</v>
      </c>
      <c r="N126" s="10">
        <v>120</v>
      </c>
      <c r="O126" s="10">
        <v>140</v>
      </c>
      <c r="P126" s="10">
        <v>150</v>
      </c>
      <c r="Q126" s="10">
        <v>140</v>
      </c>
      <c r="R126" s="10">
        <v>130</v>
      </c>
      <c r="S126" s="10">
        <v>120</v>
      </c>
      <c r="T126" s="10">
        <v>110</v>
      </c>
      <c r="U126" s="10">
        <v>100</v>
      </c>
      <c r="V126" s="10">
        <v>100</v>
      </c>
      <c r="W126" s="10">
        <v>100</v>
      </c>
      <c r="X126" s="10">
        <v>100</v>
      </c>
      <c r="Y126" s="10">
        <v>70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</row>
    <row r="127" spans="1:38" ht="12.75">
      <c r="A127" s="10" t="s">
        <v>348</v>
      </c>
      <c r="B127" s="10" t="s">
        <v>353</v>
      </c>
      <c r="C127" s="10" t="s">
        <v>354</v>
      </c>
      <c r="D127" s="10" t="s">
        <v>353</v>
      </c>
      <c r="E127" s="11" t="s">
        <v>82</v>
      </c>
      <c r="F127" s="10">
        <v>50</v>
      </c>
      <c r="G127" s="10">
        <v>50</v>
      </c>
      <c r="H127" s="10">
        <v>50</v>
      </c>
      <c r="I127" s="10">
        <v>50</v>
      </c>
      <c r="J127" s="10">
        <v>50</v>
      </c>
      <c r="K127" s="10">
        <v>50</v>
      </c>
      <c r="L127" s="10">
        <v>50</v>
      </c>
      <c r="M127" s="10">
        <v>50</v>
      </c>
      <c r="N127" s="10">
        <v>50</v>
      </c>
      <c r="O127" s="10">
        <v>50</v>
      </c>
      <c r="P127" s="10">
        <v>50</v>
      </c>
      <c r="Q127" s="10">
        <v>50</v>
      </c>
      <c r="R127" s="10">
        <v>50</v>
      </c>
      <c r="S127" s="10">
        <v>50</v>
      </c>
      <c r="T127" s="10">
        <v>50</v>
      </c>
      <c r="U127" s="10">
        <v>50</v>
      </c>
      <c r="V127" s="10">
        <v>50</v>
      </c>
      <c r="W127" s="10">
        <v>50</v>
      </c>
      <c r="X127" s="10">
        <v>50</v>
      </c>
      <c r="Y127" s="10">
        <v>50</v>
      </c>
      <c r="Z127" s="12">
        <v>25</v>
      </c>
      <c r="AA127" s="12">
        <v>25</v>
      </c>
      <c r="AB127" s="12">
        <v>25</v>
      </c>
      <c r="AC127" s="12">
        <v>20</v>
      </c>
      <c r="AD127" s="12">
        <v>15</v>
      </c>
      <c r="AE127" s="12">
        <v>10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</row>
    <row r="128" spans="1:38" ht="12.75">
      <c r="A128" s="10"/>
      <c r="B128" s="10"/>
      <c r="C128" s="10"/>
      <c r="D128" s="10"/>
      <c r="E128" s="11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ht="12.75">
      <c r="A129" s="10" t="s">
        <v>348</v>
      </c>
      <c r="B129" s="10"/>
      <c r="C129" s="10" t="s">
        <v>355</v>
      </c>
      <c r="D129" s="10" t="s">
        <v>353</v>
      </c>
      <c r="E129" s="11" t="s">
        <v>82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70</v>
      </c>
      <c r="O129" s="10">
        <v>90</v>
      </c>
      <c r="P129" s="10">
        <v>100</v>
      </c>
      <c r="Q129" s="10">
        <v>105</v>
      </c>
      <c r="R129" s="10">
        <v>105</v>
      </c>
      <c r="S129" s="10">
        <v>105</v>
      </c>
      <c r="T129" s="10">
        <v>105</v>
      </c>
      <c r="U129" s="10">
        <v>105</v>
      </c>
      <c r="V129" s="10">
        <v>105</v>
      </c>
      <c r="W129" s="10">
        <v>105</v>
      </c>
      <c r="X129" s="10">
        <v>105</v>
      </c>
      <c r="Y129" s="10">
        <v>105</v>
      </c>
      <c r="Z129" s="12">
        <v>105</v>
      </c>
      <c r="AA129" s="12">
        <v>105</v>
      </c>
      <c r="AB129" s="12">
        <v>105</v>
      </c>
      <c r="AC129" s="12">
        <v>105</v>
      </c>
      <c r="AD129" s="12">
        <v>105</v>
      </c>
      <c r="AE129" s="12">
        <v>105</v>
      </c>
      <c r="AF129" s="12">
        <v>105</v>
      </c>
      <c r="AG129" s="12">
        <v>105</v>
      </c>
      <c r="AH129" s="12">
        <v>105</v>
      </c>
      <c r="AI129" s="12">
        <v>105</v>
      </c>
      <c r="AJ129" s="12">
        <v>100</v>
      </c>
      <c r="AK129" s="12">
        <v>100</v>
      </c>
      <c r="AL129" s="12">
        <v>100</v>
      </c>
    </row>
    <row r="130" spans="1:38" ht="12.75">
      <c r="A130" s="10" t="s">
        <v>348</v>
      </c>
      <c r="B130" s="10" t="s">
        <v>37</v>
      </c>
      <c r="C130" s="10" t="s">
        <v>356</v>
      </c>
      <c r="D130" s="10" t="s">
        <v>37</v>
      </c>
      <c r="E130" s="11" t="s">
        <v>82</v>
      </c>
      <c r="F130" s="10">
        <v>175</v>
      </c>
      <c r="G130" s="10">
        <v>175</v>
      </c>
      <c r="H130" s="10">
        <v>175</v>
      </c>
      <c r="I130" s="10">
        <v>175</v>
      </c>
      <c r="J130" s="10">
        <v>190</v>
      </c>
      <c r="K130" s="10">
        <v>200</v>
      </c>
      <c r="L130" s="10">
        <v>200</v>
      </c>
      <c r="M130" s="10">
        <v>205</v>
      </c>
      <c r="N130" s="10">
        <v>210</v>
      </c>
      <c r="O130" s="10">
        <v>215</v>
      </c>
      <c r="P130" s="10">
        <v>220</v>
      </c>
      <c r="Q130" s="10">
        <v>225</v>
      </c>
      <c r="R130" s="10">
        <v>230</v>
      </c>
      <c r="S130" s="10">
        <v>230</v>
      </c>
      <c r="T130" s="10">
        <v>230</v>
      </c>
      <c r="U130" s="10">
        <v>230</v>
      </c>
      <c r="V130" s="10">
        <v>230</v>
      </c>
      <c r="W130" s="10">
        <v>230</v>
      </c>
      <c r="X130" s="10">
        <v>230</v>
      </c>
      <c r="Y130" s="10">
        <v>230</v>
      </c>
      <c r="Z130" s="12">
        <v>230</v>
      </c>
      <c r="AA130" s="12">
        <v>230</v>
      </c>
      <c r="AB130" s="12">
        <v>230</v>
      </c>
      <c r="AC130" s="12">
        <v>230</v>
      </c>
      <c r="AD130" s="12">
        <v>230</v>
      </c>
      <c r="AE130" s="12">
        <v>230</v>
      </c>
      <c r="AF130" s="12">
        <v>230</v>
      </c>
      <c r="AG130" s="12">
        <v>230</v>
      </c>
      <c r="AH130" s="12">
        <v>235</v>
      </c>
      <c r="AI130" s="12">
        <v>240</v>
      </c>
      <c r="AJ130" s="12">
        <v>245</v>
      </c>
      <c r="AK130" s="12">
        <v>255</v>
      </c>
      <c r="AL130" s="12">
        <v>260</v>
      </c>
    </row>
    <row r="131" spans="1:38" ht="12.75">
      <c r="A131" s="10" t="s">
        <v>348</v>
      </c>
      <c r="B131" s="10"/>
      <c r="C131" s="10" t="s">
        <v>357</v>
      </c>
      <c r="D131" s="10" t="s">
        <v>37</v>
      </c>
      <c r="E131" s="11" t="s">
        <v>82</v>
      </c>
      <c r="F131" s="10">
        <v>10</v>
      </c>
      <c r="G131" s="10">
        <v>10</v>
      </c>
      <c r="H131" s="10">
        <v>10</v>
      </c>
      <c r="I131" s="10">
        <v>10</v>
      </c>
      <c r="J131" s="10">
        <v>10</v>
      </c>
      <c r="K131" s="10">
        <v>10</v>
      </c>
      <c r="L131" s="10">
        <v>10</v>
      </c>
      <c r="M131" s="10">
        <v>10</v>
      </c>
      <c r="N131" s="10">
        <v>10</v>
      </c>
      <c r="O131" s="10">
        <v>10</v>
      </c>
      <c r="P131" s="10">
        <v>10</v>
      </c>
      <c r="Q131" s="10">
        <v>10</v>
      </c>
      <c r="R131" s="10">
        <v>10</v>
      </c>
      <c r="S131" s="10">
        <v>10</v>
      </c>
      <c r="T131" s="10">
        <v>5</v>
      </c>
      <c r="U131" s="10">
        <v>0</v>
      </c>
      <c r="V131" s="10">
        <v>0</v>
      </c>
      <c r="W131" s="10">
        <v>0</v>
      </c>
      <c r="X131" s="10">
        <v>20</v>
      </c>
      <c r="Y131" s="10">
        <v>25</v>
      </c>
      <c r="Z131" s="12">
        <v>20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</row>
    <row r="132" spans="1:38" ht="12.75">
      <c r="A132" s="10" t="s">
        <v>348</v>
      </c>
      <c r="B132" s="10" t="s">
        <v>358</v>
      </c>
      <c r="C132" s="10" t="s">
        <v>359</v>
      </c>
      <c r="D132" s="10" t="s">
        <v>360</v>
      </c>
      <c r="E132" s="11" t="s">
        <v>82</v>
      </c>
      <c r="F132" s="10">
        <v>45</v>
      </c>
      <c r="G132" s="10">
        <v>45</v>
      </c>
      <c r="H132" s="10">
        <v>45</v>
      </c>
      <c r="I132" s="10">
        <v>45</v>
      </c>
      <c r="J132" s="10">
        <v>65</v>
      </c>
      <c r="K132" s="10">
        <v>65</v>
      </c>
      <c r="L132" s="10">
        <v>65</v>
      </c>
      <c r="M132" s="10">
        <v>65</v>
      </c>
      <c r="N132" s="10">
        <v>65</v>
      </c>
      <c r="O132" s="10">
        <v>65</v>
      </c>
      <c r="P132" s="10">
        <v>65</v>
      </c>
      <c r="Q132" s="10">
        <v>75</v>
      </c>
      <c r="R132" s="10">
        <v>90</v>
      </c>
      <c r="S132" s="10">
        <v>100</v>
      </c>
      <c r="T132" s="10">
        <v>100</v>
      </c>
      <c r="U132" s="10">
        <v>100</v>
      </c>
      <c r="V132" s="10">
        <v>100</v>
      </c>
      <c r="W132" s="10">
        <v>100</v>
      </c>
      <c r="X132" s="10">
        <v>100</v>
      </c>
      <c r="Y132" s="10">
        <v>100</v>
      </c>
      <c r="Z132" s="12">
        <v>100</v>
      </c>
      <c r="AA132" s="12">
        <v>225</v>
      </c>
      <c r="AB132" s="12">
        <v>230</v>
      </c>
      <c r="AC132" s="12">
        <v>275</v>
      </c>
      <c r="AD132" s="12">
        <v>280</v>
      </c>
      <c r="AE132" s="12">
        <v>280</v>
      </c>
      <c r="AF132" s="12">
        <v>280</v>
      </c>
      <c r="AG132" s="12">
        <v>305</v>
      </c>
      <c r="AH132" s="12">
        <v>315</v>
      </c>
      <c r="AI132" s="12">
        <v>320</v>
      </c>
      <c r="AJ132" s="12">
        <v>325</v>
      </c>
      <c r="AK132" s="12">
        <v>330</v>
      </c>
      <c r="AL132" s="12">
        <v>335</v>
      </c>
    </row>
    <row r="133" spans="1:38" ht="12.75" hidden="1">
      <c r="A133" s="10" t="s">
        <v>348</v>
      </c>
      <c r="B133" s="10" t="s">
        <v>361</v>
      </c>
      <c r="C133" s="10" t="s">
        <v>362</v>
      </c>
      <c r="D133" s="10" t="s">
        <v>361</v>
      </c>
      <c r="E133" s="11" t="s">
        <v>82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10</v>
      </c>
      <c r="V133" s="10">
        <v>0</v>
      </c>
      <c r="W133" s="10">
        <v>0</v>
      </c>
      <c r="X133" s="10">
        <v>0</v>
      </c>
      <c r="Y133" s="10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</row>
    <row r="134" spans="1:38" ht="12.75">
      <c r="A134" s="10"/>
      <c r="B134" s="10"/>
      <c r="C134" s="10"/>
      <c r="D134" s="10"/>
      <c r="E134" s="1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ht="12.75">
      <c r="A135" s="10" t="s">
        <v>348</v>
      </c>
      <c r="B135" s="10" t="s">
        <v>361</v>
      </c>
      <c r="C135" s="10" t="s">
        <v>363</v>
      </c>
      <c r="D135" s="10" t="s">
        <v>361</v>
      </c>
      <c r="E135" s="11" t="s">
        <v>82</v>
      </c>
      <c r="F135" s="10">
        <v>10</v>
      </c>
      <c r="G135" s="10">
        <v>10</v>
      </c>
      <c r="H135" s="10">
        <v>10</v>
      </c>
      <c r="I135" s="10">
        <v>10</v>
      </c>
      <c r="J135" s="10">
        <v>10</v>
      </c>
      <c r="K135" s="10">
        <v>10</v>
      </c>
      <c r="L135" s="10">
        <v>10</v>
      </c>
      <c r="M135" s="10">
        <v>10</v>
      </c>
      <c r="N135" s="10">
        <v>10</v>
      </c>
      <c r="O135" s="10">
        <v>10</v>
      </c>
      <c r="P135" s="10">
        <v>10</v>
      </c>
      <c r="Q135" s="10">
        <v>10</v>
      </c>
      <c r="R135" s="10">
        <v>10</v>
      </c>
      <c r="S135" s="10">
        <v>10</v>
      </c>
      <c r="T135" s="10">
        <v>10</v>
      </c>
      <c r="U135" s="10">
        <v>10</v>
      </c>
      <c r="V135" s="10">
        <v>0</v>
      </c>
      <c r="W135" s="10">
        <v>0</v>
      </c>
      <c r="X135" s="10">
        <v>0</v>
      </c>
      <c r="Y135" s="10">
        <v>0</v>
      </c>
      <c r="Z135" s="12">
        <v>15</v>
      </c>
      <c r="AA135" s="12">
        <v>0</v>
      </c>
      <c r="AB135" s="12">
        <v>0</v>
      </c>
      <c r="AC135" s="12">
        <v>0</v>
      </c>
      <c r="AD135" s="12">
        <v>5</v>
      </c>
      <c r="AE135" s="12">
        <v>5</v>
      </c>
      <c r="AF135" s="12">
        <v>10</v>
      </c>
      <c r="AG135" s="12">
        <v>10</v>
      </c>
      <c r="AH135" s="12">
        <v>10</v>
      </c>
      <c r="AI135" s="12">
        <v>10</v>
      </c>
      <c r="AJ135" s="12">
        <v>5</v>
      </c>
      <c r="AK135" s="12">
        <v>10</v>
      </c>
      <c r="AL135" s="12">
        <v>10</v>
      </c>
    </row>
    <row r="136" spans="1:38" ht="12.75" hidden="1">
      <c r="A136" s="10" t="s">
        <v>348</v>
      </c>
      <c r="B136" s="10" t="s">
        <v>361</v>
      </c>
      <c r="C136" s="10" t="s">
        <v>364</v>
      </c>
      <c r="D136" s="10" t="s">
        <v>361</v>
      </c>
      <c r="E136" s="11" t="s">
        <v>82</v>
      </c>
      <c r="F136" s="10">
        <v>20</v>
      </c>
      <c r="G136" s="10">
        <v>20</v>
      </c>
      <c r="H136" s="10">
        <v>20</v>
      </c>
      <c r="I136" s="10">
        <v>20</v>
      </c>
      <c r="J136" s="10">
        <v>20</v>
      </c>
      <c r="K136" s="10">
        <v>20</v>
      </c>
      <c r="L136" s="10">
        <v>20</v>
      </c>
      <c r="M136" s="10">
        <v>20</v>
      </c>
      <c r="N136" s="10">
        <v>20</v>
      </c>
      <c r="O136" s="10">
        <v>20</v>
      </c>
      <c r="P136" s="10">
        <v>20</v>
      </c>
      <c r="Q136" s="10">
        <v>20</v>
      </c>
      <c r="R136" s="10">
        <v>20</v>
      </c>
      <c r="S136" s="10">
        <v>20</v>
      </c>
      <c r="T136" s="10">
        <v>10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</row>
    <row r="137" spans="1:38" ht="12.75">
      <c r="A137" s="10" t="s">
        <v>348</v>
      </c>
      <c r="B137" s="10" t="s">
        <v>14</v>
      </c>
      <c r="C137" s="10" t="s">
        <v>365</v>
      </c>
      <c r="D137" s="10" t="s">
        <v>14</v>
      </c>
      <c r="E137" s="11" t="s">
        <v>82</v>
      </c>
      <c r="F137" s="10">
        <v>130</v>
      </c>
      <c r="G137" s="10">
        <v>130</v>
      </c>
      <c r="H137" s="10">
        <v>130</v>
      </c>
      <c r="I137" s="10">
        <v>130</v>
      </c>
      <c r="J137" s="10">
        <v>140</v>
      </c>
      <c r="K137" s="10">
        <v>195</v>
      </c>
      <c r="L137" s="10">
        <v>200</v>
      </c>
      <c r="M137" s="10">
        <v>200</v>
      </c>
      <c r="N137" s="10">
        <v>200</v>
      </c>
      <c r="O137" s="10">
        <v>210</v>
      </c>
      <c r="P137" s="10">
        <v>230</v>
      </c>
      <c r="Q137" s="10">
        <v>265</v>
      </c>
      <c r="R137" s="10">
        <v>265</v>
      </c>
      <c r="S137" s="10">
        <v>285</v>
      </c>
      <c r="T137" s="10">
        <v>315</v>
      </c>
      <c r="U137" s="10">
        <v>320</v>
      </c>
      <c r="V137" s="10">
        <v>370</v>
      </c>
      <c r="W137" s="10">
        <v>400</v>
      </c>
      <c r="X137" s="10">
        <v>425</v>
      </c>
      <c r="Y137" s="10">
        <v>425</v>
      </c>
      <c r="Z137" s="12">
        <v>440</v>
      </c>
      <c r="AA137" s="12">
        <v>440</v>
      </c>
      <c r="AB137" s="12">
        <v>450</v>
      </c>
      <c r="AC137" s="12">
        <v>470</v>
      </c>
      <c r="AD137" s="12">
        <v>475</v>
      </c>
      <c r="AE137" s="12">
        <v>525</v>
      </c>
      <c r="AF137" s="12">
        <v>610</v>
      </c>
      <c r="AG137" s="12">
        <v>625</v>
      </c>
      <c r="AH137" s="12">
        <v>640</v>
      </c>
      <c r="AI137" s="12">
        <v>645</v>
      </c>
      <c r="AJ137" s="12">
        <v>655</v>
      </c>
      <c r="AK137" s="12">
        <v>670</v>
      </c>
      <c r="AL137" s="12">
        <v>675</v>
      </c>
    </row>
    <row r="138" spans="1:38" ht="12.75">
      <c r="A138" s="10" t="s">
        <v>348</v>
      </c>
      <c r="B138" s="10"/>
      <c r="C138" s="10" t="s">
        <v>366</v>
      </c>
      <c r="D138" s="10" t="s">
        <v>14</v>
      </c>
      <c r="E138" s="11" t="s">
        <v>82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45</v>
      </c>
      <c r="S138" s="10">
        <v>150</v>
      </c>
      <c r="T138" s="10">
        <v>235</v>
      </c>
      <c r="U138" s="10">
        <v>290</v>
      </c>
      <c r="V138" s="10">
        <v>330</v>
      </c>
      <c r="W138" s="10">
        <v>360</v>
      </c>
      <c r="X138" s="10">
        <v>380</v>
      </c>
      <c r="Y138" s="10">
        <v>400</v>
      </c>
      <c r="Z138" s="12">
        <v>425</v>
      </c>
      <c r="AA138" s="12">
        <v>450</v>
      </c>
      <c r="AB138" s="12">
        <v>430</v>
      </c>
      <c r="AC138" s="12">
        <v>450</v>
      </c>
      <c r="AD138" s="12">
        <v>470</v>
      </c>
      <c r="AE138" s="12">
        <v>520</v>
      </c>
      <c r="AF138" s="12">
        <v>510</v>
      </c>
      <c r="AG138" s="12">
        <v>450</v>
      </c>
      <c r="AH138" s="12">
        <v>440</v>
      </c>
      <c r="AI138" s="12">
        <v>425</v>
      </c>
      <c r="AJ138" s="12">
        <v>400</v>
      </c>
      <c r="AK138" s="12">
        <v>400</v>
      </c>
      <c r="AL138" s="12">
        <v>400</v>
      </c>
    </row>
    <row r="139" spans="1:38" ht="12.75">
      <c r="A139" s="10" t="s">
        <v>348</v>
      </c>
      <c r="B139" s="10"/>
      <c r="C139" s="10" t="s">
        <v>367</v>
      </c>
      <c r="D139" s="10" t="s">
        <v>14</v>
      </c>
      <c r="E139" s="11" t="s">
        <v>82</v>
      </c>
      <c r="F139" s="10">
        <v>10</v>
      </c>
      <c r="G139" s="10">
        <v>10</v>
      </c>
      <c r="H139" s="10">
        <v>10</v>
      </c>
      <c r="I139" s="10">
        <v>10</v>
      </c>
      <c r="J139" s="10">
        <v>0</v>
      </c>
      <c r="K139" s="10">
        <v>0</v>
      </c>
      <c r="L139" s="10">
        <v>0</v>
      </c>
      <c r="M139" s="10">
        <v>15</v>
      </c>
      <c r="N139" s="10">
        <v>50</v>
      </c>
      <c r="O139" s="10">
        <v>70</v>
      </c>
      <c r="P139" s="10">
        <v>70</v>
      </c>
      <c r="Q139" s="10">
        <v>70</v>
      </c>
      <c r="R139" s="10">
        <v>70</v>
      </c>
      <c r="S139" s="10">
        <v>70</v>
      </c>
      <c r="T139" s="10">
        <v>50</v>
      </c>
      <c r="U139" s="10">
        <v>30</v>
      </c>
      <c r="V139" s="10">
        <v>30</v>
      </c>
      <c r="W139" s="10">
        <v>70</v>
      </c>
      <c r="X139" s="10">
        <v>100</v>
      </c>
      <c r="Y139" s="10">
        <v>80</v>
      </c>
      <c r="Z139" s="12">
        <v>50</v>
      </c>
      <c r="AA139" s="12">
        <v>25</v>
      </c>
      <c r="AB139" s="12">
        <v>20</v>
      </c>
      <c r="AC139" s="12">
        <v>20</v>
      </c>
      <c r="AD139" s="12">
        <v>25</v>
      </c>
      <c r="AE139" s="12">
        <v>25</v>
      </c>
      <c r="AF139" s="12">
        <v>35</v>
      </c>
      <c r="AG139" s="12">
        <v>30</v>
      </c>
      <c r="AH139" s="12">
        <v>30</v>
      </c>
      <c r="AI139" s="12">
        <v>30</v>
      </c>
      <c r="AJ139" s="12">
        <v>30</v>
      </c>
      <c r="AK139" s="12">
        <v>30</v>
      </c>
      <c r="AL139" s="12">
        <v>30</v>
      </c>
    </row>
    <row r="140" spans="1:38" ht="12.75" hidden="1">
      <c r="A140" s="10" t="s">
        <v>348</v>
      </c>
      <c r="B140" s="10" t="s">
        <v>14</v>
      </c>
      <c r="C140" s="10" t="s">
        <v>368</v>
      </c>
      <c r="D140" s="10" t="s">
        <v>14</v>
      </c>
      <c r="E140" s="11" t="s">
        <v>82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50</v>
      </c>
      <c r="L140" s="10">
        <v>100</v>
      </c>
      <c r="M140" s="10">
        <v>120</v>
      </c>
      <c r="N140" s="10">
        <v>150</v>
      </c>
      <c r="O140" s="10">
        <v>150</v>
      </c>
      <c r="P140" s="10">
        <v>150</v>
      </c>
      <c r="Q140" s="10">
        <v>160</v>
      </c>
      <c r="R140" s="10">
        <v>160</v>
      </c>
      <c r="S140" s="10">
        <v>160</v>
      </c>
      <c r="T140" s="10">
        <v>120</v>
      </c>
      <c r="U140" s="10">
        <v>105</v>
      </c>
      <c r="V140" s="10">
        <v>80</v>
      </c>
      <c r="W140" s="10">
        <v>40</v>
      </c>
      <c r="X140" s="10">
        <v>0</v>
      </c>
      <c r="Y140" s="10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</row>
    <row r="141" spans="1:38" ht="12.75">
      <c r="A141" s="10" t="s">
        <v>348</v>
      </c>
      <c r="B141" s="10" t="s">
        <v>369</v>
      </c>
      <c r="C141" s="10" t="s">
        <v>370</v>
      </c>
      <c r="D141" s="10" t="s">
        <v>371</v>
      </c>
      <c r="E141" s="11" t="s">
        <v>82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5</v>
      </c>
      <c r="X141" s="10">
        <v>0</v>
      </c>
      <c r="Y141" s="10">
        <v>0</v>
      </c>
      <c r="Z141" s="12">
        <v>5</v>
      </c>
      <c r="AA141" s="12">
        <v>10</v>
      </c>
      <c r="AB141" s="12">
        <v>10</v>
      </c>
      <c r="AC141" s="12">
        <v>10</v>
      </c>
      <c r="AD141" s="12">
        <v>15</v>
      </c>
      <c r="AE141" s="12">
        <v>15</v>
      </c>
      <c r="AF141" s="12">
        <v>15</v>
      </c>
      <c r="AG141" s="12">
        <v>15</v>
      </c>
      <c r="AH141" s="12">
        <v>15</v>
      </c>
      <c r="AI141" s="12">
        <v>15</v>
      </c>
      <c r="AJ141" s="12">
        <v>15</v>
      </c>
      <c r="AK141" s="12">
        <v>15</v>
      </c>
      <c r="AL141" s="12">
        <v>15</v>
      </c>
    </row>
    <row r="142" spans="1:38" ht="12.75">
      <c r="A142" s="10" t="s">
        <v>348</v>
      </c>
      <c r="B142" s="10" t="s">
        <v>1</v>
      </c>
      <c r="C142" s="10" t="s">
        <v>372</v>
      </c>
      <c r="D142" s="10" t="s">
        <v>1</v>
      </c>
      <c r="E142" s="11" t="s">
        <v>82</v>
      </c>
      <c r="F142" s="10">
        <v>20</v>
      </c>
      <c r="G142" s="10">
        <v>20</v>
      </c>
      <c r="H142" s="10">
        <v>20</v>
      </c>
      <c r="I142" s="10">
        <v>20</v>
      </c>
      <c r="J142" s="10">
        <v>20</v>
      </c>
      <c r="K142" s="10">
        <v>20</v>
      </c>
      <c r="L142" s="10">
        <v>20</v>
      </c>
      <c r="M142" s="10">
        <v>20</v>
      </c>
      <c r="N142" s="10">
        <v>20</v>
      </c>
      <c r="O142" s="10">
        <v>20</v>
      </c>
      <c r="P142" s="10">
        <v>20</v>
      </c>
      <c r="Q142" s="10">
        <v>20</v>
      </c>
      <c r="R142" s="10">
        <v>20</v>
      </c>
      <c r="S142" s="10">
        <v>20</v>
      </c>
      <c r="T142" s="10">
        <v>20</v>
      </c>
      <c r="U142" s="10">
        <v>20</v>
      </c>
      <c r="V142" s="10">
        <v>25</v>
      </c>
      <c r="W142" s="10">
        <v>30</v>
      </c>
      <c r="X142" s="10">
        <v>35</v>
      </c>
      <c r="Y142" s="10">
        <v>40</v>
      </c>
      <c r="Z142" s="12">
        <v>40</v>
      </c>
      <c r="AA142" s="12">
        <v>40</v>
      </c>
      <c r="AB142" s="12">
        <v>40</v>
      </c>
      <c r="AC142" s="12">
        <v>40</v>
      </c>
      <c r="AD142" s="12">
        <v>40</v>
      </c>
      <c r="AE142" s="12">
        <v>10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</row>
    <row r="143" spans="1:38" ht="12.75">
      <c r="A143" s="10" t="s">
        <v>348</v>
      </c>
      <c r="B143" s="10"/>
      <c r="C143" s="10" t="s">
        <v>373</v>
      </c>
      <c r="D143" s="10" t="s">
        <v>1</v>
      </c>
      <c r="E143" s="11" t="s">
        <v>82</v>
      </c>
      <c r="F143" s="10">
        <v>30</v>
      </c>
      <c r="G143" s="10">
        <v>30</v>
      </c>
      <c r="H143" s="10">
        <v>30</v>
      </c>
      <c r="I143" s="10">
        <v>30</v>
      </c>
      <c r="J143" s="10">
        <v>30</v>
      </c>
      <c r="K143" s="10">
        <v>30</v>
      </c>
      <c r="L143" s="10">
        <v>30</v>
      </c>
      <c r="M143" s="10">
        <v>30</v>
      </c>
      <c r="N143" s="10">
        <v>30</v>
      </c>
      <c r="O143" s="10">
        <v>30</v>
      </c>
      <c r="P143" s="10">
        <v>30</v>
      </c>
      <c r="Q143" s="10">
        <v>30</v>
      </c>
      <c r="R143" s="10">
        <v>30</v>
      </c>
      <c r="S143" s="10">
        <v>30</v>
      </c>
      <c r="T143" s="10">
        <v>30</v>
      </c>
      <c r="U143" s="10">
        <v>35</v>
      </c>
      <c r="V143" s="10">
        <v>35</v>
      </c>
      <c r="W143" s="10">
        <v>35</v>
      </c>
      <c r="X143" s="10">
        <v>35</v>
      </c>
      <c r="Y143" s="10">
        <v>35</v>
      </c>
      <c r="Z143" s="12">
        <v>35</v>
      </c>
      <c r="AA143" s="12">
        <v>25</v>
      </c>
      <c r="AB143" s="12">
        <v>10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</row>
    <row r="144" spans="1:38" ht="12.75">
      <c r="A144" s="10" t="s">
        <v>348</v>
      </c>
      <c r="B144" s="10"/>
      <c r="C144" s="10" t="s">
        <v>374</v>
      </c>
      <c r="D144" s="10" t="s">
        <v>1</v>
      </c>
      <c r="E144" s="11" t="s">
        <v>82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20</v>
      </c>
      <c r="Z144" s="12">
        <v>40</v>
      </c>
      <c r="AA144" s="12">
        <v>40</v>
      </c>
      <c r="AB144" s="12">
        <v>40</v>
      </c>
      <c r="AC144" s="12">
        <v>40</v>
      </c>
      <c r="AD144" s="12">
        <v>40</v>
      </c>
      <c r="AE144" s="12">
        <v>40</v>
      </c>
      <c r="AF144" s="12">
        <v>60</v>
      </c>
      <c r="AG144" s="12">
        <v>50</v>
      </c>
      <c r="AH144" s="12">
        <v>50</v>
      </c>
      <c r="AI144" s="12">
        <v>50</v>
      </c>
      <c r="AJ144" s="12">
        <v>50</v>
      </c>
      <c r="AK144" s="12">
        <v>50</v>
      </c>
      <c r="AL144" s="12">
        <v>50</v>
      </c>
    </row>
    <row r="145" spans="1:38" ht="12.75">
      <c r="A145" s="10" t="s">
        <v>348</v>
      </c>
      <c r="B145" s="10"/>
      <c r="C145" s="10" t="s">
        <v>375</v>
      </c>
      <c r="D145" s="10" t="s">
        <v>1</v>
      </c>
      <c r="E145" s="11" t="s">
        <v>82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70</v>
      </c>
      <c r="S145" s="10">
        <v>225</v>
      </c>
      <c r="T145" s="10">
        <v>280</v>
      </c>
      <c r="U145" s="10">
        <v>300</v>
      </c>
      <c r="V145" s="10">
        <v>310</v>
      </c>
      <c r="W145" s="10">
        <v>320</v>
      </c>
      <c r="X145" s="10">
        <v>320</v>
      </c>
      <c r="Y145" s="10">
        <v>320</v>
      </c>
      <c r="Z145" s="12">
        <v>320</v>
      </c>
      <c r="AA145" s="12">
        <v>320</v>
      </c>
      <c r="AB145" s="12">
        <v>320</v>
      </c>
      <c r="AC145" s="12">
        <v>320</v>
      </c>
      <c r="AD145" s="12">
        <v>320</v>
      </c>
      <c r="AE145" s="12">
        <v>320</v>
      </c>
      <c r="AF145" s="12">
        <v>320</v>
      </c>
      <c r="AG145" s="12">
        <v>310</v>
      </c>
      <c r="AH145" s="12">
        <v>310</v>
      </c>
      <c r="AI145" s="12">
        <v>305</v>
      </c>
      <c r="AJ145" s="12">
        <v>300</v>
      </c>
      <c r="AK145" s="12">
        <v>300</v>
      </c>
      <c r="AL145" s="12">
        <v>300</v>
      </c>
    </row>
    <row r="146" spans="1:38" ht="12.75">
      <c r="A146" s="10" t="s">
        <v>348</v>
      </c>
      <c r="B146" s="10"/>
      <c r="C146" s="10" t="s">
        <v>376</v>
      </c>
      <c r="D146" s="10" t="s">
        <v>1</v>
      </c>
      <c r="E146" s="11" t="s">
        <v>82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20</v>
      </c>
      <c r="V146" s="10">
        <v>30</v>
      </c>
      <c r="W146" s="10">
        <v>40</v>
      </c>
      <c r="X146" s="10">
        <v>40</v>
      </c>
      <c r="Y146" s="10">
        <v>45</v>
      </c>
      <c r="Z146" s="12">
        <v>50</v>
      </c>
      <c r="AA146" s="12">
        <v>55</v>
      </c>
      <c r="AB146" s="12">
        <v>60</v>
      </c>
      <c r="AC146" s="12">
        <v>60</v>
      </c>
      <c r="AD146" s="12">
        <v>60</v>
      </c>
      <c r="AE146" s="12">
        <v>75</v>
      </c>
      <c r="AF146" s="12">
        <v>100</v>
      </c>
      <c r="AG146" s="12">
        <v>100</v>
      </c>
      <c r="AH146" s="12">
        <v>100</v>
      </c>
      <c r="AI146" s="12">
        <v>100</v>
      </c>
      <c r="AJ146" s="12">
        <v>100</v>
      </c>
      <c r="AK146" s="12">
        <v>100</v>
      </c>
      <c r="AL146" s="12">
        <v>100</v>
      </c>
    </row>
    <row r="147" spans="1:38" ht="12.75">
      <c r="A147" s="10" t="s">
        <v>348</v>
      </c>
      <c r="B147" s="10"/>
      <c r="C147" s="10" t="s">
        <v>377</v>
      </c>
      <c r="D147" s="10" t="s">
        <v>1</v>
      </c>
      <c r="E147" s="11" t="s">
        <v>82</v>
      </c>
      <c r="F147" s="10">
        <v>65</v>
      </c>
      <c r="G147" s="10">
        <v>60</v>
      </c>
      <c r="H147" s="10">
        <v>60</v>
      </c>
      <c r="I147" s="10">
        <v>65</v>
      </c>
      <c r="J147" s="10">
        <v>70</v>
      </c>
      <c r="K147" s="10">
        <v>75</v>
      </c>
      <c r="L147" s="10">
        <v>80</v>
      </c>
      <c r="M147" s="10">
        <v>110</v>
      </c>
      <c r="N147" s="10">
        <v>150</v>
      </c>
      <c r="O147" s="10">
        <v>160</v>
      </c>
      <c r="P147" s="10">
        <v>170</v>
      </c>
      <c r="Q147" s="10">
        <v>190</v>
      </c>
      <c r="R147" s="10">
        <v>190</v>
      </c>
      <c r="S147" s="10">
        <v>190</v>
      </c>
      <c r="T147" s="10">
        <v>190</v>
      </c>
      <c r="U147" s="10">
        <v>220</v>
      </c>
      <c r="V147" s="10">
        <v>240</v>
      </c>
      <c r="W147" s="10">
        <v>260</v>
      </c>
      <c r="X147" s="10">
        <v>310</v>
      </c>
      <c r="Y147" s="10">
        <v>280</v>
      </c>
      <c r="Z147" s="12">
        <v>250</v>
      </c>
      <c r="AA147" s="12">
        <v>200</v>
      </c>
      <c r="AB147" s="12">
        <v>190</v>
      </c>
      <c r="AC147" s="12">
        <v>200</v>
      </c>
      <c r="AD147" s="12">
        <v>210</v>
      </c>
      <c r="AE147" s="12">
        <v>230</v>
      </c>
      <c r="AF147" s="12">
        <v>240</v>
      </c>
      <c r="AG147" s="12">
        <v>250</v>
      </c>
      <c r="AH147" s="12">
        <v>250</v>
      </c>
      <c r="AI147" s="12">
        <v>250</v>
      </c>
      <c r="AJ147" s="12">
        <v>250</v>
      </c>
      <c r="AK147" s="12">
        <v>250</v>
      </c>
      <c r="AL147" s="12">
        <v>250</v>
      </c>
    </row>
    <row r="148" spans="1:38" ht="12.75">
      <c r="A148" s="10" t="s">
        <v>348</v>
      </c>
      <c r="B148" s="10"/>
      <c r="C148" s="10" t="s">
        <v>378</v>
      </c>
      <c r="D148" s="10" t="s">
        <v>1</v>
      </c>
      <c r="E148" s="11" t="s">
        <v>82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5</v>
      </c>
      <c r="N148" s="10">
        <v>30</v>
      </c>
      <c r="O148" s="10">
        <v>35</v>
      </c>
      <c r="P148" s="10">
        <v>30</v>
      </c>
      <c r="Q148" s="10">
        <v>20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10</v>
      </c>
      <c r="Y148" s="10">
        <v>25</v>
      </c>
      <c r="Z148" s="12">
        <v>60</v>
      </c>
      <c r="AA148" s="12">
        <v>30</v>
      </c>
      <c r="AB148" s="12">
        <v>10</v>
      </c>
      <c r="AC148" s="12">
        <v>15</v>
      </c>
      <c r="AD148" s="12">
        <v>15</v>
      </c>
      <c r="AE148" s="12">
        <v>15</v>
      </c>
      <c r="AF148" s="12">
        <v>20</v>
      </c>
      <c r="AG148" s="12">
        <v>20</v>
      </c>
      <c r="AH148" s="12">
        <v>30</v>
      </c>
      <c r="AI148" s="12">
        <v>35</v>
      </c>
      <c r="AJ148" s="12">
        <v>40</v>
      </c>
      <c r="AK148" s="12">
        <v>50</v>
      </c>
      <c r="AL148" s="12">
        <v>50</v>
      </c>
    </row>
    <row r="149" spans="1:38" ht="12.75">
      <c r="A149" s="10" t="s">
        <v>348</v>
      </c>
      <c r="B149" s="10"/>
      <c r="C149" s="10" t="s">
        <v>379</v>
      </c>
      <c r="D149" s="10" t="s">
        <v>1</v>
      </c>
      <c r="E149" s="11" t="s">
        <v>82</v>
      </c>
      <c r="F149" s="10">
        <v>60</v>
      </c>
      <c r="G149" s="10">
        <v>60</v>
      </c>
      <c r="H149" s="10">
        <v>60</v>
      </c>
      <c r="I149" s="10">
        <v>60</v>
      </c>
      <c r="J149" s="10">
        <v>60</v>
      </c>
      <c r="K149" s="10">
        <v>60</v>
      </c>
      <c r="L149" s="10">
        <v>60</v>
      </c>
      <c r="M149" s="10">
        <v>60</v>
      </c>
      <c r="N149" s="10">
        <v>60</v>
      </c>
      <c r="O149" s="10">
        <v>60</v>
      </c>
      <c r="P149" s="10">
        <v>60</v>
      </c>
      <c r="Q149" s="10">
        <v>60</v>
      </c>
      <c r="R149" s="10">
        <v>50</v>
      </c>
      <c r="S149" s="10">
        <v>30</v>
      </c>
      <c r="T149" s="10">
        <v>20</v>
      </c>
      <c r="U149" s="10">
        <v>20</v>
      </c>
      <c r="V149" s="10">
        <v>20</v>
      </c>
      <c r="W149" s="10">
        <v>20</v>
      </c>
      <c r="X149" s="10">
        <v>20</v>
      </c>
      <c r="Y149" s="10">
        <v>20</v>
      </c>
      <c r="Z149" s="12">
        <v>20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</row>
    <row r="150" spans="1:38" ht="12.75">
      <c r="A150" s="10" t="s">
        <v>348</v>
      </c>
      <c r="B150" s="10"/>
      <c r="C150" s="10" t="s">
        <v>380</v>
      </c>
      <c r="D150" s="10" t="s">
        <v>1</v>
      </c>
      <c r="E150" s="11" t="s">
        <v>82</v>
      </c>
      <c r="F150" s="10">
        <v>10</v>
      </c>
      <c r="G150" s="10">
        <v>10</v>
      </c>
      <c r="H150" s="10">
        <v>10</v>
      </c>
      <c r="I150" s="10">
        <v>10</v>
      </c>
      <c r="J150" s="10">
        <v>10</v>
      </c>
      <c r="K150" s="10">
        <v>10</v>
      </c>
      <c r="L150" s="10">
        <v>10</v>
      </c>
      <c r="M150" s="10">
        <v>10</v>
      </c>
      <c r="N150" s="10">
        <v>10</v>
      </c>
      <c r="O150" s="10">
        <v>10</v>
      </c>
      <c r="P150" s="10">
        <v>25</v>
      </c>
      <c r="Q150" s="10">
        <v>65</v>
      </c>
      <c r="R150" s="10">
        <v>90</v>
      </c>
      <c r="S150" s="10">
        <v>90</v>
      </c>
      <c r="T150" s="10">
        <v>70</v>
      </c>
      <c r="U150" s="10">
        <v>50</v>
      </c>
      <c r="V150" s="10">
        <v>50</v>
      </c>
      <c r="W150" s="10">
        <v>50</v>
      </c>
      <c r="X150" s="10">
        <v>50</v>
      </c>
      <c r="Y150" s="10">
        <v>80</v>
      </c>
      <c r="Z150" s="12">
        <v>100</v>
      </c>
      <c r="AA150" s="12">
        <v>40</v>
      </c>
      <c r="AB150" s="12">
        <v>20</v>
      </c>
      <c r="AC150" s="12">
        <v>25</v>
      </c>
      <c r="AD150" s="12">
        <v>30</v>
      </c>
      <c r="AE150" s="12">
        <v>30</v>
      </c>
      <c r="AF150" s="12">
        <v>30</v>
      </c>
      <c r="AG150" s="12">
        <v>20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</row>
    <row r="151" spans="1:38" ht="12.75">
      <c r="A151" s="10" t="s">
        <v>348</v>
      </c>
      <c r="B151" s="10"/>
      <c r="C151" s="10" t="s">
        <v>381</v>
      </c>
      <c r="D151" s="10" t="s">
        <v>1</v>
      </c>
      <c r="E151" s="11" t="s">
        <v>82</v>
      </c>
      <c r="F151" s="10">
        <v>5</v>
      </c>
      <c r="G151" s="10">
        <v>45</v>
      </c>
      <c r="H151" s="10">
        <v>45</v>
      </c>
      <c r="I151" s="10">
        <v>55</v>
      </c>
      <c r="J151" s="10">
        <v>55</v>
      </c>
      <c r="K151" s="10">
        <v>55</v>
      </c>
      <c r="L151" s="10">
        <v>70</v>
      </c>
      <c r="M151" s="10">
        <v>120</v>
      </c>
      <c r="N151" s="10">
        <v>190</v>
      </c>
      <c r="O151" s="10">
        <v>190</v>
      </c>
      <c r="P151" s="10">
        <v>190</v>
      </c>
      <c r="Q151" s="10">
        <v>180</v>
      </c>
      <c r="R151" s="10">
        <v>150</v>
      </c>
      <c r="S151" s="10">
        <v>100</v>
      </c>
      <c r="T151" s="10">
        <v>80</v>
      </c>
      <c r="U151" s="10">
        <v>80</v>
      </c>
      <c r="V151" s="10">
        <v>80</v>
      </c>
      <c r="W151" s="10">
        <v>90</v>
      </c>
      <c r="X151" s="10">
        <v>100</v>
      </c>
      <c r="Y151" s="10">
        <v>100</v>
      </c>
      <c r="Z151" s="12">
        <v>100</v>
      </c>
      <c r="AA151" s="12">
        <v>100</v>
      </c>
      <c r="AB151" s="12">
        <v>100</v>
      </c>
      <c r="AC151" s="12">
        <v>100</v>
      </c>
      <c r="AD151" s="12">
        <v>100</v>
      </c>
      <c r="AE151" s="12">
        <v>100</v>
      </c>
      <c r="AF151" s="12">
        <v>100</v>
      </c>
      <c r="AG151" s="12">
        <v>100</v>
      </c>
      <c r="AH151" s="12">
        <v>100</v>
      </c>
      <c r="AI151" s="12">
        <v>100</v>
      </c>
      <c r="AJ151" s="12">
        <v>100</v>
      </c>
      <c r="AK151" s="12">
        <v>100</v>
      </c>
      <c r="AL151" s="12">
        <v>100</v>
      </c>
    </row>
    <row r="152" spans="1:38" ht="12.75">
      <c r="A152" s="10" t="s">
        <v>348</v>
      </c>
      <c r="B152" s="10" t="s">
        <v>205</v>
      </c>
      <c r="C152" s="10" t="s">
        <v>382</v>
      </c>
      <c r="D152" s="10" t="s">
        <v>205</v>
      </c>
      <c r="E152" s="11" t="s">
        <v>82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2">
        <v>0</v>
      </c>
      <c r="AA152" s="12">
        <v>0</v>
      </c>
      <c r="AB152" s="12">
        <v>0</v>
      </c>
      <c r="AC152" s="12">
        <v>50</v>
      </c>
      <c r="AD152" s="12">
        <v>50</v>
      </c>
      <c r="AE152" s="12">
        <v>50</v>
      </c>
      <c r="AF152" s="12">
        <v>50</v>
      </c>
      <c r="AG152" s="12">
        <v>25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</row>
    <row r="153" spans="1:38" ht="12.75">
      <c r="A153" s="10" t="s">
        <v>348</v>
      </c>
      <c r="B153" s="10" t="s">
        <v>383</v>
      </c>
      <c r="C153" s="10" t="s">
        <v>384</v>
      </c>
      <c r="D153" s="10" t="s">
        <v>383</v>
      </c>
      <c r="E153" s="11" t="s">
        <v>82</v>
      </c>
      <c r="F153" s="10">
        <v>190</v>
      </c>
      <c r="G153" s="10">
        <v>190</v>
      </c>
      <c r="H153" s="10">
        <v>190</v>
      </c>
      <c r="I153" s="10">
        <v>190</v>
      </c>
      <c r="J153" s="10">
        <v>190</v>
      </c>
      <c r="K153" s="10">
        <v>190</v>
      </c>
      <c r="L153" s="10">
        <v>190</v>
      </c>
      <c r="M153" s="10">
        <v>190</v>
      </c>
      <c r="N153" s="10">
        <v>190</v>
      </c>
      <c r="O153" s="10">
        <v>190</v>
      </c>
      <c r="P153" s="10">
        <v>190</v>
      </c>
      <c r="Q153" s="10">
        <v>190</v>
      </c>
      <c r="R153" s="10">
        <v>190</v>
      </c>
      <c r="S153" s="10">
        <v>190</v>
      </c>
      <c r="T153" s="10">
        <v>190</v>
      </c>
      <c r="U153" s="10">
        <v>190</v>
      </c>
      <c r="V153" s="10">
        <v>190</v>
      </c>
      <c r="W153" s="10">
        <v>190</v>
      </c>
      <c r="X153" s="10">
        <v>180</v>
      </c>
      <c r="Y153" s="10">
        <v>170</v>
      </c>
      <c r="Z153" s="12">
        <v>160</v>
      </c>
      <c r="AA153" s="12">
        <v>155</v>
      </c>
      <c r="AB153" s="12">
        <v>130</v>
      </c>
      <c r="AC153" s="12">
        <v>100</v>
      </c>
      <c r="AD153" s="12">
        <v>45</v>
      </c>
      <c r="AE153" s="12">
        <v>20</v>
      </c>
      <c r="AF153" s="12">
        <v>30</v>
      </c>
      <c r="AG153" s="12">
        <v>40</v>
      </c>
      <c r="AH153" s="12">
        <v>45</v>
      </c>
      <c r="AI153" s="12">
        <v>45</v>
      </c>
      <c r="AJ153" s="12">
        <v>45</v>
      </c>
      <c r="AK153" s="12">
        <v>45</v>
      </c>
      <c r="AL153" s="12">
        <v>45</v>
      </c>
    </row>
    <row r="154" spans="1:38" ht="12.75">
      <c r="A154" s="10" t="s">
        <v>348</v>
      </c>
      <c r="B154" s="10" t="s">
        <v>385</v>
      </c>
      <c r="C154" s="10" t="s">
        <v>386</v>
      </c>
      <c r="D154" s="10" t="s">
        <v>385</v>
      </c>
      <c r="E154" s="11" t="s">
        <v>82</v>
      </c>
      <c r="F154" s="10">
        <v>60</v>
      </c>
      <c r="G154" s="10">
        <v>50</v>
      </c>
      <c r="H154" s="10">
        <v>50</v>
      </c>
      <c r="I154" s="10">
        <v>60</v>
      </c>
      <c r="J154" s="10">
        <v>60</v>
      </c>
      <c r="K154" s="10">
        <v>60</v>
      </c>
      <c r="L154" s="10">
        <v>50</v>
      </c>
      <c r="M154" s="10">
        <v>50</v>
      </c>
      <c r="N154" s="10">
        <v>60</v>
      </c>
      <c r="O154" s="10">
        <v>60</v>
      </c>
      <c r="P154" s="10">
        <v>60</v>
      </c>
      <c r="Q154" s="10">
        <v>55</v>
      </c>
      <c r="R154" s="10">
        <v>50</v>
      </c>
      <c r="S154" s="10">
        <v>50</v>
      </c>
      <c r="T154" s="10">
        <v>35</v>
      </c>
      <c r="U154" s="10">
        <v>70</v>
      </c>
      <c r="V154" s="10">
        <v>85</v>
      </c>
      <c r="W154" s="10">
        <v>100</v>
      </c>
      <c r="X154" s="10">
        <v>110</v>
      </c>
      <c r="Y154" s="10">
        <v>110</v>
      </c>
      <c r="Z154" s="12">
        <v>110</v>
      </c>
      <c r="AA154" s="12">
        <v>60</v>
      </c>
      <c r="AB154" s="12">
        <v>50</v>
      </c>
      <c r="AC154" s="12">
        <v>50</v>
      </c>
      <c r="AD154" s="12">
        <v>50</v>
      </c>
      <c r="AE154" s="12">
        <v>40</v>
      </c>
      <c r="AF154" s="12">
        <v>35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</row>
    <row r="155" spans="1:38" ht="12.75">
      <c r="A155" s="10" t="s">
        <v>348</v>
      </c>
      <c r="B155" s="10" t="s">
        <v>387</v>
      </c>
      <c r="C155" s="10" t="s">
        <v>388</v>
      </c>
      <c r="D155" s="10" t="s">
        <v>387</v>
      </c>
      <c r="E155" s="11" t="s">
        <v>82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5</v>
      </c>
      <c r="V155" s="10">
        <v>10</v>
      </c>
      <c r="W155" s="10">
        <v>20</v>
      </c>
      <c r="X155" s="10">
        <v>30</v>
      </c>
      <c r="Y155" s="10">
        <v>30</v>
      </c>
      <c r="Z155" s="12">
        <v>30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</row>
    <row r="156" spans="1:38" ht="12.75">
      <c r="A156" s="10" t="s">
        <v>348</v>
      </c>
      <c r="B156" s="10" t="s">
        <v>28</v>
      </c>
      <c r="C156" s="10" t="s">
        <v>389</v>
      </c>
      <c r="D156" s="10" t="s">
        <v>28</v>
      </c>
      <c r="E156" s="11" t="s">
        <v>82</v>
      </c>
      <c r="F156" s="10">
        <v>20</v>
      </c>
      <c r="G156" s="10">
        <v>20</v>
      </c>
      <c r="H156" s="10">
        <v>20</v>
      </c>
      <c r="I156" s="10">
        <v>20</v>
      </c>
      <c r="J156" s="10">
        <v>20</v>
      </c>
      <c r="K156" s="10">
        <v>20</v>
      </c>
      <c r="L156" s="10">
        <v>30</v>
      </c>
      <c r="M156" s="10">
        <v>40</v>
      </c>
      <c r="N156" s="10">
        <v>50</v>
      </c>
      <c r="O156" s="10">
        <v>50</v>
      </c>
      <c r="P156" s="10">
        <v>50</v>
      </c>
      <c r="Q156" s="10">
        <v>80</v>
      </c>
      <c r="R156" s="10">
        <v>110</v>
      </c>
      <c r="S156" s="10">
        <v>130</v>
      </c>
      <c r="T156" s="10">
        <v>140</v>
      </c>
      <c r="U156" s="10">
        <v>145</v>
      </c>
      <c r="V156" s="10">
        <v>150</v>
      </c>
      <c r="W156" s="10">
        <v>160</v>
      </c>
      <c r="X156" s="10">
        <v>165</v>
      </c>
      <c r="Y156" s="10">
        <v>165</v>
      </c>
      <c r="Z156" s="12">
        <v>165</v>
      </c>
      <c r="AA156" s="12">
        <v>165</v>
      </c>
      <c r="AB156" s="12">
        <v>165</v>
      </c>
      <c r="AC156" s="12">
        <v>170</v>
      </c>
      <c r="AD156" s="12">
        <v>175</v>
      </c>
      <c r="AE156" s="12">
        <v>180</v>
      </c>
      <c r="AF156" s="12">
        <v>180</v>
      </c>
      <c r="AG156" s="12">
        <v>180</v>
      </c>
      <c r="AH156" s="12">
        <v>185</v>
      </c>
      <c r="AI156" s="12">
        <v>185</v>
      </c>
      <c r="AJ156" s="12">
        <v>185</v>
      </c>
      <c r="AK156" s="12">
        <v>185</v>
      </c>
      <c r="AL156" s="12">
        <v>185</v>
      </c>
    </row>
    <row r="157" spans="1:38" ht="12.75">
      <c r="A157" s="10" t="s">
        <v>348</v>
      </c>
      <c r="B157" s="10" t="s">
        <v>390</v>
      </c>
      <c r="C157" s="10" t="s">
        <v>391</v>
      </c>
      <c r="D157" s="10" t="s">
        <v>390</v>
      </c>
      <c r="E157" s="11" t="s">
        <v>82</v>
      </c>
      <c r="F157" s="10">
        <v>20</v>
      </c>
      <c r="G157" s="10">
        <v>20</v>
      </c>
      <c r="H157" s="10">
        <v>20</v>
      </c>
      <c r="I157" s="10">
        <v>20</v>
      </c>
      <c r="J157" s="10">
        <v>20</v>
      </c>
      <c r="K157" s="10">
        <v>20</v>
      </c>
      <c r="L157" s="10">
        <v>20</v>
      </c>
      <c r="M157" s="10">
        <v>20</v>
      </c>
      <c r="N157" s="10">
        <v>20</v>
      </c>
      <c r="O157" s="10">
        <v>15</v>
      </c>
      <c r="P157" s="10">
        <v>25</v>
      </c>
      <c r="Q157" s="10">
        <v>25</v>
      </c>
      <c r="R157" s="10">
        <v>20</v>
      </c>
      <c r="S157" s="10">
        <v>25</v>
      </c>
      <c r="T157" s="10">
        <v>20</v>
      </c>
      <c r="U157" s="10">
        <v>20</v>
      </c>
      <c r="V157" s="10">
        <v>25</v>
      </c>
      <c r="W157" s="10">
        <v>25</v>
      </c>
      <c r="X157" s="10">
        <v>35</v>
      </c>
      <c r="Y157" s="10">
        <v>45</v>
      </c>
      <c r="Z157" s="12">
        <v>40</v>
      </c>
      <c r="AA157" s="12">
        <v>20</v>
      </c>
      <c r="AB157" s="12">
        <v>20</v>
      </c>
      <c r="AC157" s="12">
        <v>40</v>
      </c>
      <c r="AD157" s="12">
        <v>40</v>
      </c>
      <c r="AE157" s="12">
        <v>35</v>
      </c>
      <c r="AF157" s="12">
        <v>35</v>
      </c>
      <c r="AG157" s="12">
        <v>25</v>
      </c>
      <c r="AH157" s="12">
        <v>25</v>
      </c>
      <c r="AI157" s="12">
        <v>25</v>
      </c>
      <c r="AJ157" s="12">
        <v>20</v>
      </c>
      <c r="AK157" s="12">
        <v>20</v>
      </c>
      <c r="AL157" s="12">
        <v>20</v>
      </c>
    </row>
    <row r="158" spans="1:38" ht="12.75">
      <c r="A158" s="10" t="s">
        <v>348</v>
      </c>
      <c r="B158" s="10" t="s">
        <v>50</v>
      </c>
      <c r="C158" s="10" t="s">
        <v>392</v>
      </c>
      <c r="D158" s="10" t="s">
        <v>50</v>
      </c>
      <c r="E158" s="11" t="s">
        <v>82</v>
      </c>
      <c r="F158" s="10">
        <v>180</v>
      </c>
      <c r="G158" s="10">
        <v>180</v>
      </c>
      <c r="H158" s="10">
        <v>180</v>
      </c>
      <c r="I158" s="10">
        <v>180</v>
      </c>
      <c r="J158" s="10">
        <v>200</v>
      </c>
      <c r="K158" s="10">
        <v>200</v>
      </c>
      <c r="L158" s="10">
        <v>210</v>
      </c>
      <c r="M158" s="10">
        <v>220</v>
      </c>
      <c r="N158" s="10">
        <v>230</v>
      </c>
      <c r="O158" s="10">
        <v>230</v>
      </c>
      <c r="P158" s="10">
        <v>230</v>
      </c>
      <c r="Q158" s="10">
        <v>230</v>
      </c>
      <c r="R158" s="10">
        <v>230</v>
      </c>
      <c r="S158" s="10">
        <v>240</v>
      </c>
      <c r="T158" s="10">
        <v>245</v>
      </c>
      <c r="U158" s="10">
        <v>250</v>
      </c>
      <c r="V158" s="10">
        <v>260</v>
      </c>
      <c r="W158" s="10">
        <v>270</v>
      </c>
      <c r="X158" s="10">
        <v>275</v>
      </c>
      <c r="Y158" s="10">
        <v>275</v>
      </c>
      <c r="Z158" s="12">
        <v>275</v>
      </c>
      <c r="AA158" s="12">
        <v>275</v>
      </c>
      <c r="AB158" s="12">
        <v>275</v>
      </c>
      <c r="AC158" s="12">
        <v>275</v>
      </c>
      <c r="AD158" s="12">
        <v>275</v>
      </c>
      <c r="AE158" s="12">
        <v>275</v>
      </c>
      <c r="AF158" s="12">
        <v>270</v>
      </c>
      <c r="AG158" s="12">
        <v>265</v>
      </c>
      <c r="AH158" s="12">
        <v>260</v>
      </c>
      <c r="AI158" s="12">
        <v>260</v>
      </c>
      <c r="AJ158" s="12">
        <v>260</v>
      </c>
      <c r="AK158" s="12">
        <v>260</v>
      </c>
      <c r="AL158" s="12">
        <v>260</v>
      </c>
    </row>
    <row r="159" spans="1:38" ht="12.75" hidden="1">
      <c r="A159" s="10" t="s">
        <v>348</v>
      </c>
      <c r="B159" s="10" t="s">
        <v>6</v>
      </c>
      <c r="C159" s="10" t="s">
        <v>393</v>
      </c>
      <c r="D159" s="10" t="s">
        <v>6</v>
      </c>
      <c r="E159" s="11" t="s">
        <v>82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30</v>
      </c>
      <c r="L159" s="10">
        <v>40</v>
      </c>
      <c r="M159" s="10">
        <v>40</v>
      </c>
      <c r="N159" s="10">
        <v>40</v>
      </c>
      <c r="O159" s="10">
        <v>40</v>
      </c>
      <c r="P159" s="10">
        <v>40</v>
      </c>
      <c r="Q159" s="10">
        <v>40</v>
      </c>
      <c r="R159" s="10">
        <v>15</v>
      </c>
      <c r="S159" s="10">
        <v>20</v>
      </c>
      <c r="T159" s="10">
        <v>15</v>
      </c>
      <c r="U159" s="10">
        <v>10</v>
      </c>
      <c r="V159" s="10">
        <v>0</v>
      </c>
      <c r="W159" s="10">
        <v>0</v>
      </c>
      <c r="X159" s="10">
        <v>0</v>
      </c>
      <c r="Y159" s="10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</row>
    <row r="160" spans="1:38" ht="12.75">
      <c r="A160" s="10" t="s">
        <v>348</v>
      </c>
      <c r="B160" s="10" t="s">
        <v>39</v>
      </c>
      <c r="C160" s="10" t="s">
        <v>394</v>
      </c>
      <c r="D160" s="10" t="s">
        <v>39</v>
      </c>
      <c r="E160" s="11" t="s">
        <v>82</v>
      </c>
      <c r="F160" s="10">
        <v>80</v>
      </c>
      <c r="G160" s="10">
        <v>80</v>
      </c>
      <c r="H160" s="10">
        <v>80</v>
      </c>
      <c r="I160" s="10">
        <v>80</v>
      </c>
      <c r="J160" s="10">
        <v>80</v>
      </c>
      <c r="K160" s="10">
        <v>80</v>
      </c>
      <c r="L160" s="10">
        <v>80</v>
      </c>
      <c r="M160" s="10">
        <v>80</v>
      </c>
      <c r="N160" s="10">
        <v>80</v>
      </c>
      <c r="O160" s="10">
        <v>95</v>
      </c>
      <c r="P160" s="10">
        <v>120</v>
      </c>
      <c r="Q160" s="10">
        <v>150</v>
      </c>
      <c r="R160" s="10">
        <v>160</v>
      </c>
      <c r="S160" s="10">
        <v>160</v>
      </c>
      <c r="T160" s="10">
        <v>160</v>
      </c>
      <c r="U160" s="10">
        <v>160</v>
      </c>
      <c r="V160" s="10">
        <v>160</v>
      </c>
      <c r="W160" s="10">
        <v>160</v>
      </c>
      <c r="X160" s="10">
        <v>160</v>
      </c>
      <c r="Y160" s="10">
        <v>160</v>
      </c>
      <c r="Z160" s="12">
        <v>160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</row>
    <row r="161" spans="1:38" ht="12.75" hidden="1">
      <c r="A161" s="10" t="s">
        <v>348</v>
      </c>
      <c r="B161" s="10" t="s">
        <v>395</v>
      </c>
      <c r="C161" s="10" t="s">
        <v>396</v>
      </c>
      <c r="D161" s="10" t="s">
        <v>395</v>
      </c>
      <c r="E161" s="11" t="s">
        <v>82</v>
      </c>
      <c r="F161" s="10">
        <v>80</v>
      </c>
      <c r="G161" s="10">
        <v>80</v>
      </c>
      <c r="H161" s="10">
        <v>80</v>
      </c>
      <c r="I161" s="10">
        <v>80</v>
      </c>
      <c r="J161" s="10">
        <v>80</v>
      </c>
      <c r="K161" s="10">
        <v>80</v>
      </c>
      <c r="L161" s="10">
        <v>80</v>
      </c>
      <c r="M161" s="10">
        <v>80</v>
      </c>
      <c r="N161" s="10">
        <v>80</v>
      </c>
      <c r="O161" s="10">
        <v>80</v>
      </c>
      <c r="P161" s="10">
        <v>80</v>
      </c>
      <c r="Q161" s="10">
        <v>80</v>
      </c>
      <c r="R161" s="10">
        <v>80</v>
      </c>
      <c r="S161" s="10">
        <v>70</v>
      </c>
      <c r="T161" s="10">
        <v>35</v>
      </c>
      <c r="U161" s="10">
        <v>10</v>
      </c>
      <c r="V161" s="10">
        <v>0</v>
      </c>
      <c r="W161" s="10">
        <v>0</v>
      </c>
      <c r="X161" s="10">
        <v>0</v>
      </c>
      <c r="Y161" s="10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</row>
    <row r="162" spans="1:38" ht="12.75">
      <c r="A162" s="10" t="s">
        <v>348</v>
      </c>
      <c r="B162" s="10" t="s">
        <v>221</v>
      </c>
      <c r="C162" s="10" t="s">
        <v>397</v>
      </c>
      <c r="D162" s="10" t="s">
        <v>221</v>
      </c>
      <c r="E162" s="11" t="s">
        <v>82</v>
      </c>
      <c r="F162" s="10">
        <v>20</v>
      </c>
      <c r="G162" s="10">
        <v>20</v>
      </c>
      <c r="H162" s="10">
        <v>20</v>
      </c>
      <c r="I162" s="10">
        <v>20</v>
      </c>
      <c r="J162" s="10">
        <v>20</v>
      </c>
      <c r="K162" s="10">
        <v>20</v>
      </c>
      <c r="L162" s="10">
        <v>20</v>
      </c>
      <c r="M162" s="10">
        <v>20</v>
      </c>
      <c r="N162" s="10">
        <v>20</v>
      </c>
      <c r="O162" s="10">
        <v>20</v>
      </c>
      <c r="P162" s="10">
        <v>20</v>
      </c>
      <c r="Q162" s="10">
        <v>20</v>
      </c>
      <c r="R162" s="10">
        <v>20</v>
      </c>
      <c r="S162" s="10">
        <v>20</v>
      </c>
      <c r="T162" s="10">
        <v>20</v>
      </c>
      <c r="U162" s="10">
        <v>20</v>
      </c>
      <c r="V162" s="10">
        <v>20</v>
      </c>
      <c r="W162" s="10">
        <v>25</v>
      </c>
      <c r="X162" s="10">
        <v>20</v>
      </c>
      <c r="Y162" s="10">
        <v>20</v>
      </c>
      <c r="Z162" s="12">
        <v>20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</row>
    <row r="163" spans="1:38" ht="12.75">
      <c r="A163" s="10" t="s">
        <v>348</v>
      </c>
      <c r="B163" s="10" t="s">
        <v>398</v>
      </c>
      <c r="C163" s="10" t="s">
        <v>399</v>
      </c>
      <c r="D163" s="10" t="s">
        <v>39</v>
      </c>
      <c r="E163" s="11" t="s">
        <v>82</v>
      </c>
      <c r="F163" s="10">
        <v>10</v>
      </c>
      <c r="G163" s="10">
        <v>10</v>
      </c>
      <c r="H163" s="10">
        <v>10</v>
      </c>
      <c r="I163" s="10">
        <v>10</v>
      </c>
      <c r="J163" s="10">
        <v>10</v>
      </c>
      <c r="K163" s="10">
        <v>10</v>
      </c>
      <c r="L163" s="10">
        <v>10</v>
      </c>
      <c r="M163" s="10">
        <v>10</v>
      </c>
      <c r="N163" s="10">
        <v>10</v>
      </c>
      <c r="O163" s="10">
        <v>10</v>
      </c>
      <c r="P163" s="10">
        <v>10</v>
      </c>
      <c r="Q163" s="10">
        <v>10</v>
      </c>
      <c r="R163" s="10">
        <v>10</v>
      </c>
      <c r="S163" s="10">
        <v>10</v>
      </c>
      <c r="T163" s="10">
        <v>10</v>
      </c>
      <c r="U163" s="10">
        <v>5</v>
      </c>
      <c r="V163" s="10">
        <v>0</v>
      </c>
      <c r="W163" s="10">
        <v>0</v>
      </c>
      <c r="X163" s="10">
        <v>0</v>
      </c>
      <c r="Y163" s="10">
        <v>5</v>
      </c>
      <c r="Z163" s="12">
        <v>10</v>
      </c>
      <c r="AA163" s="12">
        <v>10</v>
      </c>
      <c r="AB163" s="12">
        <v>10</v>
      </c>
      <c r="AC163" s="12">
        <v>10</v>
      </c>
      <c r="AD163" s="12">
        <v>10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</row>
    <row r="164" spans="1:38" ht="12.75">
      <c r="A164" s="10" t="s">
        <v>348</v>
      </c>
      <c r="B164" s="10" t="s">
        <v>400</v>
      </c>
      <c r="C164" s="10" t="s">
        <v>401</v>
      </c>
      <c r="D164" s="10" t="s">
        <v>402</v>
      </c>
      <c r="E164" s="11" t="s">
        <v>82</v>
      </c>
      <c r="F164" s="10">
        <v>10</v>
      </c>
      <c r="G164" s="10">
        <v>10</v>
      </c>
      <c r="H164" s="10">
        <v>10</v>
      </c>
      <c r="I164" s="10">
        <v>10</v>
      </c>
      <c r="J164" s="10">
        <v>10</v>
      </c>
      <c r="K164" s="10">
        <v>10</v>
      </c>
      <c r="L164" s="10">
        <v>10</v>
      </c>
      <c r="M164" s="10">
        <v>10</v>
      </c>
      <c r="N164" s="10">
        <v>10</v>
      </c>
      <c r="O164" s="10">
        <v>10</v>
      </c>
      <c r="P164" s="10">
        <v>20</v>
      </c>
      <c r="Q164" s="10">
        <v>40</v>
      </c>
      <c r="R164" s="10">
        <v>50</v>
      </c>
      <c r="S164" s="10">
        <v>50</v>
      </c>
      <c r="T164" s="10">
        <v>50</v>
      </c>
      <c r="U164" s="10">
        <v>50</v>
      </c>
      <c r="V164" s="10">
        <v>50</v>
      </c>
      <c r="W164" s="10">
        <v>80</v>
      </c>
      <c r="X164" s="10">
        <v>100</v>
      </c>
      <c r="Y164" s="10">
        <v>100</v>
      </c>
      <c r="Z164" s="12">
        <v>100</v>
      </c>
      <c r="AA164" s="12">
        <v>100</v>
      </c>
      <c r="AB164" s="12">
        <v>100</v>
      </c>
      <c r="AC164" s="12">
        <v>100</v>
      </c>
      <c r="AD164" s="12">
        <v>100</v>
      </c>
      <c r="AE164" s="12">
        <v>200</v>
      </c>
      <c r="AF164" s="12">
        <v>225</v>
      </c>
      <c r="AG164" s="12">
        <v>230</v>
      </c>
      <c r="AH164" s="12">
        <v>240</v>
      </c>
      <c r="AI164" s="12">
        <v>245</v>
      </c>
      <c r="AJ164" s="12">
        <v>250</v>
      </c>
      <c r="AK164" s="12">
        <v>255</v>
      </c>
      <c r="AL164" s="12">
        <v>260</v>
      </c>
    </row>
    <row r="165" spans="1:38" ht="12.75">
      <c r="A165" s="10" t="s">
        <v>348</v>
      </c>
      <c r="B165" s="10" t="s">
        <v>403</v>
      </c>
      <c r="C165" s="10" t="s">
        <v>404</v>
      </c>
      <c r="D165" s="10" t="s">
        <v>403</v>
      </c>
      <c r="E165" s="11" t="s">
        <v>82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5</v>
      </c>
      <c r="S165" s="10">
        <v>5</v>
      </c>
      <c r="T165" s="10">
        <v>5</v>
      </c>
      <c r="U165" s="10">
        <v>5</v>
      </c>
      <c r="V165" s="10">
        <v>5</v>
      </c>
      <c r="W165" s="10">
        <v>5</v>
      </c>
      <c r="X165" s="10">
        <v>20</v>
      </c>
      <c r="Y165" s="10">
        <v>20</v>
      </c>
      <c r="Z165" s="12">
        <v>20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</row>
    <row r="166" spans="1:38" ht="12.75">
      <c r="A166" s="10" t="s">
        <v>348</v>
      </c>
      <c r="B166" s="10"/>
      <c r="C166" s="10" t="s">
        <v>405</v>
      </c>
      <c r="D166" s="10" t="s">
        <v>403</v>
      </c>
      <c r="E166" s="11" t="s">
        <v>82</v>
      </c>
      <c r="F166" s="10">
        <v>20</v>
      </c>
      <c r="G166" s="10">
        <v>20</v>
      </c>
      <c r="H166" s="10">
        <v>20</v>
      </c>
      <c r="I166" s="10">
        <v>20</v>
      </c>
      <c r="J166" s="10">
        <v>40</v>
      </c>
      <c r="K166" s="10">
        <v>60</v>
      </c>
      <c r="L166" s="10">
        <v>60</v>
      </c>
      <c r="M166" s="10">
        <v>60</v>
      </c>
      <c r="N166" s="10">
        <v>60</v>
      </c>
      <c r="O166" s="10">
        <v>60</v>
      </c>
      <c r="P166" s="10">
        <v>60</v>
      </c>
      <c r="Q166" s="10">
        <v>60</v>
      </c>
      <c r="R166" s="10">
        <v>60</v>
      </c>
      <c r="S166" s="10">
        <v>65</v>
      </c>
      <c r="T166" s="10">
        <v>55</v>
      </c>
      <c r="U166" s="10">
        <v>40</v>
      </c>
      <c r="V166" s="10">
        <v>40</v>
      </c>
      <c r="W166" s="10">
        <v>40</v>
      </c>
      <c r="X166" s="10">
        <v>40</v>
      </c>
      <c r="Y166" s="10">
        <v>40</v>
      </c>
      <c r="Z166" s="12">
        <v>40</v>
      </c>
      <c r="AA166" s="12">
        <v>20</v>
      </c>
      <c r="AB166" s="12">
        <v>0</v>
      </c>
      <c r="AC166" s="12">
        <v>0</v>
      </c>
      <c r="AD166" s="12">
        <v>0</v>
      </c>
      <c r="AE166" s="12">
        <v>0</v>
      </c>
      <c r="AF166" s="12">
        <v>10</v>
      </c>
      <c r="AG166" s="12">
        <v>10</v>
      </c>
      <c r="AH166" s="12">
        <v>10</v>
      </c>
      <c r="AI166" s="12">
        <v>10</v>
      </c>
      <c r="AJ166" s="12">
        <v>10</v>
      </c>
      <c r="AK166" s="12">
        <v>10</v>
      </c>
      <c r="AL166" s="12">
        <v>10</v>
      </c>
    </row>
    <row r="167" spans="1:38" ht="12.75">
      <c r="A167" s="10" t="s">
        <v>348</v>
      </c>
      <c r="B167" s="10" t="s">
        <v>2</v>
      </c>
      <c r="C167" s="10" t="s">
        <v>406</v>
      </c>
      <c r="D167" s="10" t="s">
        <v>2</v>
      </c>
      <c r="E167" s="11" t="s">
        <v>82</v>
      </c>
      <c r="F167" s="10">
        <v>140</v>
      </c>
      <c r="G167" s="10">
        <v>140</v>
      </c>
      <c r="H167" s="10">
        <v>140</v>
      </c>
      <c r="I167" s="10">
        <v>140</v>
      </c>
      <c r="J167" s="10">
        <v>140</v>
      </c>
      <c r="K167" s="10">
        <v>140</v>
      </c>
      <c r="L167" s="10">
        <v>140</v>
      </c>
      <c r="M167" s="10">
        <v>140</v>
      </c>
      <c r="N167" s="10">
        <v>140</v>
      </c>
      <c r="O167" s="10">
        <v>140</v>
      </c>
      <c r="P167" s="10">
        <v>140</v>
      </c>
      <c r="Q167" s="10">
        <v>140</v>
      </c>
      <c r="R167" s="10">
        <v>140</v>
      </c>
      <c r="S167" s="10">
        <v>150</v>
      </c>
      <c r="T167" s="10">
        <v>160</v>
      </c>
      <c r="U167" s="10">
        <v>170</v>
      </c>
      <c r="V167" s="10">
        <v>180</v>
      </c>
      <c r="W167" s="10">
        <v>200</v>
      </c>
      <c r="X167" s="10">
        <v>210</v>
      </c>
      <c r="Y167" s="10">
        <v>220</v>
      </c>
      <c r="Z167" s="12">
        <v>235</v>
      </c>
      <c r="AA167" s="12">
        <v>245</v>
      </c>
      <c r="AB167" s="12">
        <v>255</v>
      </c>
      <c r="AC167" s="12">
        <v>265</v>
      </c>
      <c r="AD167" s="12">
        <v>270</v>
      </c>
      <c r="AE167" s="12">
        <v>270</v>
      </c>
      <c r="AF167" s="12">
        <v>275</v>
      </c>
      <c r="AG167" s="12">
        <v>280</v>
      </c>
      <c r="AH167" s="12">
        <v>290</v>
      </c>
      <c r="AI167" s="12">
        <v>295</v>
      </c>
      <c r="AJ167" s="12">
        <v>300</v>
      </c>
      <c r="AK167" s="12">
        <v>305</v>
      </c>
      <c r="AL167" s="12">
        <v>310</v>
      </c>
    </row>
    <row r="168" spans="1:38" ht="12.75">
      <c r="A168" s="10" t="s">
        <v>348</v>
      </c>
      <c r="B168" s="10"/>
      <c r="C168" s="10" t="s">
        <v>407</v>
      </c>
      <c r="D168" s="10" t="s">
        <v>2</v>
      </c>
      <c r="E168" s="11" t="s">
        <v>82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20</v>
      </c>
      <c r="P168" s="10">
        <v>30</v>
      </c>
      <c r="Q168" s="10">
        <v>30</v>
      </c>
      <c r="R168" s="10">
        <v>30</v>
      </c>
      <c r="S168" s="10">
        <v>30</v>
      </c>
      <c r="T168" s="10">
        <v>30</v>
      </c>
      <c r="U168" s="10">
        <v>30</v>
      </c>
      <c r="V168" s="10">
        <v>30</v>
      </c>
      <c r="W168" s="10">
        <v>30</v>
      </c>
      <c r="X168" s="10">
        <v>30</v>
      </c>
      <c r="Y168" s="10">
        <v>30</v>
      </c>
      <c r="Z168" s="12">
        <v>30</v>
      </c>
      <c r="AA168" s="12">
        <v>300</v>
      </c>
      <c r="AB168" s="12">
        <v>300</v>
      </c>
      <c r="AC168" s="12">
        <v>310</v>
      </c>
      <c r="AD168" s="12">
        <v>320</v>
      </c>
      <c r="AE168" s="12">
        <v>330</v>
      </c>
      <c r="AF168" s="12">
        <v>340</v>
      </c>
      <c r="AG168" s="12">
        <v>345</v>
      </c>
      <c r="AH168" s="12">
        <v>350</v>
      </c>
      <c r="AI168" s="12">
        <v>355</v>
      </c>
      <c r="AJ168" s="12">
        <v>360</v>
      </c>
      <c r="AK168" s="12">
        <v>365</v>
      </c>
      <c r="AL168" s="12">
        <v>370</v>
      </c>
    </row>
    <row r="169" spans="1:38" ht="12.75">
      <c r="A169" s="10" t="s">
        <v>348</v>
      </c>
      <c r="B169" s="10"/>
      <c r="C169" s="10" t="s">
        <v>408</v>
      </c>
      <c r="D169" s="10" t="s">
        <v>2</v>
      </c>
      <c r="E169" s="11" t="s">
        <v>82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15</v>
      </c>
      <c r="M169" s="10">
        <v>15</v>
      </c>
      <c r="N169" s="10">
        <v>35</v>
      </c>
      <c r="O169" s="10">
        <v>100</v>
      </c>
      <c r="P169" s="10">
        <v>105</v>
      </c>
      <c r="Q169" s="10">
        <v>110</v>
      </c>
      <c r="R169" s="10">
        <v>115</v>
      </c>
      <c r="S169" s="10">
        <v>120</v>
      </c>
      <c r="T169" s="10">
        <v>120</v>
      </c>
      <c r="U169" s="10">
        <v>120</v>
      </c>
      <c r="V169" s="10">
        <v>120</v>
      </c>
      <c r="W169" s="10">
        <v>120</v>
      </c>
      <c r="X169" s="10">
        <v>120</v>
      </c>
      <c r="Y169" s="10">
        <v>120</v>
      </c>
      <c r="Z169" s="12">
        <v>120</v>
      </c>
      <c r="AA169" s="12">
        <v>120</v>
      </c>
      <c r="AB169" s="12">
        <v>120</v>
      </c>
      <c r="AC169" s="12">
        <v>120</v>
      </c>
      <c r="AD169" s="12">
        <v>120</v>
      </c>
      <c r="AE169" s="12">
        <v>120</v>
      </c>
      <c r="AF169" s="12">
        <v>125</v>
      </c>
      <c r="AG169" s="12">
        <v>120</v>
      </c>
      <c r="AH169" s="12">
        <v>125</v>
      </c>
      <c r="AI169" s="12">
        <v>130</v>
      </c>
      <c r="AJ169" s="12">
        <v>130</v>
      </c>
      <c r="AK169" s="12">
        <v>135</v>
      </c>
      <c r="AL169" s="12">
        <v>140</v>
      </c>
    </row>
    <row r="170" spans="1:38" ht="12.75">
      <c r="A170" s="10" t="s">
        <v>348</v>
      </c>
      <c r="B170" s="10"/>
      <c r="C170" s="10" t="s">
        <v>409</v>
      </c>
      <c r="D170" s="10" t="s">
        <v>2</v>
      </c>
      <c r="E170" s="11" t="s">
        <v>82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175</v>
      </c>
      <c r="Y170" s="10">
        <v>350</v>
      </c>
      <c r="Z170" s="12">
        <v>365</v>
      </c>
      <c r="AA170" s="12">
        <v>365</v>
      </c>
      <c r="AB170" s="12">
        <v>365</v>
      </c>
      <c r="AC170" s="12">
        <v>365</v>
      </c>
      <c r="AD170" s="12">
        <v>365</v>
      </c>
      <c r="AE170" s="12">
        <v>365</v>
      </c>
      <c r="AF170" s="12">
        <v>380</v>
      </c>
      <c r="AG170" s="12">
        <v>380</v>
      </c>
      <c r="AH170" s="12">
        <v>390</v>
      </c>
      <c r="AI170" s="12">
        <v>395</v>
      </c>
      <c r="AJ170" s="12">
        <v>400</v>
      </c>
      <c r="AK170" s="12">
        <v>400</v>
      </c>
      <c r="AL170" s="12">
        <v>400</v>
      </c>
    </row>
    <row r="171" spans="1:38" ht="12.75">
      <c r="A171" s="10" t="s">
        <v>348</v>
      </c>
      <c r="B171" s="10"/>
      <c r="C171" s="10" t="s">
        <v>410</v>
      </c>
      <c r="D171" s="10" t="s">
        <v>2</v>
      </c>
      <c r="E171" s="11" t="s">
        <v>82</v>
      </c>
      <c r="F171" s="10">
        <v>70</v>
      </c>
      <c r="G171" s="10">
        <v>70</v>
      </c>
      <c r="H171" s="10">
        <v>70</v>
      </c>
      <c r="I171" s="10">
        <v>70</v>
      </c>
      <c r="J171" s="10">
        <v>70</v>
      </c>
      <c r="K171" s="10">
        <v>70</v>
      </c>
      <c r="L171" s="10">
        <v>70</v>
      </c>
      <c r="M171" s="10">
        <v>70</v>
      </c>
      <c r="N171" s="10">
        <v>70</v>
      </c>
      <c r="O171" s="10">
        <v>70</v>
      </c>
      <c r="P171" s="10">
        <v>70</v>
      </c>
      <c r="Q171" s="10">
        <v>70</v>
      </c>
      <c r="R171" s="10">
        <v>70</v>
      </c>
      <c r="S171" s="10">
        <v>70</v>
      </c>
      <c r="T171" s="10">
        <v>70</v>
      </c>
      <c r="U171" s="10">
        <v>70</v>
      </c>
      <c r="V171" s="10">
        <v>70</v>
      </c>
      <c r="W171" s="10">
        <v>70</v>
      </c>
      <c r="X171" s="10">
        <v>70</v>
      </c>
      <c r="Y171" s="10">
        <v>70</v>
      </c>
      <c r="Z171" s="12">
        <v>25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</row>
    <row r="172" spans="1:38" ht="12.75" hidden="1">
      <c r="A172" s="10" t="s">
        <v>348</v>
      </c>
      <c r="B172" s="10" t="s">
        <v>2</v>
      </c>
      <c r="C172" s="10" t="s">
        <v>411</v>
      </c>
      <c r="D172" s="10" t="s">
        <v>2</v>
      </c>
      <c r="E172" s="11" t="s">
        <v>82</v>
      </c>
      <c r="F172" s="10">
        <v>10</v>
      </c>
      <c r="G172" s="10">
        <v>10</v>
      </c>
      <c r="H172" s="10">
        <v>10</v>
      </c>
      <c r="I172" s="10">
        <v>10</v>
      </c>
      <c r="J172" s="10">
        <v>10</v>
      </c>
      <c r="K172" s="10">
        <v>10</v>
      </c>
      <c r="L172" s="10">
        <v>10</v>
      </c>
      <c r="M172" s="10">
        <v>20</v>
      </c>
      <c r="N172" s="10">
        <v>50</v>
      </c>
      <c r="O172" s="10">
        <v>50</v>
      </c>
      <c r="P172" s="10">
        <v>50</v>
      </c>
      <c r="Q172" s="10">
        <v>50</v>
      </c>
      <c r="R172" s="10">
        <v>50</v>
      </c>
      <c r="S172" s="10">
        <v>40</v>
      </c>
      <c r="T172" s="10">
        <v>10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</row>
    <row r="173" spans="1:38" ht="12.75">
      <c r="A173" s="10" t="s">
        <v>348</v>
      </c>
      <c r="B173" s="10" t="s">
        <v>412</v>
      </c>
      <c r="C173" s="10" t="s">
        <v>413</v>
      </c>
      <c r="D173" s="10" t="s">
        <v>412</v>
      </c>
      <c r="E173" s="11" t="s">
        <v>82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25</v>
      </c>
      <c r="Z173" s="12">
        <v>20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</row>
    <row r="174" spans="1:38" ht="12.75">
      <c r="A174" s="10" t="s">
        <v>348</v>
      </c>
      <c r="B174" s="10"/>
      <c r="C174" s="10" t="s">
        <v>414</v>
      </c>
      <c r="D174" s="10" t="s">
        <v>412</v>
      </c>
      <c r="E174" s="11" t="s">
        <v>82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30</v>
      </c>
      <c r="Z174" s="12">
        <v>50</v>
      </c>
      <c r="AA174" s="12">
        <v>30</v>
      </c>
      <c r="AB174" s="12">
        <v>20</v>
      </c>
      <c r="AC174" s="12">
        <v>10</v>
      </c>
      <c r="AD174" s="12">
        <v>40</v>
      </c>
      <c r="AE174" s="12">
        <v>65</v>
      </c>
      <c r="AF174" s="12">
        <v>65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150</v>
      </c>
    </row>
    <row r="176" spans="1:38" ht="12.75">
      <c r="D176" s="13" t="s">
        <v>71</v>
      </c>
      <c r="F176" s="11">
        <v>8435</v>
      </c>
      <c r="G176" s="11">
        <v>9070</v>
      </c>
      <c r="H176" s="11">
        <v>9455</v>
      </c>
      <c r="I176" s="11">
        <v>9755</v>
      </c>
      <c r="J176" s="11">
        <v>10240</v>
      </c>
      <c r="K176" s="11">
        <v>10680</v>
      </c>
      <c r="L176" s="11">
        <v>11035</v>
      </c>
      <c r="M176" s="11">
        <v>11710</v>
      </c>
      <c r="N176" s="11">
        <v>12275</v>
      </c>
      <c r="O176" s="11">
        <v>12705</v>
      </c>
      <c r="P176" s="11">
        <v>12755</v>
      </c>
      <c r="Q176" s="11">
        <v>13235</v>
      </c>
      <c r="R176" s="11">
        <v>13515</v>
      </c>
      <c r="S176" s="11">
        <v>14085</v>
      </c>
      <c r="T176" s="11">
        <v>14245</v>
      </c>
      <c r="U176" s="11">
        <v>14505</v>
      </c>
      <c r="V176" s="11">
        <v>14735</v>
      </c>
      <c r="W176" s="11">
        <v>15180</v>
      </c>
      <c r="X176" s="11">
        <v>15655</v>
      </c>
      <c r="Y176" s="11">
        <v>15905</v>
      </c>
      <c r="Z176" s="14">
        <v>16885</v>
      </c>
      <c r="AA176" s="14">
        <v>17000</v>
      </c>
      <c r="AB176" s="14">
        <v>17030</v>
      </c>
      <c r="AC176" s="14">
        <v>17990</v>
      </c>
      <c r="AD176" s="14">
        <v>18610</v>
      </c>
      <c r="AE176" s="14">
        <v>18930</v>
      </c>
      <c r="AF176" s="14">
        <v>19495</v>
      </c>
      <c r="AG176" s="14">
        <v>19590</v>
      </c>
      <c r="AH176" s="14">
        <v>20350</v>
      </c>
      <c r="AI176" s="14">
        <v>20855</v>
      </c>
      <c r="AJ176" s="14">
        <v>21225</v>
      </c>
      <c r="AK176" s="14">
        <v>22030</v>
      </c>
      <c r="AL176" s="14">
        <v>23030</v>
      </c>
    </row>
  </sheetData>
  <phoneticPr fontId="2" type="noConversion"/>
  <pageMargins left="0.25" right="0" top="0.75" bottom="0.5" header="0.5" footer="0.25"/>
  <pageSetup scale="74" firstPageNumber="35" fitToHeight="5" orientation="landscape" useFirstPageNumber="1" r:id="rId1"/>
  <headerFooter alignWithMargins="0">
    <oddFooter>&amp;L&amp;11RISI-World Market Pulp Capacity&amp;C&amp;11&amp;P&amp;R&amp;11Bleached Softwood Kraft</oddFooter>
  </headerFooter>
  <rowBreaks count="1" manualBreakCount="1">
    <brk id="58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3"/>
  <sheetViews>
    <sheetView showGridLines="0" view="pageBreakPreview" zoomScale="71" zoomScaleNormal="70" workbookViewId="0">
      <selection activeCell="D69" sqref="D69"/>
    </sheetView>
  </sheetViews>
  <sheetFormatPr defaultColWidth="8" defaultRowHeight="12.75"/>
  <cols>
    <col min="1" max="1" width="16.85546875" style="3" customWidth="1"/>
    <col min="2" max="2" width="27.85546875" style="2" customWidth="1"/>
    <col min="3" max="3" width="19.140625" style="2" customWidth="1"/>
    <col min="4" max="4" width="25.5703125" style="2" customWidth="1"/>
    <col min="5" max="5" width="7.42578125" style="2" customWidth="1"/>
    <col min="6" max="25" width="8" style="2" hidden="1" customWidth="1"/>
    <col min="26" max="38" width="7.5703125" style="28" customWidth="1"/>
    <col min="39" max="40" width="8.5703125" style="25" customWidth="1"/>
    <col min="41" max="16384" width="8" style="3"/>
  </cols>
  <sheetData>
    <row r="1" spans="1:40" ht="15.75">
      <c r="A1" s="1" t="s">
        <v>415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3"/>
      <c r="AN1" s="3"/>
    </row>
    <row r="2" spans="1:40" ht="15.75">
      <c r="A2" s="5" t="s">
        <v>143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3"/>
      <c r="AN2" s="3"/>
    </row>
    <row r="3" spans="1:40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3"/>
      <c r="AN3" s="3"/>
    </row>
    <row r="4" spans="1:40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  <c r="AM4" s="3"/>
      <c r="AN4" s="3"/>
    </row>
    <row r="5" spans="1:40" s="18" customFormat="1">
      <c r="A5" s="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s="18" customFormat="1">
      <c r="A6" s="10" t="s">
        <v>416</v>
      </c>
      <c r="B6" s="10" t="s">
        <v>417</v>
      </c>
      <c r="C6" s="10" t="s">
        <v>418</v>
      </c>
      <c r="D6" s="10" t="s">
        <v>417</v>
      </c>
      <c r="E6" s="11" t="s">
        <v>78</v>
      </c>
      <c r="F6" s="10">
        <v>35</v>
      </c>
      <c r="G6" s="10">
        <v>35</v>
      </c>
      <c r="H6" s="10">
        <v>30</v>
      </c>
      <c r="I6" s="10">
        <v>25</v>
      </c>
      <c r="J6" s="10">
        <v>15</v>
      </c>
      <c r="K6" s="10">
        <v>10</v>
      </c>
      <c r="L6" s="10">
        <v>5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5</v>
      </c>
      <c r="Y6" s="10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7"/>
      <c r="AN6" s="17"/>
    </row>
    <row r="7" spans="1:40" s="18" customFormat="1" hidden="1">
      <c r="A7" s="10" t="s">
        <v>145</v>
      </c>
      <c r="B7" s="10" t="s">
        <v>149</v>
      </c>
      <c r="C7" s="10" t="s">
        <v>150</v>
      </c>
      <c r="D7" s="10" t="s">
        <v>149</v>
      </c>
      <c r="E7" s="11" t="s">
        <v>78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7"/>
      <c r="AN7" s="17"/>
    </row>
    <row r="8" spans="1:40" s="18" customFormat="1">
      <c r="A8" s="10" t="s">
        <v>419</v>
      </c>
      <c r="B8" s="10" t="s">
        <v>420</v>
      </c>
      <c r="C8" s="10" t="s">
        <v>421</v>
      </c>
      <c r="D8" s="10" t="s">
        <v>422</v>
      </c>
      <c r="E8" s="11" t="s">
        <v>78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5</v>
      </c>
      <c r="T8" s="10">
        <v>10</v>
      </c>
      <c r="U8" s="10">
        <v>10</v>
      </c>
      <c r="V8" s="10">
        <v>10</v>
      </c>
      <c r="W8" s="10">
        <v>10</v>
      </c>
      <c r="X8" s="10">
        <v>10</v>
      </c>
      <c r="Y8" s="10">
        <v>10</v>
      </c>
      <c r="Z8" s="12">
        <v>0</v>
      </c>
      <c r="AA8" s="12">
        <v>0</v>
      </c>
      <c r="AB8" s="12">
        <v>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7"/>
      <c r="AN8" s="17"/>
    </row>
    <row r="9" spans="1:40" s="18" customFormat="1">
      <c r="A9" s="10" t="s">
        <v>423</v>
      </c>
      <c r="B9" s="10" t="s">
        <v>424</v>
      </c>
      <c r="C9" s="10" t="s">
        <v>425</v>
      </c>
      <c r="D9" s="10" t="s">
        <v>426</v>
      </c>
      <c r="E9" s="11" t="s">
        <v>78</v>
      </c>
      <c r="F9" s="10">
        <v>180</v>
      </c>
      <c r="G9" s="10">
        <v>180</v>
      </c>
      <c r="H9" s="10">
        <v>185</v>
      </c>
      <c r="I9" s="10">
        <v>185</v>
      </c>
      <c r="J9" s="10">
        <v>190</v>
      </c>
      <c r="K9" s="10">
        <v>190</v>
      </c>
      <c r="L9" s="10">
        <v>190</v>
      </c>
      <c r="M9" s="10">
        <v>190</v>
      </c>
      <c r="N9" s="10">
        <v>190</v>
      </c>
      <c r="O9" s="10">
        <v>190</v>
      </c>
      <c r="P9" s="10">
        <v>190</v>
      </c>
      <c r="Q9" s="10">
        <v>190</v>
      </c>
      <c r="R9" s="10">
        <v>190</v>
      </c>
      <c r="S9" s="10">
        <v>195</v>
      </c>
      <c r="T9" s="10">
        <v>205</v>
      </c>
      <c r="U9" s="10">
        <v>220</v>
      </c>
      <c r="V9" s="10">
        <v>230</v>
      </c>
      <c r="W9" s="10">
        <v>240</v>
      </c>
      <c r="X9" s="10">
        <v>240</v>
      </c>
      <c r="Y9" s="10">
        <v>240</v>
      </c>
      <c r="Z9" s="12">
        <v>210</v>
      </c>
      <c r="AA9" s="12">
        <v>210</v>
      </c>
      <c r="AB9" s="12">
        <v>230</v>
      </c>
      <c r="AC9" s="12">
        <v>240</v>
      </c>
      <c r="AD9" s="12">
        <v>150</v>
      </c>
      <c r="AE9" s="12">
        <v>155</v>
      </c>
      <c r="AF9" s="12">
        <v>160</v>
      </c>
      <c r="AG9" s="12">
        <v>160</v>
      </c>
      <c r="AH9" s="12">
        <v>160</v>
      </c>
      <c r="AI9" s="12">
        <v>170</v>
      </c>
      <c r="AJ9" s="12">
        <v>200</v>
      </c>
      <c r="AK9" s="12">
        <v>250</v>
      </c>
      <c r="AL9" s="12">
        <v>250</v>
      </c>
      <c r="AM9" s="17"/>
      <c r="AN9" s="17"/>
    </row>
    <row r="10" spans="1:40" s="18" customFormat="1">
      <c r="A10" s="10" t="s">
        <v>155</v>
      </c>
      <c r="B10" s="10" t="s">
        <v>3</v>
      </c>
      <c r="C10" s="10" t="s">
        <v>3</v>
      </c>
      <c r="D10" s="10" t="s">
        <v>22</v>
      </c>
      <c r="E10" s="11" t="s">
        <v>78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50</v>
      </c>
      <c r="M10" s="10">
        <v>275</v>
      </c>
      <c r="N10" s="10">
        <v>355</v>
      </c>
      <c r="O10" s="10">
        <v>400</v>
      </c>
      <c r="P10" s="10">
        <v>420</v>
      </c>
      <c r="Q10" s="10">
        <v>435</v>
      </c>
      <c r="R10" s="10">
        <v>460</v>
      </c>
      <c r="S10" s="10">
        <v>480</v>
      </c>
      <c r="T10" s="10">
        <v>485</v>
      </c>
      <c r="U10" s="10">
        <v>490</v>
      </c>
      <c r="V10" s="10">
        <v>495</v>
      </c>
      <c r="W10" s="10">
        <v>515</v>
      </c>
      <c r="X10" s="10">
        <v>525</v>
      </c>
      <c r="Y10" s="10">
        <v>865</v>
      </c>
      <c r="Z10" s="12">
        <v>1030</v>
      </c>
      <c r="AA10" s="12">
        <v>1030</v>
      </c>
      <c r="AB10" s="12">
        <v>1080</v>
      </c>
      <c r="AC10" s="12">
        <v>1090</v>
      </c>
      <c r="AD10" s="12">
        <v>1100</v>
      </c>
      <c r="AE10" s="12">
        <v>1120</v>
      </c>
      <c r="AF10" s="12">
        <v>1220</v>
      </c>
      <c r="AG10" s="12">
        <v>1270</v>
      </c>
      <c r="AH10" s="12">
        <v>1300</v>
      </c>
      <c r="AI10" s="12">
        <v>1300</v>
      </c>
      <c r="AJ10" s="12">
        <v>1475</v>
      </c>
      <c r="AK10" s="12">
        <v>1700</v>
      </c>
      <c r="AL10" s="12">
        <v>2000</v>
      </c>
      <c r="AM10" s="17"/>
      <c r="AN10" s="17"/>
    </row>
    <row r="11" spans="1:40" s="18" customFormat="1">
      <c r="A11" s="10" t="s">
        <v>155</v>
      </c>
      <c r="B11" s="10" t="s">
        <v>427</v>
      </c>
      <c r="C11" s="10" t="s">
        <v>428</v>
      </c>
      <c r="D11" s="10" t="s">
        <v>62</v>
      </c>
      <c r="E11" s="11" t="s">
        <v>78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2">
        <v>250</v>
      </c>
      <c r="AA11" s="12">
        <v>345</v>
      </c>
      <c r="AB11" s="12">
        <v>345</v>
      </c>
      <c r="AC11" s="12">
        <v>325</v>
      </c>
      <c r="AD11" s="12">
        <v>365</v>
      </c>
      <c r="AE11" s="12">
        <v>325</v>
      </c>
      <c r="AF11" s="12">
        <v>375</v>
      </c>
      <c r="AG11" s="12">
        <v>385</v>
      </c>
      <c r="AH11" s="12">
        <v>375</v>
      </c>
      <c r="AI11" s="12">
        <v>380</v>
      </c>
      <c r="AJ11" s="12">
        <v>400</v>
      </c>
      <c r="AK11" s="12">
        <v>450</v>
      </c>
      <c r="AL11" s="12">
        <v>475</v>
      </c>
      <c r="AM11" s="17"/>
      <c r="AN11" s="17"/>
    </row>
    <row r="12" spans="1:40" s="18" customFormat="1" hidden="1">
      <c r="A12" s="10" t="s">
        <v>155</v>
      </c>
      <c r="B12" s="10" t="s">
        <v>429</v>
      </c>
      <c r="C12" s="10" t="s">
        <v>430</v>
      </c>
      <c r="D12" s="10" t="s">
        <v>8</v>
      </c>
      <c r="E12" s="11" t="s">
        <v>78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7"/>
      <c r="AN12" s="17"/>
    </row>
    <row r="13" spans="1:40" s="18" customFormat="1">
      <c r="A13" s="10" t="s">
        <v>155</v>
      </c>
      <c r="B13" s="10" t="s">
        <v>431</v>
      </c>
      <c r="C13" s="10" t="s">
        <v>432</v>
      </c>
      <c r="D13" s="10" t="s">
        <v>67</v>
      </c>
      <c r="E13" s="11" t="s">
        <v>78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30</v>
      </c>
      <c r="AA13" s="12">
        <v>50</v>
      </c>
      <c r="AB13" s="12">
        <v>100</v>
      </c>
      <c r="AC13" s="12">
        <v>100</v>
      </c>
      <c r="AD13" s="12">
        <v>90</v>
      </c>
      <c r="AE13" s="12">
        <v>100</v>
      </c>
      <c r="AF13" s="12">
        <v>100</v>
      </c>
      <c r="AG13" s="12">
        <v>100</v>
      </c>
      <c r="AH13" s="12">
        <v>100</v>
      </c>
      <c r="AI13" s="12">
        <v>100</v>
      </c>
      <c r="AJ13" s="12">
        <v>100</v>
      </c>
      <c r="AK13" s="12">
        <v>100</v>
      </c>
      <c r="AL13" s="12">
        <v>100</v>
      </c>
      <c r="AM13" s="17"/>
      <c r="AN13" s="17"/>
    </row>
    <row r="14" spans="1:40" s="18" customFormat="1" hidden="1">
      <c r="A14" s="10" t="s">
        <v>155</v>
      </c>
      <c r="B14" s="10" t="s">
        <v>433</v>
      </c>
      <c r="C14" s="10" t="s">
        <v>428</v>
      </c>
      <c r="D14" s="10" t="s">
        <v>158</v>
      </c>
      <c r="E14" s="11" t="s">
        <v>78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7"/>
      <c r="AN14" s="17"/>
    </row>
    <row r="15" spans="1:40" s="18" customFormat="1">
      <c r="A15" s="10" t="s">
        <v>155</v>
      </c>
      <c r="B15" s="10" t="s">
        <v>434</v>
      </c>
      <c r="C15" s="10" t="s">
        <v>435</v>
      </c>
      <c r="D15" s="10" t="s">
        <v>8</v>
      </c>
      <c r="E15" s="11" t="s">
        <v>78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20</v>
      </c>
      <c r="L15" s="10">
        <v>210</v>
      </c>
      <c r="M15" s="10">
        <v>190</v>
      </c>
      <c r="N15" s="10">
        <v>275</v>
      </c>
      <c r="O15" s="10">
        <v>290</v>
      </c>
      <c r="P15" s="10">
        <v>310</v>
      </c>
      <c r="Q15" s="10">
        <v>320</v>
      </c>
      <c r="R15" s="10">
        <v>330</v>
      </c>
      <c r="S15" s="10">
        <v>345</v>
      </c>
      <c r="T15" s="10">
        <v>355</v>
      </c>
      <c r="U15" s="10">
        <v>360</v>
      </c>
      <c r="V15" s="10">
        <v>365</v>
      </c>
      <c r="W15" s="10">
        <v>375</v>
      </c>
      <c r="X15" s="10">
        <v>385</v>
      </c>
      <c r="Y15" s="10">
        <v>395</v>
      </c>
      <c r="Z15" s="12">
        <v>395</v>
      </c>
      <c r="AA15" s="12">
        <v>395</v>
      </c>
      <c r="AB15" s="12">
        <v>395</v>
      </c>
      <c r="AC15" s="12">
        <v>400</v>
      </c>
      <c r="AD15" s="12">
        <v>665</v>
      </c>
      <c r="AE15" s="12">
        <v>720</v>
      </c>
      <c r="AF15" s="12">
        <v>750</v>
      </c>
      <c r="AG15" s="12">
        <v>800</v>
      </c>
      <c r="AH15" s="12">
        <v>850</v>
      </c>
      <c r="AI15" s="12">
        <v>900</v>
      </c>
      <c r="AJ15" s="12">
        <v>950</v>
      </c>
      <c r="AK15" s="12">
        <v>1000</v>
      </c>
      <c r="AL15" s="12">
        <v>1050</v>
      </c>
      <c r="AM15" s="17"/>
      <c r="AN15" s="17"/>
    </row>
    <row r="16" spans="1:40" s="18" customFormat="1">
      <c r="A16" s="10" t="s">
        <v>155</v>
      </c>
      <c r="B16" s="10" t="s">
        <v>1</v>
      </c>
      <c r="C16" s="10" t="s">
        <v>436</v>
      </c>
      <c r="D16" s="10" t="s">
        <v>1</v>
      </c>
      <c r="E16" s="11" t="s">
        <v>78</v>
      </c>
      <c r="F16" s="10">
        <v>35</v>
      </c>
      <c r="G16" s="10">
        <v>40</v>
      </c>
      <c r="H16" s="10">
        <v>40</v>
      </c>
      <c r="I16" s="10">
        <v>40</v>
      </c>
      <c r="J16" s="10">
        <v>45</v>
      </c>
      <c r="K16" s="10">
        <v>50</v>
      </c>
      <c r="L16" s="10">
        <v>60</v>
      </c>
      <c r="M16" s="10">
        <v>70</v>
      </c>
      <c r="N16" s="10">
        <v>75</v>
      </c>
      <c r="O16" s="10">
        <v>75</v>
      </c>
      <c r="P16" s="10">
        <v>70</v>
      </c>
      <c r="Q16" s="10">
        <v>55</v>
      </c>
      <c r="R16" s="10">
        <v>40</v>
      </c>
      <c r="S16" s="10">
        <v>30</v>
      </c>
      <c r="T16" s="10">
        <v>15</v>
      </c>
      <c r="U16" s="10">
        <v>10</v>
      </c>
      <c r="V16" s="10">
        <v>10</v>
      </c>
      <c r="W16" s="10">
        <v>10</v>
      </c>
      <c r="X16" s="10">
        <v>20</v>
      </c>
      <c r="Y16" s="10">
        <v>10</v>
      </c>
      <c r="Z16" s="12">
        <v>25</v>
      </c>
      <c r="AA16" s="12">
        <v>20</v>
      </c>
      <c r="AB16" s="12">
        <v>20</v>
      </c>
      <c r="AC16" s="12">
        <v>20</v>
      </c>
      <c r="AD16" s="12">
        <v>20</v>
      </c>
      <c r="AE16" s="12">
        <v>10</v>
      </c>
      <c r="AF16" s="12">
        <v>10</v>
      </c>
      <c r="AG16" s="12">
        <v>10</v>
      </c>
      <c r="AH16" s="12">
        <v>10</v>
      </c>
      <c r="AI16" s="12">
        <v>10</v>
      </c>
      <c r="AJ16" s="12">
        <v>10</v>
      </c>
      <c r="AK16" s="12">
        <v>15</v>
      </c>
      <c r="AL16" s="12">
        <v>15</v>
      </c>
      <c r="AM16" s="17"/>
      <c r="AN16" s="17"/>
    </row>
    <row r="17" spans="1:40" s="18" customFormat="1" hidden="1">
      <c r="A17" s="10" t="s">
        <v>155</v>
      </c>
      <c r="B17" s="10" t="s">
        <v>1</v>
      </c>
      <c r="C17" s="10" t="s">
        <v>437</v>
      </c>
      <c r="D17" s="10" t="s">
        <v>1</v>
      </c>
      <c r="E17" s="11" t="s">
        <v>78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7"/>
      <c r="AN17" s="17"/>
    </row>
    <row r="18" spans="1:40" s="18" customFormat="1">
      <c r="A18" s="10" t="s">
        <v>155</v>
      </c>
      <c r="B18" s="10" t="s">
        <v>159</v>
      </c>
      <c r="C18" s="10" t="s">
        <v>160</v>
      </c>
      <c r="D18" s="10" t="s">
        <v>161</v>
      </c>
      <c r="E18" s="11" t="s">
        <v>78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150</v>
      </c>
      <c r="N18" s="10">
        <v>220</v>
      </c>
      <c r="O18" s="10">
        <v>190</v>
      </c>
      <c r="P18" s="10">
        <v>175</v>
      </c>
      <c r="Q18" s="10">
        <v>175</v>
      </c>
      <c r="R18" s="10">
        <v>170</v>
      </c>
      <c r="S18" s="10">
        <v>140</v>
      </c>
      <c r="T18" s="10">
        <v>130</v>
      </c>
      <c r="U18" s="10">
        <v>130</v>
      </c>
      <c r="V18" s="10">
        <v>60</v>
      </c>
      <c r="W18" s="10">
        <v>130</v>
      </c>
      <c r="X18" s="10">
        <v>165</v>
      </c>
      <c r="Y18" s="10">
        <v>180</v>
      </c>
      <c r="Z18" s="12">
        <v>160</v>
      </c>
      <c r="AA18" s="12">
        <v>115</v>
      </c>
      <c r="AB18" s="12">
        <v>130</v>
      </c>
      <c r="AC18" s="12">
        <v>155</v>
      </c>
      <c r="AD18" s="12">
        <v>180</v>
      </c>
      <c r="AE18" s="12">
        <v>100</v>
      </c>
      <c r="AF18" s="12">
        <v>250</v>
      </c>
      <c r="AG18" s="12">
        <v>260</v>
      </c>
      <c r="AH18" s="12">
        <v>260</v>
      </c>
      <c r="AI18" s="12">
        <v>260</v>
      </c>
      <c r="AJ18" s="12">
        <v>260</v>
      </c>
      <c r="AK18" s="12">
        <v>260</v>
      </c>
      <c r="AL18" s="12">
        <v>260</v>
      </c>
      <c r="AM18" s="17"/>
      <c r="AN18" s="17"/>
    </row>
    <row r="19" spans="1:40" s="18" customFormat="1">
      <c r="A19" s="10" t="s">
        <v>155</v>
      </c>
      <c r="B19" s="10" t="s">
        <v>162</v>
      </c>
      <c r="C19" s="10" t="s">
        <v>163</v>
      </c>
      <c r="D19" s="10" t="s">
        <v>164</v>
      </c>
      <c r="E19" s="11" t="s">
        <v>78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5</v>
      </c>
      <c r="W19" s="10">
        <v>5</v>
      </c>
      <c r="X19" s="10">
        <v>15</v>
      </c>
      <c r="Y19" s="10">
        <v>20</v>
      </c>
      <c r="Z19" s="12">
        <v>30</v>
      </c>
      <c r="AA19" s="12">
        <v>30</v>
      </c>
      <c r="AB19" s="12">
        <v>35</v>
      </c>
      <c r="AC19" s="12">
        <v>50</v>
      </c>
      <c r="AD19" s="12">
        <v>65</v>
      </c>
      <c r="AE19" s="12">
        <v>70</v>
      </c>
      <c r="AF19" s="12">
        <v>75</v>
      </c>
      <c r="AG19" s="12">
        <v>75</v>
      </c>
      <c r="AH19" s="12">
        <v>75</v>
      </c>
      <c r="AI19" s="12">
        <v>75</v>
      </c>
      <c r="AJ19" s="12">
        <v>75</v>
      </c>
      <c r="AK19" s="12">
        <v>75</v>
      </c>
      <c r="AL19" s="12">
        <v>75</v>
      </c>
      <c r="AM19" s="17"/>
      <c r="AN19" s="17"/>
    </row>
    <row r="20" spans="1:40" s="18" customFormat="1" hidden="1">
      <c r="A20" s="10" t="s">
        <v>155</v>
      </c>
      <c r="B20" s="10" t="s">
        <v>438</v>
      </c>
      <c r="C20" s="10" t="s">
        <v>439</v>
      </c>
      <c r="D20" s="10" t="s">
        <v>438</v>
      </c>
      <c r="E20" s="11" t="s">
        <v>78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25</v>
      </c>
      <c r="O20" s="10">
        <v>25</v>
      </c>
      <c r="P20" s="10">
        <v>25</v>
      </c>
      <c r="Q20" s="10">
        <v>15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7"/>
      <c r="AN20" s="17"/>
    </row>
    <row r="21" spans="1:40" s="18" customFormat="1">
      <c r="A21" s="10" t="s">
        <v>155</v>
      </c>
      <c r="B21" s="10" t="s">
        <v>440</v>
      </c>
      <c r="C21" s="10" t="s">
        <v>441</v>
      </c>
      <c r="D21" s="10" t="s">
        <v>67</v>
      </c>
      <c r="E21" s="11" t="s">
        <v>78</v>
      </c>
      <c r="F21" s="10">
        <v>5</v>
      </c>
      <c r="G21" s="10">
        <v>5</v>
      </c>
      <c r="H21" s="10">
        <v>5</v>
      </c>
      <c r="I21" s="10">
        <v>15</v>
      </c>
      <c r="J21" s="10">
        <v>40</v>
      </c>
      <c r="K21" s="10">
        <v>45</v>
      </c>
      <c r="L21" s="10">
        <v>45</v>
      </c>
      <c r="M21" s="10">
        <v>50</v>
      </c>
      <c r="N21" s="10">
        <v>60</v>
      </c>
      <c r="O21" s="10">
        <v>80</v>
      </c>
      <c r="P21" s="10">
        <v>80</v>
      </c>
      <c r="Q21" s="10">
        <v>80</v>
      </c>
      <c r="R21" s="10">
        <v>80</v>
      </c>
      <c r="S21" s="10">
        <v>80</v>
      </c>
      <c r="T21" s="10">
        <v>75</v>
      </c>
      <c r="U21" s="10">
        <v>75</v>
      </c>
      <c r="V21" s="10">
        <v>25</v>
      </c>
      <c r="W21" s="10">
        <v>0</v>
      </c>
      <c r="X21" s="10">
        <v>10</v>
      </c>
      <c r="Y21" s="10">
        <v>20</v>
      </c>
      <c r="Z21" s="12">
        <v>5</v>
      </c>
      <c r="AA21" s="12">
        <v>15</v>
      </c>
      <c r="AB21" s="12">
        <v>50</v>
      </c>
      <c r="AC21" s="12">
        <v>75</v>
      </c>
      <c r="AD21" s="12">
        <v>75</v>
      </c>
      <c r="AE21" s="12">
        <v>150</v>
      </c>
      <c r="AF21" s="12">
        <v>230</v>
      </c>
      <c r="AG21" s="12">
        <v>275</v>
      </c>
      <c r="AH21" s="12">
        <v>300</v>
      </c>
      <c r="AI21" s="12">
        <v>350</v>
      </c>
      <c r="AJ21" s="12">
        <v>400</v>
      </c>
      <c r="AK21" s="12">
        <v>450</v>
      </c>
      <c r="AL21" s="12">
        <v>500</v>
      </c>
      <c r="AM21" s="17"/>
      <c r="AN21" s="17"/>
    </row>
    <row r="22" spans="1:40" s="18" customFormat="1">
      <c r="A22" s="10" t="s">
        <v>155</v>
      </c>
      <c r="B22" s="10" t="s">
        <v>442</v>
      </c>
      <c r="C22" s="10" t="s">
        <v>443</v>
      </c>
      <c r="D22" s="10" t="s">
        <v>158</v>
      </c>
      <c r="E22" s="11" t="s">
        <v>78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20</v>
      </c>
      <c r="Q22" s="10">
        <v>125</v>
      </c>
      <c r="R22" s="10">
        <v>190</v>
      </c>
      <c r="S22" s="10">
        <v>210</v>
      </c>
      <c r="T22" s="10">
        <v>205</v>
      </c>
      <c r="U22" s="10">
        <v>215</v>
      </c>
      <c r="V22" s="10">
        <v>220</v>
      </c>
      <c r="W22" s="10">
        <v>225</v>
      </c>
      <c r="X22" s="10">
        <v>240</v>
      </c>
      <c r="Y22" s="10">
        <v>260</v>
      </c>
      <c r="Z22" s="12">
        <v>260</v>
      </c>
      <c r="AA22" s="12">
        <v>250</v>
      </c>
      <c r="AB22" s="12">
        <v>215</v>
      </c>
      <c r="AC22" s="12">
        <v>225</v>
      </c>
      <c r="AD22" s="12">
        <v>210</v>
      </c>
      <c r="AE22" s="12">
        <v>230</v>
      </c>
      <c r="AF22" s="12">
        <v>240</v>
      </c>
      <c r="AG22" s="12">
        <v>300</v>
      </c>
      <c r="AH22" s="12">
        <v>330</v>
      </c>
      <c r="AI22" s="12">
        <v>350</v>
      </c>
      <c r="AJ22" s="12">
        <v>380</v>
      </c>
      <c r="AK22" s="12">
        <v>400</v>
      </c>
      <c r="AL22" s="12">
        <v>425</v>
      </c>
      <c r="AM22" s="17"/>
      <c r="AN22" s="17"/>
    </row>
    <row r="23" spans="1:40" s="18" customFormat="1">
      <c r="A23" s="10" t="s">
        <v>155</v>
      </c>
      <c r="B23" s="10" t="s">
        <v>444</v>
      </c>
      <c r="C23" s="10" t="s">
        <v>445</v>
      </c>
      <c r="D23" s="10" t="s">
        <v>446</v>
      </c>
      <c r="E23" s="11" t="s">
        <v>78</v>
      </c>
      <c r="F23" s="10">
        <v>25</v>
      </c>
      <c r="G23" s="10">
        <v>45</v>
      </c>
      <c r="H23" s="10">
        <v>75</v>
      </c>
      <c r="I23" s="10">
        <v>75</v>
      </c>
      <c r="J23" s="10">
        <v>90</v>
      </c>
      <c r="K23" s="10">
        <v>95</v>
      </c>
      <c r="L23" s="10">
        <v>80</v>
      </c>
      <c r="M23" s="10">
        <v>60</v>
      </c>
      <c r="N23" s="10">
        <v>60</v>
      </c>
      <c r="O23" s="10">
        <v>60</v>
      </c>
      <c r="P23" s="10">
        <v>70</v>
      </c>
      <c r="Q23" s="10">
        <v>110</v>
      </c>
      <c r="R23" s="10">
        <v>130</v>
      </c>
      <c r="S23" s="10">
        <v>145</v>
      </c>
      <c r="T23" s="10">
        <v>145</v>
      </c>
      <c r="U23" s="10">
        <v>150</v>
      </c>
      <c r="V23" s="10">
        <v>160</v>
      </c>
      <c r="W23" s="10">
        <v>165</v>
      </c>
      <c r="X23" s="10">
        <v>150</v>
      </c>
      <c r="Y23" s="10">
        <v>100</v>
      </c>
      <c r="Z23" s="12">
        <v>65</v>
      </c>
      <c r="AA23" s="12">
        <v>70</v>
      </c>
      <c r="AB23" s="12">
        <v>75</v>
      </c>
      <c r="AC23" s="12">
        <v>80</v>
      </c>
      <c r="AD23" s="12">
        <v>70</v>
      </c>
      <c r="AE23" s="12">
        <v>70</v>
      </c>
      <c r="AF23" s="12">
        <v>70</v>
      </c>
      <c r="AG23" s="12">
        <v>70</v>
      </c>
      <c r="AH23" s="12">
        <v>70</v>
      </c>
      <c r="AI23" s="12">
        <v>70</v>
      </c>
      <c r="AJ23" s="12">
        <v>70</v>
      </c>
      <c r="AK23" s="12">
        <v>70</v>
      </c>
      <c r="AL23" s="12">
        <v>70</v>
      </c>
      <c r="AM23" s="17"/>
      <c r="AN23" s="17"/>
    </row>
    <row r="24" spans="1:40" s="18" customFormat="1">
      <c r="A24" s="10" t="s">
        <v>155</v>
      </c>
      <c r="B24" s="10" t="s">
        <v>62</v>
      </c>
      <c r="C24" s="10" t="s">
        <v>62</v>
      </c>
      <c r="D24" s="10" t="s">
        <v>62</v>
      </c>
      <c r="E24" s="11" t="s">
        <v>78</v>
      </c>
      <c r="F24" s="10">
        <v>70</v>
      </c>
      <c r="G24" s="10">
        <v>70</v>
      </c>
      <c r="H24" s="10">
        <v>70</v>
      </c>
      <c r="I24" s="10">
        <v>70</v>
      </c>
      <c r="J24" s="10">
        <v>70</v>
      </c>
      <c r="K24" s="10">
        <v>100</v>
      </c>
      <c r="L24" s="10">
        <v>125</v>
      </c>
      <c r="M24" s="10">
        <v>110</v>
      </c>
      <c r="N24" s="10">
        <v>110</v>
      </c>
      <c r="O24" s="10">
        <v>110</v>
      </c>
      <c r="P24" s="10">
        <v>110</v>
      </c>
      <c r="Q24" s="10">
        <v>130</v>
      </c>
      <c r="R24" s="10">
        <v>70</v>
      </c>
      <c r="S24" s="10">
        <v>40</v>
      </c>
      <c r="T24" s="10">
        <v>0</v>
      </c>
      <c r="U24" s="10">
        <v>0</v>
      </c>
      <c r="V24" s="10">
        <v>15</v>
      </c>
      <c r="W24" s="10">
        <v>25</v>
      </c>
      <c r="X24" s="10">
        <v>45</v>
      </c>
      <c r="Y24" s="10">
        <v>70</v>
      </c>
      <c r="Z24" s="12">
        <v>40</v>
      </c>
      <c r="AA24" s="12">
        <v>25</v>
      </c>
      <c r="AB24" s="12">
        <v>50</v>
      </c>
      <c r="AC24" s="12">
        <v>50</v>
      </c>
      <c r="AD24" s="12">
        <v>30</v>
      </c>
      <c r="AE24" s="12">
        <v>25</v>
      </c>
      <c r="AF24" s="12">
        <v>25</v>
      </c>
      <c r="AG24" s="12">
        <v>25</v>
      </c>
      <c r="AH24" s="12">
        <v>25</v>
      </c>
      <c r="AI24" s="12">
        <v>25</v>
      </c>
      <c r="AJ24" s="12">
        <v>25</v>
      </c>
      <c r="AK24" s="12">
        <v>25</v>
      </c>
      <c r="AL24" s="12">
        <v>25</v>
      </c>
      <c r="AM24" s="17"/>
      <c r="AN24" s="17"/>
    </row>
    <row r="25" spans="1:40" s="18" customFormat="1" hidden="1">
      <c r="A25" s="10" t="s">
        <v>155</v>
      </c>
      <c r="B25" s="10" t="s">
        <v>447</v>
      </c>
      <c r="C25" s="10" t="s">
        <v>448</v>
      </c>
      <c r="D25" s="10" t="s">
        <v>3</v>
      </c>
      <c r="E25" s="11" t="s">
        <v>78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7"/>
      <c r="AN25" s="17"/>
    </row>
    <row r="26" spans="1:40" s="18" customFormat="1">
      <c r="A26" s="10" t="s">
        <v>155</v>
      </c>
      <c r="B26" s="10" t="s">
        <v>449</v>
      </c>
      <c r="C26" s="10" t="s">
        <v>439</v>
      </c>
      <c r="D26" s="10" t="s">
        <v>55</v>
      </c>
      <c r="E26" s="11" t="s">
        <v>78</v>
      </c>
      <c r="F26" s="10">
        <v>10</v>
      </c>
      <c r="G26" s="10">
        <v>10</v>
      </c>
      <c r="H26" s="10">
        <v>10</v>
      </c>
      <c r="I26" s="10">
        <v>15</v>
      </c>
      <c r="J26" s="10">
        <v>15</v>
      </c>
      <c r="K26" s="10">
        <v>20</v>
      </c>
      <c r="L26" s="10">
        <v>20</v>
      </c>
      <c r="M26" s="10">
        <v>20</v>
      </c>
      <c r="N26" s="10">
        <v>20</v>
      </c>
      <c r="O26" s="10">
        <v>20</v>
      </c>
      <c r="P26" s="10">
        <v>20</v>
      </c>
      <c r="Q26" s="10">
        <v>20</v>
      </c>
      <c r="R26" s="10">
        <v>10</v>
      </c>
      <c r="S26" s="10">
        <v>10</v>
      </c>
      <c r="T26" s="10">
        <v>10</v>
      </c>
      <c r="U26" s="10">
        <v>10</v>
      </c>
      <c r="V26" s="10">
        <v>15</v>
      </c>
      <c r="W26" s="10">
        <v>20</v>
      </c>
      <c r="X26" s="10">
        <v>15</v>
      </c>
      <c r="Y26" s="10">
        <v>10</v>
      </c>
      <c r="Z26" s="12">
        <v>10</v>
      </c>
      <c r="AA26" s="12">
        <v>5</v>
      </c>
      <c r="AB26" s="12">
        <v>5</v>
      </c>
      <c r="AC26" s="12">
        <v>5</v>
      </c>
      <c r="AD26" s="12">
        <v>5</v>
      </c>
      <c r="AE26" s="12">
        <v>5</v>
      </c>
      <c r="AF26" s="12">
        <v>5</v>
      </c>
      <c r="AG26" s="12">
        <v>5</v>
      </c>
      <c r="AH26" s="12">
        <v>5</v>
      </c>
      <c r="AI26" s="12">
        <v>5</v>
      </c>
      <c r="AJ26" s="12">
        <v>5</v>
      </c>
      <c r="AK26" s="12">
        <v>5</v>
      </c>
      <c r="AL26" s="12">
        <v>5</v>
      </c>
      <c r="AM26" s="17"/>
      <c r="AN26" s="17"/>
    </row>
    <row r="27" spans="1:40" s="18" customFormat="1" hidden="1">
      <c r="A27" s="10" t="s">
        <v>450</v>
      </c>
      <c r="B27" s="10" t="s">
        <v>451</v>
      </c>
      <c r="C27" s="10" t="s">
        <v>452</v>
      </c>
      <c r="D27" s="10" t="s">
        <v>451</v>
      </c>
      <c r="E27" s="11" t="s">
        <v>78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25</v>
      </c>
      <c r="O27" s="10">
        <v>110</v>
      </c>
      <c r="P27" s="10">
        <v>70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7"/>
      <c r="AN27" s="17"/>
    </row>
    <row r="28" spans="1:40" s="18" customFormat="1">
      <c r="A28" s="10" t="s">
        <v>450</v>
      </c>
      <c r="B28" s="10" t="s">
        <v>453</v>
      </c>
      <c r="C28" s="10" t="s">
        <v>454</v>
      </c>
      <c r="D28" s="10" t="s">
        <v>453</v>
      </c>
      <c r="E28" s="11" t="s">
        <v>78</v>
      </c>
      <c r="F28" s="10">
        <v>55</v>
      </c>
      <c r="G28" s="10">
        <v>55</v>
      </c>
      <c r="H28" s="10">
        <v>55</v>
      </c>
      <c r="I28" s="10">
        <v>55</v>
      </c>
      <c r="J28" s="10">
        <v>55</v>
      </c>
      <c r="K28" s="10">
        <v>75</v>
      </c>
      <c r="L28" s="10">
        <v>85</v>
      </c>
      <c r="M28" s="10">
        <v>90</v>
      </c>
      <c r="N28" s="10">
        <v>90</v>
      </c>
      <c r="O28" s="10">
        <v>90</v>
      </c>
      <c r="P28" s="10">
        <v>90</v>
      </c>
      <c r="Q28" s="10">
        <v>90</v>
      </c>
      <c r="R28" s="10">
        <v>90</v>
      </c>
      <c r="S28" s="10">
        <v>90</v>
      </c>
      <c r="T28" s="10">
        <v>95</v>
      </c>
      <c r="U28" s="10">
        <v>105</v>
      </c>
      <c r="V28" s="10">
        <v>110</v>
      </c>
      <c r="W28" s="10">
        <v>110</v>
      </c>
      <c r="X28" s="10">
        <v>110</v>
      </c>
      <c r="Y28" s="10">
        <v>110</v>
      </c>
      <c r="Z28" s="12">
        <v>110</v>
      </c>
      <c r="AA28" s="12">
        <v>110</v>
      </c>
      <c r="AB28" s="12">
        <v>110</v>
      </c>
      <c r="AC28" s="12">
        <v>110</v>
      </c>
      <c r="AD28" s="12">
        <v>125</v>
      </c>
      <c r="AE28" s="12">
        <v>140</v>
      </c>
      <c r="AF28" s="12">
        <v>150</v>
      </c>
      <c r="AG28" s="12">
        <v>155</v>
      </c>
      <c r="AH28" s="12">
        <v>155</v>
      </c>
      <c r="AI28" s="12">
        <v>155</v>
      </c>
      <c r="AJ28" s="12">
        <v>155</v>
      </c>
      <c r="AK28" s="12">
        <v>155</v>
      </c>
      <c r="AL28" s="12">
        <v>155</v>
      </c>
      <c r="AM28" s="17"/>
      <c r="AN28" s="17"/>
    </row>
    <row r="29" spans="1:40" s="18" customFormat="1">
      <c r="A29" s="10" t="s">
        <v>168</v>
      </c>
      <c r="B29" s="10" t="s">
        <v>48</v>
      </c>
      <c r="C29" s="10" t="s">
        <v>171</v>
      </c>
      <c r="D29" s="10" t="s">
        <v>48</v>
      </c>
      <c r="E29" s="11" t="s">
        <v>78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20</v>
      </c>
      <c r="Y29" s="10">
        <v>20</v>
      </c>
      <c r="Z29" s="12">
        <v>20</v>
      </c>
      <c r="AA29" s="12">
        <v>20</v>
      </c>
      <c r="AB29" s="12">
        <v>15</v>
      </c>
      <c r="AC29" s="12">
        <v>15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7"/>
      <c r="AN29" s="17"/>
    </row>
    <row r="30" spans="1:40" s="18" customFormat="1">
      <c r="A30" s="10" t="s">
        <v>168</v>
      </c>
      <c r="B30" s="10" t="s">
        <v>172</v>
      </c>
      <c r="C30" s="10" t="s">
        <v>173</v>
      </c>
      <c r="D30" s="10" t="s">
        <v>174</v>
      </c>
      <c r="E30" s="11" t="s">
        <v>78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2">
        <v>0</v>
      </c>
      <c r="AA30" s="12">
        <v>70</v>
      </c>
      <c r="AB30" s="12">
        <v>460</v>
      </c>
      <c r="AC30" s="12">
        <v>505</v>
      </c>
      <c r="AD30" s="12">
        <v>515</v>
      </c>
      <c r="AE30" s="12">
        <v>520</v>
      </c>
      <c r="AF30" s="12">
        <v>530</v>
      </c>
      <c r="AG30" s="12">
        <v>540</v>
      </c>
      <c r="AH30" s="12">
        <v>560</v>
      </c>
      <c r="AI30" s="12">
        <v>575</v>
      </c>
      <c r="AJ30" s="12">
        <v>590</v>
      </c>
      <c r="AK30" s="12">
        <v>600</v>
      </c>
      <c r="AL30" s="12">
        <v>600</v>
      </c>
      <c r="AM30" s="17"/>
      <c r="AN30" s="17"/>
    </row>
    <row r="31" spans="1:40" s="18" customFormat="1">
      <c r="A31" s="10" t="s">
        <v>168</v>
      </c>
      <c r="B31" s="10" t="s">
        <v>176</v>
      </c>
      <c r="C31" s="10" t="s">
        <v>177</v>
      </c>
      <c r="D31" s="10" t="s">
        <v>37</v>
      </c>
      <c r="E31" s="11" t="s">
        <v>78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5</v>
      </c>
      <c r="O31" s="10">
        <v>40</v>
      </c>
      <c r="P31" s="10">
        <v>65</v>
      </c>
      <c r="Q31" s="10">
        <v>100</v>
      </c>
      <c r="R31" s="10">
        <v>100</v>
      </c>
      <c r="S31" s="10">
        <v>90</v>
      </c>
      <c r="T31" s="10">
        <v>95</v>
      </c>
      <c r="U31" s="10">
        <v>105</v>
      </c>
      <c r="V31" s="10">
        <v>125</v>
      </c>
      <c r="W31" s="10">
        <v>135</v>
      </c>
      <c r="X31" s="10">
        <v>140</v>
      </c>
      <c r="Y31" s="10">
        <v>140</v>
      </c>
      <c r="Z31" s="12">
        <v>150</v>
      </c>
      <c r="AA31" s="12">
        <v>150</v>
      </c>
      <c r="AB31" s="12">
        <v>150</v>
      </c>
      <c r="AC31" s="12">
        <v>150</v>
      </c>
      <c r="AD31" s="12">
        <v>150</v>
      </c>
      <c r="AE31" s="12">
        <v>160</v>
      </c>
      <c r="AF31" s="12">
        <v>170</v>
      </c>
      <c r="AG31" s="12">
        <v>225</v>
      </c>
      <c r="AH31" s="12">
        <v>240</v>
      </c>
      <c r="AI31" s="12">
        <v>255</v>
      </c>
      <c r="AJ31" s="12">
        <v>270</v>
      </c>
      <c r="AK31" s="12">
        <v>290</v>
      </c>
      <c r="AL31" s="12">
        <v>300</v>
      </c>
      <c r="AM31" s="17"/>
      <c r="AN31" s="17"/>
    </row>
    <row r="32" spans="1:40" s="18" customFormat="1">
      <c r="A32" s="10" t="s">
        <v>168</v>
      </c>
      <c r="B32" s="10" t="s">
        <v>188</v>
      </c>
      <c r="C32" s="10" t="s">
        <v>189</v>
      </c>
      <c r="D32" s="10" t="s">
        <v>190</v>
      </c>
      <c r="E32" s="11" t="s">
        <v>78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30</v>
      </c>
      <c r="Y32" s="10">
        <v>190</v>
      </c>
      <c r="Z32" s="12">
        <v>260</v>
      </c>
      <c r="AA32" s="12">
        <v>275</v>
      </c>
      <c r="AB32" s="12">
        <v>300</v>
      </c>
      <c r="AC32" s="12">
        <v>310</v>
      </c>
      <c r="AD32" s="12">
        <v>320</v>
      </c>
      <c r="AE32" s="12">
        <v>325</v>
      </c>
      <c r="AF32" s="12">
        <v>325</v>
      </c>
      <c r="AG32" s="12">
        <v>400</v>
      </c>
      <c r="AH32" s="12">
        <v>400</v>
      </c>
      <c r="AI32" s="12">
        <v>400</v>
      </c>
      <c r="AJ32" s="12">
        <v>400</v>
      </c>
      <c r="AK32" s="12">
        <v>400</v>
      </c>
      <c r="AL32" s="12">
        <v>400</v>
      </c>
      <c r="AM32" s="17"/>
      <c r="AN32" s="17"/>
    </row>
    <row r="33" spans="1:40" s="18" customFormat="1">
      <c r="A33" s="10" t="s">
        <v>168</v>
      </c>
      <c r="B33" s="10" t="s">
        <v>191</v>
      </c>
      <c r="C33" s="10" t="s">
        <v>455</v>
      </c>
      <c r="D33" s="10" t="s">
        <v>191</v>
      </c>
      <c r="E33" s="11" t="s">
        <v>78</v>
      </c>
      <c r="F33" s="10">
        <v>40</v>
      </c>
      <c r="G33" s="10">
        <v>40</v>
      </c>
      <c r="H33" s="10">
        <v>40</v>
      </c>
      <c r="I33" s="10">
        <v>40</v>
      </c>
      <c r="J33" s="10">
        <v>40</v>
      </c>
      <c r="K33" s="10">
        <v>40</v>
      </c>
      <c r="L33" s="10">
        <v>40</v>
      </c>
      <c r="M33" s="10">
        <v>40</v>
      </c>
      <c r="N33" s="10">
        <v>40</v>
      </c>
      <c r="O33" s="10">
        <v>40</v>
      </c>
      <c r="P33" s="10">
        <v>35</v>
      </c>
      <c r="Q33" s="10">
        <v>35</v>
      </c>
      <c r="R33" s="10">
        <v>35</v>
      </c>
      <c r="S33" s="10">
        <v>20</v>
      </c>
      <c r="T33" s="10">
        <v>0</v>
      </c>
      <c r="U33" s="10">
        <v>5</v>
      </c>
      <c r="V33" s="10">
        <v>25</v>
      </c>
      <c r="W33" s="10">
        <v>40</v>
      </c>
      <c r="X33" s="10">
        <v>35</v>
      </c>
      <c r="Y33" s="10">
        <v>25</v>
      </c>
      <c r="Z33" s="12">
        <v>50</v>
      </c>
      <c r="AA33" s="12">
        <v>45</v>
      </c>
      <c r="AB33" s="12">
        <v>45</v>
      </c>
      <c r="AC33" s="12">
        <v>50</v>
      </c>
      <c r="AD33" s="12">
        <v>45</v>
      </c>
      <c r="AE33" s="12">
        <v>45</v>
      </c>
      <c r="AF33" s="12">
        <v>45</v>
      </c>
      <c r="AG33" s="12">
        <v>50</v>
      </c>
      <c r="AH33" s="12">
        <v>50</v>
      </c>
      <c r="AI33" s="12">
        <v>50</v>
      </c>
      <c r="AJ33" s="12">
        <v>50</v>
      </c>
      <c r="AK33" s="12">
        <v>50</v>
      </c>
      <c r="AL33" s="12">
        <v>50</v>
      </c>
      <c r="AM33" s="17"/>
      <c r="AN33" s="17"/>
    </row>
    <row r="34" spans="1:40" s="18" customFormat="1">
      <c r="A34" s="10" t="s">
        <v>168</v>
      </c>
      <c r="B34" s="10" t="s">
        <v>193</v>
      </c>
      <c r="C34" s="10" t="s">
        <v>194</v>
      </c>
      <c r="D34" s="10" t="s">
        <v>191</v>
      </c>
      <c r="E34" s="11" t="s">
        <v>78</v>
      </c>
      <c r="F34" s="10">
        <v>35</v>
      </c>
      <c r="G34" s="10">
        <v>35</v>
      </c>
      <c r="H34" s="10">
        <v>35</v>
      </c>
      <c r="I34" s="10">
        <v>35</v>
      </c>
      <c r="J34" s="10">
        <v>40</v>
      </c>
      <c r="K34" s="10">
        <v>40</v>
      </c>
      <c r="L34" s="10">
        <v>40</v>
      </c>
      <c r="M34" s="10">
        <v>40</v>
      </c>
      <c r="N34" s="10">
        <v>40</v>
      </c>
      <c r="O34" s="10">
        <v>40</v>
      </c>
      <c r="P34" s="10">
        <v>40</v>
      </c>
      <c r="Q34" s="10">
        <v>45</v>
      </c>
      <c r="R34" s="10">
        <v>45</v>
      </c>
      <c r="S34" s="10">
        <v>50</v>
      </c>
      <c r="T34" s="10">
        <v>55</v>
      </c>
      <c r="U34" s="10">
        <v>90</v>
      </c>
      <c r="V34" s="10">
        <v>115</v>
      </c>
      <c r="W34" s="10">
        <v>130</v>
      </c>
      <c r="X34" s="10">
        <v>135</v>
      </c>
      <c r="Y34" s="10">
        <v>120</v>
      </c>
      <c r="Z34" s="12">
        <v>100</v>
      </c>
      <c r="AA34" s="12">
        <v>100</v>
      </c>
      <c r="AB34" s="12">
        <v>110</v>
      </c>
      <c r="AC34" s="12">
        <v>90</v>
      </c>
      <c r="AD34" s="12">
        <v>80</v>
      </c>
      <c r="AE34" s="12">
        <v>80</v>
      </c>
      <c r="AF34" s="12">
        <v>80</v>
      </c>
      <c r="AG34" s="12">
        <v>80</v>
      </c>
      <c r="AH34" s="12">
        <v>80</v>
      </c>
      <c r="AI34" s="12">
        <v>80</v>
      </c>
      <c r="AJ34" s="12">
        <v>80</v>
      </c>
      <c r="AK34" s="12">
        <v>80</v>
      </c>
      <c r="AL34" s="12">
        <v>80</v>
      </c>
      <c r="AM34" s="17"/>
      <c r="AN34" s="17"/>
    </row>
    <row r="35" spans="1:40" s="18" customFormat="1">
      <c r="A35" s="10" t="s">
        <v>168</v>
      </c>
      <c r="B35" s="10" t="s">
        <v>203</v>
      </c>
      <c r="C35" s="10" t="s">
        <v>204</v>
      </c>
      <c r="D35" s="10" t="s">
        <v>203</v>
      </c>
      <c r="E35" s="11" t="s">
        <v>78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10</v>
      </c>
      <c r="AF35" s="12">
        <v>15</v>
      </c>
      <c r="AG35" s="12">
        <v>20</v>
      </c>
      <c r="AH35" s="12">
        <v>25</v>
      </c>
      <c r="AI35" s="12">
        <v>30</v>
      </c>
      <c r="AJ35" s="12">
        <v>35</v>
      </c>
      <c r="AK35" s="12">
        <v>35</v>
      </c>
      <c r="AL35" s="12">
        <v>35</v>
      </c>
      <c r="AM35" s="17"/>
      <c r="AN35" s="17"/>
    </row>
    <row r="36" spans="1:40" s="18" customFormat="1">
      <c r="A36" s="10" t="s">
        <v>168</v>
      </c>
      <c r="B36" s="10" t="s">
        <v>456</v>
      </c>
      <c r="C36" s="10" t="s">
        <v>457</v>
      </c>
      <c r="D36" s="10" t="s">
        <v>458</v>
      </c>
      <c r="E36" s="11" t="s">
        <v>78</v>
      </c>
      <c r="F36" s="10">
        <v>115</v>
      </c>
      <c r="G36" s="10">
        <v>115</v>
      </c>
      <c r="H36" s="10">
        <v>115</v>
      </c>
      <c r="I36" s="10">
        <v>115</v>
      </c>
      <c r="J36" s="10">
        <v>115</v>
      </c>
      <c r="K36" s="10">
        <v>115</v>
      </c>
      <c r="L36" s="10">
        <v>115</v>
      </c>
      <c r="M36" s="10">
        <v>115</v>
      </c>
      <c r="N36" s="10">
        <v>115</v>
      </c>
      <c r="O36" s="10">
        <v>115</v>
      </c>
      <c r="P36" s="10">
        <v>115</v>
      </c>
      <c r="Q36" s="10">
        <v>115</v>
      </c>
      <c r="R36" s="10">
        <v>115</v>
      </c>
      <c r="S36" s="10">
        <v>120</v>
      </c>
      <c r="T36" s="10">
        <v>125</v>
      </c>
      <c r="U36" s="10">
        <v>130</v>
      </c>
      <c r="V36" s="10">
        <v>130</v>
      </c>
      <c r="W36" s="10">
        <v>130</v>
      </c>
      <c r="X36" s="10">
        <v>130</v>
      </c>
      <c r="Y36" s="10">
        <v>165</v>
      </c>
      <c r="Z36" s="12">
        <v>180</v>
      </c>
      <c r="AA36" s="12">
        <v>190</v>
      </c>
      <c r="AB36" s="12">
        <v>200</v>
      </c>
      <c r="AC36" s="12">
        <v>205</v>
      </c>
      <c r="AD36" s="12">
        <v>210</v>
      </c>
      <c r="AE36" s="12">
        <v>225</v>
      </c>
      <c r="AF36" s="12">
        <v>235</v>
      </c>
      <c r="AG36" s="12">
        <v>200</v>
      </c>
      <c r="AH36" s="12">
        <v>210</v>
      </c>
      <c r="AI36" s="12">
        <v>220</v>
      </c>
      <c r="AJ36" s="12">
        <v>230</v>
      </c>
      <c r="AK36" s="12">
        <v>245</v>
      </c>
      <c r="AL36" s="12">
        <v>250</v>
      </c>
      <c r="AM36" s="17"/>
      <c r="AN36" s="17"/>
    </row>
    <row r="37" spans="1:40" s="18" customFormat="1">
      <c r="A37" s="10" t="s">
        <v>168</v>
      </c>
      <c r="B37" s="10" t="s">
        <v>205</v>
      </c>
      <c r="C37" s="10" t="s">
        <v>206</v>
      </c>
      <c r="D37" s="10" t="s">
        <v>205</v>
      </c>
      <c r="E37" s="11" t="s">
        <v>78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10</v>
      </c>
      <c r="Q37" s="10">
        <v>30</v>
      </c>
      <c r="R37" s="10">
        <v>70</v>
      </c>
      <c r="S37" s="10">
        <v>50</v>
      </c>
      <c r="T37" s="10">
        <v>40</v>
      </c>
      <c r="U37" s="10">
        <v>25</v>
      </c>
      <c r="V37" s="10">
        <v>20</v>
      </c>
      <c r="W37" s="10">
        <v>20</v>
      </c>
      <c r="X37" s="10">
        <v>20</v>
      </c>
      <c r="Y37" s="10">
        <v>25</v>
      </c>
      <c r="Z37" s="12">
        <v>20</v>
      </c>
      <c r="AA37" s="12">
        <v>20</v>
      </c>
      <c r="AB37" s="12">
        <v>20</v>
      </c>
      <c r="AC37" s="12">
        <v>30</v>
      </c>
      <c r="AD37" s="12">
        <v>20</v>
      </c>
      <c r="AE37" s="12">
        <v>20</v>
      </c>
      <c r="AF37" s="12">
        <v>20</v>
      </c>
      <c r="AG37" s="12">
        <v>20</v>
      </c>
      <c r="AH37" s="12">
        <v>20</v>
      </c>
      <c r="AI37" s="12">
        <v>20</v>
      </c>
      <c r="AJ37" s="12">
        <v>20</v>
      </c>
      <c r="AK37" s="12">
        <v>20</v>
      </c>
      <c r="AL37" s="12">
        <v>20</v>
      </c>
      <c r="AM37" s="17"/>
      <c r="AN37" s="17"/>
    </row>
    <row r="38" spans="1:40" s="18" customFormat="1" hidden="1">
      <c r="A38" s="10" t="s">
        <v>168</v>
      </c>
      <c r="B38" s="10" t="s">
        <v>205</v>
      </c>
      <c r="C38" s="10" t="s">
        <v>207</v>
      </c>
      <c r="D38" s="10" t="s">
        <v>205</v>
      </c>
      <c r="E38" s="11" t="s">
        <v>78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15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7"/>
      <c r="AN38" s="17"/>
    </row>
    <row r="39" spans="1:40" s="18" customFormat="1" hidden="1">
      <c r="A39" s="10" t="s">
        <v>168</v>
      </c>
      <c r="B39" s="10" t="s">
        <v>208</v>
      </c>
      <c r="C39" s="10" t="s">
        <v>209</v>
      </c>
      <c r="D39" s="10" t="s">
        <v>5</v>
      </c>
      <c r="E39" s="11" t="s">
        <v>78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7"/>
      <c r="AN39" s="17"/>
    </row>
    <row r="40" spans="1:40" s="18" customFormat="1">
      <c r="A40" s="10" t="s">
        <v>168</v>
      </c>
      <c r="B40" s="10" t="s">
        <v>459</v>
      </c>
      <c r="C40" s="10" t="s">
        <v>460</v>
      </c>
      <c r="D40" s="10" t="s">
        <v>221</v>
      </c>
      <c r="E40" s="11" t="s">
        <v>78</v>
      </c>
      <c r="F40" s="10">
        <v>175</v>
      </c>
      <c r="G40" s="10">
        <v>175</v>
      </c>
      <c r="H40" s="10">
        <v>175</v>
      </c>
      <c r="I40" s="10">
        <v>175</v>
      </c>
      <c r="J40" s="10">
        <v>175</v>
      </c>
      <c r="K40" s="10">
        <v>175</v>
      </c>
      <c r="L40" s="10">
        <v>175</v>
      </c>
      <c r="M40" s="10">
        <v>175</v>
      </c>
      <c r="N40" s="10">
        <v>175</v>
      </c>
      <c r="O40" s="10">
        <v>175</v>
      </c>
      <c r="P40" s="10">
        <v>175</v>
      </c>
      <c r="Q40" s="10">
        <v>175</v>
      </c>
      <c r="R40" s="10">
        <v>175</v>
      </c>
      <c r="S40" s="10">
        <v>175</v>
      </c>
      <c r="T40" s="10">
        <v>175</v>
      </c>
      <c r="U40" s="10">
        <v>175</v>
      </c>
      <c r="V40" s="10">
        <v>180</v>
      </c>
      <c r="W40" s="10">
        <v>190</v>
      </c>
      <c r="X40" s="10">
        <v>195</v>
      </c>
      <c r="Y40" s="10">
        <v>200</v>
      </c>
      <c r="Z40" s="12">
        <v>200</v>
      </c>
      <c r="AA40" s="12">
        <v>200</v>
      </c>
      <c r="AB40" s="12">
        <v>200</v>
      </c>
      <c r="AC40" s="12">
        <v>205</v>
      </c>
      <c r="AD40" s="12">
        <v>210</v>
      </c>
      <c r="AE40" s="12">
        <v>210</v>
      </c>
      <c r="AF40" s="12">
        <v>210</v>
      </c>
      <c r="AG40" s="12">
        <v>210</v>
      </c>
      <c r="AH40" s="12">
        <v>210</v>
      </c>
      <c r="AI40" s="12">
        <v>210</v>
      </c>
      <c r="AJ40" s="12">
        <v>210</v>
      </c>
      <c r="AK40" s="12">
        <v>210</v>
      </c>
      <c r="AL40" s="12">
        <v>210</v>
      </c>
      <c r="AM40" s="17"/>
      <c r="AN40" s="17"/>
    </row>
    <row r="41" spans="1:40" s="18" customFormat="1">
      <c r="A41" s="10" t="s">
        <v>168</v>
      </c>
      <c r="B41" s="10" t="s">
        <v>461</v>
      </c>
      <c r="C41" s="10" t="s">
        <v>462</v>
      </c>
      <c r="D41" s="10" t="s">
        <v>27</v>
      </c>
      <c r="E41" s="11" t="s">
        <v>78</v>
      </c>
      <c r="F41" s="10">
        <v>220</v>
      </c>
      <c r="G41" s="10">
        <v>220</v>
      </c>
      <c r="H41" s="10">
        <v>220</v>
      </c>
      <c r="I41" s="10">
        <v>220</v>
      </c>
      <c r="J41" s="10">
        <v>220</v>
      </c>
      <c r="K41" s="10">
        <v>220</v>
      </c>
      <c r="L41" s="10">
        <v>220</v>
      </c>
      <c r="M41" s="10">
        <v>220</v>
      </c>
      <c r="N41" s="10">
        <v>220</v>
      </c>
      <c r="O41" s="10">
        <v>220</v>
      </c>
      <c r="P41" s="10">
        <v>220</v>
      </c>
      <c r="Q41" s="10">
        <v>220</v>
      </c>
      <c r="R41" s="10">
        <v>220</v>
      </c>
      <c r="S41" s="10">
        <v>220</v>
      </c>
      <c r="T41" s="10">
        <v>220</v>
      </c>
      <c r="U41" s="10">
        <v>220</v>
      </c>
      <c r="V41" s="10">
        <v>220</v>
      </c>
      <c r="W41" s="10">
        <v>220</v>
      </c>
      <c r="X41" s="10">
        <v>230</v>
      </c>
      <c r="Y41" s="10">
        <v>240</v>
      </c>
      <c r="Z41" s="12">
        <v>240</v>
      </c>
      <c r="AA41" s="12">
        <v>240</v>
      </c>
      <c r="AB41" s="12">
        <v>240</v>
      </c>
      <c r="AC41" s="12">
        <v>250</v>
      </c>
      <c r="AD41" s="12">
        <v>250</v>
      </c>
      <c r="AE41" s="12">
        <v>250</v>
      </c>
      <c r="AF41" s="12">
        <v>250</v>
      </c>
      <c r="AG41" s="12">
        <v>250</v>
      </c>
      <c r="AH41" s="12">
        <v>250</v>
      </c>
      <c r="AI41" s="12">
        <v>250</v>
      </c>
      <c r="AJ41" s="12">
        <v>250</v>
      </c>
      <c r="AK41" s="12">
        <v>250</v>
      </c>
      <c r="AL41" s="12">
        <v>250</v>
      </c>
      <c r="AM41" s="17"/>
      <c r="AN41" s="17"/>
    </row>
    <row r="42" spans="1:40" s="18" customFormat="1">
      <c r="A42" s="10" t="s">
        <v>168</v>
      </c>
      <c r="B42" s="10" t="s">
        <v>5</v>
      </c>
      <c r="C42" s="10" t="s">
        <v>222</v>
      </c>
      <c r="D42" s="10" t="s">
        <v>5</v>
      </c>
      <c r="E42" s="11" t="s">
        <v>78</v>
      </c>
      <c r="F42" s="10">
        <v>30</v>
      </c>
      <c r="G42" s="10">
        <v>30</v>
      </c>
      <c r="H42" s="10">
        <v>30</v>
      </c>
      <c r="I42" s="10">
        <v>30</v>
      </c>
      <c r="J42" s="10">
        <v>30</v>
      </c>
      <c r="K42" s="10">
        <v>30</v>
      </c>
      <c r="L42" s="10">
        <v>30</v>
      </c>
      <c r="M42" s="10">
        <v>30</v>
      </c>
      <c r="N42" s="10">
        <v>30</v>
      </c>
      <c r="O42" s="10">
        <v>30</v>
      </c>
      <c r="P42" s="10">
        <v>30</v>
      </c>
      <c r="Q42" s="10">
        <v>30</v>
      </c>
      <c r="R42" s="10">
        <v>30</v>
      </c>
      <c r="S42" s="10">
        <v>30</v>
      </c>
      <c r="T42" s="10">
        <v>25</v>
      </c>
      <c r="U42" s="10">
        <v>20</v>
      </c>
      <c r="V42" s="10">
        <v>10</v>
      </c>
      <c r="W42" s="10">
        <v>10</v>
      </c>
      <c r="X42" s="10">
        <v>10</v>
      </c>
      <c r="Y42" s="10">
        <v>10</v>
      </c>
      <c r="Z42" s="12">
        <v>5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7"/>
      <c r="AN42" s="17"/>
    </row>
    <row r="43" spans="1:40" s="18" customFormat="1" hidden="1">
      <c r="A43" s="10" t="s">
        <v>168</v>
      </c>
      <c r="B43" s="10" t="s">
        <v>2</v>
      </c>
      <c r="C43" s="10" t="s">
        <v>231</v>
      </c>
      <c r="D43" s="10" t="s">
        <v>2</v>
      </c>
      <c r="E43" s="11" t="s">
        <v>78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25</v>
      </c>
      <c r="R43" s="10">
        <v>25</v>
      </c>
      <c r="S43" s="10">
        <v>20</v>
      </c>
      <c r="T43" s="10">
        <v>10</v>
      </c>
      <c r="U43" s="10">
        <v>0</v>
      </c>
      <c r="V43" s="10">
        <v>0</v>
      </c>
      <c r="W43" s="10">
        <v>15</v>
      </c>
      <c r="X43" s="10">
        <v>20</v>
      </c>
      <c r="Y43" s="10">
        <v>15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7"/>
      <c r="AN43" s="17"/>
    </row>
    <row r="44" spans="1:40" s="18" customFormat="1">
      <c r="A44" s="10" t="s">
        <v>168</v>
      </c>
      <c r="B44" s="10" t="s">
        <v>2</v>
      </c>
      <c r="C44" s="10" t="s">
        <v>232</v>
      </c>
      <c r="D44" s="10" t="s">
        <v>2</v>
      </c>
      <c r="E44" s="11" t="s">
        <v>78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40</v>
      </c>
      <c r="S44" s="10">
        <v>60</v>
      </c>
      <c r="T44" s="10">
        <v>80</v>
      </c>
      <c r="U44" s="10">
        <v>105</v>
      </c>
      <c r="V44" s="10">
        <v>90</v>
      </c>
      <c r="W44" s="10">
        <v>80</v>
      </c>
      <c r="X44" s="10">
        <v>60</v>
      </c>
      <c r="Y44" s="10">
        <v>75</v>
      </c>
      <c r="Z44" s="12">
        <v>60</v>
      </c>
      <c r="AA44" s="12">
        <v>50</v>
      </c>
      <c r="AB44" s="12">
        <v>40</v>
      </c>
      <c r="AC44" s="12">
        <v>35</v>
      </c>
      <c r="AD44" s="12">
        <v>30</v>
      </c>
      <c r="AE44" s="12">
        <v>25</v>
      </c>
      <c r="AF44" s="12">
        <v>20</v>
      </c>
      <c r="AG44" s="12">
        <v>30</v>
      </c>
      <c r="AH44" s="12">
        <v>30</v>
      </c>
      <c r="AI44" s="12">
        <v>35</v>
      </c>
      <c r="AJ44" s="12">
        <v>40</v>
      </c>
      <c r="AK44" s="12">
        <v>45</v>
      </c>
      <c r="AL44" s="12">
        <v>55</v>
      </c>
      <c r="AM44" s="17"/>
      <c r="AN44" s="17"/>
    </row>
    <row r="45" spans="1:40" s="18" customFormat="1">
      <c r="A45" s="10" t="s">
        <v>234</v>
      </c>
      <c r="B45" s="10" t="s">
        <v>235</v>
      </c>
      <c r="C45" s="10" t="s">
        <v>236</v>
      </c>
      <c r="D45" s="10" t="s">
        <v>148</v>
      </c>
      <c r="E45" s="11" t="s">
        <v>78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75</v>
      </c>
      <c r="AG45" s="12">
        <v>50</v>
      </c>
      <c r="AH45" s="12">
        <v>65</v>
      </c>
      <c r="AI45" s="12">
        <v>140</v>
      </c>
      <c r="AJ45" s="12">
        <v>190</v>
      </c>
      <c r="AK45" s="12">
        <v>290</v>
      </c>
      <c r="AL45" s="12">
        <v>350</v>
      </c>
      <c r="AM45" s="17"/>
      <c r="AN45" s="17"/>
    </row>
    <row r="46" spans="1:40" s="18" customFormat="1">
      <c r="A46" s="10" t="s">
        <v>234</v>
      </c>
      <c r="B46" s="10"/>
      <c r="C46" s="10" t="s">
        <v>238</v>
      </c>
      <c r="D46" s="10" t="s">
        <v>148</v>
      </c>
      <c r="E46" s="11" t="s">
        <v>78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75</v>
      </c>
      <c r="AK46" s="12">
        <v>125</v>
      </c>
      <c r="AL46" s="12">
        <v>200</v>
      </c>
      <c r="AM46" s="17"/>
      <c r="AN46" s="17"/>
    </row>
    <row r="47" spans="1:40" s="18" customFormat="1">
      <c r="A47" s="10" t="s">
        <v>234</v>
      </c>
      <c r="B47" s="10" t="s">
        <v>33</v>
      </c>
      <c r="C47" s="10" t="s">
        <v>241</v>
      </c>
      <c r="D47" s="10" t="s">
        <v>33</v>
      </c>
      <c r="E47" s="11" t="s">
        <v>78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>
        <v>0</v>
      </c>
      <c r="AA47" s="12">
        <v>10</v>
      </c>
      <c r="AB47" s="12">
        <v>15</v>
      </c>
      <c r="AC47" s="12">
        <v>25</v>
      </c>
      <c r="AD47" s="12">
        <v>25</v>
      </c>
      <c r="AE47" s="12">
        <v>25</v>
      </c>
      <c r="AF47" s="12">
        <v>25</v>
      </c>
      <c r="AG47" s="12">
        <v>25</v>
      </c>
      <c r="AH47" s="12">
        <v>25</v>
      </c>
      <c r="AI47" s="12">
        <v>25</v>
      </c>
      <c r="AJ47" s="12">
        <v>25</v>
      </c>
      <c r="AK47" s="12">
        <v>25</v>
      </c>
      <c r="AL47" s="12">
        <v>25</v>
      </c>
      <c r="AM47" s="17"/>
      <c r="AN47" s="17"/>
    </row>
    <row r="48" spans="1:40" s="18" customFormat="1">
      <c r="A48" s="10" t="s">
        <v>234</v>
      </c>
      <c r="B48" s="10"/>
      <c r="C48" s="10" t="s">
        <v>242</v>
      </c>
      <c r="D48" s="10" t="s">
        <v>33</v>
      </c>
      <c r="E48" s="11" t="s">
        <v>78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75</v>
      </c>
      <c r="AL48" s="12">
        <v>125</v>
      </c>
      <c r="AM48" s="17"/>
      <c r="AN48" s="17"/>
    </row>
    <row r="49" spans="1:40" s="18" customFormat="1">
      <c r="A49" s="10" t="s">
        <v>234</v>
      </c>
      <c r="B49" s="10" t="s">
        <v>463</v>
      </c>
      <c r="C49" s="10" t="s">
        <v>464</v>
      </c>
      <c r="D49" s="10" t="s">
        <v>33</v>
      </c>
      <c r="E49" s="11" t="s">
        <v>78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125</v>
      </c>
      <c r="Z49" s="12">
        <v>225</v>
      </c>
      <c r="AA49" s="12">
        <v>240</v>
      </c>
      <c r="AB49" s="12">
        <v>250</v>
      </c>
      <c r="AC49" s="12">
        <v>255</v>
      </c>
      <c r="AD49" s="12">
        <v>265</v>
      </c>
      <c r="AE49" s="12">
        <v>275</v>
      </c>
      <c r="AF49" s="12">
        <v>300</v>
      </c>
      <c r="AG49" s="12">
        <v>300</v>
      </c>
      <c r="AH49" s="12">
        <v>325</v>
      </c>
      <c r="AI49" s="12">
        <v>350</v>
      </c>
      <c r="AJ49" s="12">
        <v>375</v>
      </c>
      <c r="AK49" s="12">
        <v>400</v>
      </c>
      <c r="AL49" s="12">
        <v>515</v>
      </c>
      <c r="AM49" s="19"/>
      <c r="AN49" s="17"/>
    </row>
    <row r="50" spans="1:40" s="18" customFormat="1">
      <c r="A50" s="10" t="s">
        <v>244</v>
      </c>
      <c r="B50" s="10" t="s">
        <v>245</v>
      </c>
      <c r="C50" s="10" t="s">
        <v>246</v>
      </c>
      <c r="D50" s="10" t="s">
        <v>45</v>
      </c>
      <c r="E50" s="11" t="s">
        <v>78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>
        <v>5</v>
      </c>
      <c r="AA50" s="12">
        <v>5</v>
      </c>
      <c r="AB50" s="12">
        <v>5</v>
      </c>
      <c r="AC50" s="12">
        <v>5</v>
      </c>
      <c r="AD50" s="12">
        <v>5</v>
      </c>
      <c r="AE50" s="12">
        <v>5</v>
      </c>
      <c r="AF50" s="12">
        <v>5</v>
      </c>
      <c r="AG50" s="12">
        <v>5</v>
      </c>
      <c r="AH50" s="12">
        <v>5</v>
      </c>
      <c r="AI50" s="12">
        <v>5</v>
      </c>
      <c r="AJ50" s="12">
        <v>5</v>
      </c>
      <c r="AK50" s="12">
        <v>5</v>
      </c>
      <c r="AL50" s="12">
        <v>5</v>
      </c>
      <c r="AM50" s="17"/>
      <c r="AN50" s="17"/>
    </row>
    <row r="51" spans="1:40" s="18" customFormat="1">
      <c r="A51" s="10" t="s">
        <v>251</v>
      </c>
      <c r="B51" s="10" t="s">
        <v>43</v>
      </c>
      <c r="C51" s="10" t="s">
        <v>252</v>
      </c>
      <c r="D51" s="10" t="s">
        <v>43</v>
      </c>
      <c r="E51" s="11" t="s">
        <v>78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5</v>
      </c>
      <c r="T51" s="10">
        <v>20</v>
      </c>
      <c r="U51" s="10">
        <v>20</v>
      </c>
      <c r="V51" s="10">
        <v>5</v>
      </c>
      <c r="W51" s="10">
        <v>5</v>
      </c>
      <c r="X51" s="10">
        <v>5</v>
      </c>
      <c r="Y51" s="10">
        <v>5</v>
      </c>
      <c r="Z51" s="12">
        <v>5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7"/>
      <c r="AN51" s="17"/>
    </row>
    <row r="52" spans="1:40" s="18" customFormat="1">
      <c r="A52" s="10" t="s">
        <v>251</v>
      </c>
      <c r="B52" s="10"/>
      <c r="C52" s="10" t="s">
        <v>253</v>
      </c>
      <c r="D52" s="10" t="s">
        <v>43</v>
      </c>
      <c r="E52" s="11" t="s">
        <v>78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30</v>
      </c>
      <c r="R52" s="10">
        <v>25</v>
      </c>
      <c r="S52" s="10">
        <v>40</v>
      </c>
      <c r="T52" s="10">
        <v>60</v>
      </c>
      <c r="U52" s="10">
        <v>75</v>
      </c>
      <c r="V52" s="10">
        <v>75</v>
      </c>
      <c r="W52" s="10">
        <v>80</v>
      </c>
      <c r="X52" s="10">
        <v>85</v>
      </c>
      <c r="Y52" s="10">
        <v>85</v>
      </c>
      <c r="Z52" s="12">
        <v>70</v>
      </c>
      <c r="AA52" s="12">
        <v>60</v>
      </c>
      <c r="AB52" s="12">
        <v>30</v>
      </c>
      <c r="AC52" s="12">
        <v>10</v>
      </c>
      <c r="AD52" s="12">
        <v>25</v>
      </c>
      <c r="AE52" s="12">
        <v>15</v>
      </c>
      <c r="AF52" s="12">
        <v>10</v>
      </c>
      <c r="AG52" s="12">
        <v>10</v>
      </c>
      <c r="AH52" s="12">
        <v>10</v>
      </c>
      <c r="AI52" s="12">
        <v>10</v>
      </c>
      <c r="AJ52" s="12">
        <v>10</v>
      </c>
      <c r="AK52" s="12">
        <v>10</v>
      </c>
      <c r="AL52" s="12">
        <v>10</v>
      </c>
      <c r="AM52" s="17"/>
      <c r="AN52" s="17"/>
    </row>
    <row r="53" spans="1:40" s="18" customFormat="1">
      <c r="A53" s="10" t="s">
        <v>251</v>
      </c>
      <c r="B53" s="10"/>
      <c r="C53" s="10" t="s">
        <v>254</v>
      </c>
      <c r="D53" s="10" t="s">
        <v>43</v>
      </c>
      <c r="E53" s="11" t="s">
        <v>78</v>
      </c>
      <c r="F53" s="10">
        <v>0</v>
      </c>
      <c r="G53" s="10">
        <v>0</v>
      </c>
      <c r="H53" s="10">
        <v>0</v>
      </c>
      <c r="I53" s="10">
        <v>15</v>
      </c>
      <c r="J53" s="10">
        <v>50</v>
      </c>
      <c r="K53" s="10">
        <v>55</v>
      </c>
      <c r="L53" s="10">
        <v>60</v>
      </c>
      <c r="M53" s="10">
        <v>65</v>
      </c>
      <c r="N53" s="10">
        <v>65</v>
      </c>
      <c r="O53" s="10">
        <v>65</v>
      </c>
      <c r="P53" s="10">
        <v>65</v>
      </c>
      <c r="Q53" s="10">
        <v>65</v>
      </c>
      <c r="R53" s="10">
        <v>70</v>
      </c>
      <c r="S53" s="10">
        <v>75</v>
      </c>
      <c r="T53" s="10">
        <v>80</v>
      </c>
      <c r="U53" s="10">
        <v>95</v>
      </c>
      <c r="V53" s="10">
        <v>85</v>
      </c>
      <c r="W53" s="10">
        <v>120</v>
      </c>
      <c r="X53" s="10">
        <v>130</v>
      </c>
      <c r="Y53" s="10">
        <v>110</v>
      </c>
      <c r="Z53" s="12">
        <v>80</v>
      </c>
      <c r="AA53" s="12">
        <v>65</v>
      </c>
      <c r="AB53" s="12">
        <v>15</v>
      </c>
      <c r="AC53" s="12">
        <v>5</v>
      </c>
      <c r="AD53" s="12">
        <v>25</v>
      </c>
      <c r="AE53" s="12">
        <v>20</v>
      </c>
      <c r="AF53" s="12">
        <v>20</v>
      </c>
      <c r="AG53" s="12">
        <v>20</v>
      </c>
      <c r="AH53" s="12">
        <v>20</v>
      </c>
      <c r="AI53" s="12">
        <v>20</v>
      </c>
      <c r="AJ53" s="12">
        <v>20</v>
      </c>
      <c r="AK53" s="12">
        <v>20</v>
      </c>
      <c r="AL53" s="12">
        <v>20</v>
      </c>
      <c r="AM53" s="17"/>
      <c r="AN53" s="17"/>
    </row>
    <row r="54" spans="1:40" s="18" customFormat="1">
      <c r="A54" s="10" t="s">
        <v>251</v>
      </c>
      <c r="B54" s="10"/>
      <c r="C54" s="10" t="s">
        <v>255</v>
      </c>
      <c r="D54" s="10" t="s">
        <v>43</v>
      </c>
      <c r="E54" s="11" t="s">
        <v>78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5</v>
      </c>
      <c r="T54" s="10">
        <v>10</v>
      </c>
      <c r="U54" s="10">
        <v>10</v>
      </c>
      <c r="V54" s="10">
        <v>15</v>
      </c>
      <c r="W54" s="10">
        <v>15</v>
      </c>
      <c r="X54" s="10">
        <v>15</v>
      </c>
      <c r="Y54" s="10">
        <v>15</v>
      </c>
      <c r="Z54" s="12">
        <v>10</v>
      </c>
      <c r="AA54" s="12">
        <v>10</v>
      </c>
      <c r="AB54" s="12">
        <v>5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7"/>
      <c r="AN54" s="17"/>
    </row>
    <row r="55" spans="1:40" s="18" customFormat="1" hidden="1">
      <c r="A55" s="10" t="s">
        <v>251</v>
      </c>
      <c r="B55" s="10" t="s">
        <v>43</v>
      </c>
      <c r="C55" s="10" t="s">
        <v>256</v>
      </c>
      <c r="D55" s="10" t="s">
        <v>43</v>
      </c>
      <c r="E55" s="11" t="s">
        <v>78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7"/>
      <c r="AN55" s="17"/>
    </row>
    <row r="56" spans="1:40" s="18" customFormat="1" hidden="1">
      <c r="A56" s="10" t="s">
        <v>251</v>
      </c>
      <c r="B56" s="10" t="s">
        <v>63</v>
      </c>
      <c r="C56" s="10" t="s">
        <v>252</v>
      </c>
      <c r="D56" s="10" t="s">
        <v>32</v>
      </c>
      <c r="E56" s="11" t="s">
        <v>78</v>
      </c>
      <c r="F56" s="10">
        <v>45</v>
      </c>
      <c r="G56" s="10">
        <v>45</v>
      </c>
      <c r="H56" s="10">
        <v>40</v>
      </c>
      <c r="I56" s="10">
        <v>40</v>
      </c>
      <c r="J56" s="10">
        <v>40</v>
      </c>
      <c r="K56" s="10">
        <v>40</v>
      </c>
      <c r="L56" s="10">
        <v>40</v>
      </c>
      <c r="M56" s="10">
        <v>40</v>
      </c>
      <c r="N56" s="10">
        <v>40</v>
      </c>
      <c r="O56" s="10">
        <v>40</v>
      </c>
      <c r="P56" s="10">
        <v>30</v>
      </c>
      <c r="Q56" s="10">
        <v>30</v>
      </c>
      <c r="R56" s="10">
        <v>30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7"/>
      <c r="AN56" s="17"/>
    </row>
    <row r="57" spans="1:40" s="18" customFormat="1">
      <c r="A57" s="10" t="s">
        <v>251</v>
      </c>
      <c r="B57" s="10" t="s">
        <v>16</v>
      </c>
      <c r="C57" s="10" t="s">
        <v>257</v>
      </c>
      <c r="D57" s="10" t="s">
        <v>16</v>
      </c>
      <c r="E57" s="11" t="s">
        <v>78</v>
      </c>
      <c r="F57" s="10">
        <v>60</v>
      </c>
      <c r="G57" s="10">
        <v>60</v>
      </c>
      <c r="H57" s="10">
        <v>60</v>
      </c>
      <c r="I57" s="10">
        <v>60</v>
      </c>
      <c r="J57" s="10">
        <v>55</v>
      </c>
      <c r="K57" s="10">
        <v>45</v>
      </c>
      <c r="L57" s="10">
        <v>45</v>
      </c>
      <c r="M57" s="10">
        <v>55</v>
      </c>
      <c r="N57" s="10">
        <v>60</v>
      </c>
      <c r="O57" s="10">
        <v>60</v>
      </c>
      <c r="P57" s="10">
        <v>60</v>
      </c>
      <c r="Q57" s="10">
        <v>60</v>
      </c>
      <c r="R57" s="10">
        <v>70</v>
      </c>
      <c r="S57" s="10">
        <v>65</v>
      </c>
      <c r="T57" s="10">
        <v>60</v>
      </c>
      <c r="U57" s="10">
        <v>30</v>
      </c>
      <c r="V57" s="10">
        <v>35</v>
      </c>
      <c r="W57" s="10">
        <v>40</v>
      </c>
      <c r="X57" s="10">
        <v>40</v>
      </c>
      <c r="Y57" s="10">
        <v>40</v>
      </c>
      <c r="Z57" s="12">
        <v>40</v>
      </c>
      <c r="AA57" s="12">
        <v>40</v>
      </c>
      <c r="AB57" s="12">
        <v>30</v>
      </c>
      <c r="AC57" s="12">
        <v>30</v>
      </c>
      <c r="AD57" s="12">
        <v>30</v>
      </c>
      <c r="AE57" s="12">
        <v>30</v>
      </c>
      <c r="AF57" s="12">
        <v>30</v>
      </c>
      <c r="AG57" s="12">
        <v>30</v>
      </c>
      <c r="AH57" s="12">
        <v>35</v>
      </c>
      <c r="AI57" s="12">
        <v>40</v>
      </c>
      <c r="AJ57" s="12">
        <v>50</v>
      </c>
      <c r="AK57" s="12">
        <v>50</v>
      </c>
      <c r="AL57" s="12">
        <v>50</v>
      </c>
      <c r="AM57" s="17"/>
      <c r="AN57" s="17"/>
    </row>
    <row r="58" spans="1:40" s="18" customFormat="1">
      <c r="A58" s="10" t="s">
        <v>251</v>
      </c>
      <c r="B58" s="10"/>
      <c r="C58" s="10" t="s">
        <v>258</v>
      </c>
      <c r="D58" s="10" t="s">
        <v>16</v>
      </c>
      <c r="E58" s="11" t="s">
        <v>78</v>
      </c>
      <c r="F58" s="10">
        <v>60</v>
      </c>
      <c r="G58" s="10">
        <v>50</v>
      </c>
      <c r="H58" s="10">
        <v>60</v>
      </c>
      <c r="I58" s="10">
        <v>60</v>
      </c>
      <c r="J58" s="10">
        <v>60</v>
      </c>
      <c r="K58" s="10">
        <v>60</v>
      </c>
      <c r="L58" s="10">
        <v>60</v>
      </c>
      <c r="M58" s="10">
        <v>60</v>
      </c>
      <c r="N58" s="10">
        <v>60</v>
      </c>
      <c r="O58" s="10">
        <v>60</v>
      </c>
      <c r="P58" s="10">
        <v>60</v>
      </c>
      <c r="Q58" s="10">
        <v>60</v>
      </c>
      <c r="R58" s="10">
        <v>60</v>
      </c>
      <c r="S58" s="10">
        <v>65</v>
      </c>
      <c r="T58" s="10">
        <v>55</v>
      </c>
      <c r="U58" s="10">
        <v>25</v>
      </c>
      <c r="V58" s="10">
        <v>65</v>
      </c>
      <c r="W58" s="10">
        <v>70</v>
      </c>
      <c r="X58" s="10">
        <v>70</v>
      </c>
      <c r="Y58" s="10">
        <v>50</v>
      </c>
      <c r="Z58" s="12">
        <v>20</v>
      </c>
      <c r="AA58" s="12">
        <v>10</v>
      </c>
      <c r="AB58" s="12">
        <v>20</v>
      </c>
      <c r="AC58" s="12">
        <v>20</v>
      </c>
      <c r="AD58" s="12">
        <v>20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7"/>
      <c r="AN58" s="17"/>
    </row>
    <row r="59" spans="1:40" s="18" customFormat="1" hidden="1">
      <c r="A59" s="10" t="s">
        <v>251</v>
      </c>
      <c r="B59" s="10" t="s">
        <v>16</v>
      </c>
      <c r="C59" s="10" t="s">
        <v>465</v>
      </c>
      <c r="D59" s="10" t="s">
        <v>16</v>
      </c>
      <c r="E59" s="11" t="s">
        <v>78</v>
      </c>
      <c r="F59" s="10">
        <v>80</v>
      </c>
      <c r="G59" s="10">
        <v>80</v>
      </c>
      <c r="H59" s="10">
        <v>80</v>
      </c>
      <c r="I59" s="10">
        <v>80</v>
      </c>
      <c r="J59" s="10">
        <v>80</v>
      </c>
      <c r="K59" s="10">
        <v>80</v>
      </c>
      <c r="L59" s="10">
        <v>80</v>
      </c>
      <c r="M59" s="10">
        <v>80</v>
      </c>
      <c r="N59" s="10">
        <v>80</v>
      </c>
      <c r="O59" s="10">
        <v>80</v>
      </c>
      <c r="P59" s="10">
        <v>80</v>
      </c>
      <c r="Q59" s="10">
        <v>80</v>
      </c>
      <c r="R59" s="10">
        <v>80</v>
      </c>
      <c r="S59" s="10">
        <v>80</v>
      </c>
      <c r="T59" s="10">
        <v>80</v>
      </c>
      <c r="U59" s="10">
        <v>80</v>
      </c>
      <c r="V59" s="10">
        <v>80</v>
      </c>
      <c r="W59" s="10">
        <v>80</v>
      </c>
      <c r="X59" s="10">
        <v>80</v>
      </c>
      <c r="Y59" s="10">
        <v>20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7"/>
      <c r="AN59" s="17"/>
    </row>
    <row r="60" spans="1:40" s="18" customFormat="1">
      <c r="A60" s="10" t="s">
        <v>251</v>
      </c>
      <c r="B60" s="10"/>
      <c r="C60" s="10" t="s">
        <v>259</v>
      </c>
      <c r="D60" s="10" t="s">
        <v>16</v>
      </c>
      <c r="E60" s="11" t="s">
        <v>78</v>
      </c>
      <c r="F60" s="10">
        <v>70</v>
      </c>
      <c r="G60" s="10">
        <v>70</v>
      </c>
      <c r="H60" s="10">
        <v>70</v>
      </c>
      <c r="I60" s="10">
        <v>70</v>
      </c>
      <c r="J60" s="10">
        <v>70</v>
      </c>
      <c r="K60" s="10">
        <v>70</v>
      </c>
      <c r="L60" s="10">
        <v>70</v>
      </c>
      <c r="M60" s="10">
        <v>70</v>
      </c>
      <c r="N60" s="10">
        <v>70</v>
      </c>
      <c r="O60" s="10">
        <v>70</v>
      </c>
      <c r="P60" s="10">
        <v>70</v>
      </c>
      <c r="Q60" s="10">
        <v>60</v>
      </c>
      <c r="R60" s="10">
        <v>50</v>
      </c>
      <c r="S60" s="10">
        <v>50</v>
      </c>
      <c r="T60" s="10">
        <v>50</v>
      </c>
      <c r="U60" s="10">
        <v>75</v>
      </c>
      <c r="V60" s="10">
        <v>95</v>
      </c>
      <c r="W60" s="10">
        <v>105</v>
      </c>
      <c r="X60" s="10">
        <v>110</v>
      </c>
      <c r="Y60" s="10">
        <v>115</v>
      </c>
      <c r="Z60" s="12">
        <v>115</v>
      </c>
      <c r="AA60" s="12">
        <v>235</v>
      </c>
      <c r="AB60" s="12">
        <v>205</v>
      </c>
      <c r="AC60" s="12">
        <v>180</v>
      </c>
      <c r="AD60" s="12">
        <v>190</v>
      </c>
      <c r="AE60" s="12">
        <v>200</v>
      </c>
      <c r="AF60" s="12">
        <v>200</v>
      </c>
      <c r="AG60" s="12">
        <v>220</v>
      </c>
      <c r="AH60" s="12">
        <v>230</v>
      </c>
      <c r="AI60" s="12">
        <v>240</v>
      </c>
      <c r="AJ60" s="12">
        <v>300</v>
      </c>
      <c r="AK60" s="12">
        <v>350</v>
      </c>
      <c r="AL60" s="12">
        <v>375</v>
      </c>
      <c r="AM60" s="17"/>
      <c r="AN60" s="17"/>
    </row>
    <row r="61" spans="1:40" s="18" customFormat="1" hidden="1">
      <c r="A61" s="10" t="s">
        <v>251</v>
      </c>
      <c r="B61" s="10" t="s">
        <v>16</v>
      </c>
      <c r="C61" s="10" t="s">
        <v>260</v>
      </c>
      <c r="D61" s="10" t="s">
        <v>16</v>
      </c>
      <c r="E61" s="11" t="s">
        <v>78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10</v>
      </c>
      <c r="O61" s="10">
        <v>20</v>
      </c>
      <c r="P61" s="10">
        <v>25</v>
      </c>
      <c r="Q61" s="10">
        <v>20</v>
      </c>
      <c r="R61" s="10">
        <v>30</v>
      </c>
      <c r="S61" s="10">
        <v>40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7"/>
      <c r="AN61" s="17"/>
    </row>
    <row r="62" spans="1:40" s="18" customFormat="1" hidden="1">
      <c r="A62" s="10" t="s">
        <v>251</v>
      </c>
      <c r="B62" s="10" t="s">
        <v>16</v>
      </c>
      <c r="C62" s="10" t="s">
        <v>261</v>
      </c>
      <c r="D62" s="10" t="s">
        <v>16</v>
      </c>
      <c r="E62" s="11" t="s">
        <v>78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30</v>
      </c>
      <c r="M62" s="10">
        <v>20</v>
      </c>
      <c r="N62" s="10">
        <v>15</v>
      </c>
      <c r="O62" s="10">
        <v>10</v>
      </c>
      <c r="P62" s="10">
        <v>15</v>
      </c>
      <c r="Q62" s="10">
        <v>15</v>
      </c>
      <c r="R62" s="10">
        <v>20</v>
      </c>
      <c r="S62" s="10">
        <v>0</v>
      </c>
      <c r="T62" s="10">
        <v>0</v>
      </c>
      <c r="U62" s="10">
        <v>20</v>
      </c>
      <c r="V62" s="10">
        <v>0</v>
      </c>
      <c r="W62" s="10">
        <v>0</v>
      </c>
      <c r="X62" s="10">
        <v>0</v>
      </c>
      <c r="Y62" s="10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7"/>
      <c r="AN62" s="17"/>
    </row>
    <row r="63" spans="1:40" s="18" customFormat="1">
      <c r="A63" s="10" t="s">
        <v>251</v>
      </c>
      <c r="B63" s="10" t="s">
        <v>264</v>
      </c>
      <c r="C63" s="10" t="s">
        <v>265</v>
      </c>
      <c r="D63" s="10" t="s">
        <v>32</v>
      </c>
      <c r="E63" s="11" t="s">
        <v>78</v>
      </c>
      <c r="F63" s="10">
        <v>140</v>
      </c>
      <c r="G63" s="10">
        <v>150</v>
      </c>
      <c r="H63" s="10">
        <v>150</v>
      </c>
      <c r="I63" s="10">
        <v>150</v>
      </c>
      <c r="J63" s="10">
        <v>145</v>
      </c>
      <c r="K63" s="10">
        <v>145</v>
      </c>
      <c r="L63" s="10">
        <v>145</v>
      </c>
      <c r="M63" s="10">
        <v>145</v>
      </c>
      <c r="N63" s="10">
        <v>145</v>
      </c>
      <c r="O63" s="10">
        <v>150</v>
      </c>
      <c r="P63" s="10">
        <v>170</v>
      </c>
      <c r="Q63" s="10">
        <v>200</v>
      </c>
      <c r="R63" s="10">
        <v>205</v>
      </c>
      <c r="S63" s="10">
        <v>210</v>
      </c>
      <c r="T63" s="10">
        <v>215</v>
      </c>
      <c r="U63" s="10">
        <v>220</v>
      </c>
      <c r="V63" s="10">
        <v>255</v>
      </c>
      <c r="W63" s="10">
        <v>260</v>
      </c>
      <c r="X63" s="10">
        <v>270</v>
      </c>
      <c r="Y63" s="10">
        <v>225</v>
      </c>
      <c r="Z63" s="12">
        <v>220</v>
      </c>
      <c r="AA63" s="12">
        <v>215</v>
      </c>
      <c r="AB63" s="12">
        <v>250</v>
      </c>
      <c r="AC63" s="12">
        <v>275</v>
      </c>
      <c r="AD63" s="12">
        <v>320</v>
      </c>
      <c r="AE63" s="12">
        <v>350</v>
      </c>
      <c r="AF63" s="12">
        <v>360</v>
      </c>
      <c r="AG63" s="12">
        <v>380</v>
      </c>
      <c r="AH63" s="12">
        <v>390</v>
      </c>
      <c r="AI63" s="12">
        <v>415</v>
      </c>
      <c r="AJ63" s="12">
        <v>450</v>
      </c>
      <c r="AK63" s="12">
        <v>450</v>
      </c>
      <c r="AL63" s="12">
        <v>450</v>
      </c>
      <c r="AM63" s="17"/>
      <c r="AN63" s="17"/>
    </row>
    <row r="64" spans="1:40" s="18" customFormat="1" hidden="1">
      <c r="A64" s="10" t="s">
        <v>251</v>
      </c>
      <c r="B64" s="10" t="s">
        <v>264</v>
      </c>
      <c r="C64" s="10" t="s">
        <v>266</v>
      </c>
      <c r="D64" s="10" t="s">
        <v>32</v>
      </c>
      <c r="E64" s="11" t="s">
        <v>78</v>
      </c>
      <c r="F64" s="10">
        <v>35</v>
      </c>
      <c r="G64" s="10">
        <v>35</v>
      </c>
      <c r="H64" s="10">
        <v>25</v>
      </c>
      <c r="I64" s="10">
        <v>30</v>
      </c>
      <c r="J64" s="10">
        <v>30</v>
      </c>
      <c r="K64" s="10">
        <v>50</v>
      </c>
      <c r="L64" s="10">
        <v>90</v>
      </c>
      <c r="M64" s="10">
        <v>90</v>
      </c>
      <c r="N64" s="10">
        <v>90</v>
      </c>
      <c r="O64" s="10">
        <v>90</v>
      </c>
      <c r="P64" s="10">
        <v>100</v>
      </c>
      <c r="Q64" s="10">
        <v>55</v>
      </c>
      <c r="R64" s="10">
        <v>25</v>
      </c>
      <c r="S64" s="10">
        <v>40</v>
      </c>
      <c r="T64" s="10">
        <v>45</v>
      </c>
      <c r="U64" s="10">
        <v>55</v>
      </c>
      <c r="V64" s="10">
        <v>50</v>
      </c>
      <c r="W64" s="10">
        <v>25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7"/>
      <c r="AN64" s="17"/>
    </row>
    <row r="65" spans="1:40" s="18" customFormat="1">
      <c r="A65" s="10" t="s">
        <v>251</v>
      </c>
      <c r="B65" s="10"/>
      <c r="C65" s="10" t="s">
        <v>267</v>
      </c>
      <c r="D65" s="10" t="s">
        <v>32</v>
      </c>
      <c r="E65" s="11" t="s">
        <v>78</v>
      </c>
      <c r="F65" s="10">
        <v>0</v>
      </c>
      <c r="G65" s="10">
        <v>0</v>
      </c>
      <c r="H65" s="10">
        <v>0</v>
      </c>
      <c r="I65" s="10">
        <v>0</v>
      </c>
      <c r="J65" s="10">
        <v>30</v>
      </c>
      <c r="K65" s="10">
        <v>75</v>
      </c>
      <c r="L65" s="10">
        <v>100</v>
      </c>
      <c r="M65" s="10">
        <v>100</v>
      </c>
      <c r="N65" s="10">
        <v>100</v>
      </c>
      <c r="O65" s="10">
        <v>105</v>
      </c>
      <c r="P65" s="10">
        <v>110</v>
      </c>
      <c r="Q65" s="10">
        <v>115</v>
      </c>
      <c r="R65" s="10">
        <v>140</v>
      </c>
      <c r="S65" s="10">
        <v>145</v>
      </c>
      <c r="T65" s="10">
        <v>160</v>
      </c>
      <c r="U65" s="10">
        <v>170</v>
      </c>
      <c r="V65" s="10">
        <v>195</v>
      </c>
      <c r="W65" s="10">
        <v>205</v>
      </c>
      <c r="X65" s="10">
        <v>225</v>
      </c>
      <c r="Y65" s="10">
        <v>230</v>
      </c>
      <c r="Z65" s="12">
        <v>240</v>
      </c>
      <c r="AA65" s="12">
        <v>240</v>
      </c>
      <c r="AB65" s="12">
        <v>210</v>
      </c>
      <c r="AC65" s="12">
        <v>190</v>
      </c>
      <c r="AD65" s="12">
        <v>190</v>
      </c>
      <c r="AE65" s="12">
        <v>190</v>
      </c>
      <c r="AF65" s="12">
        <v>190</v>
      </c>
      <c r="AG65" s="12">
        <v>190</v>
      </c>
      <c r="AH65" s="12">
        <v>190</v>
      </c>
      <c r="AI65" s="12">
        <v>200</v>
      </c>
      <c r="AJ65" s="12">
        <v>220</v>
      </c>
      <c r="AK65" s="12">
        <v>220</v>
      </c>
      <c r="AL65" s="12">
        <v>220</v>
      </c>
      <c r="AM65" s="17"/>
      <c r="AN65" s="17"/>
    </row>
    <row r="66" spans="1:40" s="18" customFormat="1">
      <c r="A66" s="10" t="s">
        <v>268</v>
      </c>
      <c r="B66" s="10" t="s">
        <v>272</v>
      </c>
      <c r="C66" s="10" t="s">
        <v>273</v>
      </c>
      <c r="D66" s="10" t="s">
        <v>1</v>
      </c>
      <c r="E66" s="11" t="s">
        <v>78</v>
      </c>
      <c r="F66" s="10">
        <v>20</v>
      </c>
      <c r="G66" s="10">
        <v>20</v>
      </c>
      <c r="H66" s="10">
        <v>20</v>
      </c>
      <c r="I66" s="10">
        <v>20</v>
      </c>
      <c r="J66" s="10">
        <v>20</v>
      </c>
      <c r="K66" s="10">
        <v>20</v>
      </c>
      <c r="L66" s="10">
        <v>20</v>
      </c>
      <c r="M66" s="10">
        <v>20</v>
      </c>
      <c r="N66" s="10">
        <v>20</v>
      </c>
      <c r="O66" s="10">
        <v>20</v>
      </c>
      <c r="P66" s="10">
        <v>20</v>
      </c>
      <c r="Q66" s="10">
        <v>20</v>
      </c>
      <c r="R66" s="10">
        <v>10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>
        <v>0</v>
      </c>
      <c r="AA66" s="12">
        <v>30</v>
      </c>
      <c r="AB66" s="12">
        <v>30</v>
      </c>
      <c r="AC66" s="12">
        <v>40</v>
      </c>
      <c r="AD66" s="12">
        <v>40</v>
      </c>
      <c r="AE66" s="12">
        <v>60</v>
      </c>
      <c r="AF66" s="12">
        <v>70</v>
      </c>
      <c r="AG66" s="12">
        <v>70</v>
      </c>
      <c r="AH66" s="12">
        <v>70</v>
      </c>
      <c r="AI66" s="12">
        <v>75</v>
      </c>
      <c r="AJ66" s="12">
        <v>80</v>
      </c>
      <c r="AK66" s="12">
        <v>80</v>
      </c>
      <c r="AL66" s="12">
        <v>80</v>
      </c>
      <c r="AM66" s="17"/>
      <c r="AN66" s="17"/>
    </row>
    <row r="67" spans="1:40" s="18" customFormat="1">
      <c r="A67" s="10" t="s">
        <v>268</v>
      </c>
      <c r="B67" s="10" t="s">
        <v>63</v>
      </c>
      <c r="C67" s="10" t="s">
        <v>466</v>
      </c>
      <c r="D67" s="10" t="s">
        <v>63</v>
      </c>
      <c r="E67" s="11" t="s">
        <v>78</v>
      </c>
      <c r="F67" s="10">
        <v>120</v>
      </c>
      <c r="G67" s="10">
        <v>120</v>
      </c>
      <c r="H67" s="10">
        <v>120</v>
      </c>
      <c r="I67" s="10">
        <v>120</v>
      </c>
      <c r="J67" s="10">
        <v>120</v>
      </c>
      <c r="K67" s="10">
        <v>120</v>
      </c>
      <c r="L67" s="10">
        <v>120</v>
      </c>
      <c r="M67" s="10">
        <v>120</v>
      </c>
      <c r="N67" s="10">
        <v>120</v>
      </c>
      <c r="O67" s="10">
        <v>120</v>
      </c>
      <c r="P67" s="10">
        <v>120</v>
      </c>
      <c r="Q67" s="10">
        <v>135</v>
      </c>
      <c r="R67" s="10">
        <v>145</v>
      </c>
      <c r="S67" s="10">
        <v>150</v>
      </c>
      <c r="T67" s="10">
        <v>160</v>
      </c>
      <c r="U67" s="10">
        <v>170</v>
      </c>
      <c r="V67" s="10">
        <v>185</v>
      </c>
      <c r="W67" s="10">
        <v>235</v>
      </c>
      <c r="X67" s="10">
        <v>255</v>
      </c>
      <c r="Y67" s="10">
        <v>280</v>
      </c>
      <c r="Z67" s="12">
        <v>200</v>
      </c>
      <c r="AA67" s="12">
        <v>150</v>
      </c>
      <c r="AB67" s="12">
        <v>150</v>
      </c>
      <c r="AC67" s="12">
        <v>150</v>
      </c>
      <c r="AD67" s="12">
        <v>150</v>
      </c>
      <c r="AE67" s="12">
        <v>150</v>
      </c>
      <c r="AF67" s="12">
        <v>150</v>
      </c>
      <c r="AG67" s="12">
        <v>150</v>
      </c>
      <c r="AH67" s="12">
        <v>150</v>
      </c>
      <c r="AI67" s="12">
        <v>150</v>
      </c>
      <c r="AJ67" s="12">
        <v>150</v>
      </c>
      <c r="AK67" s="12">
        <v>150</v>
      </c>
      <c r="AL67" s="12">
        <v>150</v>
      </c>
      <c r="AM67" s="19"/>
      <c r="AN67" s="17"/>
    </row>
    <row r="68" spans="1:40" s="18" customFormat="1">
      <c r="A68" s="10" t="s">
        <v>268</v>
      </c>
      <c r="B68" s="10" t="s">
        <v>274</v>
      </c>
      <c r="C68" s="10" t="s">
        <v>275</v>
      </c>
      <c r="D68" s="10" t="s">
        <v>271</v>
      </c>
      <c r="E68" s="11" t="s">
        <v>78</v>
      </c>
      <c r="F68" s="10">
        <v>160</v>
      </c>
      <c r="G68" s="10">
        <v>160</v>
      </c>
      <c r="H68" s="10">
        <v>160</v>
      </c>
      <c r="I68" s="10">
        <v>160</v>
      </c>
      <c r="J68" s="10">
        <v>160</v>
      </c>
      <c r="K68" s="10">
        <v>160</v>
      </c>
      <c r="L68" s="10">
        <v>160</v>
      </c>
      <c r="M68" s="10">
        <v>160</v>
      </c>
      <c r="N68" s="10">
        <v>160</v>
      </c>
      <c r="O68" s="10">
        <v>160</v>
      </c>
      <c r="P68" s="10">
        <v>160</v>
      </c>
      <c r="Q68" s="10">
        <v>160</v>
      </c>
      <c r="R68" s="10">
        <v>170</v>
      </c>
      <c r="S68" s="10">
        <v>180</v>
      </c>
      <c r="T68" s="10">
        <v>185</v>
      </c>
      <c r="U68" s="10">
        <v>190</v>
      </c>
      <c r="V68" s="10">
        <v>190</v>
      </c>
      <c r="W68" s="10">
        <v>195</v>
      </c>
      <c r="X68" s="10">
        <v>195</v>
      </c>
      <c r="Y68" s="10">
        <v>200</v>
      </c>
      <c r="Z68" s="12">
        <v>220</v>
      </c>
      <c r="AA68" s="12">
        <v>220</v>
      </c>
      <c r="AB68" s="12">
        <v>220</v>
      </c>
      <c r="AC68" s="12">
        <v>220</v>
      </c>
      <c r="AD68" s="12">
        <v>220</v>
      </c>
      <c r="AE68" s="12">
        <v>220</v>
      </c>
      <c r="AF68" s="12">
        <v>220</v>
      </c>
      <c r="AG68" s="12">
        <v>220</v>
      </c>
      <c r="AH68" s="12">
        <v>220</v>
      </c>
      <c r="AI68" s="12">
        <v>220</v>
      </c>
      <c r="AJ68" s="12">
        <v>220</v>
      </c>
      <c r="AK68" s="12">
        <v>220</v>
      </c>
      <c r="AL68" s="12">
        <v>220</v>
      </c>
      <c r="AM68" s="17"/>
      <c r="AN68" s="17"/>
    </row>
    <row r="69" spans="1:40" s="18" customFormat="1">
      <c r="A69" s="44" t="s">
        <v>108</v>
      </c>
      <c r="B69" s="44" t="s">
        <v>467</v>
      </c>
      <c r="C69" s="44" t="s">
        <v>109</v>
      </c>
      <c r="D69" s="44" t="s">
        <v>58</v>
      </c>
      <c r="E69" s="45" t="s">
        <v>78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300</v>
      </c>
      <c r="AI69" s="46">
        <v>400</v>
      </c>
      <c r="AJ69" s="46">
        <v>425</v>
      </c>
      <c r="AK69" s="46">
        <v>450</v>
      </c>
      <c r="AL69" s="46">
        <v>475</v>
      </c>
      <c r="AM69" s="17"/>
      <c r="AN69" s="17"/>
    </row>
    <row r="70" spans="1:40" s="18" customFormat="1">
      <c r="A70" s="44" t="s">
        <v>108</v>
      </c>
      <c r="B70" s="44" t="s">
        <v>110</v>
      </c>
      <c r="C70" s="44" t="s">
        <v>111</v>
      </c>
      <c r="D70" s="44" t="s">
        <v>112</v>
      </c>
      <c r="E70" s="45" t="s">
        <v>78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5</v>
      </c>
      <c r="T70" s="44">
        <v>10</v>
      </c>
      <c r="U70" s="44">
        <v>10</v>
      </c>
      <c r="V70" s="44">
        <v>10</v>
      </c>
      <c r="W70" s="44">
        <v>10</v>
      </c>
      <c r="X70" s="44">
        <v>10</v>
      </c>
      <c r="Y70" s="44">
        <v>10</v>
      </c>
      <c r="Z70" s="46">
        <v>10</v>
      </c>
      <c r="AA70" s="46">
        <v>0</v>
      </c>
      <c r="AB70" s="46">
        <v>75</v>
      </c>
      <c r="AC70" s="46">
        <v>100</v>
      </c>
      <c r="AD70" s="46">
        <v>150</v>
      </c>
      <c r="AE70" s="46">
        <v>250</v>
      </c>
      <c r="AF70" s="46">
        <v>400</v>
      </c>
      <c r="AG70" s="46">
        <v>250</v>
      </c>
      <c r="AH70" s="46">
        <v>300</v>
      </c>
      <c r="AI70" s="46">
        <v>250</v>
      </c>
      <c r="AJ70" s="46">
        <v>250</v>
      </c>
      <c r="AK70" s="46">
        <v>300</v>
      </c>
      <c r="AL70" s="46">
        <v>300</v>
      </c>
      <c r="AM70" s="17"/>
      <c r="AN70" s="17"/>
    </row>
    <row r="71" spans="1:40" s="18" customFormat="1">
      <c r="A71" s="44" t="s">
        <v>108</v>
      </c>
      <c r="B71" s="44" t="s">
        <v>113</v>
      </c>
      <c r="C71" s="44" t="s">
        <v>114</v>
      </c>
      <c r="D71" s="44" t="s">
        <v>115</v>
      </c>
      <c r="E71" s="45" t="s">
        <v>78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50</v>
      </c>
      <c r="Y71" s="44">
        <v>60</v>
      </c>
      <c r="Z71" s="46">
        <v>80</v>
      </c>
      <c r="AA71" s="46">
        <v>100</v>
      </c>
      <c r="AB71" s="46">
        <v>120</v>
      </c>
      <c r="AC71" s="46">
        <v>150</v>
      </c>
      <c r="AD71" s="46">
        <v>200</v>
      </c>
      <c r="AE71" s="46">
        <v>150</v>
      </c>
      <c r="AF71" s="46">
        <v>50</v>
      </c>
      <c r="AG71" s="46">
        <v>0</v>
      </c>
      <c r="AH71" s="46">
        <v>0</v>
      </c>
      <c r="AI71" s="46">
        <v>0</v>
      </c>
      <c r="AJ71" s="47">
        <v>0</v>
      </c>
      <c r="AK71" s="46">
        <v>0</v>
      </c>
      <c r="AL71" s="46">
        <v>0</v>
      </c>
      <c r="AM71" s="17"/>
      <c r="AN71" s="17"/>
    </row>
    <row r="72" spans="1:40" s="18" customFormat="1">
      <c r="A72" s="44" t="s">
        <v>108</v>
      </c>
      <c r="B72" s="44" t="s">
        <v>116</v>
      </c>
      <c r="C72" s="44" t="s">
        <v>468</v>
      </c>
      <c r="D72" s="44" t="s">
        <v>116</v>
      </c>
      <c r="E72" s="45" t="s">
        <v>78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6">
        <v>0</v>
      </c>
      <c r="AA72" s="46">
        <v>0</v>
      </c>
      <c r="AB72" s="46">
        <v>0</v>
      </c>
      <c r="AC72" s="46">
        <v>0</v>
      </c>
      <c r="AD72" s="46">
        <v>0</v>
      </c>
      <c r="AE72" s="46">
        <v>125</v>
      </c>
      <c r="AF72" s="46">
        <v>200</v>
      </c>
      <c r="AG72" s="46">
        <v>150</v>
      </c>
      <c r="AH72" s="46">
        <v>150</v>
      </c>
      <c r="AI72" s="46">
        <v>225</v>
      </c>
      <c r="AJ72" s="46">
        <v>250</v>
      </c>
      <c r="AK72" s="46">
        <v>300</v>
      </c>
      <c r="AL72" s="46">
        <v>350</v>
      </c>
      <c r="AM72" s="17"/>
      <c r="AN72" s="17"/>
    </row>
    <row r="73" spans="1:40" s="18" customFormat="1">
      <c r="A73" s="44" t="s">
        <v>108</v>
      </c>
      <c r="B73" s="44" t="s">
        <v>118</v>
      </c>
      <c r="C73" s="44" t="s">
        <v>119</v>
      </c>
      <c r="D73" s="44" t="s">
        <v>112</v>
      </c>
      <c r="E73" s="45" t="s">
        <v>78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6">
        <v>0</v>
      </c>
      <c r="AA73" s="46">
        <v>0</v>
      </c>
      <c r="AB73" s="46">
        <v>130</v>
      </c>
      <c r="AC73" s="46">
        <v>300</v>
      </c>
      <c r="AD73" s="46">
        <v>500</v>
      </c>
      <c r="AE73" s="46">
        <v>400</v>
      </c>
      <c r="AF73" s="46">
        <v>500</v>
      </c>
      <c r="AG73" s="46">
        <v>400</v>
      </c>
      <c r="AH73" s="46">
        <v>400</v>
      </c>
      <c r="AI73" s="46">
        <v>400</v>
      </c>
      <c r="AJ73" s="46">
        <v>500</v>
      </c>
      <c r="AK73" s="46">
        <v>650</v>
      </c>
      <c r="AL73" s="46">
        <v>725</v>
      </c>
      <c r="AM73" s="17"/>
      <c r="AN73" s="17"/>
    </row>
    <row r="74" spans="1:40" s="18" customFormat="1" hidden="1">
      <c r="A74" s="44" t="s">
        <v>108</v>
      </c>
      <c r="B74" s="44" t="s">
        <v>469</v>
      </c>
      <c r="C74" s="44" t="s">
        <v>470</v>
      </c>
      <c r="D74" s="44" t="s">
        <v>469</v>
      </c>
      <c r="E74" s="45" t="s">
        <v>78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6">
        <v>0</v>
      </c>
      <c r="AA74" s="46">
        <v>0</v>
      </c>
      <c r="AB74" s="46">
        <v>0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17"/>
      <c r="AN74" s="17"/>
    </row>
    <row r="75" spans="1:40" s="18" customFormat="1">
      <c r="A75" s="44" t="s">
        <v>108</v>
      </c>
      <c r="B75" s="44" t="s">
        <v>120</v>
      </c>
      <c r="C75" s="44" t="s">
        <v>121</v>
      </c>
      <c r="D75" s="44" t="s">
        <v>47</v>
      </c>
      <c r="E75" s="45" t="s">
        <v>78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6">
        <v>0</v>
      </c>
      <c r="AA75" s="46">
        <v>0</v>
      </c>
      <c r="AB75" s="46">
        <v>0</v>
      </c>
      <c r="AC75" s="46">
        <v>325</v>
      </c>
      <c r="AD75" s="46">
        <v>525</v>
      </c>
      <c r="AE75" s="46">
        <v>625</v>
      </c>
      <c r="AF75" s="46">
        <v>675</v>
      </c>
      <c r="AG75" s="46">
        <v>700</v>
      </c>
      <c r="AH75" s="46">
        <v>625</v>
      </c>
      <c r="AI75" s="46">
        <v>800</v>
      </c>
      <c r="AJ75" s="46">
        <v>850</v>
      </c>
      <c r="AK75" s="46">
        <v>950</v>
      </c>
      <c r="AL75" s="47">
        <v>1200</v>
      </c>
      <c r="AM75" s="17"/>
      <c r="AN75" s="17"/>
    </row>
    <row r="76" spans="1:40" s="18" customFormat="1">
      <c r="A76" s="10"/>
      <c r="B76" s="10"/>
      <c r="C76" s="10"/>
      <c r="D76" s="10"/>
      <c r="E76" s="1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7"/>
      <c r="AN76" s="17"/>
    </row>
    <row r="77" spans="1:40" s="18" customFormat="1">
      <c r="A77" s="44" t="s">
        <v>282</v>
      </c>
      <c r="B77" s="44" t="s">
        <v>76</v>
      </c>
      <c r="C77" s="44" t="s">
        <v>77</v>
      </c>
      <c r="D77" s="44" t="s">
        <v>18</v>
      </c>
      <c r="E77" s="45" t="s">
        <v>78</v>
      </c>
      <c r="F77" s="44">
        <v>30</v>
      </c>
      <c r="G77" s="44">
        <v>30</v>
      </c>
      <c r="H77" s="44">
        <v>30</v>
      </c>
      <c r="I77" s="44">
        <v>30</v>
      </c>
      <c r="J77" s="44">
        <v>30</v>
      </c>
      <c r="K77" s="44">
        <v>30</v>
      </c>
      <c r="L77" s="44">
        <v>30</v>
      </c>
      <c r="M77" s="44">
        <v>30</v>
      </c>
      <c r="N77" s="44">
        <v>30</v>
      </c>
      <c r="O77" s="44">
        <v>30</v>
      </c>
      <c r="P77" s="44">
        <v>30</v>
      </c>
      <c r="Q77" s="44">
        <v>30</v>
      </c>
      <c r="R77" s="44">
        <v>30</v>
      </c>
      <c r="S77" s="44">
        <v>30</v>
      </c>
      <c r="T77" s="44">
        <v>30</v>
      </c>
      <c r="U77" s="44">
        <v>30</v>
      </c>
      <c r="V77" s="44">
        <v>30</v>
      </c>
      <c r="W77" s="44">
        <v>30</v>
      </c>
      <c r="X77" s="44">
        <v>30</v>
      </c>
      <c r="Y77" s="44">
        <v>30</v>
      </c>
      <c r="Z77" s="46">
        <v>30</v>
      </c>
      <c r="AA77" s="46">
        <v>30</v>
      </c>
      <c r="AB77" s="46">
        <v>30</v>
      </c>
      <c r="AC77" s="46">
        <v>30</v>
      </c>
      <c r="AD77" s="46">
        <v>30</v>
      </c>
      <c r="AE77" s="46">
        <v>30</v>
      </c>
      <c r="AF77" s="46">
        <v>30</v>
      </c>
      <c r="AG77" s="46">
        <v>30</v>
      </c>
      <c r="AH77" s="46">
        <v>30</v>
      </c>
      <c r="AI77" s="46">
        <v>30</v>
      </c>
      <c r="AJ77" s="46">
        <v>30</v>
      </c>
      <c r="AK77" s="46">
        <v>30</v>
      </c>
      <c r="AL77" s="46">
        <v>30</v>
      </c>
      <c r="AM77" s="17"/>
      <c r="AN77" s="17"/>
    </row>
    <row r="78" spans="1:40" s="18" customFormat="1">
      <c r="A78" s="44" t="s">
        <v>282</v>
      </c>
      <c r="B78" s="44"/>
      <c r="C78" s="44" t="s">
        <v>79</v>
      </c>
      <c r="D78" s="44" t="s">
        <v>18</v>
      </c>
      <c r="E78" s="45" t="s">
        <v>78</v>
      </c>
      <c r="F78" s="44">
        <v>20</v>
      </c>
      <c r="G78" s="44">
        <v>20</v>
      </c>
      <c r="H78" s="44">
        <v>20</v>
      </c>
      <c r="I78" s="44">
        <v>20</v>
      </c>
      <c r="J78" s="44">
        <v>20</v>
      </c>
      <c r="K78" s="44">
        <v>20</v>
      </c>
      <c r="L78" s="44">
        <v>20</v>
      </c>
      <c r="M78" s="44">
        <v>20</v>
      </c>
      <c r="N78" s="44">
        <v>20</v>
      </c>
      <c r="O78" s="44">
        <v>20</v>
      </c>
      <c r="P78" s="44">
        <v>20</v>
      </c>
      <c r="Q78" s="44">
        <v>20</v>
      </c>
      <c r="R78" s="44">
        <v>20</v>
      </c>
      <c r="S78" s="44">
        <v>20</v>
      </c>
      <c r="T78" s="44">
        <v>20</v>
      </c>
      <c r="U78" s="44">
        <v>20</v>
      </c>
      <c r="V78" s="44">
        <v>20</v>
      </c>
      <c r="W78" s="44">
        <v>30</v>
      </c>
      <c r="X78" s="44">
        <v>35</v>
      </c>
      <c r="Y78" s="44">
        <v>40</v>
      </c>
      <c r="Z78" s="46">
        <v>35</v>
      </c>
      <c r="AA78" s="46">
        <v>35</v>
      </c>
      <c r="AB78" s="46">
        <v>25</v>
      </c>
      <c r="AC78" s="46">
        <v>35</v>
      </c>
      <c r="AD78" s="46">
        <v>40</v>
      </c>
      <c r="AE78" s="46">
        <v>40</v>
      </c>
      <c r="AF78" s="46">
        <v>40</v>
      </c>
      <c r="AG78" s="46">
        <v>40</v>
      </c>
      <c r="AH78" s="46">
        <v>40</v>
      </c>
      <c r="AI78" s="46">
        <v>40</v>
      </c>
      <c r="AJ78" s="46">
        <v>40</v>
      </c>
      <c r="AK78" s="46">
        <v>40</v>
      </c>
      <c r="AL78" s="46">
        <v>40</v>
      </c>
      <c r="AM78" s="17"/>
      <c r="AN78" s="17"/>
    </row>
    <row r="79" spans="1:40" s="18" customFormat="1" hidden="1">
      <c r="A79" s="44" t="s">
        <v>282</v>
      </c>
      <c r="B79" s="44" t="s">
        <v>188</v>
      </c>
      <c r="C79" s="44" t="s">
        <v>471</v>
      </c>
      <c r="D79" s="44" t="s">
        <v>188</v>
      </c>
      <c r="E79" s="45" t="s">
        <v>78</v>
      </c>
      <c r="F79" s="44">
        <v>25</v>
      </c>
      <c r="G79" s="44">
        <v>25</v>
      </c>
      <c r="H79" s="44">
        <v>25</v>
      </c>
      <c r="I79" s="44">
        <v>25</v>
      </c>
      <c r="J79" s="44">
        <v>25</v>
      </c>
      <c r="K79" s="44">
        <v>25</v>
      </c>
      <c r="L79" s="44">
        <v>25</v>
      </c>
      <c r="M79" s="44">
        <v>25</v>
      </c>
      <c r="N79" s="44">
        <v>25</v>
      </c>
      <c r="O79" s="44">
        <v>25</v>
      </c>
      <c r="P79" s="44">
        <v>25</v>
      </c>
      <c r="Q79" s="44">
        <v>20</v>
      </c>
      <c r="R79" s="44">
        <v>15</v>
      </c>
      <c r="S79" s="44">
        <v>10</v>
      </c>
      <c r="T79" s="44">
        <v>5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6">
        <v>0</v>
      </c>
      <c r="AA79" s="46">
        <v>0</v>
      </c>
      <c r="AB79" s="46">
        <v>0</v>
      </c>
      <c r="AC79" s="46">
        <v>0</v>
      </c>
      <c r="AD79" s="46">
        <v>0</v>
      </c>
      <c r="AE79" s="46">
        <v>0</v>
      </c>
      <c r="AF79" s="46">
        <v>0</v>
      </c>
      <c r="AG79" s="46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17"/>
      <c r="AN79" s="17"/>
    </row>
    <row r="80" spans="1:40" s="18" customFormat="1">
      <c r="A80" s="44" t="s">
        <v>282</v>
      </c>
      <c r="B80" s="44" t="s">
        <v>86</v>
      </c>
      <c r="C80" s="44" t="s">
        <v>86</v>
      </c>
      <c r="D80" s="44" t="s">
        <v>86</v>
      </c>
      <c r="E80" s="45" t="s">
        <v>78</v>
      </c>
      <c r="F80" s="44">
        <v>85</v>
      </c>
      <c r="G80" s="44">
        <v>85</v>
      </c>
      <c r="H80" s="44">
        <v>85</v>
      </c>
      <c r="I80" s="44">
        <v>85</v>
      </c>
      <c r="J80" s="44">
        <v>85</v>
      </c>
      <c r="K80" s="44">
        <v>85</v>
      </c>
      <c r="L80" s="44">
        <v>85</v>
      </c>
      <c r="M80" s="44">
        <v>85</v>
      </c>
      <c r="N80" s="44">
        <v>85</v>
      </c>
      <c r="O80" s="44">
        <v>85</v>
      </c>
      <c r="P80" s="44">
        <v>85</v>
      </c>
      <c r="Q80" s="44">
        <v>85</v>
      </c>
      <c r="R80" s="44">
        <v>85</v>
      </c>
      <c r="S80" s="44">
        <v>85</v>
      </c>
      <c r="T80" s="44">
        <v>85</v>
      </c>
      <c r="U80" s="44">
        <v>85</v>
      </c>
      <c r="V80" s="44">
        <v>85</v>
      </c>
      <c r="W80" s="44">
        <v>85</v>
      </c>
      <c r="X80" s="44">
        <v>85</v>
      </c>
      <c r="Y80" s="44">
        <v>85</v>
      </c>
      <c r="Z80" s="46">
        <v>85</v>
      </c>
      <c r="AA80" s="46">
        <v>85</v>
      </c>
      <c r="AB80" s="46">
        <v>85</v>
      </c>
      <c r="AC80" s="46">
        <v>85</v>
      </c>
      <c r="AD80" s="46">
        <v>85</v>
      </c>
      <c r="AE80" s="46">
        <v>85</v>
      </c>
      <c r="AF80" s="46">
        <v>85</v>
      </c>
      <c r="AG80" s="46">
        <v>85</v>
      </c>
      <c r="AH80" s="46">
        <v>85</v>
      </c>
      <c r="AI80" s="46">
        <v>85</v>
      </c>
      <c r="AJ80" s="46">
        <v>85</v>
      </c>
      <c r="AK80" s="46">
        <v>85</v>
      </c>
      <c r="AL80" s="46">
        <v>85</v>
      </c>
      <c r="AM80" s="17"/>
      <c r="AN80" s="17"/>
    </row>
    <row r="81" spans="1:40" s="18" customFormat="1">
      <c r="A81" s="44" t="s">
        <v>282</v>
      </c>
      <c r="B81" s="44" t="s">
        <v>23</v>
      </c>
      <c r="C81" s="44" t="s">
        <v>87</v>
      </c>
      <c r="D81" s="44" t="s">
        <v>174</v>
      </c>
      <c r="E81" s="45" t="s">
        <v>78</v>
      </c>
      <c r="F81" s="44">
        <v>70</v>
      </c>
      <c r="G81" s="44">
        <v>70</v>
      </c>
      <c r="H81" s="44">
        <v>70</v>
      </c>
      <c r="I81" s="44">
        <v>70</v>
      </c>
      <c r="J81" s="44">
        <v>70</v>
      </c>
      <c r="K81" s="44">
        <v>70</v>
      </c>
      <c r="L81" s="44">
        <v>70</v>
      </c>
      <c r="M81" s="44">
        <v>70</v>
      </c>
      <c r="N81" s="44">
        <v>70</v>
      </c>
      <c r="O81" s="44">
        <v>70</v>
      </c>
      <c r="P81" s="44">
        <v>70</v>
      </c>
      <c r="Q81" s="44">
        <v>70</v>
      </c>
      <c r="R81" s="44">
        <v>70</v>
      </c>
      <c r="S81" s="44">
        <v>70</v>
      </c>
      <c r="T81" s="44">
        <v>70</v>
      </c>
      <c r="U81" s="44">
        <v>70</v>
      </c>
      <c r="V81" s="44">
        <v>70</v>
      </c>
      <c r="W81" s="44">
        <v>80</v>
      </c>
      <c r="X81" s="44">
        <v>80</v>
      </c>
      <c r="Y81" s="44">
        <v>85</v>
      </c>
      <c r="Z81" s="46">
        <v>80</v>
      </c>
      <c r="AA81" s="46">
        <v>80</v>
      </c>
      <c r="AB81" s="46">
        <v>80</v>
      </c>
      <c r="AC81" s="46">
        <v>80</v>
      </c>
      <c r="AD81" s="46">
        <v>80</v>
      </c>
      <c r="AE81" s="46">
        <v>80</v>
      </c>
      <c r="AF81" s="46">
        <v>80</v>
      </c>
      <c r="AG81" s="46">
        <v>80</v>
      </c>
      <c r="AH81" s="46">
        <v>80</v>
      </c>
      <c r="AI81" s="46">
        <v>80</v>
      </c>
      <c r="AJ81" s="46">
        <v>80</v>
      </c>
      <c r="AK81" s="46">
        <v>80</v>
      </c>
      <c r="AL81" s="46">
        <v>80</v>
      </c>
      <c r="AM81" s="17"/>
      <c r="AN81" s="17"/>
    </row>
    <row r="82" spans="1:40" s="18" customFormat="1">
      <c r="A82" s="44" t="s">
        <v>282</v>
      </c>
      <c r="B82" s="44"/>
      <c r="C82" s="44" t="s">
        <v>88</v>
      </c>
      <c r="D82" s="44" t="s">
        <v>174</v>
      </c>
      <c r="E82" s="45" t="s">
        <v>78</v>
      </c>
      <c r="F82" s="44">
        <v>40</v>
      </c>
      <c r="G82" s="44">
        <v>40</v>
      </c>
      <c r="H82" s="44">
        <v>40</v>
      </c>
      <c r="I82" s="44">
        <v>40</v>
      </c>
      <c r="J82" s="44">
        <v>40</v>
      </c>
      <c r="K82" s="44">
        <v>40</v>
      </c>
      <c r="L82" s="44">
        <v>40</v>
      </c>
      <c r="M82" s="44">
        <v>40</v>
      </c>
      <c r="N82" s="44">
        <v>40</v>
      </c>
      <c r="O82" s="44">
        <v>40</v>
      </c>
      <c r="P82" s="44">
        <v>40</v>
      </c>
      <c r="Q82" s="44">
        <v>40</v>
      </c>
      <c r="R82" s="44">
        <v>40</v>
      </c>
      <c r="S82" s="44">
        <v>40</v>
      </c>
      <c r="T82" s="44">
        <v>40</v>
      </c>
      <c r="U82" s="44">
        <v>40</v>
      </c>
      <c r="V82" s="44">
        <v>40</v>
      </c>
      <c r="W82" s="44">
        <v>50</v>
      </c>
      <c r="X82" s="44">
        <v>55</v>
      </c>
      <c r="Y82" s="44">
        <v>60</v>
      </c>
      <c r="Z82" s="46">
        <v>50</v>
      </c>
      <c r="AA82" s="46">
        <v>30</v>
      </c>
      <c r="AB82" s="46">
        <v>0</v>
      </c>
      <c r="AC82" s="46">
        <v>0</v>
      </c>
      <c r="AD82" s="46">
        <v>15</v>
      </c>
      <c r="AE82" s="46">
        <v>15</v>
      </c>
      <c r="AF82" s="46">
        <v>15</v>
      </c>
      <c r="AG82" s="46">
        <v>15</v>
      </c>
      <c r="AH82" s="46">
        <v>15</v>
      </c>
      <c r="AI82" s="46">
        <v>15</v>
      </c>
      <c r="AJ82" s="46">
        <v>15</v>
      </c>
      <c r="AK82" s="46">
        <v>15</v>
      </c>
      <c r="AL82" s="46">
        <v>15</v>
      </c>
      <c r="AM82" s="17"/>
      <c r="AN82" s="17"/>
    </row>
    <row r="83" spans="1:40" s="18" customFormat="1">
      <c r="A83" s="44" t="s">
        <v>282</v>
      </c>
      <c r="B83" s="44" t="s">
        <v>89</v>
      </c>
      <c r="C83" s="44" t="s">
        <v>90</v>
      </c>
      <c r="D83" s="44" t="s">
        <v>91</v>
      </c>
      <c r="E83" s="45" t="s">
        <v>78</v>
      </c>
      <c r="F83" s="44">
        <v>160</v>
      </c>
      <c r="G83" s="44">
        <v>160</v>
      </c>
      <c r="H83" s="44">
        <v>145</v>
      </c>
      <c r="I83" s="44">
        <v>130</v>
      </c>
      <c r="J83" s="44">
        <v>130</v>
      </c>
      <c r="K83" s="44">
        <v>130</v>
      </c>
      <c r="L83" s="44">
        <v>130</v>
      </c>
      <c r="M83" s="44">
        <v>130</v>
      </c>
      <c r="N83" s="44">
        <v>130</v>
      </c>
      <c r="O83" s="44">
        <v>130</v>
      </c>
      <c r="P83" s="44">
        <v>110</v>
      </c>
      <c r="Q83" s="44">
        <v>110</v>
      </c>
      <c r="R83" s="44">
        <v>110</v>
      </c>
      <c r="S83" s="44">
        <v>100</v>
      </c>
      <c r="T83" s="44">
        <v>90</v>
      </c>
      <c r="U83" s="44">
        <v>80</v>
      </c>
      <c r="V83" s="44">
        <v>70</v>
      </c>
      <c r="W83" s="44">
        <v>70</v>
      </c>
      <c r="X83" s="44">
        <v>70</v>
      </c>
      <c r="Y83" s="44">
        <v>70</v>
      </c>
      <c r="Z83" s="46">
        <v>70</v>
      </c>
      <c r="AA83" s="46">
        <v>70</v>
      </c>
      <c r="AB83" s="46">
        <v>70</v>
      </c>
      <c r="AC83" s="46">
        <v>75</v>
      </c>
      <c r="AD83" s="46">
        <v>75</v>
      </c>
      <c r="AE83" s="46">
        <v>75</v>
      </c>
      <c r="AF83" s="46">
        <v>75</v>
      </c>
      <c r="AG83" s="46">
        <v>75</v>
      </c>
      <c r="AH83" s="46">
        <v>75</v>
      </c>
      <c r="AI83" s="46">
        <v>75</v>
      </c>
      <c r="AJ83" s="46">
        <v>75</v>
      </c>
      <c r="AK83" s="46">
        <v>75</v>
      </c>
      <c r="AL83" s="46">
        <v>75</v>
      </c>
      <c r="AM83" s="17"/>
      <c r="AN83" s="17"/>
    </row>
    <row r="84" spans="1:40" s="18" customFormat="1" hidden="1">
      <c r="A84" s="44" t="s">
        <v>282</v>
      </c>
      <c r="B84" s="44" t="s">
        <v>94</v>
      </c>
      <c r="C84" s="44" t="s">
        <v>95</v>
      </c>
      <c r="D84" s="44" t="s">
        <v>70</v>
      </c>
      <c r="E84" s="45" t="s">
        <v>78</v>
      </c>
      <c r="F84" s="44">
        <v>40</v>
      </c>
      <c r="G84" s="44">
        <v>40</v>
      </c>
      <c r="H84" s="44">
        <v>40</v>
      </c>
      <c r="I84" s="44">
        <v>40</v>
      </c>
      <c r="J84" s="44">
        <v>40</v>
      </c>
      <c r="K84" s="44">
        <v>40</v>
      </c>
      <c r="L84" s="44">
        <v>40</v>
      </c>
      <c r="M84" s="44">
        <v>40</v>
      </c>
      <c r="N84" s="44">
        <v>40</v>
      </c>
      <c r="O84" s="44">
        <v>20</v>
      </c>
      <c r="P84" s="44">
        <v>20</v>
      </c>
      <c r="Q84" s="44">
        <v>20</v>
      </c>
      <c r="R84" s="44">
        <v>20</v>
      </c>
      <c r="S84" s="44">
        <v>20</v>
      </c>
      <c r="T84" s="44">
        <v>20</v>
      </c>
      <c r="U84" s="44">
        <v>20</v>
      </c>
      <c r="V84" s="44">
        <v>20</v>
      </c>
      <c r="W84" s="44">
        <v>20</v>
      </c>
      <c r="X84" s="44">
        <v>20</v>
      </c>
      <c r="Y84" s="44">
        <v>20</v>
      </c>
      <c r="Z84" s="46">
        <v>0</v>
      </c>
      <c r="AA84" s="46">
        <v>0</v>
      </c>
      <c r="AB84" s="46">
        <v>0</v>
      </c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17"/>
      <c r="AN84" s="17"/>
    </row>
    <row r="85" spans="1:40" s="18" customFormat="1">
      <c r="A85" s="44" t="s">
        <v>282</v>
      </c>
      <c r="B85" s="44" t="s">
        <v>94</v>
      </c>
      <c r="C85" s="44" t="s">
        <v>96</v>
      </c>
      <c r="D85" s="44" t="s">
        <v>70</v>
      </c>
      <c r="E85" s="45" t="s">
        <v>78</v>
      </c>
      <c r="F85" s="44">
        <v>30</v>
      </c>
      <c r="G85" s="44">
        <v>30</v>
      </c>
      <c r="H85" s="44">
        <v>30</v>
      </c>
      <c r="I85" s="44">
        <v>30</v>
      </c>
      <c r="J85" s="44">
        <v>30</v>
      </c>
      <c r="K85" s="44">
        <v>30</v>
      </c>
      <c r="L85" s="44">
        <v>30</v>
      </c>
      <c r="M85" s="44">
        <v>30</v>
      </c>
      <c r="N85" s="44">
        <v>30</v>
      </c>
      <c r="O85" s="44">
        <v>30</v>
      </c>
      <c r="P85" s="44">
        <v>30</v>
      </c>
      <c r="Q85" s="44">
        <v>30</v>
      </c>
      <c r="R85" s="44">
        <v>30</v>
      </c>
      <c r="S85" s="44">
        <v>30</v>
      </c>
      <c r="T85" s="44">
        <v>30</v>
      </c>
      <c r="U85" s="44">
        <v>25</v>
      </c>
      <c r="V85" s="44">
        <v>20</v>
      </c>
      <c r="W85" s="44">
        <v>30</v>
      </c>
      <c r="X85" s="44">
        <v>30</v>
      </c>
      <c r="Y85" s="44">
        <v>30</v>
      </c>
      <c r="Z85" s="46">
        <v>30</v>
      </c>
      <c r="AA85" s="46">
        <v>25</v>
      </c>
      <c r="AB85" s="46">
        <v>15</v>
      </c>
      <c r="AC85" s="46">
        <v>25</v>
      </c>
      <c r="AD85" s="46">
        <v>30</v>
      </c>
      <c r="AE85" s="46">
        <v>30</v>
      </c>
      <c r="AF85" s="46">
        <v>30</v>
      </c>
      <c r="AG85" s="46">
        <v>30</v>
      </c>
      <c r="AH85" s="46">
        <v>30</v>
      </c>
      <c r="AI85" s="46">
        <v>30</v>
      </c>
      <c r="AJ85" s="46">
        <v>30</v>
      </c>
      <c r="AK85" s="46">
        <v>30</v>
      </c>
      <c r="AL85" s="46">
        <v>30</v>
      </c>
      <c r="AM85" s="17"/>
      <c r="AN85" s="17"/>
    </row>
    <row r="86" spans="1:40" s="18" customFormat="1">
      <c r="A86" s="44" t="s">
        <v>282</v>
      </c>
      <c r="B86" s="44"/>
      <c r="C86" s="44" t="s">
        <v>97</v>
      </c>
      <c r="D86" s="44" t="s">
        <v>70</v>
      </c>
      <c r="E86" s="45" t="s">
        <v>78</v>
      </c>
      <c r="F86" s="44">
        <v>50</v>
      </c>
      <c r="G86" s="44">
        <v>50</v>
      </c>
      <c r="H86" s="44">
        <v>50</v>
      </c>
      <c r="I86" s="44">
        <v>50</v>
      </c>
      <c r="J86" s="44">
        <v>50</v>
      </c>
      <c r="K86" s="44">
        <v>50</v>
      </c>
      <c r="L86" s="44">
        <v>50</v>
      </c>
      <c r="M86" s="44">
        <v>50</v>
      </c>
      <c r="N86" s="44">
        <v>50</v>
      </c>
      <c r="O86" s="44">
        <v>50</v>
      </c>
      <c r="P86" s="44">
        <v>50</v>
      </c>
      <c r="Q86" s="44">
        <v>50</v>
      </c>
      <c r="R86" s="44">
        <v>50</v>
      </c>
      <c r="S86" s="44">
        <v>50</v>
      </c>
      <c r="T86" s="44">
        <v>50</v>
      </c>
      <c r="U86" s="44">
        <v>30</v>
      </c>
      <c r="V86" s="44">
        <v>10</v>
      </c>
      <c r="W86" s="44">
        <v>30</v>
      </c>
      <c r="X86" s="44">
        <v>30</v>
      </c>
      <c r="Y86" s="44">
        <v>35</v>
      </c>
      <c r="Z86" s="46">
        <v>25</v>
      </c>
      <c r="AA86" s="46">
        <v>0</v>
      </c>
      <c r="AB86" s="46">
        <v>0</v>
      </c>
      <c r="AC86" s="46">
        <v>0</v>
      </c>
      <c r="AD86" s="46">
        <v>0</v>
      </c>
      <c r="AE86" s="46">
        <v>0</v>
      </c>
      <c r="AF86" s="46">
        <v>0</v>
      </c>
      <c r="AG86" s="46">
        <v>0</v>
      </c>
      <c r="AH86" s="46">
        <v>0</v>
      </c>
      <c r="AI86" s="46">
        <v>0</v>
      </c>
      <c r="AJ86" s="46">
        <v>0</v>
      </c>
      <c r="AK86" s="46">
        <v>0</v>
      </c>
      <c r="AL86" s="46">
        <v>0</v>
      </c>
      <c r="AM86" s="17"/>
      <c r="AN86" s="17"/>
    </row>
    <row r="87" spans="1:40" s="18" customFormat="1" hidden="1">
      <c r="A87" s="44" t="s">
        <v>282</v>
      </c>
      <c r="B87" s="44" t="s">
        <v>94</v>
      </c>
      <c r="C87" s="44" t="s">
        <v>472</v>
      </c>
      <c r="D87" s="44" t="s">
        <v>70</v>
      </c>
      <c r="E87" s="45" t="s">
        <v>78</v>
      </c>
      <c r="F87" s="44">
        <v>30</v>
      </c>
      <c r="G87" s="44">
        <v>30</v>
      </c>
      <c r="H87" s="44">
        <v>30</v>
      </c>
      <c r="I87" s="44">
        <v>30</v>
      </c>
      <c r="J87" s="44">
        <v>30</v>
      </c>
      <c r="K87" s="44">
        <v>30</v>
      </c>
      <c r="L87" s="44">
        <v>30</v>
      </c>
      <c r="M87" s="44">
        <v>30</v>
      </c>
      <c r="N87" s="44">
        <v>30</v>
      </c>
      <c r="O87" s="44">
        <v>30</v>
      </c>
      <c r="P87" s="44">
        <v>30</v>
      </c>
      <c r="Q87" s="44">
        <v>30</v>
      </c>
      <c r="R87" s="44">
        <v>30</v>
      </c>
      <c r="S87" s="44">
        <v>30</v>
      </c>
      <c r="T87" s="44">
        <v>30</v>
      </c>
      <c r="U87" s="44">
        <v>15</v>
      </c>
      <c r="V87" s="44">
        <v>0</v>
      </c>
      <c r="W87" s="44">
        <v>0</v>
      </c>
      <c r="X87" s="44">
        <v>0</v>
      </c>
      <c r="Y87" s="44">
        <v>0</v>
      </c>
      <c r="Z87" s="46">
        <v>0</v>
      </c>
      <c r="AA87" s="46">
        <v>0</v>
      </c>
      <c r="AB87" s="46">
        <v>0</v>
      </c>
      <c r="AC87" s="46">
        <v>0</v>
      </c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17"/>
      <c r="AN87" s="17"/>
    </row>
    <row r="88" spans="1:40" s="18" customFormat="1">
      <c r="A88" s="44" t="s">
        <v>282</v>
      </c>
      <c r="B88" s="44"/>
      <c r="C88" s="44" t="s">
        <v>99</v>
      </c>
      <c r="D88" s="44" t="s">
        <v>70</v>
      </c>
      <c r="E88" s="45" t="s">
        <v>78</v>
      </c>
      <c r="F88" s="44">
        <v>45</v>
      </c>
      <c r="G88" s="44">
        <v>45</v>
      </c>
      <c r="H88" s="44">
        <v>45</v>
      </c>
      <c r="I88" s="44">
        <v>45</v>
      </c>
      <c r="J88" s="44">
        <v>45</v>
      </c>
      <c r="K88" s="44">
        <v>45</v>
      </c>
      <c r="L88" s="44">
        <v>45</v>
      </c>
      <c r="M88" s="44">
        <v>45</v>
      </c>
      <c r="N88" s="44">
        <v>45</v>
      </c>
      <c r="O88" s="44">
        <v>45</v>
      </c>
      <c r="P88" s="44">
        <v>45</v>
      </c>
      <c r="Q88" s="44">
        <v>45</v>
      </c>
      <c r="R88" s="44">
        <v>45</v>
      </c>
      <c r="S88" s="44">
        <v>45</v>
      </c>
      <c r="T88" s="44">
        <v>45</v>
      </c>
      <c r="U88" s="44">
        <v>45</v>
      </c>
      <c r="V88" s="44">
        <v>45</v>
      </c>
      <c r="W88" s="44">
        <v>45</v>
      </c>
      <c r="X88" s="44">
        <v>45</v>
      </c>
      <c r="Y88" s="44">
        <v>45</v>
      </c>
      <c r="Z88" s="46">
        <v>45</v>
      </c>
      <c r="AA88" s="46">
        <v>45</v>
      </c>
      <c r="AB88" s="46">
        <v>45</v>
      </c>
      <c r="AC88" s="46">
        <v>45</v>
      </c>
      <c r="AD88" s="46">
        <v>45</v>
      </c>
      <c r="AE88" s="46">
        <v>45</v>
      </c>
      <c r="AF88" s="46">
        <v>45</v>
      </c>
      <c r="AG88" s="46">
        <v>45</v>
      </c>
      <c r="AH88" s="46">
        <v>45</v>
      </c>
      <c r="AI88" s="46">
        <v>45</v>
      </c>
      <c r="AJ88" s="46">
        <v>45</v>
      </c>
      <c r="AK88" s="46">
        <v>45</v>
      </c>
      <c r="AL88" s="46">
        <v>45</v>
      </c>
      <c r="AM88" s="17"/>
      <c r="AN88" s="17"/>
    </row>
    <row r="89" spans="1:40" s="18" customFormat="1" hidden="1">
      <c r="A89" s="44" t="s">
        <v>473</v>
      </c>
      <c r="B89" s="44" t="s">
        <v>474</v>
      </c>
      <c r="C89" s="44" t="s">
        <v>475</v>
      </c>
      <c r="D89" s="44" t="s">
        <v>49</v>
      </c>
      <c r="E89" s="45" t="s">
        <v>78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6">
        <v>0</v>
      </c>
      <c r="AA89" s="46">
        <v>0</v>
      </c>
      <c r="AB89" s="46">
        <v>0</v>
      </c>
      <c r="AC89" s="46">
        <v>0</v>
      </c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</v>
      </c>
      <c r="AM89" s="17"/>
      <c r="AN89" s="17"/>
    </row>
    <row r="90" spans="1:40" s="18" customFormat="1" hidden="1">
      <c r="A90" s="44" t="s">
        <v>473</v>
      </c>
      <c r="B90" s="44" t="s">
        <v>476</v>
      </c>
      <c r="C90" s="44" t="s">
        <v>477</v>
      </c>
      <c r="D90" s="44" t="s">
        <v>478</v>
      </c>
      <c r="E90" s="45" t="s">
        <v>78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17"/>
      <c r="AN90" s="17"/>
    </row>
    <row r="91" spans="1:40" s="18" customFormat="1">
      <c r="A91" s="44" t="s">
        <v>122</v>
      </c>
      <c r="B91" s="44" t="s">
        <v>123</v>
      </c>
      <c r="C91" s="44" t="s">
        <v>124</v>
      </c>
      <c r="D91" s="44" t="s">
        <v>123</v>
      </c>
      <c r="E91" s="45" t="s">
        <v>78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35</v>
      </c>
      <c r="O91" s="44">
        <v>55</v>
      </c>
      <c r="P91" s="44">
        <v>85</v>
      </c>
      <c r="Q91" s="44">
        <v>85</v>
      </c>
      <c r="R91" s="44">
        <v>90</v>
      </c>
      <c r="S91" s="44">
        <v>105</v>
      </c>
      <c r="T91" s="44">
        <v>110</v>
      </c>
      <c r="U91" s="44">
        <v>110</v>
      </c>
      <c r="V91" s="44">
        <v>120</v>
      </c>
      <c r="W91" s="44">
        <v>130</v>
      </c>
      <c r="X91" s="44">
        <v>130</v>
      </c>
      <c r="Y91" s="44">
        <v>145</v>
      </c>
      <c r="Z91" s="46">
        <v>160</v>
      </c>
      <c r="AA91" s="46">
        <v>320</v>
      </c>
      <c r="AB91" s="46">
        <v>345</v>
      </c>
      <c r="AC91" s="46">
        <v>375</v>
      </c>
      <c r="AD91" s="46">
        <v>400</v>
      </c>
      <c r="AE91" s="46">
        <v>430</v>
      </c>
      <c r="AF91" s="46">
        <v>330</v>
      </c>
      <c r="AG91" s="46">
        <v>420</v>
      </c>
      <c r="AH91" s="46">
        <v>445</v>
      </c>
      <c r="AI91" s="46">
        <v>445</v>
      </c>
      <c r="AJ91" s="46">
        <v>450</v>
      </c>
      <c r="AK91" s="46">
        <v>450</v>
      </c>
      <c r="AL91" s="46">
        <v>450</v>
      </c>
      <c r="AM91" s="10"/>
      <c r="AN91" s="17"/>
    </row>
    <row r="92" spans="1:40" s="18" customFormat="1">
      <c r="A92" s="10" t="s">
        <v>283</v>
      </c>
      <c r="B92" s="10" t="s">
        <v>52</v>
      </c>
      <c r="C92" s="10" t="s">
        <v>284</v>
      </c>
      <c r="D92" s="10" t="s">
        <v>285</v>
      </c>
      <c r="E92" s="11" t="s">
        <v>78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>
        <v>0</v>
      </c>
      <c r="AA92" s="12">
        <v>0</v>
      </c>
      <c r="AB92" s="12">
        <v>0</v>
      </c>
      <c r="AC92" s="12">
        <v>25</v>
      </c>
      <c r="AD92" s="12">
        <v>35</v>
      </c>
      <c r="AE92" s="12">
        <v>35</v>
      </c>
      <c r="AF92" s="12">
        <v>35</v>
      </c>
      <c r="AG92" s="12">
        <v>35</v>
      </c>
      <c r="AH92" s="12">
        <v>35</v>
      </c>
      <c r="AI92" s="12">
        <v>35</v>
      </c>
      <c r="AJ92" s="12">
        <v>35</v>
      </c>
      <c r="AK92" s="12">
        <v>35</v>
      </c>
      <c r="AL92" s="12">
        <v>35</v>
      </c>
      <c r="AM92" s="17"/>
      <c r="AN92" s="17"/>
    </row>
    <row r="93" spans="1:40" s="18" customFormat="1" hidden="1">
      <c r="A93" s="10" t="s">
        <v>283</v>
      </c>
      <c r="B93" s="10" t="s">
        <v>288</v>
      </c>
      <c r="C93" s="10" t="s">
        <v>289</v>
      </c>
      <c r="D93" s="10" t="s">
        <v>288</v>
      </c>
      <c r="E93" s="11" t="s">
        <v>78</v>
      </c>
      <c r="F93" s="10">
        <v>0</v>
      </c>
      <c r="G93" s="10">
        <v>0</v>
      </c>
      <c r="H93" s="10">
        <v>0</v>
      </c>
      <c r="I93" s="10">
        <v>0</v>
      </c>
      <c r="J93" s="10">
        <v>10</v>
      </c>
      <c r="K93" s="10">
        <v>10</v>
      </c>
      <c r="L93" s="10">
        <v>15</v>
      </c>
      <c r="M93" s="10">
        <v>15</v>
      </c>
      <c r="N93" s="10">
        <v>15</v>
      </c>
      <c r="O93" s="10">
        <v>15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7"/>
      <c r="AN93" s="17"/>
    </row>
    <row r="94" spans="1:40" s="18" customFormat="1">
      <c r="A94" s="10" t="s">
        <v>290</v>
      </c>
      <c r="B94" s="10" t="s">
        <v>291</v>
      </c>
      <c r="C94" s="10" t="s">
        <v>292</v>
      </c>
      <c r="D94" s="10" t="s">
        <v>1</v>
      </c>
      <c r="E94" s="11" t="s">
        <v>78</v>
      </c>
      <c r="F94" s="10">
        <v>0</v>
      </c>
      <c r="G94" s="10">
        <v>0</v>
      </c>
      <c r="H94" s="10">
        <v>0</v>
      </c>
      <c r="I94" s="10">
        <v>10</v>
      </c>
      <c r="J94" s="10">
        <v>10</v>
      </c>
      <c r="K94" s="10">
        <v>10</v>
      </c>
      <c r="L94" s="10">
        <v>10</v>
      </c>
      <c r="M94" s="10">
        <v>10</v>
      </c>
      <c r="N94" s="10">
        <v>10</v>
      </c>
      <c r="O94" s="10">
        <v>10</v>
      </c>
      <c r="P94" s="10">
        <v>10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2">
        <v>0</v>
      </c>
      <c r="AA94" s="12">
        <v>0</v>
      </c>
      <c r="AB94" s="12">
        <v>5</v>
      </c>
      <c r="AC94" s="12">
        <v>0</v>
      </c>
      <c r="AD94" s="12">
        <v>10</v>
      </c>
      <c r="AE94" s="12">
        <v>15</v>
      </c>
      <c r="AF94" s="12">
        <v>25</v>
      </c>
      <c r="AG94" s="12">
        <v>40</v>
      </c>
      <c r="AH94" s="12">
        <v>50</v>
      </c>
      <c r="AI94" s="12">
        <v>60</v>
      </c>
      <c r="AJ94" s="12">
        <v>60</v>
      </c>
      <c r="AK94" s="12">
        <v>60</v>
      </c>
      <c r="AL94" s="12">
        <v>60</v>
      </c>
      <c r="AM94" s="17"/>
      <c r="AN94" s="17"/>
    </row>
    <row r="95" spans="1:40" s="18" customFormat="1" hidden="1">
      <c r="A95" s="10" t="s">
        <v>295</v>
      </c>
      <c r="B95" s="10" t="s">
        <v>296</v>
      </c>
      <c r="C95" s="10" t="s">
        <v>297</v>
      </c>
      <c r="D95" s="10" t="s">
        <v>296</v>
      </c>
      <c r="E95" s="11" t="s">
        <v>78</v>
      </c>
      <c r="F95" s="10">
        <v>10</v>
      </c>
      <c r="G95" s="10">
        <v>10</v>
      </c>
      <c r="H95" s="10">
        <v>5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7"/>
      <c r="AN95" s="17"/>
    </row>
    <row r="96" spans="1:40" s="18" customFormat="1">
      <c r="A96" s="10" t="s">
        <v>295</v>
      </c>
      <c r="B96" s="10" t="s">
        <v>7</v>
      </c>
      <c r="C96" s="10" t="s">
        <v>300</v>
      </c>
      <c r="D96" s="10" t="s">
        <v>7</v>
      </c>
      <c r="E96" s="11" t="s">
        <v>78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5</v>
      </c>
      <c r="V96" s="10">
        <v>35</v>
      </c>
      <c r="W96" s="10">
        <v>60</v>
      </c>
      <c r="X96" s="10">
        <v>85</v>
      </c>
      <c r="Y96" s="10">
        <v>110</v>
      </c>
      <c r="Z96" s="12">
        <v>115</v>
      </c>
      <c r="AA96" s="12">
        <v>120</v>
      </c>
      <c r="AB96" s="12">
        <v>150</v>
      </c>
      <c r="AC96" s="12">
        <v>145</v>
      </c>
      <c r="AD96" s="12">
        <v>145</v>
      </c>
      <c r="AE96" s="12">
        <v>160</v>
      </c>
      <c r="AF96" s="12">
        <v>165</v>
      </c>
      <c r="AG96" s="12">
        <v>155</v>
      </c>
      <c r="AH96" s="12">
        <v>170</v>
      </c>
      <c r="AI96" s="12">
        <v>180</v>
      </c>
      <c r="AJ96" s="12">
        <v>185</v>
      </c>
      <c r="AK96" s="12">
        <v>190</v>
      </c>
      <c r="AL96" s="12">
        <v>195</v>
      </c>
      <c r="AM96" s="17"/>
      <c r="AN96" s="17"/>
    </row>
    <row r="97" spans="1:40" s="18" customFormat="1">
      <c r="A97" s="44" t="s">
        <v>125</v>
      </c>
      <c r="B97" s="44" t="s">
        <v>126</v>
      </c>
      <c r="C97" s="44" t="s">
        <v>127</v>
      </c>
      <c r="D97" s="44" t="s">
        <v>128</v>
      </c>
      <c r="E97" s="45" t="s">
        <v>78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6">
        <v>0</v>
      </c>
      <c r="AA97" s="46">
        <v>0</v>
      </c>
      <c r="AB97" s="46">
        <v>20</v>
      </c>
      <c r="AC97" s="46">
        <v>20</v>
      </c>
      <c r="AD97" s="46">
        <v>25</v>
      </c>
      <c r="AE97" s="46">
        <v>25</v>
      </c>
      <c r="AF97" s="46">
        <v>35</v>
      </c>
      <c r="AG97" s="46">
        <v>70</v>
      </c>
      <c r="AH97" s="46">
        <v>70</v>
      </c>
      <c r="AI97" s="46">
        <v>70</v>
      </c>
      <c r="AJ97" s="46">
        <v>70</v>
      </c>
      <c r="AK97" s="46">
        <v>70</v>
      </c>
      <c r="AL97" s="12">
        <v>70</v>
      </c>
      <c r="AM97" s="17"/>
      <c r="AN97" s="17"/>
    </row>
    <row r="98" spans="1:40" s="18" customFormat="1">
      <c r="A98" s="10" t="s">
        <v>301</v>
      </c>
      <c r="B98" s="10" t="s">
        <v>1</v>
      </c>
      <c r="C98" s="10" t="s">
        <v>302</v>
      </c>
      <c r="D98" s="10" t="s">
        <v>1</v>
      </c>
      <c r="E98" s="11" t="s">
        <v>78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10</v>
      </c>
      <c r="R98" s="10">
        <v>10</v>
      </c>
      <c r="S98" s="10">
        <v>10</v>
      </c>
      <c r="T98" s="10">
        <v>5</v>
      </c>
      <c r="U98" s="10">
        <v>5</v>
      </c>
      <c r="V98" s="10">
        <v>5</v>
      </c>
      <c r="W98" s="10">
        <v>5</v>
      </c>
      <c r="X98" s="10">
        <v>10</v>
      </c>
      <c r="Y98" s="10">
        <v>15</v>
      </c>
      <c r="Z98" s="12">
        <v>15</v>
      </c>
      <c r="AA98" s="12">
        <v>15</v>
      </c>
      <c r="AB98" s="12">
        <v>20</v>
      </c>
      <c r="AC98" s="12">
        <v>20</v>
      </c>
      <c r="AD98" s="12">
        <v>25</v>
      </c>
      <c r="AE98" s="12">
        <v>25</v>
      </c>
      <c r="AF98" s="12">
        <v>20</v>
      </c>
      <c r="AG98" s="12">
        <v>20</v>
      </c>
      <c r="AH98" s="12">
        <v>20</v>
      </c>
      <c r="AI98" s="12">
        <v>20</v>
      </c>
      <c r="AJ98" s="12">
        <v>20</v>
      </c>
      <c r="AK98" s="12">
        <v>20</v>
      </c>
      <c r="AL98" s="12">
        <v>20</v>
      </c>
      <c r="AM98" s="17"/>
      <c r="AN98" s="17"/>
    </row>
    <row r="99" spans="1:40" s="18" customFormat="1">
      <c r="A99" s="10" t="s">
        <v>303</v>
      </c>
      <c r="B99" s="10" t="s">
        <v>479</v>
      </c>
      <c r="C99" s="10" t="s">
        <v>480</v>
      </c>
      <c r="D99" s="10" t="s">
        <v>16</v>
      </c>
      <c r="E99" s="11" t="s">
        <v>78</v>
      </c>
      <c r="F99" s="10">
        <v>150</v>
      </c>
      <c r="G99" s="10">
        <v>150</v>
      </c>
      <c r="H99" s="10">
        <v>150</v>
      </c>
      <c r="I99" s="10">
        <v>150</v>
      </c>
      <c r="J99" s="10">
        <v>150</v>
      </c>
      <c r="K99" s="10">
        <v>150</v>
      </c>
      <c r="L99" s="10">
        <v>150</v>
      </c>
      <c r="M99" s="10">
        <v>150</v>
      </c>
      <c r="N99" s="10">
        <v>150</v>
      </c>
      <c r="O99" s="10">
        <v>160</v>
      </c>
      <c r="P99" s="10">
        <v>175</v>
      </c>
      <c r="Q99" s="10">
        <v>200</v>
      </c>
      <c r="R99" s="10">
        <v>205</v>
      </c>
      <c r="S99" s="10">
        <v>210</v>
      </c>
      <c r="T99" s="10">
        <v>220</v>
      </c>
      <c r="U99" s="10">
        <v>225</v>
      </c>
      <c r="V99" s="10">
        <v>225</v>
      </c>
      <c r="W99" s="10">
        <v>230</v>
      </c>
      <c r="X99" s="10">
        <v>240</v>
      </c>
      <c r="Y99" s="10">
        <v>240</v>
      </c>
      <c r="Z99" s="12">
        <v>240</v>
      </c>
      <c r="AA99" s="12">
        <v>240</v>
      </c>
      <c r="AB99" s="12">
        <v>245</v>
      </c>
      <c r="AC99" s="12">
        <v>255</v>
      </c>
      <c r="AD99" s="12">
        <v>260</v>
      </c>
      <c r="AE99" s="12">
        <v>270</v>
      </c>
      <c r="AF99" s="12">
        <v>275</v>
      </c>
      <c r="AG99" s="12">
        <v>275</v>
      </c>
      <c r="AH99" s="12">
        <v>275</v>
      </c>
      <c r="AI99" s="12">
        <v>275</v>
      </c>
      <c r="AJ99" s="12">
        <v>275</v>
      </c>
      <c r="AK99" s="12">
        <v>275</v>
      </c>
      <c r="AL99" s="12">
        <v>275</v>
      </c>
      <c r="AM99" s="17"/>
      <c r="AN99" s="17"/>
    </row>
    <row r="100" spans="1:40" s="18" customFormat="1">
      <c r="A100" s="10" t="s">
        <v>303</v>
      </c>
      <c r="B100" s="10" t="s">
        <v>25</v>
      </c>
      <c r="C100" s="10" t="s">
        <v>481</v>
      </c>
      <c r="D100" s="10" t="s">
        <v>25</v>
      </c>
      <c r="E100" s="11" t="s">
        <v>78</v>
      </c>
      <c r="F100" s="10">
        <v>40</v>
      </c>
      <c r="G100" s="10">
        <v>40</v>
      </c>
      <c r="H100" s="10">
        <v>40</v>
      </c>
      <c r="I100" s="10">
        <v>40</v>
      </c>
      <c r="J100" s="10">
        <v>40</v>
      </c>
      <c r="K100" s="10">
        <v>40</v>
      </c>
      <c r="L100" s="10">
        <v>40</v>
      </c>
      <c r="M100" s="10">
        <v>40</v>
      </c>
      <c r="N100" s="10">
        <v>145</v>
      </c>
      <c r="O100" s="10">
        <v>150</v>
      </c>
      <c r="P100" s="10">
        <v>155</v>
      </c>
      <c r="Q100" s="10">
        <v>160</v>
      </c>
      <c r="R100" s="10">
        <v>160</v>
      </c>
      <c r="S100" s="10">
        <v>160</v>
      </c>
      <c r="T100" s="10">
        <v>165</v>
      </c>
      <c r="U100" s="10">
        <v>170</v>
      </c>
      <c r="V100" s="10">
        <v>175</v>
      </c>
      <c r="W100" s="10">
        <v>185</v>
      </c>
      <c r="X100" s="10">
        <v>190</v>
      </c>
      <c r="Y100" s="10">
        <v>200</v>
      </c>
      <c r="Z100" s="12">
        <v>200</v>
      </c>
      <c r="AA100" s="12">
        <v>200</v>
      </c>
      <c r="AB100" s="12">
        <v>200</v>
      </c>
      <c r="AC100" s="12">
        <v>200</v>
      </c>
      <c r="AD100" s="12">
        <v>200</v>
      </c>
      <c r="AE100" s="12">
        <v>200</v>
      </c>
      <c r="AF100" s="12">
        <v>200</v>
      </c>
      <c r="AG100" s="12">
        <v>200</v>
      </c>
      <c r="AH100" s="12">
        <v>200</v>
      </c>
      <c r="AI100" s="12">
        <v>200</v>
      </c>
      <c r="AJ100" s="12">
        <v>200</v>
      </c>
      <c r="AK100" s="12">
        <v>200</v>
      </c>
      <c r="AL100" s="12">
        <v>200</v>
      </c>
      <c r="AM100" s="17"/>
      <c r="AN100" s="17"/>
    </row>
    <row r="101" spans="1:40" s="18" customFormat="1">
      <c r="A101" s="10" t="s">
        <v>303</v>
      </c>
      <c r="B101" s="10"/>
      <c r="C101" s="10" t="s">
        <v>304</v>
      </c>
      <c r="D101" s="10" t="s">
        <v>25</v>
      </c>
      <c r="E101" s="11" t="s">
        <v>78</v>
      </c>
      <c r="F101" s="10">
        <v>110</v>
      </c>
      <c r="G101" s="10">
        <v>110</v>
      </c>
      <c r="H101" s="10">
        <v>110</v>
      </c>
      <c r="I101" s="10">
        <v>110</v>
      </c>
      <c r="J101" s="10">
        <v>110</v>
      </c>
      <c r="K101" s="10">
        <v>110</v>
      </c>
      <c r="L101" s="10">
        <v>110</v>
      </c>
      <c r="M101" s="10">
        <v>150</v>
      </c>
      <c r="N101" s="10">
        <v>200</v>
      </c>
      <c r="O101" s="10">
        <v>225</v>
      </c>
      <c r="P101" s="10">
        <v>230</v>
      </c>
      <c r="Q101" s="10">
        <v>255</v>
      </c>
      <c r="R101" s="10">
        <v>265</v>
      </c>
      <c r="S101" s="10">
        <v>265</v>
      </c>
      <c r="T101" s="10">
        <v>270</v>
      </c>
      <c r="U101" s="10">
        <v>285</v>
      </c>
      <c r="V101" s="10">
        <v>300</v>
      </c>
      <c r="W101" s="10">
        <v>310</v>
      </c>
      <c r="X101" s="10">
        <v>320</v>
      </c>
      <c r="Y101" s="10">
        <v>360</v>
      </c>
      <c r="Z101" s="12">
        <v>370</v>
      </c>
      <c r="AA101" s="12">
        <v>370</v>
      </c>
      <c r="AB101" s="12">
        <v>375</v>
      </c>
      <c r="AC101" s="12">
        <v>385</v>
      </c>
      <c r="AD101" s="12">
        <v>405</v>
      </c>
      <c r="AE101" s="12">
        <v>440</v>
      </c>
      <c r="AF101" s="12">
        <v>445</v>
      </c>
      <c r="AG101" s="12">
        <v>450</v>
      </c>
      <c r="AH101" s="12">
        <v>425</v>
      </c>
      <c r="AI101" s="12">
        <v>350</v>
      </c>
      <c r="AJ101" s="12">
        <v>330</v>
      </c>
      <c r="AK101" s="12">
        <v>300</v>
      </c>
      <c r="AL101" s="12">
        <v>275</v>
      </c>
      <c r="AM101" s="17"/>
      <c r="AN101" s="17"/>
    </row>
    <row r="102" spans="1:40" s="18" customFormat="1">
      <c r="A102" s="10" t="s">
        <v>303</v>
      </c>
      <c r="B102" s="10" t="s">
        <v>482</v>
      </c>
      <c r="C102" s="10" t="s">
        <v>480</v>
      </c>
      <c r="D102" s="10" t="s">
        <v>483</v>
      </c>
      <c r="E102" s="11" t="s">
        <v>78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90</v>
      </c>
      <c r="S102" s="10">
        <v>290</v>
      </c>
      <c r="T102" s="10">
        <v>325</v>
      </c>
      <c r="U102" s="10">
        <v>340</v>
      </c>
      <c r="V102" s="10">
        <v>355</v>
      </c>
      <c r="W102" s="10">
        <v>365</v>
      </c>
      <c r="X102" s="10">
        <v>370</v>
      </c>
      <c r="Y102" s="10">
        <v>340</v>
      </c>
      <c r="Z102" s="12">
        <v>245</v>
      </c>
      <c r="AA102" s="12">
        <v>230</v>
      </c>
      <c r="AB102" s="12">
        <v>230</v>
      </c>
      <c r="AC102" s="12">
        <v>220</v>
      </c>
      <c r="AD102" s="12">
        <v>210</v>
      </c>
      <c r="AE102" s="12">
        <v>230</v>
      </c>
      <c r="AF102" s="12">
        <v>110</v>
      </c>
      <c r="AG102" s="12">
        <v>125</v>
      </c>
      <c r="AH102" s="12">
        <v>100</v>
      </c>
      <c r="AI102" s="12">
        <v>80</v>
      </c>
      <c r="AJ102" s="12">
        <v>40</v>
      </c>
      <c r="AK102" s="12">
        <v>0</v>
      </c>
      <c r="AL102" s="12">
        <v>0</v>
      </c>
      <c r="AM102" s="17"/>
      <c r="AN102" s="17"/>
    </row>
    <row r="103" spans="1:40" s="18" customFormat="1" hidden="1">
      <c r="A103" s="10" t="s">
        <v>306</v>
      </c>
      <c r="B103" s="10" t="s">
        <v>484</v>
      </c>
      <c r="C103" s="10" t="s">
        <v>485</v>
      </c>
      <c r="D103" s="10" t="s">
        <v>484</v>
      </c>
      <c r="E103" s="11" t="s">
        <v>78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7"/>
      <c r="AN103" s="17"/>
    </row>
    <row r="104" spans="1:40" s="18" customFormat="1">
      <c r="A104" s="10" t="s">
        <v>309</v>
      </c>
      <c r="B104" s="10" t="s">
        <v>59</v>
      </c>
      <c r="C104" s="10" t="s">
        <v>59</v>
      </c>
      <c r="D104" s="10" t="s">
        <v>59</v>
      </c>
      <c r="E104" s="11" t="s">
        <v>78</v>
      </c>
      <c r="F104" s="10">
        <v>0</v>
      </c>
      <c r="G104" s="10">
        <v>0</v>
      </c>
      <c r="H104" s="10">
        <v>0</v>
      </c>
      <c r="I104" s="10">
        <v>0</v>
      </c>
      <c r="J104" s="10">
        <v>10</v>
      </c>
      <c r="K104" s="10">
        <v>25</v>
      </c>
      <c r="L104" s="10">
        <v>50</v>
      </c>
      <c r="M104" s="10">
        <v>60</v>
      </c>
      <c r="N104" s="10">
        <v>65</v>
      </c>
      <c r="O104" s="10">
        <v>65</v>
      </c>
      <c r="P104" s="10">
        <v>65</v>
      </c>
      <c r="Q104" s="10">
        <v>65</v>
      </c>
      <c r="R104" s="10">
        <v>65</v>
      </c>
      <c r="S104" s="10">
        <v>65</v>
      </c>
      <c r="T104" s="10">
        <v>65</v>
      </c>
      <c r="U104" s="10">
        <v>80</v>
      </c>
      <c r="V104" s="10">
        <v>85</v>
      </c>
      <c r="W104" s="10">
        <v>95</v>
      </c>
      <c r="X104" s="10">
        <v>75</v>
      </c>
      <c r="Y104" s="10">
        <v>50</v>
      </c>
      <c r="Z104" s="12">
        <v>125</v>
      </c>
      <c r="AA104" s="12">
        <v>125</v>
      </c>
      <c r="AB104" s="12">
        <v>125</v>
      </c>
      <c r="AC104" s="12">
        <v>125</v>
      </c>
      <c r="AD104" s="12">
        <v>125</v>
      </c>
      <c r="AE104" s="12">
        <v>125</v>
      </c>
      <c r="AF104" s="12">
        <v>130</v>
      </c>
      <c r="AG104" s="12">
        <v>135</v>
      </c>
      <c r="AH104" s="12">
        <v>140</v>
      </c>
      <c r="AI104" s="12">
        <v>145</v>
      </c>
      <c r="AJ104" s="12">
        <v>150</v>
      </c>
      <c r="AK104" s="12">
        <v>155</v>
      </c>
      <c r="AL104" s="12">
        <v>170</v>
      </c>
      <c r="AM104" s="17"/>
      <c r="AN104" s="17"/>
    </row>
    <row r="105" spans="1:40" s="18" customFormat="1">
      <c r="A105" s="10" t="s">
        <v>309</v>
      </c>
      <c r="B105" s="10" t="s">
        <v>311</v>
      </c>
      <c r="C105" s="10" t="s">
        <v>312</v>
      </c>
      <c r="D105" s="10" t="s">
        <v>66</v>
      </c>
      <c r="E105" s="11" t="s">
        <v>78</v>
      </c>
      <c r="F105" s="10">
        <v>0</v>
      </c>
      <c r="G105" s="10">
        <v>0</v>
      </c>
      <c r="H105" s="10">
        <v>0</v>
      </c>
      <c r="I105" s="10">
        <v>0</v>
      </c>
      <c r="J105" s="10">
        <v>15</v>
      </c>
      <c r="K105" s="10">
        <v>25</v>
      </c>
      <c r="L105" s="10">
        <v>35</v>
      </c>
      <c r="M105" s="10">
        <v>40</v>
      </c>
      <c r="N105" s="10">
        <v>50</v>
      </c>
      <c r="O105" s="10">
        <v>50</v>
      </c>
      <c r="P105" s="10">
        <v>50</v>
      </c>
      <c r="Q105" s="10">
        <v>50</v>
      </c>
      <c r="R105" s="10">
        <v>50</v>
      </c>
      <c r="S105" s="10">
        <v>50</v>
      </c>
      <c r="T105" s="10">
        <v>70</v>
      </c>
      <c r="U105" s="10">
        <v>75</v>
      </c>
      <c r="V105" s="10">
        <v>80</v>
      </c>
      <c r="W105" s="10">
        <v>80</v>
      </c>
      <c r="X105" s="10">
        <v>50</v>
      </c>
      <c r="Y105" s="10">
        <v>25</v>
      </c>
      <c r="Z105" s="12">
        <v>100</v>
      </c>
      <c r="AA105" s="12">
        <v>75</v>
      </c>
      <c r="AB105" s="12">
        <v>100</v>
      </c>
      <c r="AC105" s="12">
        <v>125</v>
      </c>
      <c r="AD105" s="12">
        <v>125</v>
      </c>
      <c r="AE105" s="12">
        <v>125</v>
      </c>
      <c r="AF105" s="12">
        <v>130</v>
      </c>
      <c r="AG105" s="12">
        <v>135</v>
      </c>
      <c r="AH105" s="12">
        <v>150</v>
      </c>
      <c r="AI105" s="12">
        <v>160</v>
      </c>
      <c r="AJ105" s="12">
        <v>165</v>
      </c>
      <c r="AK105" s="12">
        <v>170</v>
      </c>
      <c r="AL105" s="12">
        <v>180</v>
      </c>
      <c r="AM105" s="17"/>
      <c r="AN105" s="17"/>
    </row>
    <row r="106" spans="1:40" s="18" customFormat="1">
      <c r="A106" s="10" t="s">
        <v>309</v>
      </c>
      <c r="B106" s="10" t="s">
        <v>313</v>
      </c>
      <c r="C106" s="10" t="s">
        <v>313</v>
      </c>
      <c r="D106" s="10" t="s">
        <v>66</v>
      </c>
      <c r="E106" s="11" t="s">
        <v>78</v>
      </c>
      <c r="F106" s="10">
        <v>12</v>
      </c>
      <c r="G106" s="10">
        <v>17</v>
      </c>
      <c r="H106" s="10">
        <v>25</v>
      </c>
      <c r="I106" s="10">
        <v>35</v>
      </c>
      <c r="J106" s="10">
        <v>45</v>
      </c>
      <c r="K106" s="10">
        <v>50</v>
      </c>
      <c r="L106" s="10">
        <v>50</v>
      </c>
      <c r="M106" s="10">
        <v>50</v>
      </c>
      <c r="N106" s="10">
        <v>50</v>
      </c>
      <c r="O106" s="10">
        <v>50</v>
      </c>
      <c r="P106" s="10">
        <v>50</v>
      </c>
      <c r="Q106" s="10">
        <v>50</v>
      </c>
      <c r="R106" s="10">
        <v>50</v>
      </c>
      <c r="S106" s="10">
        <v>50</v>
      </c>
      <c r="T106" s="10">
        <v>50</v>
      </c>
      <c r="U106" s="10">
        <v>50</v>
      </c>
      <c r="V106" s="10">
        <v>50</v>
      </c>
      <c r="W106" s="10">
        <v>50</v>
      </c>
      <c r="X106" s="10">
        <v>25</v>
      </c>
      <c r="Y106" s="10">
        <v>25</v>
      </c>
      <c r="Z106" s="12">
        <v>50</v>
      </c>
      <c r="AA106" s="12">
        <v>50</v>
      </c>
      <c r="AB106" s="12">
        <v>50</v>
      </c>
      <c r="AC106" s="12">
        <v>50</v>
      </c>
      <c r="AD106" s="12">
        <v>125</v>
      </c>
      <c r="AE106" s="12">
        <v>175</v>
      </c>
      <c r="AF106" s="12">
        <v>180</v>
      </c>
      <c r="AG106" s="12">
        <v>180</v>
      </c>
      <c r="AH106" s="12">
        <v>185</v>
      </c>
      <c r="AI106" s="12">
        <v>190</v>
      </c>
      <c r="AJ106" s="12">
        <v>195</v>
      </c>
      <c r="AK106" s="12">
        <v>200</v>
      </c>
      <c r="AL106" s="12">
        <v>210</v>
      </c>
      <c r="AM106" s="17"/>
      <c r="AN106" s="17"/>
    </row>
    <row r="107" spans="1:40" s="18" customFormat="1">
      <c r="A107" s="10" t="s">
        <v>309</v>
      </c>
      <c r="B107" s="10" t="s">
        <v>314</v>
      </c>
      <c r="C107" s="10" t="s">
        <v>314</v>
      </c>
      <c r="D107" s="10" t="s">
        <v>17</v>
      </c>
      <c r="E107" s="11" t="s">
        <v>78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</v>
      </c>
      <c r="P107" s="10">
        <v>35</v>
      </c>
      <c r="Q107" s="10">
        <v>85</v>
      </c>
      <c r="R107" s="10">
        <v>110</v>
      </c>
      <c r="S107" s="10">
        <v>125</v>
      </c>
      <c r="T107" s="10">
        <v>125</v>
      </c>
      <c r="U107" s="10">
        <v>125</v>
      </c>
      <c r="V107" s="10">
        <v>125</v>
      </c>
      <c r="W107" s="10">
        <v>125</v>
      </c>
      <c r="X107" s="10">
        <v>100</v>
      </c>
      <c r="Y107" s="10">
        <v>75</v>
      </c>
      <c r="Z107" s="12">
        <v>125</v>
      </c>
      <c r="AA107" s="12">
        <v>100</v>
      </c>
      <c r="AB107" s="12">
        <v>125</v>
      </c>
      <c r="AC107" s="12">
        <v>150</v>
      </c>
      <c r="AD107" s="12">
        <v>75</v>
      </c>
      <c r="AE107" s="12">
        <v>50</v>
      </c>
      <c r="AF107" s="12">
        <v>85</v>
      </c>
      <c r="AG107" s="12">
        <v>110</v>
      </c>
      <c r="AH107" s="12">
        <v>125</v>
      </c>
      <c r="AI107" s="12">
        <v>140</v>
      </c>
      <c r="AJ107" s="12">
        <v>155</v>
      </c>
      <c r="AK107" s="12">
        <v>170</v>
      </c>
      <c r="AL107" s="12">
        <v>180</v>
      </c>
      <c r="AM107" s="17"/>
      <c r="AN107" s="17"/>
    </row>
    <row r="108" spans="1:40" s="18" customFormat="1">
      <c r="A108" s="10" t="s">
        <v>486</v>
      </c>
      <c r="B108" s="10" t="s">
        <v>487</v>
      </c>
      <c r="C108" s="10" t="s">
        <v>488</v>
      </c>
      <c r="D108" s="10" t="s">
        <v>489</v>
      </c>
      <c r="E108" s="11" t="s">
        <v>78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15</v>
      </c>
      <c r="L108" s="10">
        <v>25</v>
      </c>
      <c r="M108" s="10">
        <v>35</v>
      </c>
      <c r="N108" s="10">
        <v>40</v>
      </c>
      <c r="O108" s="10">
        <v>60</v>
      </c>
      <c r="P108" s="10">
        <v>65</v>
      </c>
      <c r="Q108" s="10">
        <v>70</v>
      </c>
      <c r="R108" s="10">
        <v>75</v>
      </c>
      <c r="S108" s="10">
        <v>75</v>
      </c>
      <c r="T108" s="10">
        <v>75</v>
      </c>
      <c r="U108" s="10">
        <v>75</v>
      </c>
      <c r="V108" s="10">
        <v>75</v>
      </c>
      <c r="W108" s="10">
        <v>75</v>
      </c>
      <c r="X108" s="10">
        <v>75</v>
      </c>
      <c r="Y108" s="10">
        <v>60</v>
      </c>
      <c r="Z108" s="12">
        <v>40</v>
      </c>
      <c r="AA108" s="12">
        <v>20</v>
      </c>
      <c r="AB108" s="12">
        <v>0</v>
      </c>
      <c r="AC108" s="12">
        <v>0</v>
      </c>
      <c r="AD108" s="12">
        <v>0</v>
      </c>
      <c r="AE108" s="12">
        <v>15</v>
      </c>
      <c r="AF108" s="12">
        <v>15</v>
      </c>
      <c r="AG108" s="12">
        <v>15</v>
      </c>
      <c r="AH108" s="12">
        <v>15</v>
      </c>
      <c r="AI108" s="12">
        <v>15</v>
      </c>
      <c r="AJ108" s="12">
        <v>15</v>
      </c>
      <c r="AK108" s="12">
        <v>15</v>
      </c>
      <c r="AL108" s="12">
        <v>15</v>
      </c>
      <c r="AM108" s="17"/>
      <c r="AN108" s="17"/>
    </row>
    <row r="109" spans="1:40" s="18" customFormat="1">
      <c r="A109" s="10" t="s">
        <v>315</v>
      </c>
      <c r="B109" s="10" t="s">
        <v>490</v>
      </c>
      <c r="C109" s="10" t="s">
        <v>491</v>
      </c>
      <c r="D109" s="10" t="s">
        <v>492</v>
      </c>
      <c r="E109" s="11" t="s">
        <v>78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25</v>
      </c>
      <c r="Q109" s="10">
        <v>40</v>
      </c>
      <c r="R109" s="10">
        <v>45</v>
      </c>
      <c r="S109" s="10">
        <v>45</v>
      </c>
      <c r="T109" s="10">
        <v>45</v>
      </c>
      <c r="U109" s="10">
        <v>45</v>
      </c>
      <c r="V109" s="10">
        <v>45</v>
      </c>
      <c r="W109" s="10">
        <v>40</v>
      </c>
      <c r="X109" s="10">
        <v>35</v>
      </c>
      <c r="Y109" s="10">
        <v>35</v>
      </c>
      <c r="Z109" s="12">
        <v>30</v>
      </c>
      <c r="AA109" s="12">
        <v>35</v>
      </c>
      <c r="AB109" s="12">
        <v>35</v>
      </c>
      <c r="AC109" s="12">
        <v>35</v>
      </c>
      <c r="AD109" s="12">
        <v>35</v>
      </c>
      <c r="AE109" s="12">
        <v>40</v>
      </c>
      <c r="AF109" s="12">
        <v>40</v>
      </c>
      <c r="AG109" s="12">
        <v>40</v>
      </c>
      <c r="AH109" s="12">
        <v>50</v>
      </c>
      <c r="AI109" s="12">
        <v>55</v>
      </c>
      <c r="AJ109" s="12">
        <v>60</v>
      </c>
      <c r="AK109" s="12">
        <v>65</v>
      </c>
      <c r="AL109" s="12">
        <v>70</v>
      </c>
      <c r="AM109" s="17"/>
      <c r="AN109" s="17"/>
    </row>
    <row r="110" spans="1:40" s="18" customFormat="1" hidden="1">
      <c r="A110" s="10" t="s">
        <v>315</v>
      </c>
      <c r="B110" s="10" t="s">
        <v>316</v>
      </c>
      <c r="C110" s="10" t="s">
        <v>317</v>
      </c>
      <c r="D110" s="10" t="s">
        <v>154</v>
      </c>
      <c r="E110" s="11" t="s">
        <v>78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7"/>
      <c r="AN110" s="17"/>
    </row>
    <row r="111" spans="1:40" s="18" customFormat="1">
      <c r="A111" s="10" t="s">
        <v>318</v>
      </c>
      <c r="B111" s="10" t="s">
        <v>54</v>
      </c>
      <c r="C111" s="10" t="s">
        <v>493</v>
      </c>
      <c r="D111" s="10" t="s">
        <v>54</v>
      </c>
      <c r="E111" s="11" t="s">
        <v>78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10</v>
      </c>
      <c r="T111" s="10">
        <v>75</v>
      </c>
      <c r="U111" s="10">
        <v>95</v>
      </c>
      <c r="V111" s="10">
        <v>105</v>
      </c>
      <c r="W111" s="10">
        <v>105</v>
      </c>
      <c r="X111" s="10">
        <v>115</v>
      </c>
      <c r="Y111" s="10">
        <v>120</v>
      </c>
      <c r="Z111" s="12">
        <v>120</v>
      </c>
      <c r="AA111" s="12">
        <v>130</v>
      </c>
      <c r="AB111" s="12">
        <v>145</v>
      </c>
      <c r="AC111" s="12">
        <v>155</v>
      </c>
      <c r="AD111" s="12">
        <v>175</v>
      </c>
      <c r="AE111" s="12">
        <v>185</v>
      </c>
      <c r="AF111" s="12">
        <v>205</v>
      </c>
      <c r="AG111" s="12">
        <v>230</v>
      </c>
      <c r="AH111" s="12">
        <v>240</v>
      </c>
      <c r="AI111" s="12">
        <v>250</v>
      </c>
      <c r="AJ111" s="12">
        <v>260</v>
      </c>
      <c r="AK111" s="12">
        <v>270</v>
      </c>
      <c r="AL111" s="12">
        <v>275</v>
      </c>
      <c r="AM111" s="17"/>
      <c r="AN111" s="17"/>
    </row>
    <row r="112" spans="1:40" s="18" customFormat="1">
      <c r="A112" s="10" t="s">
        <v>318</v>
      </c>
      <c r="B112" s="10" t="s">
        <v>6</v>
      </c>
      <c r="C112" s="10" t="s">
        <v>319</v>
      </c>
      <c r="D112" s="10" t="s">
        <v>6</v>
      </c>
      <c r="E112" s="11" t="s">
        <v>78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5</v>
      </c>
      <c r="M112" s="10">
        <v>5</v>
      </c>
      <c r="N112" s="10">
        <v>5</v>
      </c>
      <c r="O112" s="10">
        <v>0</v>
      </c>
      <c r="P112" s="10">
        <v>10</v>
      </c>
      <c r="Q112" s="10">
        <v>10</v>
      </c>
      <c r="R112" s="10">
        <v>0</v>
      </c>
      <c r="S112" s="10">
        <v>75</v>
      </c>
      <c r="T112" s="10">
        <v>75</v>
      </c>
      <c r="U112" s="10">
        <v>75</v>
      </c>
      <c r="V112" s="10">
        <v>75</v>
      </c>
      <c r="W112" s="10">
        <v>75</v>
      </c>
      <c r="X112" s="10">
        <v>75</v>
      </c>
      <c r="Y112" s="10">
        <v>80</v>
      </c>
      <c r="Z112" s="12">
        <v>80</v>
      </c>
      <c r="AA112" s="12">
        <v>80</v>
      </c>
      <c r="AB112" s="12">
        <v>75</v>
      </c>
      <c r="AC112" s="12">
        <v>70</v>
      </c>
      <c r="AD112" s="12">
        <v>65</v>
      </c>
      <c r="AE112" s="12">
        <v>65</v>
      </c>
      <c r="AF112" s="12">
        <v>70</v>
      </c>
      <c r="AG112" s="12">
        <v>70</v>
      </c>
      <c r="AH112" s="12">
        <v>75</v>
      </c>
      <c r="AI112" s="12">
        <v>80</v>
      </c>
      <c r="AJ112" s="12">
        <v>85</v>
      </c>
      <c r="AK112" s="12">
        <v>90</v>
      </c>
      <c r="AL112" s="12">
        <v>100</v>
      </c>
      <c r="AM112" s="17"/>
      <c r="AN112" s="17"/>
    </row>
    <row r="113" spans="1:40" s="18" customFormat="1">
      <c r="A113" s="10" t="s">
        <v>320</v>
      </c>
      <c r="B113" s="10" t="s">
        <v>494</v>
      </c>
      <c r="C113" s="10" t="s">
        <v>494</v>
      </c>
      <c r="D113" s="10" t="s">
        <v>495</v>
      </c>
      <c r="E113" s="11" t="s">
        <v>78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30</v>
      </c>
      <c r="Y113" s="10">
        <v>35</v>
      </c>
      <c r="Z113" s="12">
        <v>40</v>
      </c>
      <c r="AA113" s="12">
        <v>40</v>
      </c>
      <c r="AB113" s="12">
        <v>40</v>
      </c>
      <c r="AC113" s="12">
        <v>80</v>
      </c>
      <c r="AD113" s="12">
        <v>80</v>
      </c>
      <c r="AE113" s="12">
        <v>80</v>
      </c>
      <c r="AF113" s="12">
        <v>80</v>
      </c>
      <c r="AG113" s="12">
        <v>80</v>
      </c>
      <c r="AH113" s="12">
        <v>80</v>
      </c>
      <c r="AI113" s="12">
        <v>85</v>
      </c>
      <c r="AJ113" s="12">
        <v>95</v>
      </c>
      <c r="AK113" s="12">
        <v>100</v>
      </c>
      <c r="AL113" s="12">
        <v>100</v>
      </c>
      <c r="AM113" s="11"/>
      <c r="AN113" s="17"/>
    </row>
    <row r="114" spans="1:40" s="18" customFormat="1">
      <c r="A114" s="10" t="s">
        <v>320</v>
      </c>
      <c r="B114" s="10" t="s">
        <v>321</v>
      </c>
      <c r="C114" s="10" t="s">
        <v>496</v>
      </c>
      <c r="D114" s="10" t="s">
        <v>321</v>
      </c>
      <c r="E114" s="11" t="s">
        <v>78</v>
      </c>
      <c r="F114" s="10">
        <v>0</v>
      </c>
      <c r="G114" s="10">
        <v>20</v>
      </c>
      <c r="H114" s="10">
        <v>30</v>
      </c>
      <c r="I114" s="10">
        <v>55</v>
      </c>
      <c r="J114" s="10">
        <v>75</v>
      </c>
      <c r="K114" s="10">
        <v>130</v>
      </c>
      <c r="L114" s="10">
        <v>130</v>
      </c>
      <c r="M114" s="10">
        <v>135</v>
      </c>
      <c r="N114" s="10">
        <v>155</v>
      </c>
      <c r="O114" s="10">
        <v>200</v>
      </c>
      <c r="P114" s="10">
        <v>200</v>
      </c>
      <c r="Q114" s="10">
        <v>215</v>
      </c>
      <c r="R114" s="10">
        <v>225</v>
      </c>
      <c r="S114" s="10">
        <v>240</v>
      </c>
      <c r="T114" s="10">
        <v>260</v>
      </c>
      <c r="U114" s="10">
        <v>280</v>
      </c>
      <c r="V114" s="10">
        <v>290</v>
      </c>
      <c r="W114" s="10">
        <v>310</v>
      </c>
      <c r="X114" s="10">
        <v>280</v>
      </c>
      <c r="Y114" s="10">
        <v>285</v>
      </c>
      <c r="Z114" s="12">
        <v>290</v>
      </c>
      <c r="AA114" s="12">
        <v>295</v>
      </c>
      <c r="AB114" s="12">
        <v>300</v>
      </c>
      <c r="AC114" s="12">
        <v>305</v>
      </c>
      <c r="AD114" s="12">
        <v>310</v>
      </c>
      <c r="AE114" s="12">
        <v>310</v>
      </c>
      <c r="AF114" s="12">
        <v>320</v>
      </c>
      <c r="AG114" s="12">
        <v>320</v>
      </c>
      <c r="AH114" s="12">
        <v>320</v>
      </c>
      <c r="AI114" s="12">
        <v>320</v>
      </c>
      <c r="AJ114" s="12">
        <v>320</v>
      </c>
      <c r="AK114" s="12">
        <v>325</v>
      </c>
      <c r="AL114" s="12">
        <v>350</v>
      </c>
      <c r="AM114" s="17"/>
      <c r="AN114" s="17"/>
    </row>
    <row r="115" spans="1:40" s="18" customFormat="1">
      <c r="A115" s="10" t="s">
        <v>320</v>
      </c>
      <c r="B115" s="10"/>
      <c r="C115" s="10" t="s">
        <v>322</v>
      </c>
      <c r="D115" s="10" t="s">
        <v>321</v>
      </c>
      <c r="E115" s="11" t="s">
        <v>78</v>
      </c>
      <c r="F115" s="10">
        <v>0</v>
      </c>
      <c r="G115" s="10">
        <v>0</v>
      </c>
      <c r="H115" s="10">
        <v>10</v>
      </c>
      <c r="I115" s="10">
        <v>35</v>
      </c>
      <c r="J115" s="10">
        <v>35</v>
      </c>
      <c r="K115" s="10">
        <v>35</v>
      </c>
      <c r="L115" s="10">
        <v>60</v>
      </c>
      <c r="M115" s="10">
        <v>65</v>
      </c>
      <c r="N115" s="10">
        <v>65</v>
      </c>
      <c r="O115" s="10">
        <v>65</v>
      </c>
      <c r="P115" s="10">
        <v>65</v>
      </c>
      <c r="Q115" s="10">
        <v>80</v>
      </c>
      <c r="R115" s="10">
        <v>95</v>
      </c>
      <c r="S115" s="10">
        <v>110</v>
      </c>
      <c r="T115" s="10">
        <v>110</v>
      </c>
      <c r="U115" s="10">
        <v>115</v>
      </c>
      <c r="V115" s="10">
        <v>140</v>
      </c>
      <c r="W115" s="10">
        <v>155</v>
      </c>
      <c r="X115" s="10">
        <v>160</v>
      </c>
      <c r="Y115" s="10">
        <v>165</v>
      </c>
      <c r="Z115" s="12">
        <v>185</v>
      </c>
      <c r="AA115" s="12">
        <v>190</v>
      </c>
      <c r="AB115" s="12">
        <v>195</v>
      </c>
      <c r="AC115" s="12">
        <v>200</v>
      </c>
      <c r="AD115" s="12">
        <v>205</v>
      </c>
      <c r="AE115" s="12">
        <v>205</v>
      </c>
      <c r="AF115" s="12">
        <v>215</v>
      </c>
      <c r="AG115" s="12">
        <v>220</v>
      </c>
      <c r="AH115" s="12">
        <v>225</v>
      </c>
      <c r="AI115" s="12">
        <v>235</v>
      </c>
      <c r="AJ115" s="12">
        <v>250</v>
      </c>
      <c r="AK115" s="12">
        <v>260</v>
      </c>
      <c r="AL115" s="12">
        <v>260</v>
      </c>
      <c r="AM115" s="17"/>
      <c r="AN115" s="17"/>
    </row>
    <row r="116" spans="1:40" s="18" customFormat="1">
      <c r="A116" s="10" t="s">
        <v>320</v>
      </c>
      <c r="B116" s="10"/>
      <c r="C116" s="10" t="s">
        <v>323</v>
      </c>
      <c r="D116" s="10" t="s">
        <v>321</v>
      </c>
      <c r="E116" s="11" t="s">
        <v>78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15</v>
      </c>
      <c r="P116" s="10">
        <v>30</v>
      </c>
      <c r="Q116" s="10">
        <v>60</v>
      </c>
      <c r="R116" s="10">
        <v>80</v>
      </c>
      <c r="S116" s="10">
        <v>100</v>
      </c>
      <c r="T116" s="10">
        <v>120</v>
      </c>
      <c r="U116" s="10">
        <v>145</v>
      </c>
      <c r="V116" s="10">
        <v>160</v>
      </c>
      <c r="W116" s="10">
        <v>175</v>
      </c>
      <c r="X116" s="10">
        <v>180</v>
      </c>
      <c r="Y116" s="10">
        <v>190</v>
      </c>
      <c r="Z116" s="12">
        <v>200</v>
      </c>
      <c r="AA116" s="12">
        <v>220</v>
      </c>
      <c r="AB116" s="12">
        <v>240</v>
      </c>
      <c r="AC116" s="12">
        <v>260</v>
      </c>
      <c r="AD116" s="12">
        <v>270</v>
      </c>
      <c r="AE116" s="12">
        <v>270</v>
      </c>
      <c r="AF116" s="12">
        <v>275</v>
      </c>
      <c r="AG116" s="12">
        <v>275</v>
      </c>
      <c r="AH116" s="12">
        <v>275</v>
      </c>
      <c r="AI116" s="12">
        <v>275</v>
      </c>
      <c r="AJ116" s="12">
        <v>275</v>
      </c>
      <c r="AK116" s="12">
        <v>275</v>
      </c>
      <c r="AL116" s="12">
        <v>275</v>
      </c>
      <c r="AM116" s="17"/>
      <c r="AN116" s="17"/>
    </row>
    <row r="117" spans="1:40" s="18" customFormat="1">
      <c r="A117" s="10" t="s">
        <v>320</v>
      </c>
      <c r="B117" s="10" t="s">
        <v>497</v>
      </c>
      <c r="C117" s="10" t="s">
        <v>498</v>
      </c>
      <c r="D117" s="10" t="s">
        <v>34</v>
      </c>
      <c r="E117" s="11" t="s">
        <v>78</v>
      </c>
      <c r="F117" s="10">
        <v>95</v>
      </c>
      <c r="G117" s="10">
        <v>95</v>
      </c>
      <c r="H117" s="10">
        <v>95</v>
      </c>
      <c r="I117" s="10">
        <v>95</v>
      </c>
      <c r="J117" s="10">
        <v>95</v>
      </c>
      <c r="K117" s="10">
        <v>95</v>
      </c>
      <c r="L117" s="10">
        <v>95</v>
      </c>
      <c r="M117" s="10">
        <v>95</v>
      </c>
      <c r="N117" s="10">
        <v>95</v>
      </c>
      <c r="O117" s="10">
        <v>95</v>
      </c>
      <c r="P117" s="10">
        <v>95</v>
      </c>
      <c r="Q117" s="10">
        <v>95</v>
      </c>
      <c r="R117" s="10">
        <v>100</v>
      </c>
      <c r="S117" s="10">
        <v>110</v>
      </c>
      <c r="T117" s="10">
        <v>120</v>
      </c>
      <c r="U117" s="10">
        <v>130</v>
      </c>
      <c r="V117" s="10">
        <v>90</v>
      </c>
      <c r="W117" s="10">
        <v>80</v>
      </c>
      <c r="X117" s="10">
        <v>70</v>
      </c>
      <c r="Y117" s="10">
        <v>60</v>
      </c>
      <c r="Z117" s="12">
        <v>50</v>
      </c>
      <c r="AA117" s="12">
        <v>45</v>
      </c>
      <c r="AB117" s="12">
        <v>45</v>
      </c>
      <c r="AC117" s="12">
        <v>45</v>
      </c>
      <c r="AD117" s="12">
        <v>45</v>
      </c>
      <c r="AE117" s="12">
        <v>45</v>
      </c>
      <c r="AF117" s="12">
        <v>45</v>
      </c>
      <c r="AG117" s="12">
        <v>100</v>
      </c>
      <c r="AH117" s="12">
        <v>120</v>
      </c>
      <c r="AI117" s="12">
        <v>145</v>
      </c>
      <c r="AJ117" s="12">
        <v>145</v>
      </c>
      <c r="AK117" s="12">
        <v>145</v>
      </c>
      <c r="AL117" s="12">
        <v>145</v>
      </c>
      <c r="AM117" s="10"/>
      <c r="AN117" s="17"/>
    </row>
    <row r="118" spans="1:40" s="18" customFormat="1">
      <c r="A118" s="10" t="s">
        <v>320</v>
      </c>
      <c r="B118" s="10" t="s">
        <v>499</v>
      </c>
      <c r="C118" s="10" t="s">
        <v>500</v>
      </c>
      <c r="D118" s="10" t="s">
        <v>501</v>
      </c>
      <c r="E118" s="11" t="s">
        <v>78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5</v>
      </c>
      <c r="R118" s="10">
        <v>5</v>
      </c>
      <c r="S118" s="10">
        <v>5</v>
      </c>
      <c r="T118" s="10">
        <v>20</v>
      </c>
      <c r="U118" s="10">
        <v>30</v>
      </c>
      <c r="V118" s="10">
        <v>20</v>
      </c>
      <c r="W118" s="10">
        <v>20</v>
      </c>
      <c r="X118" s="10">
        <v>10</v>
      </c>
      <c r="Y118" s="10">
        <v>5</v>
      </c>
      <c r="Z118" s="12">
        <v>5</v>
      </c>
      <c r="AA118" s="12">
        <v>10</v>
      </c>
      <c r="AB118" s="12">
        <v>5</v>
      </c>
      <c r="AC118" s="12">
        <v>10</v>
      </c>
      <c r="AD118" s="12">
        <v>20</v>
      </c>
      <c r="AE118" s="12">
        <v>20</v>
      </c>
      <c r="AF118" s="12">
        <v>20</v>
      </c>
      <c r="AG118" s="12">
        <v>20</v>
      </c>
      <c r="AH118" s="12">
        <v>20</v>
      </c>
      <c r="AI118" s="12">
        <v>20</v>
      </c>
      <c r="AJ118" s="12">
        <v>20</v>
      </c>
      <c r="AK118" s="12">
        <v>20</v>
      </c>
      <c r="AL118" s="12">
        <v>20</v>
      </c>
      <c r="AM118" s="17"/>
      <c r="AN118" s="17"/>
    </row>
    <row r="119" spans="1:40" s="18" customFormat="1">
      <c r="A119" s="10" t="s">
        <v>324</v>
      </c>
      <c r="B119" s="10" t="s">
        <v>60</v>
      </c>
      <c r="C119" s="10" t="s">
        <v>326</v>
      </c>
      <c r="D119" s="10" t="s">
        <v>60</v>
      </c>
      <c r="E119" s="11" t="s">
        <v>78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20</v>
      </c>
      <c r="U119" s="10">
        <v>40</v>
      </c>
      <c r="V119" s="10">
        <v>50</v>
      </c>
      <c r="W119" s="10">
        <v>50</v>
      </c>
      <c r="X119" s="10">
        <v>50</v>
      </c>
      <c r="Y119" s="10">
        <v>50</v>
      </c>
      <c r="Z119" s="12">
        <v>50</v>
      </c>
      <c r="AA119" s="12">
        <v>50</v>
      </c>
      <c r="AB119" s="12">
        <v>50</v>
      </c>
      <c r="AC119" s="12">
        <v>40</v>
      </c>
      <c r="AD119" s="12">
        <v>40</v>
      </c>
      <c r="AE119" s="12">
        <v>40</v>
      </c>
      <c r="AF119" s="12">
        <v>40</v>
      </c>
      <c r="AG119" s="12">
        <v>40</v>
      </c>
      <c r="AH119" s="12">
        <v>40</v>
      </c>
      <c r="AI119" s="12">
        <v>40</v>
      </c>
      <c r="AJ119" s="12">
        <v>40</v>
      </c>
      <c r="AK119" s="12">
        <v>40</v>
      </c>
      <c r="AL119" s="12">
        <v>40</v>
      </c>
      <c r="AM119" s="17"/>
      <c r="AN119" s="17"/>
    </row>
    <row r="120" spans="1:40" s="18" customFormat="1">
      <c r="A120" s="10" t="s">
        <v>324</v>
      </c>
      <c r="B120" s="10" t="s">
        <v>327</v>
      </c>
      <c r="C120" s="10" t="s">
        <v>328</v>
      </c>
      <c r="D120" s="10" t="s">
        <v>329</v>
      </c>
      <c r="E120" s="11" t="s">
        <v>78</v>
      </c>
      <c r="F120" s="10">
        <v>60</v>
      </c>
      <c r="G120" s="10">
        <v>60</v>
      </c>
      <c r="H120" s="10">
        <v>60</v>
      </c>
      <c r="I120" s="10">
        <v>60</v>
      </c>
      <c r="J120" s="10">
        <v>60</v>
      </c>
      <c r="K120" s="10">
        <v>60</v>
      </c>
      <c r="L120" s="10">
        <v>60</v>
      </c>
      <c r="M120" s="10">
        <v>60</v>
      </c>
      <c r="N120" s="10">
        <v>50</v>
      </c>
      <c r="O120" s="10">
        <v>40</v>
      </c>
      <c r="P120" s="10">
        <v>30</v>
      </c>
      <c r="Q120" s="10">
        <v>30</v>
      </c>
      <c r="R120" s="10">
        <v>30</v>
      </c>
      <c r="S120" s="10">
        <v>30</v>
      </c>
      <c r="T120" s="10">
        <v>30</v>
      </c>
      <c r="U120" s="10">
        <v>30</v>
      </c>
      <c r="V120" s="10">
        <v>30</v>
      </c>
      <c r="W120" s="10">
        <v>40</v>
      </c>
      <c r="X120" s="10">
        <v>60</v>
      </c>
      <c r="Y120" s="10">
        <v>60</v>
      </c>
      <c r="Z120" s="12">
        <v>60</v>
      </c>
      <c r="AA120" s="12">
        <v>60</v>
      </c>
      <c r="AB120" s="12">
        <v>60</v>
      </c>
      <c r="AC120" s="12">
        <v>50</v>
      </c>
      <c r="AD120" s="12">
        <v>50</v>
      </c>
      <c r="AE120" s="12">
        <v>50</v>
      </c>
      <c r="AF120" s="12">
        <v>50</v>
      </c>
      <c r="AG120" s="12">
        <v>50</v>
      </c>
      <c r="AH120" s="12">
        <v>50</v>
      </c>
      <c r="AI120" s="12">
        <v>50</v>
      </c>
      <c r="AJ120" s="12">
        <v>50</v>
      </c>
      <c r="AK120" s="12">
        <v>50</v>
      </c>
      <c r="AL120" s="12">
        <v>50</v>
      </c>
      <c r="AM120" s="17"/>
      <c r="AN120" s="17"/>
    </row>
    <row r="121" spans="1:40" s="18" customFormat="1">
      <c r="A121" s="10" t="s">
        <v>324</v>
      </c>
      <c r="B121" s="10" t="s">
        <v>330</v>
      </c>
      <c r="C121" s="10" t="s">
        <v>331</v>
      </c>
      <c r="D121" s="10" t="s">
        <v>63</v>
      </c>
      <c r="E121" s="11" t="s">
        <v>78</v>
      </c>
      <c r="F121" s="10">
        <v>270</v>
      </c>
      <c r="G121" s="10">
        <v>255</v>
      </c>
      <c r="H121" s="10">
        <v>245</v>
      </c>
      <c r="I121" s="10">
        <v>245</v>
      </c>
      <c r="J121" s="10">
        <v>245</v>
      </c>
      <c r="K121" s="10">
        <v>200</v>
      </c>
      <c r="L121" s="10">
        <v>170</v>
      </c>
      <c r="M121" s="10">
        <v>170</v>
      </c>
      <c r="N121" s="10">
        <v>170</v>
      </c>
      <c r="O121" s="10">
        <v>170</v>
      </c>
      <c r="P121" s="10">
        <v>170</v>
      </c>
      <c r="Q121" s="10">
        <v>170</v>
      </c>
      <c r="R121" s="10">
        <v>170</v>
      </c>
      <c r="S121" s="10">
        <v>160</v>
      </c>
      <c r="T121" s="10">
        <v>130</v>
      </c>
      <c r="U121" s="10">
        <v>100</v>
      </c>
      <c r="V121" s="10">
        <v>90</v>
      </c>
      <c r="W121" s="10">
        <v>110</v>
      </c>
      <c r="X121" s="10">
        <v>130</v>
      </c>
      <c r="Y121" s="10">
        <v>110</v>
      </c>
      <c r="Z121" s="12">
        <v>100</v>
      </c>
      <c r="AA121" s="12">
        <v>115</v>
      </c>
      <c r="AB121" s="12">
        <v>50</v>
      </c>
      <c r="AC121" s="12">
        <v>0</v>
      </c>
      <c r="AD121" s="12">
        <v>25</v>
      </c>
      <c r="AE121" s="12">
        <v>10</v>
      </c>
      <c r="AF121" s="12">
        <v>20</v>
      </c>
      <c r="AG121" s="12">
        <v>20</v>
      </c>
      <c r="AH121" s="12">
        <v>15</v>
      </c>
      <c r="AI121" s="12">
        <v>5</v>
      </c>
      <c r="AJ121" s="12">
        <v>0</v>
      </c>
      <c r="AK121" s="12">
        <v>0</v>
      </c>
      <c r="AL121" s="12">
        <v>0</v>
      </c>
      <c r="AM121" s="17"/>
      <c r="AN121" s="17"/>
    </row>
    <row r="122" spans="1:40" s="18" customFormat="1" hidden="1">
      <c r="A122" s="10" t="s">
        <v>324</v>
      </c>
      <c r="B122" s="10" t="s">
        <v>330</v>
      </c>
      <c r="C122" s="10" t="s">
        <v>332</v>
      </c>
      <c r="D122" s="10" t="s">
        <v>333</v>
      </c>
      <c r="E122" s="11" t="s">
        <v>78</v>
      </c>
      <c r="F122" s="10">
        <v>10</v>
      </c>
      <c r="G122" s="10">
        <v>10</v>
      </c>
      <c r="H122" s="10">
        <v>10</v>
      </c>
      <c r="I122" s="10">
        <v>10</v>
      </c>
      <c r="J122" s="10">
        <v>10</v>
      </c>
      <c r="K122" s="10">
        <v>10</v>
      </c>
      <c r="L122" s="10">
        <v>10</v>
      </c>
      <c r="M122" s="10">
        <v>10</v>
      </c>
      <c r="N122" s="10">
        <v>10</v>
      </c>
      <c r="O122" s="10">
        <v>10</v>
      </c>
      <c r="P122" s="10">
        <v>10</v>
      </c>
      <c r="Q122" s="10">
        <v>10</v>
      </c>
      <c r="R122" s="10">
        <v>10</v>
      </c>
      <c r="S122" s="10">
        <v>5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7"/>
      <c r="AN122" s="17"/>
    </row>
    <row r="123" spans="1:40" s="18" customFormat="1">
      <c r="A123" s="10" t="s">
        <v>324</v>
      </c>
      <c r="B123" s="10" t="s">
        <v>29</v>
      </c>
      <c r="C123" s="10" t="s">
        <v>339</v>
      </c>
      <c r="D123" s="10" t="s">
        <v>29</v>
      </c>
      <c r="E123" s="11" t="s">
        <v>78</v>
      </c>
      <c r="F123" s="10">
        <v>45</v>
      </c>
      <c r="G123" s="10">
        <v>40</v>
      </c>
      <c r="H123" s="10">
        <v>35</v>
      </c>
      <c r="I123" s="10">
        <v>30</v>
      </c>
      <c r="J123" s="10">
        <v>20</v>
      </c>
      <c r="K123" s="10">
        <v>20</v>
      </c>
      <c r="L123" s="10">
        <v>20</v>
      </c>
      <c r="M123" s="10">
        <v>15</v>
      </c>
      <c r="N123" s="10">
        <v>10</v>
      </c>
      <c r="O123" s="10">
        <v>10</v>
      </c>
      <c r="P123" s="10">
        <v>10</v>
      </c>
      <c r="Q123" s="10">
        <v>10</v>
      </c>
      <c r="R123" s="10">
        <v>10</v>
      </c>
      <c r="S123" s="10">
        <v>10</v>
      </c>
      <c r="T123" s="10">
        <v>10</v>
      </c>
      <c r="U123" s="10">
        <v>10</v>
      </c>
      <c r="V123" s="10">
        <v>10</v>
      </c>
      <c r="W123" s="10">
        <v>10</v>
      </c>
      <c r="X123" s="10">
        <v>10</v>
      </c>
      <c r="Y123" s="10">
        <v>10</v>
      </c>
      <c r="Z123" s="12">
        <v>10</v>
      </c>
      <c r="AA123" s="12">
        <v>10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7"/>
      <c r="AN123" s="17"/>
    </row>
    <row r="124" spans="1:40" s="18" customFormat="1">
      <c r="A124" s="10" t="s">
        <v>324</v>
      </c>
      <c r="B124" s="10" t="s">
        <v>340</v>
      </c>
      <c r="C124" s="10" t="s">
        <v>341</v>
      </c>
      <c r="D124" s="10" t="s">
        <v>340</v>
      </c>
      <c r="E124" s="11" t="s">
        <v>78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20</v>
      </c>
      <c r="N124" s="10">
        <v>80</v>
      </c>
      <c r="O124" s="10">
        <v>90</v>
      </c>
      <c r="P124" s="10">
        <v>110</v>
      </c>
      <c r="Q124" s="10">
        <v>120</v>
      </c>
      <c r="R124" s="10">
        <v>130</v>
      </c>
      <c r="S124" s="10">
        <v>145</v>
      </c>
      <c r="T124" s="10">
        <v>160</v>
      </c>
      <c r="U124" s="10">
        <v>160</v>
      </c>
      <c r="V124" s="10">
        <v>160</v>
      </c>
      <c r="W124" s="10">
        <v>160</v>
      </c>
      <c r="X124" s="10">
        <v>160</v>
      </c>
      <c r="Y124" s="10">
        <v>160</v>
      </c>
      <c r="Z124" s="12">
        <v>125</v>
      </c>
      <c r="AA124" s="12">
        <v>125</v>
      </c>
      <c r="AB124" s="12">
        <v>115</v>
      </c>
      <c r="AC124" s="12">
        <v>85</v>
      </c>
      <c r="AD124" s="12">
        <v>85</v>
      </c>
      <c r="AE124" s="12">
        <v>85</v>
      </c>
      <c r="AF124" s="12">
        <v>95</v>
      </c>
      <c r="AG124" s="12">
        <v>100</v>
      </c>
      <c r="AH124" s="12">
        <v>100</v>
      </c>
      <c r="AI124" s="12">
        <v>100</v>
      </c>
      <c r="AJ124" s="12">
        <v>100</v>
      </c>
      <c r="AK124" s="12">
        <v>100</v>
      </c>
      <c r="AL124" s="12">
        <v>100</v>
      </c>
      <c r="AM124" s="17"/>
      <c r="AN124" s="17"/>
    </row>
    <row r="125" spans="1:40" s="18" customFormat="1">
      <c r="A125" s="10" t="s">
        <v>324</v>
      </c>
      <c r="B125" s="10"/>
      <c r="C125" s="10" t="s">
        <v>342</v>
      </c>
      <c r="D125" s="10" t="s">
        <v>340</v>
      </c>
      <c r="E125" s="11" t="s">
        <v>78</v>
      </c>
      <c r="F125" s="10">
        <v>210</v>
      </c>
      <c r="G125" s="10">
        <v>210</v>
      </c>
      <c r="H125" s="10">
        <v>210</v>
      </c>
      <c r="I125" s="10">
        <v>210</v>
      </c>
      <c r="J125" s="10">
        <v>210</v>
      </c>
      <c r="K125" s="10">
        <v>210</v>
      </c>
      <c r="L125" s="10">
        <v>210</v>
      </c>
      <c r="M125" s="10">
        <v>210</v>
      </c>
      <c r="N125" s="10">
        <v>175</v>
      </c>
      <c r="O125" s="10">
        <v>175</v>
      </c>
      <c r="P125" s="10">
        <v>175</v>
      </c>
      <c r="Q125" s="10">
        <v>175</v>
      </c>
      <c r="R125" s="10">
        <v>175</v>
      </c>
      <c r="S125" s="10">
        <v>175</v>
      </c>
      <c r="T125" s="10">
        <v>175</v>
      </c>
      <c r="U125" s="10">
        <v>175</v>
      </c>
      <c r="V125" s="10">
        <v>185</v>
      </c>
      <c r="W125" s="10">
        <v>195</v>
      </c>
      <c r="X125" s="10">
        <v>200</v>
      </c>
      <c r="Y125" s="10">
        <v>200</v>
      </c>
      <c r="Z125" s="12">
        <v>200</v>
      </c>
      <c r="AA125" s="12">
        <v>200</v>
      </c>
      <c r="AB125" s="12">
        <v>200</v>
      </c>
      <c r="AC125" s="12">
        <v>200</v>
      </c>
      <c r="AD125" s="12">
        <v>200</v>
      </c>
      <c r="AE125" s="12">
        <v>200</v>
      </c>
      <c r="AF125" s="12">
        <v>200</v>
      </c>
      <c r="AG125" s="12">
        <v>200</v>
      </c>
      <c r="AH125" s="12">
        <v>200</v>
      </c>
      <c r="AI125" s="12">
        <v>200</v>
      </c>
      <c r="AJ125" s="12">
        <v>200</v>
      </c>
      <c r="AK125" s="12">
        <v>200</v>
      </c>
      <c r="AL125" s="12">
        <v>200</v>
      </c>
      <c r="AM125" s="17"/>
      <c r="AN125" s="17"/>
    </row>
    <row r="126" spans="1:40" s="18" customFormat="1">
      <c r="A126" s="10" t="s">
        <v>324</v>
      </c>
      <c r="B126" s="10" t="s">
        <v>16</v>
      </c>
      <c r="C126" s="10" t="s">
        <v>347</v>
      </c>
      <c r="D126" s="10" t="s">
        <v>16</v>
      </c>
      <c r="E126" s="11" t="s">
        <v>78</v>
      </c>
      <c r="F126" s="10">
        <v>40</v>
      </c>
      <c r="G126" s="10">
        <v>40</v>
      </c>
      <c r="H126" s="10">
        <v>40</v>
      </c>
      <c r="I126" s="10">
        <v>40</v>
      </c>
      <c r="J126" s="10">
        <v>40</v>
      </c>
      <c r="K126" s="10">
        <v>60</v>
      </c>
      <c r="L126" s="10">
        <v>80</v>
      </c>
      <c r="M126" s="10">
        <v>70</v>
      </c>
      <c r="N126" s="10">
        <v>55</v>
      </c>
      <c r="O126" s="10">
        <v>45</v>
      </c>
      <c r="P126" s="10">
        <v>45</v>
      </c>
      <c r="Q126" s="10">
        <v>45</v>
      </c>
      <c r="R126" s="10">
        <v>55</v>
      </c>
      <c r="S126" s="10">
        <v>75</v>
      </c>
      <c r="T126" s="10">
        <v>95</v>
      </c>
      <c r="U126" s="10">
        <v>100</v>
      </c>
      <c r="V126" s="10">
        <v>100</v>
      </c>
      <c r="W126" s="10">
        <v>100</v>
      </c>
      <c r="X126" s="10">
        <v>100</v>
      </c>
      <c r="Y126" s="10">
        <v>100</v>
      </c>
      <c r="Z126" s="12">
        <v>100</v>
      </c>
      <c r="AA126" s="12">
        <v>100</v>
      </c>
      <c r="AB126" s="12">
        <v>100</v>
      </c>
      <c r="AC126" s="12">
        <v>100</v>
      </c>
      <c r="AD126" s="12">
        <v>100</v>
      </c>
      <c r="AE126" s="12">
        <v>100</v>
      </c>
      <c r="AF126" s="12">
        <v>95</v>
      </c>
      <c r="AG126" s="12">
        <v>130</v>
      </c>
      <c r="AH126" s="12">
        <v>145</v>
      </c>
      <c r="AI126" s="12">
        <v>145</v>
      </c>
      <c r="AJ126" s="12">
        <v>140</v>
      </c>
      <c r="AK126" s="12">
        <v>130</v>
      </c>
      <c r="AL126" s="12">
        <v>120</v>
      </c>
      <c r="AM126" s="17"/>
      <c r="AN126" s="17"/>
    </row>
    <row r="127" spans="1:40" s="18" customFormat="1">
      <c r="A127" s="44" t="s">
        <v>129</v>
      </c>
      <c r="B127" s="44" t="s">
        <v>130</v>
      </c>
      <c r="C127" s="44" t="s">
        <v>131</v>
      </c>
      <c r="D127" s="44" t="s">
        <v>132</v>
      </c>
      <c r="E127" s="45" t="s">
        <v>78</v>
      </c>
      <c r="F127" s="44">
        <v>80</v>
      </c>
      <c r="G127" s="44">
        <v>80</v>
      </c>
      <c r="H127" s="44">
        <v>80</v>
      </c>
      <c r="I127" s="44">
        <v>105</v>
      </c>
      <c r="J127" s="44">
        <v>120</v>
      </c>
      <c r="K127" s="44">
        <v>120</v>
      </c>
      <c r="L127" s="44">
        <v>160</v>
      </c>
      <c r="M127" s="44">
        <v>175</v>
      </c>
      <c r="N127" s="44">
        <v>195</v>
      </c>
      <c r="O127" s="44">
        <v>250</v>
      </c>
      <c r="P127" s="44">
        <v>220</v>
      </c>
      <c r="Q127" s="44">
        <v>215</v>
      </c>
      <c r="R127" s="44">
        <v>215</v>
      </c>
      <c r="S127" s="44">
        <v>215</v>
      </c>
      <c r="T127" s="44">
        <v>210</v>
      </c>
      <c r="U127" s="44">
        <v>215</v>
      </c>
      <c r="V127" s="44">
        <v>230</v>
      </c>
      <c r="W127" s="44">
        <v>240</v>
      </c>
      <c r="X127" s="44">
        <v>250</v>
      </c>
      <c r="Y127" s="44">
        <v>245</v>
      </c>
      <c r="Z127" s="46">
        <v>220</v>
      </c>
      <c r="AA127" s="46">
        <v>175</v>
      </c>
      <c r="AB127" s="46">
        <v>150</v>
      </c>
      <c r="AC127" s="46">
        <v>145</v>
      </c>
      <c r="AD127" s="46">
        <v>140</v>
      </c>
      <c r="AE127" s="46">
        <v>140</v>
      </c>
      <c r="AF127" s="46">
        <v>140</v>
      </c>
      <c r="AG127" s="46">
        <v>150</v>
      </c>
      <c r="AH127" s="46">
        <v>150</v>
      </c>
      <c r="AI127" s="46">
        <v>150</v>
      </c>
      <c r="AJ127" s="46">
        <v>150</v>
      </c>
      <c r="AK127" s="46">
        <v>150</v>
      </c>
      <c r="AL127" s="46">
        <v>150</v>
      </c>
      <c r="AM127" s="17"/>
      <c r="AN127" s="17"/>
    </row>
    <row r="128" spans="1:40" s="18" customFormat="1">
      <c r="A128" s="44" t="s">
        <v>129</v>
      </c>
      <c r="B128" s="44" t="s">
        <v>133</v>
      </c>
      <c r="C128" s="44" t="s">
        <v>134</v>
      </c>
      <c r="D128" s="44" t="s">
        <v>135</v>
      </c>
      <c r="E128" s="45" t="s">
        <v>78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5</v>
      </c>
      <c r="S128" s="44">
        <v>60</v>
      </c>
      <c r="T128" s="44">
        <v>110</v>
      </c>
      <c r="U128" s="44">
        <v>125</v>
      </c>
      <c r="V128" s="44">
        <v>130</v>
      </c>
      <c r="W128" s="44">
        <v>135</v>
      </c>
      <c r="X128" s="44">
        <v>135</v>
      </c>
      <c r="Y128" s="44">
        <v>135</v>
      </c>
      <c r="Z128" s="46">
        <v>135</v>
      </c>
      <c r="AA128" s="46">
        <v>130</v>
      </c>
      <c r="AB128" s="46">
        <v>125</v>
      </c>
      <c r="AC128" s="46">
        <v>120</v>
      </c>
      <c r="AD128" s="46">
        <v>115</v>
      </c>
      <c r="AE128" s="46">
        <v>110</v>
      </c>
      <c r="AF128" s="46">
        <v>110</v>
      </c>
      <c r="AG128" s="46">
        <v>110</v>
      </c>
      <c r="AH128" s="46">
        <v>110</v>
      </c>
      <c r="AI128" s="46">
        <v>110</v>
      </c>
      <c r="AJ128" s="46">
        <v>110</v>
      </c>
      <c r="AK128" s="46">
        <v>110</v>
      </c>
      <c r="AL128" s="46">
        <v>110</v>
      </c>
      <c r="AM128" s="17"/>
      <c r="AN128" s="17"/>
    </row>
    <row r="129" spans="1:40" s="18" customFormat="1">
      <c r="A129" s="44" t="s">
        <v>136</v>
      </c>
      <c r="B129" s="44" t="s">
        <v>137</v>
      </c>
      <c r="C129" s="44" t="s">
        <v>138</v>
      </c>
      <c r="D129" s="44" t="s">
        <v>137</v>
      </c>
      <c r="E129" s="45" t="s">
        <v>78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6">
        <v>0</v>
      </c>
      <c r="AA129" s="46">
        <v>0</v>
      </c>
      <c r="AB129" s="46">
        <v>0</v>
      </c>
      <c r="AC129" s="46">
        <v>0</v>
      </c>
      <c r="AD129" s="46">
        <v>0</v>
      </c>
      <c r="AE129" s="46">
        <v>0</v>
      </c>
      <c r="AF129" s="46">
        <v>125</v>
      </c>
      <c r="AG129" s="46">
        <v>225</v>
      </c>
      <c r="AH129" s="46">
        <v>250</v>
      </c>
      <c r="AI129" s="46">
        <v>250</v>
      </c>
      <c r="AJ129" s="46">
        <v>295</v>
      </c>
      <c r="AK129" s="46">
        <v>320</v>
      </c>
      <c r="AL129" s="46">
        <v>420</v>
      </c>
      <c r="AM129" s="17"/>
      <c r="AN129" s="17"/>
    </row>
    <row r="130" spans="1:40" s="18" customFormat="1">
      <c r="A130" s="44" t="s">
        <v>136</v>
      </c>
      <c r="B130" s="44" t="s">
        <v>139</v>
      </c>
      <c r="C130" s="44" t="s">
        <v>140</v>
      </c>
      <c r="D130" s="44" t="s">
        <v>141</v>
      </c>
      <c r="E130" s="45" t="s">
        <v>78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40</v>
      </c>
      <c r="W130" s="44">
        <v>40</v>
      </c>
      <c r="X130" s="44">
        <v>40</v>
      </c>
      <c r="Y130" s="44">
        <v>40</v>
      </c>
      <c r="Z130" s="46">
        <v>50</v>
      </c>
      <c r="AA130" s="46">
        <v>45</v>
      </c>
      <c r="AB130" s="46">
        <v>80</v>
      </c>
      <c r="AC130" s="46">
        <v>100</v>
      </c>
      <c r="AD130" s="46">
        <v>125</v>
      </c>
      <c r="AE130" s="46">
        <v>125</v>
      </c>
      <c r="AF130" s="46">
        <v>125</v>
      </c>
      <c r="AG130" s="46">
        <v>150</v>
      </c>
      <c r="AH130" s="46">
        <v>150</v>
      </c>
      <c r="AI130" s="46">
        <v>150</v>
      </c>
      <c r="AJ130" s="46">
        <v>150</v>
      </c>
      <c r="AK130" s="46">
        <v>150</v>
      </c>
      <c r="AL130" s="46">
        <v>150</v>
      </c>
      <c r="AM130" s="17"/>
      <c r="AN130" s="17"/>
    </row>
    <row r="131" spans="1:40" s="18" customFormat="1">
      <c r="A131" s="10" t="s">
        <v>348</v>
      </c>
      <c r="B131" s="10" t="s">
        <v>352</v>
      </c>
      <c r="C131" s="10" t="s">
        <v>351</v>
      </c>
      <c r="D131" s="10" t="s">
        <v>27</v>
      </c>
      <c r="E131" s="11" t="s">
        <v>78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10</v>
      </c>
      <c r="M131" s="10">
        <v>90</v>
      </c>
      <c r="N131" s="10">
        <v>120</v>
      </c>
      <c r="O131" s="10">
        <v>150</v>
      </c>
      <c r="P131" s="10">
        <v>155</v>
      </c>
      <c r="Q131" s="10">
        <v>170</v>
      </c>
      <c r="R131" s="10">
        <v>195</v>
      </c>
      <c r="S131" s="10">
        <v>210</v>
      </c>
      <c r="T131" s="10">
        <v>225</v>
      </c>
      <c r="U131" s="10">
        <v>240</v>
      </c>
      <c r="V131" s="10">
        <v>245</v>
      </c>
      <c r="W131" s="10">
        <v>250</v>
      </c>
      <c r="X131" s="10">
        <v>255</v>
      </c>
      <c r="Y131" s="10">
        <v>285</v>
      </c>
      <c r="Z131" s="12">
        <v>380</v>
      </c>
      <c r="AA131" s="12">
        <v>400</v>
      </c>
      <c r="AB131" s="12">
        <v>410</v>
      </c>
      <c r="AC131" s="12">
        <v>420</v>
      </c>
      <c r="AD131" s="12">
        <v>425</v>
      </c>
      <c r="AE131" s="12">
        <v>425</v>
      </c>
      <c r="AF131" s="12">
        <v>425</v>
      </c>
      <c r="AG131" s="12">
        <v>425</v>
      </c>
      <c r="AH131" s="12">
        <v>425</v>
      </c>
      <c r="AI131" s="12">
        <v>425</v>
      </c>
      <c r="AJ131" s="12">
        <v>425</v>
      </c>
      <c r="AK131" s="12">
        <v>425</v>
      </c>
      <c r="AL131" s="12">
        <v>425</v>
      </c>
      <c r="AM131" s="17"/>
      <c r="AN131" s="17"/>
    </row>
    <row r="132" spans="1:40" s="18" customFormat="1">
      <c r="A132" s="10" t="s">
        <v>348</v>
      </c>
      <c r="B132" s="10" t="s">
        <v>502</v>
      </c>
      <c r="C132" s="10" t="s">
        <v>503</v>
      </c>
      <c r="D132" s="10" t="s">
        <v>504</v>
      </c>
      <c r="E132" s="11" t="s">
        <v>78</v>
      </c>
      <c r="F132" s="10">
        <v>70</v>
      </c>
      <c r="G132" s="10">
        <v>70</v>
      </c>
      <c r="H132" s="10">
        <v>70</v>
      </c>
      <c r="I132" s="10">
        <v>70</v>
      </c>
      <c r="J132" s="10">
        <v>70</v>
      </c>
      <c r="K132" s="10">
        <v>70</v>
      </c>
      <c r="L132" s="10">
        <v>70</v>
      </c>
      <c r="M132" s="10">
        <v>70</v>
      </c>
      <c r="N132" s="10">
        <v>70</v>
      </c>
      <c r="O132" s="10">
        <v>70</v>
      </c>
      <c r="P132" s="10">
        <v>70</v>
      </c>
      <c r="Q132" s="10">
        <v>70</v>
      </c>
      <c r="R132" s="10">
        <v>70</v>
      </c>
      <c r="S132" s="10">
        <v>70</v>
      </c>
      <c r="T132" s="10">
        <v>70</v>
      </c>
      <c r="U132" s="10">
        <v>70</v>
      </c>
      <c r="V132" s="10">
        <v>70</v>
      </c>
      <c r="W132" s="10">
        <v>70</v>
      </c>
      <c r="X132" s="10">
        <v>70</v>
      </c>
      <c r="Y132" s="10">
        <v>70</v>
      </c>
      <c r="Z132" s="12">
        <v>70</v>
      </c>
      <c r="AA132" s="12">
        <v>70</v>
      </c>
      <c r="AB132" s="12">
        <v>70</v>
      </c>
      <c r="AC132" s="12">
        <v>70</v>
      </c>
      <c r="AD132" s="12">
        <v>70</v>
      </c>
      <c r="AE132" s="12">
        <v>70</v>
      </c>
      <c r="AF132" s="12">
        <v>70</v>
      </c>
      <c r="AG132" s="12">
        <v>70</v>
      </c>
      <c r="AH132" s="12">
        <v>80</v>
      </c>
      <c r="AI132" s="12">
        <v>85</v>
      </c>
      <c r="AJ132" s="12">
        <v>90</v>
      </c>
      <c r="AK132" s="12">
        <v>95</v>
      </c>
      <c r="AL132" s="12">
        <v>100</v>
      </c>
      <c r="AM132" s="17"/>
      <c r="AN132" s="17"/>
    </row>
    <row r="133" spans="1:40" s="18" customFormat="1">
      <c r="A133" s="10" t="s">
        <v>348</v>
      </c>
      <c r="B133" s="10" t="s">
        <v>353</v>
      </c>
      <c r="C133" s="10" t="s">
        <v>354</v>
      </c>
      <c r="D133" s="10" t="s">
        <v>353</v>
      </c>
      <c r="E133" s="11" t="s">
        <v>78</v>
      </c>
      <c r="F133" s="10">
        <v>35</v>
      </c>
      <c r="G133" s="10">
        <v>35</v>
      </c>
      <c r="H133" s="10">
        <v>35</v>
      </c>
      <c r="I133" s="10">
        <v>35</v>
      </c>
      <c r="J133" s="10">
        <v>35</v>
      </c>
      <c r="K133" s="10">
        <v>35</v>
      </c>
      <c r="L133" s="10">
        <v>35</v>
      </c>
      <c r="M133" s="10">
        <v>35</v>
      </c>
      <c r="N133" s="10">
        <v>35</v>
      </c>
      <c r="O133" s="10">
        <v>35</v>
      </c>
      <c r="P133" s="10">
        <v>35</v>
      </c>
      <c r="Q133" s="10">
        <v>35</v>
      </c>
      <c r="R133" s="10">
        <v>35</v>
      </c>
      <c r="S133" s="10">
        <v>35</v>
      </c>
      <c r="T133" s="10">
        <v>35</v>
      </c>
      <c r="U133" s="10">
        <v>35</v>
      </c>
      <c r="V133" s="10">
        <v>35</v>
      </c>
      <c r="W133" s="10">
        <v>35</v>
      </c>
      <c r="X133" s="10">
        <v>35</v>
      </c>
      <c r="Y133" s="10">
        <v>35</v>
      </c>
      <c r="Z133" s="12">
        <v>60</v>
      </c>
      <c r="AA133" s="12">
        <v>60</v>
      </c>
      <c r="AB133" s="12">
        <v>60</v>
      </c>
      <c r="AC133" s="12">
        <v>65</v>
      </c>
      <c r="AD133" s="12">
        <v>50</v>
      </c>
      <c r="AE133" s="12">
        <v>20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7"/>
      <c r="AN133" s="17"/>
    </row>
    <row r="134" spans="1:40" s="18" customFormat="1">
      <c r="A134" s="10" t="s">
        <v>348</v>
      </c>
      <c r="B134" s="10" t="s">
        <v>37</v>
      </c>
      <c r="C134" s="10" t="s">
        <v>357</v>
      </c>
      <c r="D134" s="10" t="s">
        <v>37</v>
      </c>
      <c r="E134" s="11" t="s">
        <v>78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25</v>
      </c>
      <c r="Y134" s="10">
        <v>70</v>
      </c>
      <c r="Z134" s="12">
        <v>90</v>
      </c>
      <c r="AA134" s="12">
        <v>110</v>
      </c>
      <c r="AB134" s="12">
        <v>110</v>
      </c>
      <c r="AC134" s="12">
        <v>120</v>
      </c>
      <c r="AD134" s="12">
        <v>125</v>
      </c>
      <c r="AE134" s="12">
        <v>130</v>
      </c>
      <c r="AF134" s="12">
        <v>130</v>
      </c>
      <c r="AG134" s="12">
        <v>130</v>
      </c>
      <c r="AH134" s="12">
        <v>135</v>
      </c>
      <c r="AI134" s="12">
        <v>140</v>
      </c>
      <c r="AJ134" s="12">
        <v>145</v>
      </c>
      <c r="AK134" s="12">
        <v>155</v>
      </c>
      <c r="AL134" s="12">
        <v>170</v>
      </c>
      <c r="AM134" s="17"/>
      <c r="AN134" s="17"/>
    </row>
    <row r="135" spans="1:40" s="18" customFormat="1">
      <c r="A135" s="10" t="s">
        <v>348</v>
      </c>
      <c r="B135" s="10" t="s">
        <v>361</v>
      </c>
      <c r="C135" s="10" t="s">
        <v>362</v>
      </c>
      <c r="D135" s="10" t="s">
        <v>361</v>
      </c>
      <c r="E135" s="11" t="s">
        <v>78</v>
      </c>
      <c r="F135" s="10">
        <v>10</v>
      </c>
      <c r="G135" s="10">
        <v>10</v>
      </c>
      <c r="H135" s="10">
        <v>10</v>
      </c>
      <c r="I135" s="10">
        <v>10</v>
      </c>
      <c r="J135" s="10">
        <v>15</v>
      </c>
      <c r="K135" s="10">
        <v>20</v>
      </c>
      <c r="L135" s="10">
        <v>20</v>
      </c>
      <c r="M135" s="10">
        <v>20</v>
      </c>
      <c r="N135" s="10">
        <v>20</v>
      </c>
      <c r="O135" s="10">
        <v>20</v>
      </c>
      <c r="P135" s="10">
        <v>5</v>
      </c>
      <c r="Q135" s="10">
        <v>0</v>
      </c>
      <c r="R135" s="10">
        <v>10</v>
      </c>
      <c r="S135" s="10">
        <v>20</v>
      </c>
      <c r="T135" s="10">
        <v>15</v>
      </c>
      <c r="U135" s="10">
        <v>10</v>
      </c>
      <c r="V135" s="10">
        <v>10</v>
      </c>
      <c r="W135" s="10">
        <v>20</v>
      </c>
      <c r="X135" s="10">
        <v>20</v>
      </c>
      <c r="Y135" s="10">
        <v>30</v>
      </c>
      <c r="Z135" s="12">
        <v>55</v>
      </c>
      <c r="AA135" s="12">
        <v>60</v>
      </c>
      <c r="AB135" s="12">
        <v>60</v>
      </c>
      <c r="AC135" s="12">
        <v>75</v>
      </c>
      <c r="AD135" s="12">
        <v>70</v>
      </c>
      <c r="AE135" s="12">
        <v>70</v>
      </c>
      <c r="AF135" s="12">
        <v>70</v>
      </c>
      <c r="AG135" s="12">
        <v>70</v>
      </c>
      <c r="AH135" s="12">
        <v>70</v>
      </c>
      <c r="AI135" s="12">
        <v>70</v>
      </c>
      <c r="AJ135" s="12">
        <v>70</v>
      </c>
      <c r="AK135" s="12">
        <v>70</v>
      </c>
      <c r="AL135" s="12">
        <v>70</v>
      </c>
      <c r="AM135" s="17"/>
      <c r="AN135" s="17"/>
    </row>
    <row r="136" spans="1:40" s="18" customFormat="1">
      <c r="A136" s="10" t="s">
        <v>348</v>
      </c>
      <c r="B136" s="10" t="s">
        <v>361</v>
      </c>
      <c r="C136" s="10" t="s">
        <v>363</v>
      </c>
      <c r="D136" s="10" t="s">
        <v>361</v>
      </c>
      <c r="E136" s="11" t="s">
        <v>78</v>
      </c>
      <c r="F136" s="10">
        <v>5</v>
      </c>
      <c r="G136" s="10">
        <v>5</v>
      </c>
      <c r="H136" s="10">
        <v>5</v>
      </c>
      <c r="I136" s="10">
        <v>5</v>
      </c>
      <c r="J136" s="10">
        <v>5</v>
      </c>
      <c r="K136" s="10">
        <v>5</v>
      </c>
      <c r="L136" s="10">
        <v>5</v>
      </c>
      <c r="M136" s="10">
        <v>5</v>
      </c>
      <c r="N136" s="10">
        <v>5</v>
      </c>
      <c r="O136" s="10">
        <v>5</v>
      </c>
      <c r="P136" s="10">
        <v>5</v>
      </c>
      <c r="Q136" s="10">
        <v>5</v>
      </c>
      <c r="R136" s="10">
        <v>5</v>
      </c>
      <c r="S136" s="10">
        <v>5</v>
      </c>
      <c r="T136" s="10">
        <v>5</v>
      </c>
      <c r="U136" s="10">
        <v>0</v>
      </c>
      <c r="V136" s="10">
        <v>0</v>
      </c>
      <c r="W136" s="10">
        <v>0</v>
      </c>
      <c r="X136" s="10">
        <v>0</v>
      </c>
      <c r="Y136" s="10">
        <v>5</v>
      </c>
      <c r="Z136" s="12">
        <v>10</v>
      </c>
      <c r="AA136" s="12">
        <v>0</v>
      </c>
      <c r="AB136" s="12">
        <v>0</v>
      </c>
      <c r="AC136" s="12">
        <v>0</v>
      </c>
      <c r="AD136" s="12">
        <v>10</v>
      </c>
      <c r="AE136" s="12">
        <v>15</v>
      </c>
      <c r="AF136" s="12">
        <v>10</v>
      </c>
      <c r="AG136" s="12">
        <v>10</v>
      </c>
      <c r="AH136" s="12">
        <v>10</v>
      </c>
      <c r="AI136" s="12">
        <v>10</v>
      </c>
      <c r="AJ136" s="12">
        <v>5</v>
      </c>
      <c r="AK136" s="12">
        <v>10</v>
      </c>
      <c r="AL136" s="12">
        <v>10</v>
      </c>
      <c r="AM136" s="17"/>
      <c r="AN136" s="17"/>
    </row>
    <row r="137" spans="1:40" s="18" customFormat="1" hidden="1">
      <c r="A137" s="10" t="s">
        <v>348</v>
      </c>
      <c r="B137" s="10" t="s">
        <v>361</v>
      </c>
      <c r="C137" s="10" t="s">
        <v>364</v>
      </c>
      <c r="D137" s="10" t="s">
        <v>361</v>
      </c>
      <c r="E137" s="11" t="s">
        <v>78</v>
      </c>
      <c r="F137" s="10">
        <v>30</v>
      </c>
      <c r="G137" s="10">
        <v>30</v>
      </c>
      <c r="H137" s="10">
        <v>30</v>
      </c>
      <c r="I137" s="10">
        <v>30</v>
      </c>
      <c r="J137" s="10">
        <v>30</v>
      </c>
      <c r="K137" s="10">
        <v>30</v>
      </c>
      <c r="L137" s="10">
        <v>30</v>
      </c>
      <c r="M137" s="10">
        <v>30</v>
      </c>
      <c r="N137" s="10">
        <v>30</v>
      </c>
      <c r="O137" s="10">
        <v>30</v>
      </c>
      <c r="P137" s="10">
        <v>30</v>
      </c>
      <c r="Q137" s="10">
        <v>30</v>
      </c>
      <c r="R137" s="10">
        <v>30</v>
      </c>
      <c r="S137" s="10">
        <v>30</v>
      </c>
      <c r="T137" s="10">
        <v>15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7"/>
      <c r="AN137" s="17"/>
    </row>
    <row r="138" spans="1:40" s="18" customFormat="1">
      <c r="A138" s="10" t="s">
        <v>348</v>
      </c>
      <c r="B138" s="10" t="s">
        <v>14</v>
      </c>
      <c r="C138" s="10" t="s">
        <v>505</v>
      </c>
      <c r="D138" s="10" t="s">
        <v>14</v>
      </c>
      <c r="E138" s="11" t="s">
        <v>78</v>
      </c>
      <c r="F138" s="10">
        <v>50</v>
      </c>
      <c r="G138" s="10">
        <v>50</v>
      </c>
      <c r="H138" s="10">
        <v>50</v>
      </c>
      <c r="I138" s="10">
        <v>50</v>
      </c>
      <c r="J138" s="10">
        <v>50</v>
      </c>
      <c r="K138" s="10">
        <v>50</v>
      </c>
      <c r="L138" s="10">
        <v>50</v>
      </c>
      <c r="M138" s="10">
        <v>50</v>
      </c>
      <c r="N138" s="10">
        <v>75</v>
      </c>
      <c r="O138" s="10">
        <v>90</v>
      </c>
      <c r="P138" s="10">
        <v>100</v>
      </c>
      <c r="Q138" s="10">
        <v>100</v>
      </c>
      <c r="R138" s="10">
        <v>100</v>
      </c>
      <c r="S138" s="10">
        <v>120</v>
      </c>
      <c r="T138" s="10">
        <v>130</v>
      </c>
      <c r="U138" s="10">
        <v>140</v>
      </c>
      <c r="V138" s="10">
        <v>160</v>
      </c>
      <c r="W138" s="10">
        <v>210</v>
      </c>
      <c r="X138" s="10">
        <v>240</v>
      </c>
      <c r="Y138" s="10">
        <v>250</v>
      </c>
      <c r="Z138" s="12">
        <v>270</v>
      </c>
      <c r="AA138" s="12">
        <v>280</v>
      </c>
      <c r="AB138" s="12">
        <v>290</v>
      </c>
      <c r="AC138" s="12">
        <v>305</v>
      </c>
      <c r="AD138" s="12">
        <v>310</v>
      </c>
      <c r="AE138" s="12">
        <v>320</v>
      </c>
      <c r="AF138" s="12">
        <v>325</v>
      </c>
      <c r="AG138" s="12">
        <v>330</v>
      </c>
      <c r="AH138" s="12">
        <v>335</v>
      </c>
      <c r="AI138" s="12">
        <v>340</v>
      </c>
      <c r="AJ138" s="12">
        <v>345</v>
      </c>
      <c r="AK138" s="12">
        <v>350</v>
      </c>
      <c r="AL138" s="12">
        <v>360</v>
      </c>
      <c r="AM138" s="17"/>
      <c r="AN138" s="17"/>
    </row>
    <row r="139" spans="1:40" s="18" customFormat="1">
      <c r="A139" s="10" t="s">
        <v>348</v>
      </c>
      <c r="B139" s="10"/>
      <c r="C139" s="10" t="s">
        <v>365</v>
      </c>
      <c r="D139" s="10" t="s">
        <v>14</v>
      </c>
      <c r="E139" s="11" t="s">
        <v>78</v>
      </c>
      <c r="F139" s="10">
        <v>5</v>
      </c>
      <c r="G139" s="10">
        <v>5</v>
      </c>
      <c r="H139" s="10">
        <v>5</v>
      </c>
      <c r="I139" s="10">
        <v>5</v>
      </c>
      <c r="J139" s="10">
        <v>10</v>
      </c>
      <c r="K139" s="10">
        <v>15</v>
      </c>
      <c r="L139" s="10">
        <v>20</v>
      </c>
      <c r="M139" s="10">
        <v>20</v>
      </c>
      <c r="N139" s="10">
        <v>25</v>
      </c>
      <c r="O139" s="10">
        <v>25</v>
      </c>
      <c r="P139" s="10">
        <v>25</v>
      </c>
      <c r="Q139" s="10">
        <v>35</v>
      </c>
      <c r="R139" s="10">
        <v>35</v>
      </c>
      <c r="S139" s="10">
        <v>45</v>
      </c>
      <c r="T139" s="10">
        <v>45</v>
      </c>
      <c r="U139" s="10">
        <v>50</v>
      </c>
      <c r="V139" s="10">
        <v>65</v>
      </c>
      <c r="W139" s="10">
        <v>65</v>
      </c>
      <c r="X139" s="10">
        <v>60</v>
      </c>
      <c r="Y139" s="10">
        <v>50</v>
      </c>
      <c r="Z139" s="12">
        <v>30</v>
      </c>
      <c r="AA139" s="12">
        <v>30</v>
      </c>
      <c r="AB139" s="12">
        <v>10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7"/>
      <c r="AN139" s="17"/>
    </row>
    <row r="140" spans="1:40" s="18" customFormat="1">
      <c r="A140" s="10" t="s">
        <v>348</v>
      </c>
      <c r="B140" s="10"/>
      <c r="C140" s="10" t="s">
        <v>506</v>
      </c>
      <c r="D140" s="10" t="s">
        <v>14</v>
      </c>
      <c r="E140" s="11" t="s">
        <v>78</v>
      </c>
      <c r="F140" s="10">
        <v>65</v>
      </c>
      <c r="G140" s="10">
        <v>65</v>
      </c>
      <c r="H140" s="10">
        <v>65</v>
      </c>
      <c r="I140" s="10">
        <v>65</v>
      </c>
      <c r="J140" s="10">
        <v>65</v>
      </c>
      <c r="K140" s="10">
        <v>65</v>
      </c>
      <c r="L140" s="10">
        <v>65</v>
      </c>
      <c r="M140" s="10">
        <v>65</v>
      </c>
      <c r="N140" s="10">
        <v>65</v>
      </c>
      <c r="O140" s="10">
        <v>65</v>
      </c>
      <c r="P140" s="10">
        <v>65</v>
      </c>
      <c r="Q140" s="10">
        <v>65</v>
      </c>
      <c r="R140" s="10">
        <v>65</v>
      </c>
      <c r="S140" s="10">
        <v>65</v>
      </c>
      <c r="T140" s="10">
        <v>65</v>
      </c>
      <c r="U140" s="10">
        <v>65</v>
      </c>
      <c r="V140" s="10">
        <v>65</v>
      </c>
      <c r="W140" s="10">
        <v>65</v>
      </c>
      <c r="X140" s="10">
        <v>50</v>
      </c>
      <c r="Y140" s="10">
        <v>25</v>
      </c>
      <c r="Z140" s="12">
        <v>55</v>
      </c>
      <c r="AA140" s="12">
        <v>55</v>
      </c>
      <c r="AB140" s="12">
        <v>55</v>
      </c>
      <c r="AC140" s="12">
        <v>55</v>
      </c>
      <c r="AD140" s="12">
        <v>55</v>
      </c>
      <c r="AE140" s="12">
        <v>40</v>
      </c>
      <c r="AF140" s="12">
        <v>10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7"/>
      <c r="AN140" s="17"/>
    </row>
    <row r="141" spans="1:40" s="18" customFormat="1">
      <c r="A141" s="10" t="s">
        <v>348</v>
      </c>
      <c r="B141" s="10"/>
      <c r="C141" s="10" t="s">
        <v>366</v>
      </c>
      <c r="D141" s="10" t="s">
        <v>14</v>
      </c>
      <c r="E141" s="11" t="s">
        <v>78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15</v>
      </c>
      <c r="S141" s="10">
        <v>100</v>
      </c>
      <c r="T141" s="10">
        <v>125</v>
      </c>
      <c r="U141" s="10">
        <v>160</v>
      </c>
      <c r="V141" s="10">
        <v>170</v>
      </c>
      <c r="W141" s="10">
        <v>175</v>
      </c>
      <c r="X141" s="10">
        <v>160</v>
      </c>
      <c r="Y141" s="10">
        <v>145</v>
      </c>
      <c r="Z141" s="12">
        <v>135</v>
      </c>
      <c r="AA141" s="12">
        <v>110</v>
      </c>
      <c r="AB141" s="12">
        <v>135</v>
      </c>
      <c r="AC141" s="12">
        <v>110</v>
      </c>
      <c r="AD141" s="12">
        <v>80</v>
      </c>
      <c r="AE141" s="12">
        <v>25</v>
      </c>
      <c r="AF141" s="12">
        <v>30</v>
      </c>
      <c r="AG141" s="12">
        <v>35</v>
      </c>
      <c r="AH141" s="12">
        <v>60</v>
      </c>
      <c r="AI141" s="12">
        <v>65</v>
      </c>
      <c r="AJ141" s="12">
        <v>75</v>
      </c>
      <c r="AK141" s="12">
        <v>95</v>
      </c>
      <c r="AL141" s="12">
        <v>105</v>
      </c>
      <c r="AM141" s="17"/>
      <c r="AN141" s="17"/>
    </row>
    <row r="142" spans="1:40" s="18" customFormat="1">
      <c r="A142" s="10"/>
      <c r="B142" s="10"/>
      <c r="C142" s="10"/>
      <c r="D142" s="10"/>
      <c r="E142" s="1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7"/>
      <c r="AN142" s="17"/>
    </row>
    <row r="143" spans="1:40" s="18" customFormat="1">
      <c r="A143" s="10" t="s">
        <v>348</v>
      </c>
      <c r="B143" s="10" t="s">
        <v>14</v>
      </c>
      <c r="C143" s="10" t="s">
        <v>367</v>
      </c>
      <c r="D143" s="10" t="s">
        <v>14</v>
      </c>
      <c r="E143" s="11" t="s">
        <v>78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40</v>
      </c>
      <c r="Y143" s="10">
        <v>70</v>
      </c>
      <c r="Z143" s="12">
        <v>150</v>
      </c>
      <c r="AA143" s="12">
        <v>205</v>
      </c>
      <c r="AB143" s="12">
        <v>180</v>
      </c>
      <c r="AC143" s="12">
        <v>160</v>
      </c>
      <c r="AD143" s="12">
        <v>130</v>
      </c>
      <c r="AE143" s="12">
        <v>110</v>
      </c>
      <c r="AF143" s="12">
        <v>100</v>
      </c>
      <c r="AG143" s="12">
        <v>100</v>
      </c>
      <c r="AH143" s="12">
        <v>105</v>
      </c>
      <c r="AI143" s="12">
        <v>110</v>
      </c>
      <c r="AJ143" s="12">
        <v>115</v>
      </c>
      <c r="AK143" s="12">
        <v>120</v>
      </c>
      <c r="AL143" s="12">
        <v>125</v>
      </c>
      <c r="AM143" s="17"/>
      <c r="AN143" s="17"/>
    </row>
    <row r="144" spans="1:40" s="18" customFormat="1">
      <c r="A144" s="10" t="s">
        <v>348</v>
      </c>
      <c r="B144" s="10"/>
      <c r="C144" s="10" t="s">
        <v>368</v>
      </c>
      <c r="D144" s="10" t="s">
        <v>14</v>
      </c>
      <c r="E144" s="11" t="s">
        <v>78</v>
      </c>
      <c r="F144" s="10">
        <v>205</v>
      </c>
      <c r="G144" s="10">
        <v>205</v>
      </c>
      <c r="H144" s="10">
        <v>215</v>
      </c>
      <c r="I144" s="10">
        <v>215</v>
      </c>
      <c r="J144" s="10">
        <v>205</v>
      </c>
      <c r="K144" s="10">
        <v>200</v>
      </c>
      <c r="L144" s="10">
        <v>195</v>
      </c>
      <c r="M144" s="10">
        <v>195</v>
      </c>
      <c r="N144" s="10">
        <v>195</v>
      </c>
      <c r="O144" s="10">
        <v>195</v>
      </c>
      <c r="P144" s="10">
        <v>195</v>
      </c>
      <c r="Q144" s="10">
        <v>200</v>
      </c>
      <c r="R144" s="10">
        <v>205</v>
      </c>
      <c r="S144" s="10">
        <v>210</v>
      </c>
      <c r="T144" s="10">
        <v>215</v>
      </c>
      <c r="U144" s="10">
        <v>220</v>
      </c>
      <c r="V144" s="10">
        <v>225</v>
      </c>
      <c r="W144" s="10">
        <v>230</v>
      </c>
      <c r="X144" s="10">
        <v>235</v>
      </c>
      <c r="Y144" s="10">
        <v>240</v>
      </c>
      <c r="Z144" s="12">
        <v>280</v>
      </c>
      <c r="AA144" s="12">
        <v>310</v>
      </c>
      <c r="AB144" s="12">
        <v>280</v>
      </c>
      <c r="AC144" s="12">
        <v>260</v>
      </c>
      <c r="AD144" s="12">
        <v>230</v>
      </c>
      <c r="AE144" s="12">
        <v>225</v>
      </c>
      <c r="AF144" s="12">
        <v>150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7"/>
      <c r="AN144" s="17"/>
    </row>
    <row r="145" spans="1:40" s="18" customFormat="1">
      <c r="A145" s="10"/>
      <c r="B145" s="10"/>
      <c r="C145" s="10"/>
      <c r="D145" s="10"/>
      <c r="E145" s="1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7"/>
      <c r="AN145" s="17"/>
    </row>
    <row r="146" spans="1:40" s="18" customFormat="1">
      <c r="A146" s="10" t="s">
        <v>348</v>
      </c>
      <c r="B146" s="10" t="s">
        <v>369</v>
      </c>
      <c r="C146" s="10" t="s">
        <v>370</v>
      </c>
      <c r="D146" s="10" t="s">
        <v>371</v>
      </c>
      <c r="E146" s="11" t="s">
        <v>78</v>
      </c>
      <c r="F146" s="10">
        <v>20</v>
      </c>
      <c r="G146" s="10">
        <v>20</v>
      </c>
      <c r="H146" s="10">
        <v>20</v>
      </c>
      <c r="I146" s="10">
        <v>20</v>
      </c>
      <c r="J146" s="10">
        <v>20</v>
      </c>
      <c r="K146" s="10">
        <v>20</v>
      </c>
      <c r="L146" s="10">
        <v>20</v>
      </c>
      <c r="M146" s="10">
        <v>20</v>
      </c>
      <c r="N146" s="10">
        <v>20</v>
      </c>
      <c r="O146" s="10">
        <v>20</v>
      </c>
      <c r="P146" s="10">
        <v>25</v>
      </c>
      <c r="Q146" s="10">
        <v>40</v>
      </c>
      <c r="R146" s="10">
        <v>40</v>
      </c>
      <c r="S146" s="10">
        <v>40</v>
      </c>
      <c r="T146" s="10">
        <v>40</v>
      </c>
      <c r="U146" s="10">
        <v>40</v>
      </c>
      <c r="V146" s="10">
        <v>50</v>
      </c>
      <c r="W146" s="10">
        <v>50</v>
      </c>
      <c r="X146" s="10">
        <v>50</v>
      </c>
      <c r="Y146" s="10">
        <v>50</v>
      </c>
      <c r="Z146" s="12">
        <v>50</v>
      </c>
      <c r="AA146" s="12">
        <v>50</v>
      </c>
      <c r="AB146" s="12">
        <v>50</v>
      </c>
      <c r="AC146" s="12">
        <v>50</v>
      </c>
      <c r="AD146" s="12">
        <v>50</v>
      </c>
      <c r="AE146" s="12">
        <v>50</v>
      </c>
      <c r="AF146" s="12">
        <v>50</v>
      </c>
      <c r="AG146" s="12">
        <v>50</v>
      </c>
      <c r="AH146" s="12">
        <v>50</v>
      </c>
      <c r="AI146" s="12">
        <v>50</v>
      </c>
      <c r="AJ146" s="12">
        <v>50</v>
      </c>
      <c r="AK146" s="12">
        <v>50</v>
      </c>
      <c r="AL146" s="12">
        <v>50</v>
      </c>
      <c r="AM146" s="17"/>
      <c r="AN146" s="17"/>
    </row>
    <row r="147" spans="1:40" s="18" customFormat="1">
      <c r="A147" s="10" t="s">
        <v>348</v>
      </c>
      <c r="B147" s="10" t="s">
        <v>1</v>
      </c>
      <c r="C147" s="10" t="s">
        <v>507</v>
      </c>
      <c r="D147" s="10" t="s">
        <v>1</v>
      </c>
      <c r="E147" s="11" t="s">
        <v>78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30</v>
      </c>
      <c r="AF147" s="12">
        <v>60</v>
      </c>
      <c r="AG147" s="12">
        <v>70</v>
      </c>
      <c r="AH147" s="12">
        <v>100</v>
      </c>
      <c r="AI147" s="12">
        <v>105</v>
      </c>
      <c r="AJ147" s="12">
        <v>110</v>
      </c>
      <c r="AK147" s="12">
        <v>120</v>
      </c>
      <c r="AL147" s="12">
        <v>130</v>
      </c>
      <c r="AM147" s="17"/>
      <c r="AN147" s="17"/>
    </row>
    <row r="148" spans="1:40" s="18" customFormat="1">
      <c r="A148" s="10" t="s">
        <v>348</v>
      </c>
      <c r="B148" s="10"/>
      <c r="C148" s="10" t="s">
        <v>508</v>
      </c>
      <c r="D148" s="10" t="s">
        <v>1</v>
      </c>
      <c r="E148" s="11" t="s">
        <v>78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50</v>
      </c>
      <c r="T148" s="10">
        <v>180</v>
      </c>
      <c r="U148" s="10">
        <v>230</v>
      </c>
      <c r="V148" s="10">
        <v>250</v>
      </c>
      <c r="W148" s="10">
        <v>245</v>
      </c>
      <c r="X148" s="10">
        <v>220</v>
      </c>
      <c r="Y148" s="10">
        <v>200</v>
      </c>
      <c r="Z148" s="12">
        <v>215</v>
      </c>
      <c r="AA148" s="12">
        <v>210</v>
      </c>
      <c r="AB148" s="12">
        <v>200</v>
      </c>
      <c r="AC148" s="12">
        <v>210</v>
      </c>
      <c r="AD148" s="12">
        <v>200</v>
      </c>
      <c r="AE148" s="12">
        <v>200</v>
      </c>
      <c r="AF148" s="12">
        <v>200</v>
      </c>
      <c r="AG148" s="12">
        <v>200</v>
      </c>
      <c r="AH148" s="12">
        <v>205</v>
      </c>
      <c r="AI148" s="12">
        <v>210</v>
      </c>
      <c r="AJ148" s="12">
        <v>215</v>
      </c>
      <c r="AK148" s="12">
        <v>220</v>
      </c>
      <c r="AL148" s="12">
        <v>230</v>
      </c>
      <c r="AM148" s="17"/>
      <c r="AN148" s="17"/>
    </row>
    <row r="149" spans="1:40" s="18" customFormat="1">
      <c r="A149" s="10" t="s">
        <v>348</v>
      </c>
      <c r="B149" s="10"/>
      <c r="C149" s="10" t="s">
        <v>374</v>
      </c>
      <c r="D149" s="10" t="s">
        <v>1</v>
      </c>
      <c r="E149" s="11" t="s">
        <v>78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30</v>
      </c>
      <c r="Z149" s="12">
        <v>60</v>
      </c>
      <c r="AA149" s="12">
        <v>60</v>
      </c>
      <c r="AB149" s="12">
        <v>60</v>
      </c>
      <c r="AC149" s="12">
        <v>60</v>
      </c>
      <c r="AD149" s="12">
        <v>60</v>
      </c>
      <c r="AE149" s="12">
        <v>60</v>
      </c>
      <c r="AF149" s="12">
        <v>50</v>
      </c>
      <c r="AG149" s="12">
        <v>50</v>
      </c>
      <c r="AH149" s="12">
        <v>50</v>
      </c>
      <c r="AI149" s="12">
        <v>50</v>
      </c>
      <c r="AJ149" s="12">
        <v>50</v>
      </c>
      <c r="AK149" s="12">
        <v>50</v>
      </c>
      <c r="AL149" s="12">
        <v>50</v>
      </c>
      <c r="AM149" s="17"/>
      <c r="AN149" s="17"/>
    </row>
    <row r="150" spans="1:40" s="18" customFormat="1" hidden="1">
      <c r="A150" s="10" t="s">
        <v>348</v>
      </c>
      <c r="B150" s="10" t="s">
        <v>1</v>
      </c>
      <c r="C150" s="10" t="s">
        <v>375</v>
      </c>
      <c r="D150" s="10" t="s">
        <v>1</v>
      </c>
      <c r="E150" s="11" t="s">
        <v>78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7"/>
      <c r="AN150" s="17"/>
    </row>
    <row r="151" spans="1:40" s="18" customFormat="1">
      <c r="A151" s="10" t="s">
        <v>348</v>
      </c>
      <c r="B151" s="10"/>
      <c r="C151" s="10" t="s">
        <v>376</v>
      </c>
      <c r="D151" s="10" t="s">
        <v>1</v>
      </c>
      <c r="E151" s="11" t="s">
        <v>78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10</v>
      </c>
      <c r="V151" s="10">
        <v>20</v>
      </c>
      <c r="W151" s="10">
        <v>20</v>
      </c>
      <c r="X151" s="10">
        <v>20</v>
      </c>
      <c r="Y151" s="10">
        <v>20</v>
      </c>
      <c r="Z151" s="12">
        <v>20</v>
      </c>
      <c r="AA151" s="12">
        <v>20</v>
      </c>
      <c r="AB151" s="12">
        <v>20</v>
      </c>
      <c r="AC151" s="12">
        <v>20</v>
      </c>
      <c r="AD151" s="12">
        <v>20</v>
      </c>
      <c r="AE151" s="12">
        <v>20</v>
      </c>
      <c r="AF151" s="12">
        <v>10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7"/>
      <c r="AN151" s="17"/>
    </row>
    <row r="152" spans="1:40" s="18" customFormat="1">
      <c r="A152" s="10" t="s">
        <v>348</v>
      </c>
      <c r="B152" s="10"/>
      <c r="C152" s="10" t="s">
        <v>377</v>
      </c>
      <c r="D152" s="10" t="s">
        <v>1</v>
      </c>
      <c r="E152" s="11" t="s">
        <v>78</v>
      </c>
      <c r="F152" s="10">
        <v>35</v>
      </c>
      <c r="G152" s="10">
        <v>30</v>
      </c>
      <c r="H152" s="10">
        <v>30</v>
      </c>
      <c r="I152" s="10">
        <v>30</v>
      </c>
      <c r="J152" s="10">
        <v>30</v>
      </c>
      <c r="K152" s="10">
        <v>30</v>
      </c>
      <c r="L152" s="10">
        <v>45</v>
      </c>
      <c r="M152" s="10">
        <v>60</v>
      </c>
      <c r="N152" s="10">
        <v>110</v>
      </c>
      <c r="O152" s="10">
        <v>125</v>
      </c>
      <c r="P152" s="10">
        <v>135</v>
      </c>
      <c r="Q152" s="10">
        <v>155</v>
      </c>
      <c r="R152" s="10">
        <v>155</v>
      </c>
      <c r="S152" s="10">
        <v>125</v>
      </c>
      <c r="T152" s="10">
        <v>110</v>
      </c>
      <c r="U152" s="10">
        <v>180</v>
      </c>
      <c r="V152" s="10">
        <v>230</v>
      </c>
      <c r="W152" s="10">
        <v>265</v>
      </c>
      <c r="X152" s="10">
        <v>290</v>
      </c>
      <c r="Y152" s="10">
        <v>290</v>
      </c>
      <c r="Z152" s="12">
        <v>300</v>
      </c>
      <c r="AA152" s="12">
        <v>300</v>
      </c>
      <c r="AB152" s="12">
        <v>290</v>
      </c>
      <c r="AC152" s="12">
        <v>290</v>
      </c>
      <c r="AD152" s="12">
        <v>280</v>
      </c>
      <c r="AE152" s="12">
        <v>250</v>
      </c>
      <c r="AF152" s="12">
        <v>250</v>
      </c>
      <c r="AG152" s="12">
        <v>250</v>
      </c>
      <c r="AH152" s="12">
        <v>250</v>
      </c>
      <c r="AI152" s="12">
        <v>250</v>
      </c>
      <c r="AJ152" s="12">
        <v>250</v>
      </c>
      <c r="AK152" s="12">
        <v>250</v>
      </c>
      <c r="AL152" s="12">
        <v>250</v>
      </c>
      <c r="AM152" s="17"/>
      <c r="AN152" s="17"/>
    </row>
    <row r="153" spans="1:40" s="18" customFormat="1">
      <c r="A153" s="10" t="s">
        <v>348</v>
      </c>
      <c r="B153" s="10"/>
      <c r="C153" s="10" t="s">
        <v>378</v>
      </c>
      <c r="D153" s="10" t="s">
        <v>1</v>
      </c>
      <c r="E153" s="11" t="s">
        <v>78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20</v>
      </c>
      <c r="O153" s="10">
        <v>30</v>
      </c>
      <c r="P153" s="10">
        <v>30</v>
      </c>
      <c r="Q153" s="10">
        <v>15</v>
      </c>
      <c r="R153" s="10">
        <v>5</v>
      </c>
      <c r="S153" s="10">
        <v>5</v>
      </c>
      <c r="T153" s="10">
        <v>5</v>
      </c>
      <c r="U153" s="10">
        <v>5</v>
      </c>
      <c r="V153" s="10">
        <v>5</v>
      </c>
      <c r="W153" s="10">
        <v>5</v>
      </c>
      <c r="X153" s="10">
        <v>5</v>
      </c>
      <c r="Y153" s="10">
        <v>20</v>
      </c>
      <c r="Z153" s="12">
        <v>40</v>
      </c>
      <c r="AA153" s="12">
        <v>50</v>
      </c>
      <c r="AB153" s="12">
        <v>40</v>
      </c>
      <c r="AC153" s="12">
        <v>20</v>
      </c>
      <c r="AD153" s="12">
        <v>15</v>
      </c>
      <c r="AE153" s="12">
        <v>15</v>
      </c>
      <c r="AF153" s="12">
        <v>15</v>
      </c>
      <c r="AG153" s="12">
        <v>15</v>
      </c>
      <c r="AH153" s="12">
        <v>20</v>
      </c>
      <c r="AI153" s="12">
        <v>20</v>
      </c>
      <c r="AJ153" s="12">
        <v>20</v>
      </c>
      <c r="AK153" s="12">
        <v>20</v>
      </c>
      <c r="AL153" s="12">
        <v>20</v>
      </c>
      <c r="AM153" s="17"/>
      <c r="AN153" s="17"/>
    </row>
    <row r="154" spans="1:40" s="18" customFormat="1">
      <c r="A154" s="10" t="s">
        <v>348</v>
      </c>
      <c r="B154" s="10"/>
      <c r="C154" s="10" t="s">
        <v>379</v>
      </c>
      <c r="D154" s="10" t="s">
        <v>1</v>
      </c>
      <c r="E154" s="11" t="s">
        <v>78</v>
      </c>
      <c r="F154" s="10">
        <v>120</v>
      </c>
      <c r="G154" s="10">
        <v>120</v>
      </c>
      <c r="H154" s="10">
        <v>120</v>
      </c>
      <c r="I154" s="10">
        <v>120</v>
      </c>
      <c r="J154" s="10">
        <v>120</v>
      </c>
      <c r="K154" s="10">
        <v>120</v>
      </c>
      <c r="L154" s="10">
        <v>120</v>
      </c>
      <c r="M154" s="10">
        <v>120</v>
      </c>
      <c r="N154" s="10">
        <v>120</v>
      </c>
      <c r="O154" s="10">
        <v>120</v>
      </c>
      <c r="P154" s="10">
        <v>120</v>
      </c>
      <c r="Q154" s="10">
        <v>120</v>
      </c>
      <c r="R154" s="10">
        <v>130</v>
      </c>
      <c r="S154" s="10">
        <v>150</v>
      </c>
      <c r="T154" s="10">
        <v>160</v>
      </c>
      <c r="U154" s="10">
        <v>150</v>
      </c>
      <c r="V154" s="10">
        <v>140</v>
      </c>
      <c r="W154" s="10">
        <v>135</v>
      </c>
      <c r="X154" s="10">
        <v>80</v>
      </c>
      <c r="Y154" s="10">
        <v>80</v>
      </c>
      <c r="Z154" s="12">
        <v>70</v>
      </c>
      <c r="AA154" s="12">
        <v>60</v>
      </c>
      <c r="AB154" s="12">
        <v>50</v>
      </c>
      <c r="AC154" s="12">
        <v>50</v>
      </c>
      <c r="AD154" s="12">
        <v>50</v>
      </c>
      <c r="AE154" s="12">
        <v>50</v>
      </c>
      <c r="AF154" s="12">
        <v>50</v>
      </c>
      <c r="AG154" s="12">
        <v>50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7"/>
      <c r="AN154" s="17"/>
    </row>
    <row r="155" spans="1:40" s="18" customFormat="1">
      <c r="A155" s="10" t="s">
        <v>348</v>
      </c>
      <c r="B155" s="10"/>
      <c r="C155" s="10" t="s">
        <v>380</v>
      </c>
      <c r="D155" s="10" t="s">
        <v>1</v>
      </c>
      <c r="E155" s="11" t="s">
        <v>78</v>
      </c>
      <c r="F155" s="10">
        <v>10</v>
      </c>
      <c r="G155" s="10">
        <v>10</v>
      </c>
      <c r="H155" s="10">
        <v>10</v>
      </c>
      <c r="I155" s="10">
        <v>10</v>
      </c>
      <c r="J155" s="10">
        <v>10</v>
      </c>
      <c r="K155" s="10">
        <v>10</v>
      </c>
      <c r="L155" s="10">
        <v>10</v>
      </c>
      <c r="M155" s="10">
        <v>10</v>
      </c>
      <c r="N155" s="10">
        <v>10</v>
      </c>
      <c r="O155" s="10">
        <v>10</v>
      </c>
      <c r="P155" s="10">
        <v>20</v>
      </c>
      <c r="Q155" s="10">
        <v>70</v>
      </c>
      <c r="R155" s="10">
        <v>70</v>
      </c>
      <c r="S155" s="10">
        <v>50</v>
      </c>
      <c r="T155" s="10">
        <v>35</v>
      </c>
      <c r="U155" s="10">
        <v>20</v>
      </c>
      <c r="V155" s="10">
        <v>20</v>
      </c>
      <c r="W155" s="10">
        <v>20</v>
      </c>
      <c r="X155" s="10">
        <v>20</v>
      </c>
      <c r="Y155" s="10">
        <v>20</v>
      </c>
      <c r="Z155" s="12">
        <v>20</v>
      </c>
      <c r="AA155" s="12">
        <v>20</v>
      </c>
      <c r="AB155" s="12">
        <v>20</v>
      </c>
      <c r="AC155" s="12">
        <v>40</v>
      </c>
      <c r="AD155" s="12">
        <v>40</v>
      </c>
      <c r="AE155" s="12">
        <v>20</v>
      </c>
      <c r="AF155" s="12">
        <v>20</v>
      </c>
      <c r="AG155" s="12">
        <v>20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7"/>
      <c r="AN155" s="17"/>
    </row>
    <row r="156" spans="1:40" s="18" customFormat="1">
      <c r="A156" s="10" t="s">
        <v>348</v>
      </c>
      <c r="B156" s="10" t="s">
        <v>205</v>
      </c>
      <c r="C156" s="10" t="s">
        <v>382</v>
      </c>
      <c r="D156" s="10" t="s">
        <v>205</v>
      </c>
      <c r="E156" s="11" t="s">
        <v>78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2">
        <v>0</v>
      </c>
      <c r="AA156" s="12">
        <v>0</v>
      </c>
      <c r="AB156" s="12">
        <v>0</v>
      </c>
      <c r="AC156" s="12">
        <v>150</v>
      </c>
      <c r="AD156" s="12">
        <v>150</v>
      </c>
      <c r="AE156" s="12">
        <v>150</v>
      </c>
      <c r="AF156" s="12">
        <v>130</v>
      </c>
      <c r="AG156" s="12">
        <v>80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7"/>
      <c r="AN156" s="17"/>
    </row>
    <row r="157" spans="1:40" s="18" customFormat="1" hidden="1">
      <c r="A157" s="10" t="s">
        <v>348</v>
      </c>
      <c r="B157" s="10" t="s">
        <v>509</v>
      </c>
      <c r="C157" s="10" t="s">
        <v>510</v>
      </c>
      <c r="D157" s="10" t="s">
        <v>511</v>
      </c>
      <c r="E157" s="11" t="s">
        <v>78</v>
      </c>
      <c r="F157" s="10">
        <v>65</v>
      </c>
      <c r="G157" s="10">
        <v>65</v>
      </c>
      <c r="H157" s="10">
        <v>65</v>
      </c>
      <c r="I157" s="10">
        <v>65</v>
      </c>
      <c r="J157" s="10">
        <v>70</v>
      </c>
      <c r="K157" s="10">
        <v>75</v>
      </c>
      <c r="L157" s="10">
        <v>80</v>
      </c>
      <c r="M157" s="10">
        <v>80</v>
      </c>
      <c r="N157" s="10">
        <v>90</v>
      </c>
      <c r="O157" s="10">
        <v>90</v>
      </c>
      <c r="P157" s="10">
        <v>90</v>
      </c>
      <c r="Q157" s="10">
        <v>90</v>
      </c>
      <c r="R157" s="10">
        <v>90</v>
      </c>
      <c r="S157" s="10">
        <v>90</v>
      </c>
      <c r="T157" s="10">
        <v>90</v>
      </c>
      <c r="U157" s="10">
        <v>90</v>
      </c>
      <c r="V157" s="10">
        <v>90</v>
      </c>
      <c r="W157" s="10">
        <v>80</v>
      </c>
      <c r="X157" s="10">
        <v>50</v>
      </c>
      <c r="Y157" s="10">
        <v>20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7"/>
      <c r="AN157" s="17"/>
    </row>
    <row r="158" spans="1:40" s="18" customFormat="1">
      <c r="A158" s="10" t="s">
        <v>348</v>
      </c>
      <c r="B158" s="10" t="s">
        <v>383</v>
      </c>
      <c r="C158" s="10" t="s">
        <v>384</v>
      </c>
      <c r="D158" s="10" t="s">
        <v>383</v>
      </c>
      <c r="E158" s="11" t="s">
        <v>78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10</v>
      </c>
      <c r="Y158" s="10">
        <v>15</v>
      </c>
      <c r="Z158" s="12">
        <v>20</v>
      </c>
      <c r="AA158" s="12">
        <v>25</v>
      </c>
      <c r="AB158" s="12">
        <v>15</v>
      </c>
      <c r="AC158" s="12">
        <v>10</v>
      </c>
      <c r="AD158" s="12">
        <v>5</v>
      </c>
      <c r="AE158" s="12">
        <v>5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7"/>
      <c r="AN158" s="17"/>
    </row>
    <row r="159" spans="1:40" s="18" customFormat="1">
      <c r="A159" s="10" t="s">
        <v>348</v>
      </c>
      <c r="B159" s="10" t="s">
        <v>512</v>
      </c>
      <c r="C159" s="10" t="s">
        <v>513</v>
      </c>
      <c r="D159" s="10" t="s">
        <v>512</v>
      </c>
      <c r="E159" s="11" t="s">
        <v>78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20</v>
      </c>
      <c r="U159" s="10">
        <v>30</v>
      </c>
      <c r="V159" s="10">
        <v>50</v>
      </c>
      <c r="W159" s="10">
        <v>55</v>
      </c>
      <c r="X159" s="10">
        <v>55</v>
      </c>
      <c r="Y159" s="10">
        <v>55</v>
      </c>
      <c r="Z159" s="12">
        <v>60</v>
      </c>
      <c r="AA159" s="12">
        <v>60</v>
      </c>
      <c r="AB159" s="12">
        <v>55</v>
      </c>
      <c r="AC159" s="12">
        <v>55</v>
      </c>
      <c r="AD159" s="12">
        <v>10</v>
      </c>
      <c r="AE159" s="12">
        <v>10</v>
      </c>
      <c r="AF159" s="12">
        <v>5</v>
      </c>
      <c r="AG159" s="12">
        <v>40</v>
      </c>
      <c r="AH159" s="12">
        <v>100</v>
      </c>
      <c r="AI159" s="12">
        <v>100</v>
      </c>
      <c r="AJ159" s="12">
        <v>100</v>
      </c>
      <c r="AK159" s="12">
        <v>100</v>
      </c>
      <c r="AL159" s="12">
        <v>100</v>
      </c>
      <c r="AM159" s="17"/>
      <c r="AN159" s="17"/>
    </row>
    <row r="160" spans="1:40" s="18" customFormat="1">
      <c r="A160" s="10" t="s">
        <v>348</v>
      </c>
      <c r="B160" s="10"/>
      <c r="C160" s="10" t="s">
        <v>514</v>
      </c>
      <c r="D160" s="10" t="s">
        <v>512</v>
      </c>
      <c r="E160" s="11" t="s">
        <v>78</v>
      </c>
      <c r="F160" s="10">
        <v>60</v>
      </c>
      <c r="G160" s="10">
        <v>55</v>
      </c>
      <c r="H160" s="10">
        <v>50</v>
      </c>
      <c r="I160" s="10">
        <v>45</v>
      </c>
      <c r="J160" s="10">
        <v>40</v>
      </c>
      <c r="K160" s="10">
        <v>35</v>
      </c>
      <c r="L160" s="10">
        <v>30</v>
      </c>
      <c r="M160" s="10">
        <v>30</v>
      </c>
      <c r="N160" s="10">
        <v>30</v>
      </c>
      <c r="O160" s="10">
        <v>30</v>
      </c>
      <c r="P160" s="10">
        <v>30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5</v>
      </c>
      <c r="Y160" s="10">
        <v>20</v>
      </c>
      <c r="Z160" s="12">
        <v>30</v>
      </c>
      <c r="AA160" s="12">
        <v>40</v>
      </c>
      <c r="AB160" s="12">
        <v>30</v>
      </c>
      <c r="AC160" s="12">
        <v>30</v>
      </c>
      <c r="AD160" s="12">
        <v>10</v>
      </c>
      <c r="AE160" s="12">
        <v>10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7"/>
      <c r="AN160" s="17"/>
    </row>
    <row r="161" spans="1:40" s="18" customFormat="1">
      <c r="A161" s="10" t="s">
        <v>348</v>
      </c>
      <c r="B161" s="10" t="s">
        <v>385</v>
      </c>
      <c r="C161" s="10" t="s">
        <v>386</v>
      </c>
      <c r="D161" s="10" t="s">
        <v>385</v>
      </c>
      <c r="E161" s="11" t="s">
        <v>78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10</v>
      </c>
      <c r="Y161" s="10">
        <v>20</v>
      </c>
      <c r="Z161" s="12">
        <v>20</v>
      </c>
      <c r="AA161" s="12">
        <v>20</v>
      </c>
      <c r="AB161" s="12">
        <v>10</v>
      </c>
      <c r="AC161" s="12">
        <v>20</v>
      </c>
      <c r="AD161" s="12">
        <v>30</v>
      </c>
      <c r="AE161" s="12">
        <v>30</v>
      </c>
      <c r="AF161" s="12">
        <v>15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7"/>
      <c r="AN161" s="17"/>
    </row>
    <row r="162" spans="1:40" s="18" customFormat="1" hidden="1">
      <c r="A162" s="10" t="s">
        <v>348</v>
      </c>
      <c r="B162" s="10" t="s">
        <v>28</v>
      </c>
      <c r="C162" s="10" t="s">
        <v>389</v>
      </c>
      <c r="D162" s="10" t="s">
        <v>28</v>
      </c>
      <c r="E162" s="11" t="s">
        <v>78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10</v>
      </c>
      <c r="S162" s="10">
        <v>10</v>
      </c>
      <c r="T162" s="10">
        <v>5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7"/>
      <c r="AN162" s="17"/>
    </row>
    <row r="163" spans="1:40" s="18" customFormat="1">
      <c r="A163" s="10" t="s">
        <v>348</v>
      </c>
      <c r="B163" s="10" t="s">
        <v>390</v>
      </c>
      <c r="C163" s="10" t="s">
        <v>515</v>
      </c>
      <c r="D163" s="10" t="s">
        <v>390</v>
      </c>
      <c r="E163" s="11" t="s">
        <v>78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100</v>
      </c>
      <c r="AI163" s="12">
        <v>110</v>
      </c>
      <c r="AJ163" s="12">
        <v>120</v>
      </c>
      <c r="AK163" s="12">
        <v>150</v>
      </c>
      <c r="AL163" s="12">
        <v>170</v>
      </c>
      <c r="AM163" s="17"/>
      <c r="AN163" s="17"/>
    </row>
    <row r="164" spans="1:40" s="18" customFormat="1" hidden="1">
      <c r="A164" s="10" t="s">
        <v>348</v>
      </c>
      <c r="B164" s="10" t="s">
        <v>6</v>
      </c>
      <c r="C164" s="10" t="s">
        <v>393</v>
      </c>
      <c r="D164" s="10" t="s">
        <v>6</v>
      </c>
      <c r="E164" s="11" t="s">
        <v>78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10</v>
      </c>
      <c r="L164" s="10">
        <v>10</v>
      </c>
      <c r="M164" s="10">
        <v>10</v>
      </c>
      <c r="N164" s="10">
        <v>10</v>
      </c>
      <c r="O164" s="10">
        <v>10</v>
      </c>
      <c r="P164" s="10">
        <v>10</v>
      </c>
      <c r="Q164" s="10">
        <v>10</v>
      </c>
      <c r="R164" s="10">
        <v>10</v>
      </c>
      <c r="S164" s="10">
        <v>15</v>
      </c>
      <c r="T164" s="10">
        <v>15</v>
      </c>
      <c r="U164" s="10">
        <v>5</v>
      </c>
      <c r="V164" s="10">
        <v>0</v>
      </c>
      <c r="W164" s="10">
        <v>0</v>
      </c>
      <c r="X164" s="10">
        <v>0</v>
      </c>
      <c r="Y164" s="10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7"/>
      <c r="AN164" s="17"/>
    </row>
    <row r="165" spans="1:40" s="18" customFormat="1" hidden="1">
      <c r="A165" s="10" t="s">
        <v>348</v>
      </c>
      <c r="B165" s="10" t="s">
        <v>6</v>
      </c>
      <c r="C165" s="10" t="s">
        <v>516</v>
      </c>
      <c r="D165" s="10" t="s">
        <v>6</v>
      </c>
      <c r="E165" s="11" t="s">
        <v>78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5</v>
      </c>
      <c r="V165" s="10">
        <v>10</v>
      </c>
      <c r="W165" s="10">
        <v>10</v>
      </c>
      <c r="X165" s="10">
        <v>0</v>
      </c>
      <c r="Y165" s="10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7"/>
      <c r="AN165" s="17"/>
    </row>
    <row r="166" spans="1:40" s="18" customFormat="1">
      <c r="A166" s="10" t="s">
        <v>348</v>
      </c>
      <c r="B166" s="10" t="s">
        <v>395</v>
      </c>
      <c r="C166" s="10" t="s">
        <v>396</v>
      </c>
      <c r="D166" s="10" t="s">
        <v>395</v>
      </c>
      <c r="E166" s="11" t="s">
        <v>78</v>
      </c>
      <c r="F166" s="10">
        <v>125</v>
      </c>
      <c r="G166" s="10">
        <v>125</v>
      </c>
      <c r="H166" s="10">
        <v>125</v>
      </c>
      <c r="I166" s="10">
        <v>125</v>
      </c>
      <c r="J166" s="10">
        <v>125</v>
      </c>
      <c r="K166" s="10">
        <v>125</v>
      </c>
      <c r="L166" s="10">
        <v>125</v>
      </c>
      <c r="M166" s="10">
        <v>125</v>
      </c>
      <c r="N166" s="10">
        <v>125</v>
      </c>
      <c r="O166" s="10">
        <v>125</v>
      </c>
      <c r="P166" s="10">
        <v>125</v>
      </c>
      <c r="Q166" s="10">
        <v>125</v>
      </c>
      <c r="R166" s="10">
        <v>125</v>
      </c>
      <c r="S166" s="10">
        <v>135</v>
      </c>
      <c r="T166" s="10">
        <v>170</v>
      </c>
      <c r="U166" s="10">
        <v>195</v>
      </c>
      <c r="V166" s="10">
        <v>205</v>
      </c>
      <c r="W166" s="10">
        <v>215</v>
      </c>
      <c r="X166" s="10">
        <v>225</v>
      </c>
      <c r="Y166" s="10">
        <v>225</v>
      </c>
      <c r="Z166" s="12">
        <v>225</v>
      </c>
      <c r="AA166" s="12">
        <v>225</v>
      </c>
      <c r="AB166" s="12">
        <v>175</v>
      </c>
      <c r="AC166" s="12">
        <v>225</v>
      </c>
      <c r="AD166" s="12">
        <v>225</v>
      </c>
      <c r="AE166" s="12">
        <v>225</v>
      </c>
      <c r="AF166" s="12">
        <v>230</v>
      </c>
      <c r="AG166" s="12">
        <v>235</v>
      </c>
      <c r="AH166" s="12">
        <v>250</v>
      </c>
      <c r="AI166" s="12">
        <v>255</v>
      </c>
      <c r="AJ166" s="12">
        <v>260</v>
      </c>
      <c r="AK166" s="12">
        <v>265</v>
      </c>
      <c r="AL166" s="12">
        <v>280</v>
      </c>
      <c r="AM166" s="17"/>
      <c r="AN166" s="17"/>
    </row>
    <row r="167" spans="1:40" s="18" customFormat="1">
      <c r="A167" s="10" t="s">
        <v>348</v>
      </c>
      <c r="B167" s="10" t="s">
        <v>219</v>
      </c>
      <c r="C167" s="10" t="s">
        <v>517</v>
      </c>
      <c r="D167" s="10" t="s">
        <v>221</v>
      </c>
      <c r="E167" s="11" t="s">
        <v>78</v>
      </c>
      <c r="F167" s="10">
        <v>90</v>
      </c>
      <c r="G167" s="10">
        <v>90</v>
      </c>
      <c r="H167" s="10">
        <v>90</v>
      </c>
      <c r="I167" s="10">
        <v>90</v>
      </c>
      <c r="J167" s="10">
        <v>90</v>
      </c>
      <c r="K167" s="10">
        <v>90</v>
      </c>
      <c r="L167" s="10">
        <v>90</v>
      </c>
      <c r="M167" s="10">
        <v>90</v>
      </c>
      <c r="N167" s="10">
        <v>105</v>
      </c>
      <c r="O167" s="10">
        <v>105</v>
      </c>
      <c r="P167" s="10">
        <v>115</v>
      </c>
      <c r="Q167" s="10">
        <v>130</v>
      </c>
      <c r="R167" s="10">
        <v>145</v>
      </c>
      <c r="S167" s="10">
        <v>145</v>
      </c>
      <c r="T167" s="10">
        <v>145</v>
      </c>
      <c r="U167" s="10">
        <v>145</v>
      </c>
      <c r="V167" s="10">
        <v>145</v>
      </c>
      <c r="W167" s="10">
        <v>145</v>
      </c>
      <c r="X167" s="10">
        <v>145</v>
      </c>
      <c r="Y167" s="10">
        <v>145</v>
      </c>
      <c r="Z167" s="12">
        <v>145</v>
      </c>
      <c r="AA167" s="12">
        <v>145</v>
      </c>
      <c r="AB167" s="12">
        <v>145</v>
      </c>
      <c r="AC167" s="12">
        <v>145</v>
      </c>
      <c r="AD167" s="12">
        <v>145</v>
      </c>
      <c r="AE167" s="12">
        <v>145</v>
      </c>
      <c r="AF167" s="12">
        <v>70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7"/>
      <c r="AN167" s="17"/>
    </row>
    <row r="168" spans="1:40" s="18" customFormat="1">
      <c r="A168" s="10" t="s">
        <v>348</v>
      </c>
      <c r="B168" s="10" t="s">
        <v>400</v>
      </c>
      <c r="C168" s="10" t="s">
        <v>401</v>
      </c>
      <c r="D168" s="10" t="s">
        <v>402</v>
      </c>
      <c r="E168" s="11" t="s">
        <v>78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2">
        <v>0</v>
      </c>
      <c r="AA168" s="12">
        <v>0</v>
      </c>
      <c r="AB168" s="12">
        <v>0</v>
      </c>
      <c r="AC168" s="12">
        <v>5</v>
      </c>
      <c r="AD168" s="12">
        <v>10</v>
      </c>
      <c r="AE168" s="12">
        <v>20</v>
      </c>
      <c r="AF168" s="12">
        <v>25</v>
      </c>
      <c r="AG168" s="12">
        <v>15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7"/>
      <c r="AN168" s="17"/>
    </row>
    <row r="169" spans="1:40" s="18" customFormat="1" hidden="1">
      <c r="A169" s="10" t="s">
        <v>348</v>
      </c>
      <c r="B169" s="10" t="s">
        <v>403</v>
      </c>
      <c r="C169" s="10" t="s">
        <v>404</v>
      </c>
      <c r="D169" s="10" t="s">
        <v>403</v>
      </c>
      <c r="E169" s="11" t="s">
        <v>78</v>
      </c>
      <c r="F169" s="10">
        <v>0</v>
      </c>
      <c r="G169" s="10">
        <v>5</v>
      </c>
      <c r="H169" s="10">
        <v>10</v>
      </c>
      <c r="I169" s="10">
        <v>10</v>
      </c>
      <c r="J169" s="10">
        <v>10</v>
      </c>
      <c r="K169" s="10">
        <v>10</v>
      </c>
      <c r="L169" s="10">
        <v>10</v>
      </c>
      <c r="M169" s="10">
        <v>10</v>
      </c>
      <c r="N169" s="10">
        <v>20</v>
      </c>
      <c r="O169" s="10">
        <v>30</v>
      </c>
      <c r="P169" s="10">
        <v>40</v>
      </c>
      <c r="Q169" s="10">
        <v>50</v>
      </c>
      <c r="R169" s="10">
        <v>55</v>
      </c>
      <c r="S169" s="10">
        <v>50</v>
      </c>
      <c r="T169" s="10">
        <v>45</v>
      </c>
      <c r="U169" s="10">
        <v>40</v>
      </c>
      <c r="V169" s="10">
        <v>35</v>
      </c>
      <c r="W169" s="10">
        <v>30</v>
      </c>
      <c r="X169" s="10">
        <v>10</v>
      </c>
      <c r="Y169" s="10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7"/>
      <c r="AN169" s="17"/>
    </row>
    <row r="170" spans="1:40" s="18" customFormat="1">
      <c r="A170" s="10" t="s">
        <v>348</v>
      </c>
      <c r="B170" s="10" t="s">
        <v>2</v>
      </c>
      <c r="C170" s="10" t="s">
        <v>406</v>
      </c>
      <c r="D170" s="10" t="s">
        <v>2</v>
      </c>
      <c r="E170" s="11" t="s">
        <v>78</v>
      </c>
      <c r="F170" s="10">
        <v>90</v>
      </c>
      <c r="G170" s="10">
        <v>90</v>
      </c>
      <c r="H170" s="10">
        <v>90</v>
      </c>
      <c r="I170" s="10">
        <v>90</v>
      </c>
      <c r="J170" s="10">
        <v>90</v>
      </c>
      <c r="K170" s="10">
        <v>90</v>
      </c>
      <c r="L170" s="10">
        <v>90</v>
      </c>
      <c r="M170" s="10">
        <v>95</v>
      </c>
      <c r="N170" s="10">
        <v>110</v>
      </c>
      <c r="O170" s="10">
        <v>110</v>
      </c>
      <c r="P170" s="10">
        <v>110</v>
      </c>
      <c r="Q170" s="10">
        <v>110</v>
      </c>
      <c r="R170" s="10">
        <v>110</v>
      </c>
      <c r="S170" s="10">
        <v>100</v>
      </c>
      <c r="T170" s="10">
        <v>90</v>
      </c>
      <c r="U170" s="10">
        <v>80</v>
      </c>
      <c r="V170" s="10">
        <v>70</v>
      </c>
      <c r="W170" s="10">
        <v>60</v>
      </c>
      <c r="X170" s="10">
        <v>50</v>
      </c>
      <c r="Y170" s="10">
        <v>40</v>
      </c>
      <c r="Z170" s="12">
        <v>30</v>
      </c>
      <c r="AA170" s="12">
        <v>20</v>
      </c>
      <c r="AB170" s="12">
        <v>10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7"/>
      <c r="AN170" s="17"/>
    </row>
    <row r="171" spans="1:40" s="18" customFormat="1" hidden="1">
      <c r="A171" s="10" t="s">
        <v>348</v>
      </c>
      <c r="B171" s="10" t="s">
        <v>2</v>
      </c>
      <c r="C171" s="10" t="s">
        <v>408</v>
      </c>
      <c r="D171" s="10" t="s">
        <v>2</v>
      </c>
      <c r="E171" s="11" t="s">
        <v>78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7"/>
      <c r="AN171" s="17"/>
    </row>
    <row r="172" spans="1:40" s="18" customFormat="1" hidden="1">
      <c r="A172" s="10" t="s">
        <v>348</v>
      </c>
      <c r="B172" s="10" t="s">
        <v>2</v>
      </c>
      <c r="C172" s="10" t="s">
        <v>409</v>
      </c>
      <c r="D172" s="10" t="s">
        <v>2</v>
      </c>
      <c r="E172" s="11" t="s">
        <v>78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7"/>
      <c r="AN172" s="17"/>
    </row>
    <row r="173" spans="1:40" s="18" customFormat="1">
      <c r="A173" s="10" t="s">
        <v>348</v>
      </c>
      <c r="B173" s="10" t="s">
        <v>2</v>
      </c>
      <c r="C173" s="10" t="s">
        <v>410</v>
      </c>
      <c r="D173" s="10" t="s">
        <v>2</v>
      </c>
      <c r="E173" s="11" t="s">
        <v>78</v>
      </c>
      <c r="F173" s="10">
        <v>50</v>
      </c>
      <c r="G173" s="10">
        <v>50</v>
      </c>
      <c r="H173" s="10">
        <v>50</v>
      </c>
      <c r="I173" s="10">
        <v>50</v>
      </c>
      <c r="J173" s="10">
        <v>50</v>
      </c>
      <c r="K173" s="10">
        <v>50</v>
      </c>
      <c r="L173" s="10">
        <v>50</v>
      </c>
      <c r="M173" s="10">
        <v>50</v>
      </c>
      <c r="N173" s="10">
        <v>50</v>
      </c>
      <c r="O173" s="10">
        <v>50</v>
      </c>
      <c r="P173" s="10">
        <v>50</v>
      </c>
      <c r="Q173" s="10">
        <v>50</v>
      </c>
      <c r="R173" s="10">
        <v>50</v>
      </c>
      <c r="S173" s="10">
        <v>50</v>
      </c>
      <c r="T173" s="10">
        <v>50</v>
      </c>
      <c r="U173" s="10">
        <v>50</v>
      </c>
      <c r="V173" s="10">
        <v>50</v>
      </c>
      <c r="W173" s="10">
        <v>50</v>
      </c>
      <c r="X173" s="10">
        <v>50</v>
      </c>
      <c r="Y173" s="10">
        <v>50</v>
      </c>
      <c r="Z173" s="12">
        <v>20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7"/>
      <c r="AN173" s="17"/>
    </row>
    <row r="174" spans="1:40" s="18" customFormat="1">
      <c r="A174" s="10" t="s">
        <v>348</v>
      </c>
      <c r="B174" s="10" t="s">
        <v>412</v>
      </c>
      <c r="C174" s="10" t="s">
        <v>413</v>
      </c>
      <c r="D174" s="10" t="s">
        <v>412</v>
      </c>
      <c r="E174" s="11" t="s">
        <v>78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15</v>
      </c>
      <c r="Z174" s="12">
        <v>10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7"/>
      <c r="AN174" s="17"/>
    </row>
    <row r="175" spans="1:40" s="18" customFormat="1">
      <c r="A175" s="10" t="s">
        <v>348</v>
      </c>
      <c r="B175" s="10"/>
      <c r="C175" s="10" t="s">
        <v>414</v>
      </c>
      <c r="D175" s="10" t="s">
        <v>412</v>
      </c>
      <c r="E175" s="11" t="s">
        <v>78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30</v>
      </c>
      <c r="Z175" s="12">
        <v>170</v>
      </c>
      <c r="AA175" s="12">
        <v>190</v>
      </c>
      <c r="AB175" s="12">
        <v>200</v>
      </c>
      <c r="AC175" s="12">
        <v>190</v>
      </c>
      <c r="AD175" s="12">
        <v>145</v>
      </c>
      <c r="AE175" s="12">
        <v>130</v>
      </c>
      <c r="AF175" s="12">
        <v>70</v>
      </c>
      <c r="AG175" s="12">
        <v>0</v>
      </c>
      <c r="AH175" s="12">
        <v>75</v>
      </c>
      <c r="AI175" s="12">
        <v>275</v>
      </c>
      <c r="AJ175" s="12">
        <v>225</v>
      </c>
      <c r="AK175" s="12">
        <v>125</v>
      </c>
      <c r="AL175" s="12">
        <v>25</v>
      </c>
      <c r="AM175" s="17"/>
      <c r="AN175" s="17"/>
    </row>
    <row r="176" spans="1:40" s="18" customFormat="1">
      <c r="A176" s="10" t="s">
        <v>348</v>
      </c>
      <c r="B176" s="10"/>
      <c r="C176" s="10" t="s">
        <v>518</v>
      </c>
      <c r="D176" s="10" t="s">
        <v>412</v>
      </c>
      <c r="E176" s="11" t="s">
        <v>78</v>
      </c>
      <c r="F176" s="10">
        <v>120</v>
      </c>
      <c r="G176" s="10">
        <v>120</v>
      </c>
      <c r="H176" s="10">
        <v>125</v>
      </c>
      <c r="I176" s="10">
        <v>125</v>
      </c>
      <c r="J176" s="10">
        <v>125</v>
      </c>
      <c r="K176" s="10">
        <v>125</v>
      </c>
      <c r="L176" s="10">
        <v>125</v>
      </c>
      <c r="M176" s="10">
        <v>125</v>
      </c>
      <c r="N176" s="10">
        <v>125</v>
      </c>
      <c r="O176" s="10">
        <v>125</v>
      </c>
      <c r="P176" s="10">
        <v>125</v>
      </c>
      <c r="Q176" s="10">
        <v>125</v>
      </c>
      <c r="R176" s="10">
        <v>125</v>
      </c>
      <c r="S176" s="10">
        <v>125</v>
      </c>
      <c r="T176" s="10">
        <v>125</v>
      </c>
      <c r="U176" s="10">
        <v>125</v>
      </c>
      <c r="V176" s="10">
        <v>125</v>
      </c>
      <c r="W176" s="10">
        <v>125</v>
      </c>
      <c r="X176" s="10">
        <v>125</v>
      </c>
      <c r="Y176" s="10">
        <v>125</v>
      </c>
      <c r="Z176" s="12">
        <v>125</v>
      </c>
      <c r="AA176" s="12">
        <v>125</v>
      </c>
      <c r="AB176" s="12">
        <v>120</v>
      </c>
      <c r="AC176" s="12">
        <v>130</v>
      </c>
      <c r="AD176" s="12">
        <v>100</v>
      </c>
      <c r="AE176" s="12">
        <v>80</v>
      </c>
      <c r="AF176" s="12">
        <v>70</v>
      </c>
      <c r="AG176" s="12">
        <v>80</v>
      </c>
      <c r="AH176" s="12">
        <v>80</v>
      </c>
      <c r="AI176" s="12">
        <v>80</v>
      </c>
      <c r="AJ176" s="12">
        <v>80</v>
      </c>
      <c r="AK176" s="12">
        <v>80</v>
      </c>
      <c r="AL176" s="12">
        <v>80</v>
      </c>
      <c r="AM176" s="17"/>
      <c r="AN176" s="17"/>
    </row>
    <row r="177" spans="1:40" s="18" customFormat="1">
      <c r="A177" s="3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20"/>
    </row>
    <row r="178" spans="1:40" s="18" customFormat="1">
      <c r="A178" s="3"/>
      <c r="B178" s="16"/>
      <c r="C178" s="16"/>
      <c r="D178" s="21" t="s">
        <v>71</v>
      </c>
      <c r="F178" s="22">
        <v>4837</v>
      </c>
      <c r="G178" s="22">
        <v>4862</v>
      </c>
      <c r="H178" s="22">
        <v>4895</v>
      </c>
      <c r="I178" s="22">
        <v>4990</v>
      </c>
      <c r="J178" s="22">
        <v>5160</v>
      </c>
      <c r="K178" s="22">
        <v>5395</v>
      </c>
      <c r="L178" s="22">
        <v>5895</v>
      </c>
      <c r="M178" s="22">
        <v>6430</v>
      </c>
      <c r="N178" s="22">
        <v>7170</v>
      </c>
      <c r="O178" s="22">
        <v>7615</v>
      </c>
      <c r="P178" s="22">
        <v>7805</v>
      </c>
      <c r="Q178" s="22">
        <v>8285</v>
      </c>
      <c r="R178" s="22">
        <v>8710</v>
      </c>
      <c r="S178" s="22">
        <v>9315</v>
      </c>
      <c r="T178" s="22">
        <v>9735</v>
      </c>
      <c r="U178" s="22">
        <v>10160</v>
      </c>
      <c r="V178" s="22">
        <v>10505</v>
      </c>
      <c r="W178" s="22">
        <v>11095</v>
      </c>
      <c r="X178" s="22">
        <v>11350</v>
      </c>
      <c r="Y178" s="22">
        <v>12065</v>
      </c>
      <c r="Z178" s="23">
        <v>12950</v>
      </c>
      <c r="AA178" s="23">
        <v>13295</v>
      </c>
      <c r="AB178" s="23">
        <v>13890</v>
      </c>
      <c r="AC178" s="23">
        <v>14865</v>
      </c>
      <c r="AD178" s="23">
        <v>15615</v>
      </c>
      <c r="AE178" s="23">
        <v>15935</v>
      </c>
      <c r="AF178" s="23">
        <v>16535</v>
      </c>
      <c r="AG178" s="23">
        <v>16710</v>
      </c>
      <c r="AH178" s="23">
        <v>17525</v>
      </c>
      <c r="AI178" s="23">
        <v>18425</v>
      </c>
      <c r="AJ178" s="23">
        <v>19370</v>
      </c>
      <c r="AK178" s="23">
        <v>20565</v>
      </c>
      <c r="AL178" s="23">
        <v>21925</v>
      </c>
      <c r="AM178" s="17"/>
      <c r="AN178" s="17"/>
    </row>
    <row r="179" spans="1:40" s="18" customFormat="1">
      <c r="A179" s="3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1:40" s="18" customFormat="1">
      <c r="A180" s="3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1:40" s="18" customFormat="1">
      <c r="A181" s="3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1:40" s="18" customFormat="1">
      <c r="A182" s="3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1:40" s="18" customFormat="1">
      <c r="A183" s="3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1:40" s="18" customFormat="1">
      <c r="A184" s="3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1:40" s="18" customFormat="1">
      <c r="A185" s="3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1:40" s="18" customFormat="1">
      <c r="A186" s="3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1:40" s="18" customFormat="1">
      <c r="A187" s="3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1:40" s="18" customFormat="1">
      <c r="A188" s="3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1:40" s="18" customFormat="1">
      <c r="A189" s="3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1:40" s="18" customFormat="1">
      <c r="A190" s="3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1:40" s="18" customFormat="1">
      <c r="A191" s="3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1:40" s="18" customFormat="1">
      <c r="A192" s="3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1:40" s="18" customFormat="1">
      <c r="A193" s="3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1:40" s="18" customFormat="1">
      <c r="A194" s="3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1:40" s="18" customFormat="1">
      <c r="A195" s="3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1:40" s="18" customFormat="1">
      <c r="A196" s="3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1:40" s="18" customFormat="1">
      <c r="A197" s="3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1:40" s="18" customFormat="1">
      <c r="A198" s="3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</row>
    <row r="199" spans="1:40" s="18" customFormat="1">
      <c r="A199" s="3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</row>
    <row r="200" spans="1:40" s="18" customFormat="1">
      <c r="A200" s="3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</row>
    <row r="201" spans="1:40" s="18" customFormat="1">
      <c r="A201" s="3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</row>
    <row r="202" spans="1:40" s="18" customFormat="1">
      <c r="A202" s="3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</row>
    <row r="203" spans="1:40" s="18" customFormat="1">
      <c r="A203" s="3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</row>
    <row r="204" spans="1:40" s="18" customFormat="1">
      <c r="A204" s="3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</row>
    <row r="205" spans="1:40" s="18" customFormat="1">
      <c r="A205" s="3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</row>
    <row r="206" spans="1:40" s="18" customFormat="1">
      <c r="A206" s="3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</row>
    <row r="207" spans="1:40" s="18" customFormat="1">
      <c r="A207" s="3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</row>
    <row r="208" spans="1:40" s="18" customFormat="1">
      <c r="A208" s="3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</row>
    <row r="209" spans="1:40" s="18" customFormat="1">
      <c r="A209" s="3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</row>
    <row r="210" spans="1:40" s="18" customFormat="1">
      <c r="A210" s="3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</row>
    <row r="211" spans="1:40" s="18" customFormat="1">
      <c r="A211" s="3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</row>
    <row r="212" spans="1:40" s="18" customFormat="1">
      <c r="A212" s="3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</row>
    <row r="213" spans="1:40" s="18" customFormat="1">
      <c r="A213" s="3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</row>
    <row r="214" spans="1:40" s="18" customFormat="1">
      <c r="A214" s="3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</row>
    <row r="215" spans="1:40" s="18" customFormat="1">
      <c r="A215" s="3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</row>
    <row r="216" spans="1:40" s="18" customFormat="1">
      <c r="A216" s="3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</row>
    <row r="217" spans="1:40" s="18" customFormat="1">
      <c r="A217" s="3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</row>
    <row r="218" spans="1:40" s="18" customFormat="1">
      <c r="A218" s="3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</row>
    <row r="219" spans="1:40" s="18" customFormat="1">
      <c r="A219" s="3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0" spans="1:40" s="18" customFormat="1">
      <c r="A220" s="3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</row>
    <row r="221" spans="1:40" s="18" customFormat="1">
      <c r="A221" s="3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</row>
    <row r="222" spans="1:40" s="18" customFormat="1">
      <c r="A222" s="3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</row>
    <row r="223" spans="1:40" s="18" customFormat="1">
      <c r="A223" s="3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</row>
    <row r="224" spans="1:40" s="18" customFormat="1">
      <c r="A224" s="3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</row>
    <row r="225" spans="1:40" s="18" customFormat="1">
      <c r="A225" s="3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</row>
    <row r="226" spans="1:40" s="18" customFormat="1">
      <c r="A226" s="3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</row>
    <row r="227" spans="1:40" s="18" customFormat="1">
      <c r="A227" s="3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</row>
    <row r="228" spans="1:40" s="18" customFormat="1">
      <c r="A228" s="3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</row>
    <row r="229" spans="1:40" s="18" customFormat="1">
      <c r="A229" s="3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</row>
    <row r="230" spans="1:40" s="18" customFormat="1">
      <c r="A230" s="3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</row>
    <row r="231" spans="1:40" s="18" customFormat="1">
      <c r="A231" s="3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</row>
    <row r="232" spans="1:40" s="18" customFormat="1">
      <c r="A232" s="3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</row>
    <row r="233" spans="1:40" s="18" customFormat="1">
      <c r="A233" s="3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</row>
    <row r="234" spans="1:40" s="18" customFormat="1">
      <c r="A234" s="3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</row>
    <row r="235" spans="1:40" s="18" customFormat="1">
      <c r="A235" s="3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</row>
    <row r="236" spans="1:40" s="18" customFormat="1">
      <c r="A236" s="3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</row>
    <row r="237" spans="1:40" s="18" customFormat="1">
      <c r="A237" s="3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</row>
    <row r="238" spans="1:40" s="18" customFormat="1">
      <c r="A238" s="3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</row>
    <row r="239" spans="1:40" s="18" customFormat="1">
      <c r="A239" s="3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</row>
    <row r="240" spans="1:40" s="18" customFormat="1">
      <c r="A240" s="3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</row>
    <row r="241" spans="1:40" s="18" customFormat="1">
      <c r="A241" s="3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</row>
    <row r="242" spans="1:40" s="18" customFormat="1">
      <c r="A242" s="3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</row>
    <row r="243" spans="1:40" s="18" customFormat="1">
      <c r="A243" s="3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</row>
    <row r="244" spans="1:40" s="18" customFormat="1">
      <c r="A244" s="3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</row>
    <row r="245" spans="1:40" s="18" customFormat="1">
      <c r="A245" s="3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</row>
    <row r="246" spans="1:40" s="18" customFormat="1">
      <c r="A246" s="3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</row>
    <row r="247" spans="1:40" s="18" customFormat="1">
      <c r="A247" s="3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1:40" s="18" customFormat="1">
      <c r="A248" s="3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1:40" s="18" customFormat="1">
      <c r="A249" s="3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1:40" s="18" customFormat="1">
      <c r="A250" s="3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1:40" s="18" customFormat="1">
      <c r="A251" s="3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1:40" s="18" customFormat="1">
      <c r="A252" s="3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1:40" s="18" customFormat="1">
      <c r="A253" s="3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1:40" s="18" customFormat="1">
      <c r="A254" s="3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1:40" s="18" customFormat="1">
      <c r="A255" s="3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1:40" s="18" customFormat="1">
      <c r="A256" s="3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1:40" s="18" customFormat="1">
      <c r="A257" s="3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1:40" s="18" customFormat="1">
      <c r="A258" s="3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1:40" s="18" customFormat="1">
      <c r="A259" s="3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1:40" s="18" customFormat="1">
      <c r="A260" s="3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1:40" s="18" customFormat="1">
      <c r="A261" s="3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1:40" s="18" customFormat="1">
      <c r="A262" s="3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1:40" s="18" customFormat="1">
      <c r="A263" s="3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1:40" s="18" customFormat="1">
      <c r="A264" s="3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1:40" s="18" customFormat="1">
      <c r="A265" s="3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1:40" s="18" customFormat="1">
      <c r="A266" s="3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1:40" s="18" customFormat="1">
      <c r="A267" s="3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1:40" s="18" customFormat="1">
      <c r="A268" s="3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</row>
    <row r="269" spans="1:40" s="18" customFormat="1">
      <c r="A269" s="3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</row>
    <row r="270" spans="1:40" s="18" customFormat="1">
      <c r="A270" s="3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</row>
    <row r="271" spans="1:40" s="18" customFormat="1">
      <c r="A271" s="3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</row>
    <row r="272" spans="1:40" s="18" customFormat="1">
      <c r="A272" s="3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</row>
    <row r="273" spans="1:40" s="18" customFormat="1">
      <c r="A273" s="3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</row>
    <row r="274" spans="1:40" s="18" customFormat="1">
      <c r="A274" s="3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</row>
    <row r="275" spans="1:40" s="18" customFormat="1">
      <c r="A275" s="3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</row>
    <row r="276" spans="1:40" s="18" customFormat="1">
      <c r="A276" s="3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</row>
    <row r="277" spans="1:40" s="18" customFormat="1">
      <c r="A277" s="3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</row>
    <row r="278" spans="1:40" s="18" customFormat="1">
      <c r="A278" s="3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</row>
    <row r="279" spans="1:40" s="18" customFormat="1">
      <c r="A279" s="3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</row>
    <row r="280" spans="1:40" s="18" customFormat="1">
      <c r="A280" s="3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</row>
    <row r="281" spans="1:40" s="18" customFormat="1">
      <c r="A281" s="3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</row>
    <row r="282" spans="1:40" s="18" customFormat="1">
      <c r="A282" s="3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</row>
    <row r="283" spans="1:40" s="18" customFormat="1">
      <c r="A283" s="3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</row>
    <row r="284" spans="1:40" s="18" customFormat="1">
      <c r="A284" s="3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</row>
    <row r="285" spans="1:40" s="18" customFormat="1">
      <c r="A285" s="3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</row>
    <row r="286" spans="1:40" s="18" customFormat="1">
      <c r="A286" s="3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</row>
    <row r="287" spans="1:40" s="18" customFormat="1">
      <c r="A287" s="3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</row>
    <row r="288" spans="1:40" s="18" customFormat="1">
      <c r="A288" s="3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</row>
    <row r="289" spans="1:40" s="18" customFormat="1">
      <c r="A289" s="3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1:40" s="18" customFormat="1">
      <c r="A290" s="3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1:40" s="18" customFormat="1">
      <c r="A291" s="3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1:40" s="18" customFormat="1">
      <c r="A292" s="3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1:40" s="18" customFormat="1">
      <c r="A293" s="3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1:40" s="18" customFormat="1">
      <c r="A294" s="3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295" spans="1:40" s="18" customFormat="1">
      <c r="A295" s="3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</row>
    <row r="296" spans="1:40" s="18" customFormat="1">
      <c r="A296" s="3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</row>
    <row r="297" spans="1:40" s="18" customFormat="1">
      <c r="A297" s="3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</row>
    <row r="298" spans="1:40" s="18" customFormat="1">
      <c r="A298" s="3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</row>
    <row r="299" spans="1:40" s="18" customFormat="1">
      <c r="A299" s="3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</row>
    <row r="300" spans="1:40" s="18" customFormat="1">
      <c r="A300" s="3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</row>
    <row r="301" spans="1:40" s="18" customFormat="1">
      <c r="A301" s="3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</row>
    <row r="302" spans="1:40" s="18" customFormat="1">
      <c r="A302" s="3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</row>
    <row r="303" spans="1:40" s="18" customFormat="1">
      <c r="A303" s="3"/>
      <c r="B303" s="24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7"/>
      <c r="AA303" s="17"/>
      <c r="AB303" s="17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</row>
    <row r="304" spans="1:40" s="18" customFormat="1">
      <c r="A304" s="3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</row>
    <row r="305" spans="1:40" s="18" customFormat="1">
      <c r="A305" s="3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</row>
    <row r="306" spans="1:40" s="18" customFormat="1">
      <c r="A306" s="3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</row>
    <row r="307" spans="1:40" s="18" customFormat="1">
      <c r="A307" s="3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</row>
    <row r="308" spans="1:40" s="18" customFormat="1">
      <c r="A308" s="3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</row>
    <row r="309" spans="1:40" s="18" customFormat="1">
      <c r="A309" s="3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</row>
    <row r="310" spans="1:40" s="18" customFormat="1">
      <c r="A310" s="3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</row>
    <row r="311" spans="1:40" s="18" customFormat="1">
      <c r="A311" s="3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</row>
    <row r="312" spans="1:40" s="18" customFormat="1">
      <c r="A312" s="3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</row>
    <row r="313" spans="1:40" s="18" customFormat="1">
      <c r="A313" s="3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</row>
    <row r="314" spans="1:40" s="18" customFormat="1">
      <c r="A314" s="3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</row>
    <row r="315" spans="1:40" s="18" customFormat="1">
      <c r="A315" s="3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</row>
    <row r="316" spans="1:40" s="18" customFormat="1">
      <c r="A316" s="3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</row>
    <row r="317" spans="1:40" s="18" customFormat="1">
      <c r="A317" s="3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</row>
    <row r="318" spans="1:40" s="18" customFormat="1">
      <c r="A318" s="3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</row>
    <row r="319" spans="1:40" s="18" customFormat="1">
      <c r="A319" s="3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</row>
    <row r="320" spans="1:40" s="18" customFormat="1">
      <c r="A320" s="3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</row>
    <row r="321" spans="1:40" s="18" customFormat="1">
      <c r="A321" s="3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</row>
    <row r="322" spans="1:40" s="18" customFormat="1">
      <c r="A322" s="3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</row>
    <row r="323" spans="1:40" s="18" customFormat="1">
      <c r="A323" s="3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1:40" s="18" customFormat="1">
      <c r="A324" s="3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1:40" s="18" customFormat="1">
      <c r="A325" s="3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1:40" s="18" customFormat="1">
      <c r="A326" s="3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1:40" s="18" customFormat="1">
      <c r="A327" s="3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1:40" s="18" customFormat="1">
      <c r="A328" s="3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1:40" s="18" customFormat="1">
      <c r="A329" s="3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1:40" s="18" customFormat="1">
      <c r="A330" s="3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1:40" s="18" customFormat="1">
      <c r="A331" s="3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1:40" s="18" customFormat="1">
      <c r="A332" s="3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1:40" s="18" customFormat="1">
      <c r="A333" s="3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1:40" s="18" customFormat="1">
      <c r="A334" s="3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1:40" s="18" customFormat="1">
      <c r="A335" s="3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1:40" s="18" customFormat="1">
      <c r="A336" s="3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1:40" s="18" customFormat="1">
      <c r="A337" s="3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1:40" s="18" customFormat="1">
      <c r="A338" s="3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1:40" s="18" customFormat="1">
      <c r="A339" s="3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1:40" s="18" customFormat="1">
      <c r="A340" s="3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1:40" s="18" customFormat="1">
      <c r="A341" s="3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1:40" s="18" customFormat="1">
      <c r="A342" s="3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1:40" s="18" customFormat="1">
      <c r="A343" s="3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1:40" s="18" customFormat="1">
      <c r="A344" s="3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</row>
    <row r="345" spans="1:40" s="18" customFormat="1">
      <c r="A345" s="3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</row>
    <row r="346" spans="1:40" s="18" customFormat="1">
      <c r="A346" s="3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</row>
    <row r="347" spans="1:40" s="18" customFormat="1">
      <c r="A347" s="3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</row>
    <row r="348" spans="1:40" s="18" customFormat="1">
      <c r="A348" s="3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</row>
    <row r="349" spans="1:40" s="18" customFormat="1">
      <c r="A349" s="3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</row>
    <row r="350" spans="1:40" s="18" customFormat="1">
      <c r="A350" s="3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</row>
    <row r="351" spans="1:40" s="18" customFormat="1">
      <c r="A351" s="3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</row>
    <row r="352" spans="1:40" s="18" customFormat="1">
      <c r="A352" s="3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</row>
    <row r="353" spans="1:40" s="18" customFormat="1">
      <c r="A353" s="3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</row>
    <row r="354" spans="1:40" s="18" customFormat="1">
      <c r="A354" s="3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</row>
    <row r="355" spans="1:40" s="18" customFormat="1">
      <c r="A355" s="3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</row>
    <row r="356" spans="1:40" s="18" customFormat="1">
      <c r="A356" s="3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</row>
    <row r="357" spans="1:40" s="18" customFormat="1">
      <c r="A357" s="3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</row>
    <row r="358" spans="1:40" s="18" customFormat="1">
      <c r="A358" s="3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</row>
    <row r="359" spans="1:40" s="18" customFormat="1">
      <c r="A359" s="3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</row>
    <row r="360" spans="1:40" s="18" customFormat="1">
      <c r="A360" s="3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</row>
    <row r="361" spans="1:40" s="18" customFormat="1">
      <c r="A361" s="3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</row>
    <row r="362" spans="1:40" s="18" customFormat="1">
      <c r="A362" s="3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</row>
    <row r="363" spans="1:40" s="18" customFormat="1">
      <c r="A363" s="3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</row>
    <row r="364" spans="1:40" s="18" customFormat="1">
      <c r="A364" s="3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</row>
    <row r="365" spans="1:40" s="18" customFormat="1">
      <c r="A365" s="3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1:40" s="18" customFormat="1">
      <c r="A366" s="3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1:40" s="18" customFormat="1">
      <c r="A367" s="3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68" spans="1:40" s="18" customFormat="1">
      <c r="A368" s="3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</row>
    <row r="369" spans="1:40" s="18" customFormat="1">
      <c r="A369" s="3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</row>
    <row r="370" spans="1:40" s="18" customFormat="1">
      <c r="A370" s="3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</row>
    <row r="371" spans="1:40" s="18" customFormat="1">
      <c r="A371" s="3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</row>
    <row r="372" spans="1:40" s="18" customFormat="1">
      <c r="A372" s="3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</row>
    <row r="373" spans="1:40" s="18" customFormat="1">
      <c r="A373" s="3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</row>
    <row r="374" spans="1:40" s="18" customFormat="1">
      <c r="A374" s="3"/>
      <c r="B374" s="24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7"/>
      <c r="AA374" s="17"/>
      <c r="AB374" s="17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</row>
    <row r="375" spans="1:40" s="18" customFormat="1">
      <c r="A375" s="3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</row>
    <row r="376" spans="1:40" s="18" customFormat="1">
      <c r="A376" s="3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</row>
    <row r="377" spans="1:40" s="18" customFormat="1">
      <c r="A377" s="3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</row>
    <row r="378" spans="1:40" s="18" customFormat="1">
      <c r="A378" s="3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</row>
    <row r="379" spans="1:40" s="18" customFormat="1">
      <c r="A379" s="3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</row>
    <row r="380" spans="1:40" s="18" customFormat="1">
      <c r="A380" s="3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</row>
    <row r="381" spans="1:40" s="18" customFormat="1">
      <c r="A381" s="3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</row>
    <row r="382" spans="1:40" s="18" customFormat="1">
      <c r="A382" s="3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</row>
    <row r="383" spans="1:40" s="18" customFormat="1">
      <c r="A383" s="3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</row>
    <row r="384" spans="1:40" s="18" customFormat="1">
      <c r="A384" s="3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</row>
    <row r="385" spans="1:40" s="18" customFormat="1">
      <c r="A385" s="3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</row>
    <row r="386" spans="1:40" s="18" customFormat="1">
      <c r="A386" s="3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</row>
    <row r="387" spans="1:40" s="18" customFormat="1">
      <c r="A387" s="3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</row>
    <row r="388" spans="1:40" s="18" customFormat="1">
      <c r="A388" s="3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</row>
    <row r="389" spans="1:40" s="18" customFormat="1">
      <c r="A389" s="3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</row>
    <row r="390" spans="1:40" s="18" customFormat="1">
      <c r="A390" s="3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</row>
    <row r="391" spans="1:40" s="18" customFormat="1">
      <c r="A391" s="3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</row>
    <row r="392" spans="1:40" s="18" customFormat="1">
      <c r="A392" s="3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</row>
    <row r="393" spans="1:40" s="18" customFormat="1">
      <c r="A393" s="3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</row>
    <row r="394" spans="1:40" s="18" customFormat="1">
      <c r="A394" s="3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</row>
    <row r="395" spans="1:40" s="18" customFormat="1">
      <c r="A395" s="3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</row>
    <row r="396" spans="1:40" s="18" customFormat="1">
      <c r="A396" s="3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</row>
    <row r="397" spans="1:40" s="18" customFormat="1">
      <c r="A397" s="3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</row>
    <row r="398" spans="1:40" s="18" customFormat="1">
      <c r="A398" s="3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</row>
    <row r="399" spans="1:40" s="18" customFormat="1">
      <c r="A399" s="3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</row>
    <row r="400" spans="1:40" s="18" customFormat="1">
      <c r="A400" s="3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</row>
    <row r="401" spans="1:40" s="18" customFormat="1">
      <c r="A401" s="3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</row>
    <row r="402" spans="1:40" s="18" customFormat="1">
      <c r="A402" s="3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</row>
    <row r="403" spans="1:40" s="18" customFormat="1">
      <c r="A403" s="3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</row>
    <row r="404" spans="1:40" s="18" customFormat="1">
      <c r="A404" s="3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</row>
    <row r="405" spans="1:40" s="18" customFormat="1">
      <c r="A405" s="3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</row>
    <row r="406" spans="1:40" s="18" customFormat="1">
      <c r="A406" s="3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</row>
    <row r="407" spans="1:40" s="18" customFormat="1">
      <c r="A407" s="3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</row>
    <row r="408" spans="1:40" s="18" customFormat="1">
      <c r="A408" s="3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</row>
    <row r="409" spans="1:40" s="18" customFormat="1">
      <c r="A409" s="3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</row>
    <row r="410" spans="1:40" s="18" customFormat="1">
      <c r="A410" s="3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</row>
    <row r="411" spans="1:40" s="18" customFormat="1">
      <c r="A411" s="3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</row>
    <row r="412" spans="1:40" s="18" customFormat="1">
      <c r="A412" s="3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</row>
    <row r="413" spans="1:40" s="18" customFormat="1">
      <c r="A413" s="3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</row>
    <row r="414" spans="1:40" s="18" customFormat="1">
      <c r="A414" s="3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</row>
    <row r="415" spans="1:40" s="18" customFormat="1">
      <c r="A415" s="3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</row>
    <row r="416" spans="1:40" s="18" customFormat="1">
      <c r="A416" s="3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</row>
    <row r="417" spans="1:40" s="18" customFormat="1">
      <c r="A417" s="3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</row>
    <row r="418" spans="1:40" s="18" customFormat="1">
      <c r="A418" s="3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</row>
    <row r="419" spans="1:40" s="18" customFormat="1">
      <c r="A419" s="3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</row>
    <row r="420" spans="1:40" s="18" customFormat="1">
      <c r="A420" s="3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</row>
    <row r="421" spans="1:40" s="18" customFormat="1">
      <c r="A421" s="3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16"/>
      <c r="AN421" s="16"/>
    </row>
    <row r="422" spans="1:40" s="18" customFormat="1">
      <c r="A422" s="3"/>
      <c r="B422" s="24" t="s">
        <v>519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7"/>
      <c r="AA422" s="17"/>
      <c r="AB422" s="17"/>
      <c r="AC422" s="19">
        <v>0</v>
      </c>
      <c r="AD422" s="19">
        <v>0</v>
      </c>
      <c r="AE422" s="19">
        <v>0</v>
      </c>
      <c r="AF422" s="19">
        <v>0</v>
      </c>
      <c r="AG422" s="19">
        <v>0</v>
      </c>
      <c r="AH422" s="19">
        <v>0</v>
      </c>
      <c r="AI422" s="19">
        <v>0</v>
      </c>
      <c r="AJ422" s="19">
        <v>0</v>
      </c>
      <c r="AK422" s="19">
        <v>0</v>
      </c>
      <c r="AL422" s="19">
        <v>0</v>
      </c>
      <c r="AM422" s="19">
        <v>0</v>
      </c>
      <c r="AN422" s="19">
        <v>0</v>
      </c>
    </row>
    <row r="423" spans="1:40" s="18" customFormat="1">
      <c r="A423" s="3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5"/>
      <c r="AN423" s="25"/>
    </row>
  </sheetData>
  <phoneticPr fontId="2" type="noConversion"/>
  <printOptions horizontalCentered="1"/>
  <pageMargins left="0" right="0" top="0.75" bottom="0.5" header="0.5" footer="0.25"/>
  <pageSetup scale="73" firstPageNumber="38" fitToHeight="4" orientation="landscape" useFirstPageNumber="1" r:id="rId1"/>
  <headerFooter alignWithMargins="0">
    <oddFooter>&amp;L&amp;11RISI-World Market Pulp Capacity &amp;C&amp;11&amp;P&amp;R&amp;11Bleached Hardwood Kraft</oddFooter>
  </headerFooter>
  <rowBreaks count="1" manualBreakCount="1">
    <brk id="75" max="3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0"/>
  <sheetViews>
    <sheetView showGridLines="0" view="pageBreakPreview" zoomScale="65" zoomScaleNormal="65" zoomScaleSheetLayoutView="65" workbookViewId="0">
      <selection activeCell="D69" sqref="D69"/>
    </sheetView>
  </sheetViews>
  <sheetFormatPr defaultRowHeight="12.75"/>
  <cols>
    <col min="1" max="1" width="14.140625" style="29" customWidth="1"/>
    <col min="2" max="2" width="26.7109375" style="29" customWidth="1"/>
    <col min="3" max="3" width="17.85546875" style="30" customWidth="1"/>
    <col min="4" max="4" width="19" style="30" customWidth="1"/>
    <col min="5" max="5" width="8.42578125" style="30" customWidth="1"/>
    <col min="6" max="24" width="8" style="30" hidden="1" customWidth="1"/>
    <col min="25" max="25" width="8.7109375" style="30" hidden="1" customWidth="1"/>
    <col min="26" max="38" width="8" style="34" customWidth="1"/>
    <col min="39" max="16384" width="9.140625" style="30"/>
  </cols>
  <sheetData>
    <row r="1" spans="1:48" s="3" customFormat="1" ht="15.75">
      <c r="A1" s="1" t="s">
        <v>520</v>
      </c>
      <c r="B1" s="29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8" s="3" customFormat="1" ht="15.75">
      <c r="A2" s="5" t="s">
        <v>143</v>
      </c>
      <c r="B2" s="29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48" s="3" customFormat="1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48" s="3" customFormat="1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5" spans="1:48" ht="12.75" customHeight="1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14"/>
      <c r="AA5" s="14"/>
      <c r="AB5" s="14"/>
      <c r="AC5" s="14"/>
      <c r="AD5" s="14"/>
      <c r="AE5" s="14"/>
      <c r="AF5" s="14"/>
      <c r="AG5" s="14"/>
      <c r="AH5" s="33"/>
      <c r="AV5" s="35"/>
    </row>
    <row r="6" spans="1:48" ht="12.75" customHeight="1">
      <c r="A6" s="10" t="s">
        <v>151</v>
      </c>
      <c r="B6" s="10" t="s">
        <v>521</v>
      </c>
      <c r="C6" s="10" t="s">
        <v>522</v>
      </c>
      <c r="D6" s="10" t="s">
        <v>6</v>
      </c>
      <c r="E6" s="11" t="s">
        <v>98</v>
      </c>
      <c r="F6" s="10">
        <v>0</v>
      </c>
      <c r="G6" s="10">
        <v>10</v>
      </c>
      <c r="H6" s="10">
        <v>10</v>
      </c>
      <c r="I6" s="10">
        <v>10</v>
      </c>
      <c r="J6" s="10">
        <v>40</v>
      </c>
      <c r="K6" s="10">
        <v>40</v>
      </c>
      <c r="L6" s="10">
        <v>45</v>
      </c>
      <c r="M6" s="10">
        <v>80</v>
      </c>
      <c r="N6" s="10">
        <v>100</v>
      </c>
      <c r="O6" s="10">
        <v>100</v>
      </c>
      <c r="P6" s="10">
        <v>100</v>
      </c>
      <c r="Q6" s="10">
        <v>100</v>
      </c>
      <c r="R6" s="10">
        <v>100</v>
      </c>
      <c r="S6" s="10">
        <v>100</v>
      </c>
      <c r="T6" s="10">
        <v>100</v>
      </c>
      <c r="U6" s="10">
        <v>55</v>
      </c>
      <c r="V6" s="10">
        <v>35</v>
      </c>
      <c r="W6" s="10">
        <v>30</v>
      </c>
      <c r="X6" s="10">
        <v>20</v>
      </c>
      <c r="Y6" s="10">
        <v>15</v>
      </c>
      <c r="Z6" s="12">
        <v>15</v>
      </c>
      <c r="AA6" s="12">
        <v>15</v>
      </c>
      <c r="AB6" s="12">
        <v>35</v>
      </c>
      <c r="AC6" s="12">
        <v>65</v>
      </c>
      <c r="AD6" s="12">
        <v>65</v>
      </c>
      <c r="AE6" s="12">
        <v>85</v>
      </c>
      <c r="AF6" s="12">
        <v>85</v>
      </c>
      <c r="AG6" s="12">
        <v>75</v>
      </c>
      <c r="AH6" s="12">
        <v>65</v>
      </c>
      <c r="AI6" s="12">
        <v>60</v>
      </c>
      <c r="AJ6" s="12">
        <v>60</v>
      </c>
      <c r="AK6" s="12">
        <v>60</v>
      </c>
      <c r="AL6" s="12">
        <v>60</v>
      </c>
      <c r="AV6" s="35"/>
    </row>
    <row r="7" spans="1:48" ht="12.75" customHeight="1">
      <c r="A7" s="10" t="s">
        <v>151</v>
      </c>
      <c r="B7" s="10" t="s">
        <v>63</v>
      </c>
      <c r="C7" s="10" t="s">
        <v>523</v>
      </c>
      <c r="D7" s="10" t="s">
        <v>63</v>
      </c>
      <c r="E7" s="11" t="s">
        <v>98</v>
      </c>
      <c r="F7" s="10">
        <v>0</v>
      </c>
      <c r="G7" s="10">
        <v>5</v>
      </c>
      <c r="H7" s="10">
        <v>5</v>
      </c>
      <c r="I7" s="10">
        <v>5</v>
      </c>
      <c r="J7" s="10">
        <v>5</v>
      </c>
      <c r="K7" s="10">
        <v>5</v>
      </c>
      <c r="L7" s="10">
        <v>5</v>
      </c>
      <c r="M7" s="10">
        <v>5</v>
      </c>
      <c r="N7" s="10">
        <v>5</v>
      </c>
      <c r="O7" s="10">
        <v>5</v>
      </c>
      <c r="P7" s="10">
        <v>5</v>
      </c>
      <c r="Q7" s="10">
        <v>5</v>
      </c>
      <c r="R7" s="10">
        <v>5</v>
      </c>
      <c r="S7" s="10">
        <v>5</v>
      </c>
      <c r="T7" s="10">
        <v>5</v>
      </c>
      <c r="U7" s="10">
        <v>5</v>
      </c>
      <c r="V7" s="10">
        <v>5</v>
      </c>
      <c r="W7" s="10">
        <v>5</v>
      </c>
      <c r="X7" s="10">
        <v>5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20</v>
      </c>
      <c r="AF7" s="12">
        <v>20</v>
      </c>
      <c r="AG7" s="12">
        <v>20</v>
      </c>
      <c r="AH7" s="12">
        <v>20</v>
      </c>
      <c r="AI7" s="12">
        <v>20</v>
      </c>
      <c r="AJ7" s="12">
        <v>20</v>
      </c>
      <c r="AK7" s="12">
        <v>20</v>
      </c>
      <c r="AL7" s="12">
        <v>20</v>
      </c>
    </row>
    <row r="8" spans="1:48" ht="12.75" customHeight="1">
      <c r="A8" s="10" t="s">
        <v>151</v>
      </c>
      <c r="B8" s="10" t="s">
        <v>44</v>
      </c>
      <c r="C8" s="10" t="s">
        <v>524</v>
      </c>
      <c r="D8" s="10" t="s">
        <v>44</v>
      </c>
      <c r="E8" s="11" t="s">
        <v>98</v>
      </c>
      <c r="F8" s="10">
        <v>30</v>
      </c>
      <c r="G8" s="10">
        <v>30</v>
      </c>
      <c r="H8" s="10">
        <v>30</v>
      </c>
      <c r="I8" s="10">
        <v>30</v>
      </c>
      <c r="J8" s="10">
        <v>30</v>
      </c>
      <c r="K8" s="10">
        <v>30</v>
      </c>
      <c r="L8" s="10">
        <v>30</v>
      </c>
      <c r="M8" s="10">
        <v>30</v>
      </c>
      <c r="N8" s="10">
        <v>30</v>
      </c>
      <c r="O8" s="10">
        <v>30</v>
      </c>
      <c r="P8" s="10">
        <v>30</v>
      </c>
      <c r="Q8" s="10">
        <v>30</v>
      </c>
      <c r="R8" s="10">
        <v>30</v>
      </c>
      <c r="S8" s="10">
        <v>30</v>
      </c>
      <c r="T8" s="10">
        <v>30</v>
      </c>
      <c r="U8" s="10">
        <v>30</v>
      </c>
      <c r="V8" s="10">
        <v>35</v>
      </c>
      <c r="W8" s="10">
        <v>40</v>
      </c>
      <c r="X8" s="10">
        <v>40</v>
      </c>
      <c r="Y8" s="10">
        <v>45</v>
      </c>
      <c r="Z8" s="12">
        <v>45</v>
      </c>
      <c r="AA8" s="12">
        <v>45</v>
      </c>
      <c r="AB8" s="12">
        <v>45</v>
      </c>
      <c r="AC8" s="12">
        <v>45</v>
      </c>
      <c r="AD8" s="12">
        <v>45</v>
      </c>
      <c r="AE8" s="12">
        <v>45</v>
      </c>
      <c r="AF8" s="12">
        <v>45</v>
      </c>
      <c r="AG8" s="12">
        <v>45</v>
      </c>
      <c r="AH8" s="12">
        <v>45</v>
      </c>
      <c r="AI8" s="12">
        <v>45</v>
      </c>
      <c r="AJ8" s="12">
        <v>45</v>
      </c>
      <c r="AK8" s="12">
        <v>45</v>
      </c>
      <c r="AL8" s="12">
        <v>45</v>
      </c>
    </row>
    <row r="9" spans="1:48" ht="12.75" hidden="1" customHeight="1">
      <c r="A9" s="10" t="s">
        <v>151</v>
      </c>
      <c r="B9" s="10" t="s">
        <v>525</v>
      </c>
      <c r="C9" s="10" t="s">
        <v>526</v>
      </c>
      <c r="D9" s="10" t="s">
        <v>525</v>
      </c>
      <c r="E9" s="11" t="s">
        <v>98</v>
      </c>
      <c r="F9" s="10">
        <v>60</v>
      </c>
      <c r="G9" s="10">
        <v>60</v>
      </c>
      <c r="H9" s="10">
        <v>60</v>
      </c>
      <c r="I9" s="10">
        <v>60</v>
      </c>
      <c r="J9" s="10">
        <v>60</v>
      </c>
      <c r="K9" s="10">
        <v>60</v>
      </c>
      <c r="L9" s="10">
        <v>60</v>
      </c>
      <c r="M9" s="10">
        <v>75</v>
      </c>
      <c r="N9" s="10">
        <v>90</v>
      </c>
      <c r="O9" s="10">
        <v>90</v>
      </c>
      <c r="P9" s="10">
        <v>90</v>
      </c>
      <c r="Q9" s="10">
        <v>85</v>
      </c>
      <c r="R9" s="10">
        <v>75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V9" s="35"/>
    </row>
    <row r="10" spans="1:48" ht="12.75" hidden="1" customHeight="1">
      <c r="A10" s="10" t="s">
        <v>151</v>
      </c>
      <c r="B10" s="10" t="s">
        <v>527</v>
      </c>
      <c r="C10" s="10" t="s">
        <v>528</v>
      </c>
      <c r="D10" s="10" t="s">
        <v>529</v>
      </c>
      <c r="E10" s="11" t="s">
        <v>98</v>
      </c>
      <c r="F10" s="10">
        <v>20</v>
      </c>
      <c r="G10" s="10">
        <v>20</v>
      </c>
      <c r="H10" s="10">
        <v>20</v>
      </c>
      <c r="I10" s="10">
        <v>20</v>
      </c>
      <c r="J10" s="10">
        <v>20</v>
      </c>
      <c r="K10" s="10">
        <v>20</v>
      </c>
      <c r="L10" s="10">
        <v>20</v>
      </c>
      <c r="M10" s="10">
        <v>20</v>
      </c>
      <c r="N10" s="10">
        <v>20</v>
      </c>
      <c r="O10" s="10">
        <v>20</v>
      </c>
      <c r="P10" s="10">
        <v>20</v>
      </c>
      <c r="Q10" s="10">
        <v>20</v>
      </c>
      <c r="R10" s="10">
        <v>20</v>
      </c>
      <c r="S10" s="10">
        <v>20</v>
      </c>
      <c r="T10" s="10">
        <v>20</v>
      </c>
      <c r="U10" s="10">
        <v>20</v>
      </c>
      <c r="V10" s="10">
        <v>0</v>
      </c>
      <c r="W10" s="10">
        <v>0</v>
      </c>
      <c r="X10" s="10">
        <v>0</v>
      </c>
      <c r="Y10" s="10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48" ht="12.75" hidden="1" customHeight="1">
      <c r="A11" s="10" t="s">
        <v>151</v>
      </c>
      <c r="B11" s="10" t="s">
        <v>530</v>
      </c>
      <c r="C11" s="10" t="s">
        <v>531</v>
      </c>
      <c r="D11" s="10" t="s">
        <v>531</v>
      </c>
      <c r="E11" s="11" t="s">
        <v>98</v>
      </c>
      <c r="F11" s="10">
        <v>0</v>
      </c>
      <c r="G11" s="10">
        <v>0</v>
      </c>
      <c r="H11" s="10">
        <v>0</v>
      </c>
      <c r="I11" s="10">
        <v>40</v>
      </c>
      <c r="J11" s="10">
        <v>40</v>
      </c>
      <c r="K11" s="10">
        <v>40</v>
      </c>
      <c r="L11" s="10">
        <v>40</v>
      </c>
      <c r="M11" s="10">
        <v>40</v>
      </c>
      <c r="N11" s="10">
        <v>40</v>
      </c>
      <c r="O11" s="10">
        <v>40</v>
      </c>
      <c r="P11" s="10">
        <v>40</v>
      </c>
      <c r="Q11" s="10">
        <v>40</v>
      </c>
      <c r="R11" s="10">
        <v>40</v>
      </c>
      <c r="S11" s="10">
        <v>55</v>
      </c>
      <c r="T11" s="10">
        <v>55</v>
      </c>
      <c r="U11" s="10">
        <v>40</v>
      </c>
      <c r="V11" s="10">
        <v>55</v>
      </c>
      <c r="W11" s="10">
        <v>55</v>
      </c>
      <c r="X11" s="10">
        <v>5</v>
      </c>
      <c r="Y11" s="10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36"/>
      <c r="AO11" s="36"/>
      <c r="AP11" s="36"/>
      <c r="AQ11" s="36"/>
      <c r="AR11" s="36"/>
      <c r="AS11" s="36"/>
      <c r="AT11" s="36"/>
      <c r="AU11" s="36"/>
      <c r="AV11" s="35"/>
    </row>
    <row r="12" spans="1:48" ht="12.75" customHeight="1">
      <c r="A12" s="10" t="s">
        <v>155</v>
      </c>
      <c r="B12" s="10" t="s">
        <v>532</v>
      </c>
      <c r="C12" s="10" t="s">
        <v>533</v>
      </c>
      <c r="D12" s="10" t="s">
        <v>55</v>
      </c>
      <c r="E12" s="11" t="s">
        <v>98</v>
      </c>
      <c r="F12" s="10">
        <v>10</v>
      </c>
      <c r="G12" s="10">
        <v>10</v>
      </c>
      <c r="H12" s="10">
        <v>10</v>
      </c>
      <c r="I12" s="10">
        <v>10</v>
      </c>
      <c r="J12" s="10">
        <v>10</v>
      </c>
      <c r="K12" s="10">
        <v>15</v>
      </c>
      <c r="L12" s="10">
        <v>15</v>
      </c>
      <c r="M12" s="10">
        <v>20</v>
      </c>
      <c r="N12" s="10">
        <v>20</v>
      </c>
      <c r="O12" s="10">
        <v>20</v>
      </c>
      <c r="P12" s="10">
        <v>20</v>
      </c>
      <c r="Q12" s="10">
        <v>20</v>
      </c>
      <c r="R12" s="10">
        <v>20</v>
      </c>
      <c r="S12" s="10">
        <v>20</v>
      </c>
      <c r="T12" s="10">
        <v>20</v>
      </c>
      <c r="U12" s="10">
        <v>25</v>
      </c>
      <c r="V12" s="10">
        <v>28</v>
      </c>
      <c r="W12" s="10">
        <v>28</v>
      </c>
      <c r="X12" s="10">
        <v>28</v>
      </c>
      <c r="Y12" s="10">
        <v>28</v>
      </c>
      <c r="Z12" s="12">
        <v>24</v>
      </c>
      <c r="AA12" s="12">
        <v>24</v>
      </c>
      <c r="AB12" s="12">
        <v>24</v>
      </c>
      <c r="AC12" s="12">
        <v>24</v>
      </c>
      <c r="AD12" s="12">
        <v>24</v>
      </c>
      <c r="AE12" s="12">
        <v>24</v>
      </c>
      <c r="AF12" s="12">
        <v>24</v>
      </c>
      <c r="AG12" s="12">
        <v>24</v>
      </c>
      <c r="AH12" s="12">
        <v>24</v>
      </c>
      <c r="AI12" s="12">
        <v>24</v>
      </c>
      <c r="AJ12" s="12">
        <v>24</v>
      </c>
      <c r="AK12" s="12">
        <v>24</v>
      </c>
      <c r="AL12" s="12">
        <v>24</v>
      </c>
    </row>
    <row r="13" spans="1:48" ht="12.75" hidden="1" customHeight="1">
      <c r="A13" s="10" t="s">
        <v>155</v>
      </c>
      <c r="B13" s="10" t="s">
        <v>534</v>
      </c>
      <c r="C13" s="10" t="s">
        <v>535</v>
      </c>
      <c r="D13" s="10" t="s">
        <v>536</v>
      </c>
      <c r="E13" s="11" t="s">
        <v>98</v>
      </c>
      <c r="F13" s="10">
        <v>15</v>
      </c>
      <c r="G13" s="10">
        <v>15</v>
      </c>
      <c r="H13" s="10">
        <v>15</v>
      </c>
      <c r="I13" s="10">
        <v>15</v>
      </c>
      <c r="J13" s="10">
        <v>15</v>
      </c>
      <c r="K13" s="10">
        <v>15</v>
      </c>
      <c r="L13" s="10">
        <v>10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48" ht="12.75" customHeight="1">
      <c r="A14" s="10" t="s">
        <v>168</v>
      </c>
      <c r="B14" s="10" t="s">
        <v>537</v>
      </c>
      <c r="C14" s="10" t="s">
        <v>538</v>
      </c>
      <c r="D14" s="10" t="s">
        <v>5</v>
      </c>
      <c r="E14" s="11" t="s">
        <v>98</v>
      </c>
      <c r="F14" s="10">
        <v>45</v>
      </c>
      <c r="G14" s="10">
        <v>25</v>
      </c>
      <c r="H14" s="10">
        <v>25</v>
      </c>
      <c r="I14" s="10">
        <v>25</v>
      </c>
      <c r="J14" s="10">
        <v>25</v>
      </c>
      <c r="K14" s="10">
        <v>25</v>
      </c>
      <c r="L14" s="10">
        <v>30</v>
      </c>
      <c r="M14" s="10">
        <v>35</v>
      </c>
      <c r="N14" s="10">
        <v>40</v>
      </c>
      <c r="O14" s="10">
        <v>50</v>
      </c>
      <c r="P14" s="10">
        <v>40</v>
      </c>
      <c r="Q14" s="10">
        <v>20</v>
      </c>
      <c r="R14" s="10">
        <v>20</v>
      </c>
      <c r="S14" s="10">
        <v>45</v>
      </c>
      <c r="T14" s="10">
        <v>65</v>
      </c>
      <c r="U14" s="10">
        <v>75</v>
      </c>
      <c r="V14" s="10">
        <v>90</v>
      </c>
      <c r="W14" s="10">
        <v>90</v>
      </c>
      <c r="X14" s="10">
        <v>90</v>
      </c>
      <c r="Y14" s="10">
        <v>85</v>
      </c>
      <c r="Z14" s="12">
        <v>0</v>
      </c>
      <c r="AA14" s="12">
        <v>0</v>
      </c>
      <c r="AB14" s="12">
        <v>0</v>
      </c>
      <c r="AC14" s="12">
        <v>30</v>
      </c>
      <c r="AD14" s="12">
        <v>40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48" ht="12.75" hidden="1" customHeight="1">
      <c r="A15" s="10" t="s">
        <v>168</v>
      </c>
      <c r="B15" s="10" t="s">
        <v>216</v>
      </c>
      <c r="C15" s="10" t="s">
        <v>217</v>
      </c>
      <c r="D15" s="10" t="s">
        <v>218</v>
      </c>
      <c r="E15" s="11" t="s">
        <v>98</v>
      </c>
      <c r="F15" s="10">
        <v>25</v>
      </c>
      <c r="G15" s="10">
        <v>25</v>
      </c>
      <c r="H15" s="10">
        <v>50</v>
      </c>
      <c r="I15" s="10">
        <v>80</v>
      </c>
      <c r="J15" s="10">
        <v>80</v>
      </c>
      <c r="K15" s="10">
        <v>80</v>
      </c>
      <c r="L15" s="10">
        <v>80</v>
      </c>
      <c r="M15" s="10">
        <v>40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48" ht="12.75" customHeight="1">
      <c r="A16" s="10" t="s">
        <v>168</v>
      </c>
      <c r="B16" s="10" t="s">
        <v>16</v>
      </c>
      <c r="C16" s="10" t="s">
        <v>539</v>
      </c>
      <c r="D16" s="10" t="s">
        <v>16</v>
      </c>
      <c r="E16" s="11" t="s">
        <v>98</v>
      </c>
      <c r="F16" s="10">
        <v>155</v>
      </c>
      <c r="G16" s="10">
        <v>155</v>
      </c>
      <c r="H16" s="10">
        <v>155</v>
      </c>
      <c r="I16" s="10">
        <v>155</v>
      </c>
      <c r="J16" s="10">
        <v>155</v>
      </c>
      <c r="K16" s="10">
        <v>155</v>
      </c>
      <c r="L16" s="10">
        <v>155</v>
      </c>
      <c r="M16" s="10">
        <v>155</v>
      </c>
      <c r="N16" s="10">
        <v>155</v>
      </c>
      <c r="O16" s="10">
        <v>155</v>
      </c>
      <c r="P16" s="10">
        <v>155</v>
      </c>
      <c r="Q16" s="10">
        <v>155</v>
      </c>
      <c r="R16" s="10">
        <v>155</v>
      </c>
      <c r="S16" s="10">
        <v>155</v>
      </c>
      <c r="T16" s="10">
        <v>155</v>
      </c>
      <c r="U16" s="10">
        <v>160</v>
      </c>
      <c r="V16" s="10">
        <v>160</v>
      </c>
      <c r="W16" s="10">
        <v>165</v>
      </c>
      <c r="X16" s="10">
        <v>165</v>
      </c>
      <c r="Y16" s="10">
        <v>170</v>
      </c>
      <c r="Z16" s="12">
        <v>170</v>
      </c>
      <c r="AA16" s="12">
        <v>170</v>
      </c>
      <c r="AB16" s="12">
        <v>160</v>
      </c>
      <c r="AC16" s="12">
        <v>160</v>
      </c>
      <c r="AD16" s="12">
        <v>165</v>
      </c>
      <c r="AE16" s="12">
        <v>170</v>
      </c>
      <c r="AF16" s="12">
        <v>30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</row>
    <row r="17" spans="1:48" ht="12.75" customHeight="1">
      <c r="A17" s="10" t="s">
        <v>168</v>
      </c>
      <c r="B17" s="10" t="s">
        <v>5</v>
      </c>
      <c r="C17" s="10" t="s">
        <v>540</v>
      </c>
      <c r="D17" s="10" t="s">
        <v>5</v>
      </c>
      <c r="E17" s="11" t="s">
        <v>98</v>
      </c>
      <c r="F17" s="10">
        <v>20</v>
      </c>
      <c r="G17" s="10">
        <v>20</v>
      </c>
      <c r="H17" s="10">
        <v>20</v>
      </c>
      <c r="I17" s="10">
        <v>20</v>
      </c>
      <c r="J17" s="10">
        <v>20</v>
      </c>
      <c r="K17" s="10">
        <v>20</v>
      </c>
      <c r="L17" s="10">
        <v>20</v>
      </c>
      <c r="M17" s="10">
        <v>20</v>
      </c>
      <c r="N17" s="10">
        <v>20</v>
      </c>
      <c r="O17" s="10">
        <v>20</v>
      </c>
      <c r="P17" s="10">
        <v>20</v>
      </c>
      <c r="Q17" s="10">
        <v>20</v>
      </c>
      <c r="R17" s="10">
        <v>20</v>
      </c>
      <c r="S17" s="10">
        <v>20</v>
      </c>
      <c r="T17" s="10">
        <v>20</v>
      </c>
      <c r="U17" s="10">
        <v>20</v>
      </c>
      <c r="V17" s="10">
        <v>20</v>
      </c>
      <c r="W17" s="10">
        <v>20</v>
      </c>
      <c r="X17" s="10">
        <v>15</v>
      </c>
      <c r="Y17" s="10">
        <v>10</v>
      </c>
      <c r="Z17" s="12">
        <v>15</v>
      </c>
      <c r="AA17" s="12">
        <v>15</v>
      </c>
      <c r="AB17" s="12">
        <v>15</v>
      </c>
      <c r="AC17" s="12">
        <v>10</v>
      </c>
      <c r="AD17" s="12">
        <v>5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36"/>
      <c r="AO17" s="36"/>
      <c r="AP17" s="36"/>
      <c r="AQ17" s="36"/>
      <c r="AR17" s="36"/>
      <c r="AS17" s="36"/>
      <c r="AT17" s="36"/>
      <c r="AU17" s="36"/>
      <c r="AV17" s="35"/>
    </row>
    <row r="18" spans="1:48" ht="12.75" customHeight="1">
      <c r="A18" s="10" t="s">
        <v>168</v>
      </c>
      <c r="B18" s="10" t="s">
        <v>227</v>
      </c>
      <c r="C18" s="10" t="s">
        <v>541</v>
      </c>
      <c r="D18" s="10" t="s">
        <v>229</v>
      </c>
      <c r="E18" s="11" t="s">
        <v>98</v>
      </c>
      <c r="F18" s="10">
        <v>25</v>
      </c>
      <c r="G18" s="10">
        <v>35</v>
      </c>
      <c r="H18" s="10">
        <v>45</v>
      </c>
      <c r="I18" s="10">
        <v>50</v>
      </c>
      <c r="J18" s="10">
        <v>50</v>
      </c>
      <c r="K18" s="10">
        <v>50</v>
      </c>
      <c r="L18" s="10">
        <v>50</v>
      </c>
      <c r="M18" s="10">
        <v>50</v>
      </c>
      <c r="N18" s="10">
        <v>50</v>
      </c>
      <c r="O18" s="10">
        <v>50</v>
      </c>
      <c r="P18" s="10">
        <v>50</v>
      </c>
      <c r="Q18" s="10">
        <v>50</v>
      </c>
      <c r="R18" s="10">
        <v>50</v>
      </c>
      <c r="S18" s="10">
        <v>50</v>
      </c>
      <c r="T18" s="10">
        <v>50</v>
      </c>
      <c r="U18" s="10">
        <v>50</v>
      </c>
      <c r="V18" s="10">
        <v>30</v>
      </c>
      <c r="W18" s="10">
        <v>25</v>
      </c>
      <c r="X18" s="10">
        <v>25</v>
      </c>
      <c r="Y18" s="10">
        <v>25</v>
      </c>
      <c r="Z18" s="12">
        <v>25</v>
      </c>
      <c r="AA18" s="12">
        <v>15</v>
      </c>
      <c r="AB18" s="12">
        <v>15</v>
      </c>
      <c r="AC18" s="12">
        <v>15</v>
      </c>
      <c r="AD18" s="12">
        <v>10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35"/>
      <c r="AO18" s="35"/>
      <c r="AP18" s="35"/>
      <c r="AQ18" s="35"/>
      <c r="AR18" s="35"/>
      <c r="AS18" s="35"/>
      <c r="AT18" s="35"/>
      <c r="AU18" s="35"/>
      <c r="AV18" s="35"/>
    </row>
    <row r="19" spans="1:48" ht="12.75" customHeight="1">
      <c r="A19" s="10" t="s">
        <v>244</v>
      </c>
      <c r="B19" s="10" t="s">
        <v>542</v>
      </c>
      <c r="C19" s="10" t="s">
        <v>543</v>
      </c>
      <c r="D19" s="10" t="s">
        <v>542</v>
      </c>
      <c r="E19" s="11" t="s">
        <v>98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60</v>
      </c>
      <c r="S19" s="10">
        <v>110</v>
      </c>
      <c r="T19" s="10">
        <v>140</v>
      </c>
      <c r="U19" s="10">
        <v>165</v>
      </c>
      <c r="V19" s="10">
        <v>185</v>
      </c>
      <c r="W19" s="10">
        <v>110</v>
      </c>
      <c r="X19" s="10">
        <v>100</v>
      </c>
      <c r="Y19" s="10">
        <v>130</v>
      </c>
      <c r="Z19" s="12">
        <v>140</v>
      </c>
      <c r="AA19" s="12">
        <v>140</v>
      </c>
      <c r="AB19" s="12">
        <v>170</v>
      </c>
      <c r="AC19" s="12">
        <v>175</v>
      </c>
      <c r="AD19" s="12">
        <v>190</v>
      </c>
      <c r="AE19" s="12">
        <v>200</v>
      </c>
      <c r="AF19" s="12">
        <v>200</v>
      </c>
      <c r="AG19" s="12">
        <v>200</v>
      </c>
      <c r="AH19" s="12">
        <v>200</v>
      </c>
      <c r="AI19" s="12">
        <v>200</v>
      </c>
      <c r="AJ19" s="12">
        <v>200</v>
      </c>
      <c r="AK19" s="12">
        <v>200</v>
      </c>
      <c r="AL19" s="12">
        <v>200</v>
      </c>
      <c r="AM19" s="35"/>
      <c r="AO19" s="35"/>
      <c r="AP19" s="35"/>
      <c r="AQ19" s="35"/>
      <c r="AR19" s="35"/>
      <c r="AS19" s="35"/>
      <c r="AT19" s="35"/>
      <c r="AU19" s="35"/>
      <c r="AV19" s="35"/>
    </row>
    <row r="20" spans="1:48" ht="12.75" hidden="1" customHeight="1">
      <c r="A20" s="10" t="s">
        <v>251</v>
      </c>
      <c r="B20" s="10" t="s">
        <v>361</v>
      </c>
      <c r="C20" s="10" t="s">
        <v>544</v>
      </c>
      <c r="D20" s="10" t="s">
        <v>361</v>
      </c>
      <c r="E20" s="11" t="s">
        <v>98</v>
      </c>
      <c r="F20" s="10">
        <v>0</v>
      </c>
      <c r="G20" s="10">
        <v>0</v>
      </c>
      <c r="H20" s="10">
        <v>0</v>
      </c>
      <c r="I20" s="10">
        <v>0</v>
      </c>
      <c r="J20" s="10">
        <v>30</v>
      </c>
      <c r="K20" s="10">
        <v>30</v>
      </c>
      <c r="L20" s="10">
        <v>30</v>
      </c>
      <c r="M20" s="10">
        <v>30</v>
      </c>
      <c r="N20" s="10">
        <v>25</v>
      </c>
      <c r="O20" s="10">
        <v>30</v>
      </c>
      <c r="P20" s="10">
        <v>30</v>
      </c>
      <c r="Q20" s="10">
        <v>30</v>
      </c>
      <c r="R20" s="10">
        <v>30</v>
      </c>
      <c r="S20" s="10">
        <v>20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35"/>
      <c r="AO20" s="35"/>
      <c r="AP20" s="35"/>
      <c r="AQ20" s="35"/>
      <c r="AR20" s="35"/>
      <c r="AS20" s="35"/>
      <c r="AT20" s="35"/>
      <c r="AU20" s="35"/>
      <c r="AV20" s="35"/>
    </row>
    <row r="21" spans="1:48" ht="12.75" hidden="1" customHeight="1">
      <c r="A21" s="10" t="s">
        <v>251</v>
      </c>
      <c r="B21" s="10" t="s">
        <v>545</v>
      </c>
      <c r="C21" s="10" t="s">
        <v>546</v>
      </c>
      <c r="D21" s="10" t="s">
        <v>545</v>
      </c>
      <c r="E21" s="11" t="s">
        <v>98</v>
      </c>
      <c r="F21" s="10">
        <v>45</v>
      </c>
      <c r="G21" s="10">
        <v>45</v>
      </c>
      <c r="H21" s="10">
        <v>30</v>
      </c>
      <c r="I21" s="10">
        <v>15</v>
      </c>
      <c r="J21" s="10">
        <v>20</v>
      </c>
      <c r="K21" s="10">
        <v>25</v>
      </c>
      <c r="L21" s="10">
        <v>15</v>
      </c>
      <c r="M21" s="10">
        <v>10</v>
      </c>
      <c r="N21" s="10">
        <v>10</v>
      </c>
      <c r="O21" s="10">
        <v>10</v>
      </c>
      <c r="P21" s="10">
        <v>10</v>
      </c>
      <c r="Q21" s="10">
        <v>10</v>
      </c>
      <c r="R21" s="10">
        <v>10</v>
      </c>
      <c r="S21" s="10">
        <v>10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35"/>
      <c r="AO21" s="35"/>
      <c r="AP21" s="35"/>
      <c r="AQ21" s="35"/>
      <c r="AR21" s="35"/>
      <c r="AS21" s="35"/>
      <c r="AT21" s="35"/>
      <c r="AU21" s="35"/>
      <c r="AV21" s="35"/>
    </row>
    <row r="22" spans="1:48" ht="12.75" hidden="1" customHeight="1">
      <c r="A22" s="10" t="s">
        <v>251</v>
      </c>
      <c r="B22" s="10" t="s">
        <v>43</v>
      </c>
      <c r="C22" s="10" t="s">
        <v>256</v>
      </c>
      <c r="D22" s="10" t="s">
        <v>43</v>
      </c>
      <c r="E22" s="11" t="s">
        <v>98</v>
      </c>
      <c r="F22" s="10">
        <v>30</v>
      </c>
      <c r="G22" s="10">
        <v>30</v>
      </c>
      <c r="H22" s="10">
        <v>30</v>
      </c>
      <c r="I22" s="10">
        <v>30</v>
      </c>
      <c r="J22" s="10">
        <v>30</v>
      </c>
      <c r="K22" s="10">
        <v>40</v>
      </c>
      <c r="L22" s="10">
        <v>50</v>
      </c>
      <c r="M22" s="10">
        <v>55</v>
      </c>
      <c r="N22" s="10">
        <v>55</v>
      </c>
      <c r="O22" s="10">
        <v>60</v>
      </c>
      <c r="P22" s="10">
        <v>60</v>
      </c>
      <c r="Q22" s="10">
        <v>60</v>
      </c>
      <c r="R22" s="10">
        <v>60</v>
      </c>
      <c r="S22" s="10">
        <v>60</v>
      </c>
      <c r="T22" s="10">
        <v>60</v>
      </c>
      <c r="U22" s="10">
        <v>50</v>
      </c>
      <c r="V22" s="10">
        <v>55</v>
      </c>
      <c r="W22" s="10">
        <v>50</v>
      </c>
      <c r="X22" s="10">
        <v>65</v>
      </c>
      <c r="Y22" s="10">
        <v>80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35"/>
      <c r="AO22" s="35"/>
      <c r="AP22" s="35"/>
      <c r="AQ22" s="35"/>
      <c r="AR22" s="35"/>
      <c r="AS22" s="35"/>
      <c r="AT22" s="35"/>
      <c r="AU22" s="35"/>
      <c r="AV22" s="35"/>
    </row>
    <row r="23" spans="1:48" ht="12.75" hidden="1" customHeight="1">
      <c r="A23" s="10" t="s">
        <v>251</v>
      </c>
      <c r="B23" s="10" t="s">
        <v>63</v>
      </c>
      <c r="C23" s="10" t="s">
        <v>252</v>
      </c>
      <c r="D23" s="10" t="s">
        <v>32</v>
      </c>
      <c r="E23" s="11" t="s">
        <v>98</v>
      </c>
      <c r="F23" s="10">
        <v>40</v>
      </c>
      <c r="G23" s="10">
        <v>35</v>
      </c>
      <c r="H23" s="10">
        <v>30</v>
      </c>
      <c r="I23" s="10">
        <v>30</v>
      </c>
      <c r="J23" s="10">
        <v>30</v>
      </c>
      <c r="K23" s="10">
        <v>30</v>
      </c>
      <c r="L23" s="10">
        <v>30</v>
      </c>
      <c r="M23" s="10">
        <v>30</v>
      </c>
      <c r="N23" s="10">
        <v>30</v>
      </c>
      <c r="O23" s="10">
        <v>30</v>
      </c>
      <c r="P23" s="10">
        <v>30</v>
      </c>
      <c r="Q23" s="10">
        <v>30</v>
      </c>
      <c r="R23" s="10">
        <v>30</v>
      </c>
      <c r="S23" s="10">
        <v>30</v>
      </c>
      <c r="T23" s="10">
        <v>35</v>
      </c>
      <c r="U23" s="10">
        <v>40</v>
      </c>
      <c r="V23" s="10">
        <v>5</v>
      </c>
      <c r="W23" s="10">
        <v>0</v>
      </c>
      <c r="X23" s="10">
        <v>0</v>
      </c>
      <c r="Y23" s="10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35"/>
      <c r="AO23" s="35"/>
      <c r="AP23" s="35"/>
      <c r="AQ23" s="35"/>
      <c r="AR23" s="35"/>
      <c r="AS23" s="35"/>
      <c r="AT23" s="35"/>
      <c r="AU23" s="35"/>
      <c r="AV23" s="35"/>
    </row>
    <row r="24" spans="1:48" ht="12.75" hidden="1" customHeight="1">
      <c r="A24" s="10" t="s">
        <v>251</v>
      </c>
      <c r="B24" s="10" t="s">
        <v>63</v>
      </c>
      <c r="C24" s="10" t="s">
        <v>547</v>
      </c>
      <c r="D24" s="10" t="s">
        <v>36</v>
      </c>
      <c r="E24" s="11" t="s">
        <v>98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5</v>
      </c>
      <c r="M24" s="10">
        <v>5</v>
      </c>
      <c r="N24" s="10">
        <v>5</v>
      </c>
      <c r="O24" s="10">
        <v>10</v>
      </c>
      <c r="P24" s="10">
        <v>10</v>
      </c>
      <c r="Q24" s="10">
        <v>10</v>
      </c>
      <c r="R24" s="10">
        <v>10</v>
      </c>
      <c r="S24" s="10">
        <v>5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35"/>
      <c r="AO24" s="35"/>
      <c r="AP24" s="35"/>
      <c r="AQ24" s="35"/>
      <c r="AR24" s="35"/>
      <c r="AS24" s="35"/>
      <c r="AT24" s="35"/>
      <c r="AU24" s="35"/>
      <c r="AV24" s="35"/>
    </row>
    <row r="25" spans="1:48" ht="12.75" hidden="1" customHeight="1">
      <c r="A25" s="10" t="s">
        <v>251</v>
      </c>
      <c r="B25" s="10" t="s">
        <v>63</v>
      </c>
      <c r="C25" s="10" t="s">
        <v>548</v>
      </c>
      <c r="D25" s="10" t="s">
        <v>63</v>
      </c>
      <c r="E25" s="11" t="s">
        <v>98</v>
      </c>
      <c r="F25" s="10">
        <v>0</v>
      </c>
      <c r="G25" s="10">
        <v>0</v>
      </c>
      <c r="H25" s="10">
        <v>5</v>
      </c>
      <c r="I25" s="10">
        <v>5</v>
      </c>
      <c r="J25" s="10">
        <v>5</v>
      </c>
      <c r="K25" s="10">
        <v>5</v>
      </c>
      <c r="L25" s="10">
        <v>5</v>
      </c>
      <c r="M25" s="10">
        <v>10</v>
      </c>
      <c r="N25" s="10">
        <v>10</v>
      </c>
      <c r="O25" s="10">
        <v>5</v>
      </c>
      <c r="P25" s="10">
        <v>15</v>
      </c>
      <c r="Q25" s="10">
        <v>20</v>
      </c>
      <c r="R25" s="10">
        <v>20</v>
      </c>
      <c r="S25" s="10">
        <v>25</v>
      </c>
      <c r="T25" s="10">
        <v>25</v>
      </c>
      <c r="U25" s="10">
        <v>20</v>
      </c>
      <c r="V25" s="10">
        <v>0</v>
      </c>
      <c r="W25" s="10">
        <v>0</v>
      </c>
      <c r="X25" s="10">
        <v>15</v>
      </c>
      <c r="Y25" s="10">
        <v>10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</row>
    <row r="26" spans="1:48" ht="12.75" hidden="1" customHeight="1">
      <c r="A26" s="10" t="s">
        <v>251</v>
      </c>
      <c r="B26" s="10" t="s">
        <v>16</v>
      </c>
      <c r="C26" s="10" t="s">
        <v>261</v>
      </c>
      <c r="D26" s="10" t="s">
        <v>16</v>
      </c>
      <c r="E26" s="11" t="s">
        <v>98</v>
      </c>
      <c r="F26" s="10">
        <v>65</v>
      </c>
      <c r="G26" s="10">
        <v>65</v>
      </c>
      <c r="H26" s="10">
        <v>65</v>
      </c>
      <c r="I26" s="10">
        <v>65</v>
      </c>
      <c r="J26" s="10">
        <v>65</v>
      </c>
      <c r="K26" s="10">
        <v>30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48" ht="12.75" hidden="1" customHeight="1">
      <c r="A27" s="10" t="s">
        <v>251</v>
      </c>
      <c r="B27" s="10" t="s">
        <v>264</v>
      </c>
      <c r="C27" s="10" t="s">
        <v>549</v>
      </c>
      <c r="D27" s="10" t="s">
        <v>32</v>
      </c>
      <c r="E27" s="11" t="s">
        <v>98</v>
      </c>
      <c r="F27" s="10">
        <v>15</v>
      </c>
      <c r="G27" s="10">
        <v>15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</row>
    <row r="28" spans="1:48" ht="12.75" hidden="1" customHeight="1">
      <c r="A28" s="10" t="s">
        <v>251</v>
      </c>
      <c r="B28" s="10" t="s">
        <v>264</v>
      </c>
      <c r="C28" s="10" t="s">
        <v>550</v>
      </c>
      <c r="D28" s="10" t="s">
        <v>32</v>
      </c>
      <c r="E28" s="11" t="s">
        <v>98</v>
      </c>
      <c r="F28" s="10">
        <v>85</v>
      </c>
      <c r="G28" s="10">
        <v>85</v>
      </c>
      <c r="H28" s="10">
        <v>85</v>
      </c>
      <c r="I28" s="10">
        <v>85</v>
      </c>
      <c r="J28" s="10">
        <v>85</v>
      </c>
      <c r="K28" s="10">
        <v>85</v>
      </c>
      <c r="L28" s="10">
        <v>85</v>
      </c>
      <c r="M28" s="10">
        <v>85</v>
      </c>
      <c r="N28" s="10">
        <v>85</v>
      </c>
      <c r="O28" s="10">
        <v>85</v>
      </c>
      <c r="P28" s="10">
        <v>20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</row>
    <row r="29" spans="1:48" ht="12.75" hidden="1" customHeight="1">
      <c r="A29" s="10" t="s">
        <v>251</v>
      </c>
      <c r="B29" s="10" t="s">
        <v>264</v>
      </c>
      <c r="C29" s="10" t="s">
        <v>266</v>
      </c>
      <c r="D29" s="10" t="s">
        <v>32</v>
      </c>
      <c r="E29" s="11" t="s">
        <v>98</v>
      </c>
      <c r="F29" s="10">
        <v>50</v>
      </c>
      <c r="G29" s="10">
        <v>40</v>
      </c>
      <c r="H29" s="10">
        <v>30</v>
      </c>
      <c r="I29" s="10">
        <v>35</v>
      </c>
      <c r="J29" s="10">
        <v>40</v>
      </c>
      <c r="K29" s="10">
        <v>25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48" ht="12.75" hidden="1" customHeight="1">
      <c r="A30" s="10" t="s">
        <v>251</v>
      </c>
      <c r="B30" s="10" t="s">
        <v>264</v>
      </c>
      <c r="C30" s="10" t="s">
        <v>551</v>
      </c>
      <c r="D30" s="10" t="s">
        <v>264</v>
      </c>
      <c r="E30" s="11" t="s">
        <v>98</v>
      </c>
      <c r="F30" s="10">
        <v>30</v>
      </c>
      <c r="G30" s="10">
        <v>30</v>
      </c>
      <c r="H30" s="10">
        <v>5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</row>
    <row r="31" spans="1:48" ht="12.75" customHeight="1">
      <c r="A31" s="10" t="s">
        <v>268</v>
      </c>
      <c r="B31" s="10" t="s">
        <v>552</v>
      </c>
      <c r="C31" s="10" t="s">
        <v>553</v>
      </c>
      <c r="D31" s="10" t="s">
        <v>264</v>
      </c>
      <c r="E31" s="11" t="s">
        <v>98</v>
      </c>
      <c r="F31" s="10">
        <v>65</v>
      </c>
      <c r="G31" s="10">
        <v>65</v>
      </c>
      <c r="H31" s="10">
        <v>75</v>
      </c>
      <c r="I31" s="10">
        <v>75</v>
      </c>
      <c r="J31" s="10">
        <v>75</v>
      </c>
      <c r="K31" s="10">
        <v>75</v>
      </c>
      <c r="L31" s="10">
        <v>75</v>
      </c>
      <c r="M31" s="10">
        <v>80</v>
      </c>
      <c r="N31" s="10">
        <v>90</v>
      </c>
      <c r="O31" s="10">
        <v>110</v>
      </c>
      <c r="P31" s="10">
        <v>110</v>
      </c>
      <c r="Q31" s="10">
        <v>110</v>
      </c>
      <c r="R31" s="10">
        <v>110</v>
      </c>
      <c r="S31" s="10">
        <v>115</v>
      </c>
      <c r="T31" s="10">
        <v>120</v>
      </c>
      <c r="U31" s="10">
        <v>120</v>
      </c>
      <c r="V31" s="10">
        <v>120</v>
      </c>
      <c r="W31" s="10">
        <v>130</v>
      </c>
      <c r="X31" s="10">
        <v>130</v>
      </c>
      <c r="Y31" s="10">
        <v>130</v>
      </c>
      <c r="Z31" s="12">
        <v>130</v>
      </c>
      <c r="AA31" s="12">
        <v>130</v>
      </c>
      <c r="AB31" s="12">
        <v>130</v>
      </c>
      <c r="AC31" s="12">
        <v>130</v>
      </c>
      <c r="AD31" s="12">
        <v>130</v>
      </c>
      <c r="AE31" s="12">
        <v>130</v>
      </c>
      <c r="AF31" s="12">
        <v>130</v>
      </c>
      <c r="AG31" s="12">
        <v>30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</row>
    <row r="32" spans="1:48" ht="12.75" customHeight="1">
      <c r="A32" s="10" t="s">
        <v>268</v>
      </c>
      <c r="B32" s="10" t="s">
        <v>554</v>
      </c>
      <c r="C32" s="10" t="s">
        <v>555</v>
      </c>
      <c r="D32" s="10" t="s">
        <v>5</v>
      </c>
      <c r="E32" s="11" t="s">
        <v>98</v>
      </c>
      <c r="F32" s="10">
        <v>85</v>
      </c>
      <c r="G32" s="10">
        <v>85</v>
      </c>
      <c r="H32" s="10">
        <v>85</v>
      </c>
      <c r="I32" s="10">
        <v>85</v>
      </c>
      <c r="J32" s="10">
        <v>85</v>
      </c>
      <c r="K32" s="10">
        <v>85</v>
      </c>
      <c r="L32" s="10">
        <v>85</v>
      </c>
      <c r="M32" s="10">
        <v>85</v>
      </c>
      <c r="N32" s="10">
        <v>85</v>
      </c>
      <c r="O32" s="10">
        <v>85</v>
      </c>
      <c r="P32" s="10">
        <v>100</v>
      </c>
      <c r="Q32" s="10">
        <v>120</v>
      </c>
      <c r="R32" s="10">
        <v>130</v>
      </c>
      <c r="S32" s="10">
        <v>130</v>
      </c>
      <c r="T32" s="10">
        <v>130</v>
      </c>
      <c r="U32" s="10">
        <v>135</v>
      </c>
      <c r="V32" s="10">
        <v>140</v>
      </c>
      <c r="W32" s="10">
        <v>140</v>
      </c>
      <c r="X32" s="10">
        <v>140</v>
      </c>
      <c r="Y32" s="10">
        <v>140</v>
      </c>
      <c r="Z32" s="12">
        <v>140</v>
      </c>
      <c r="AA32" s="12">
        <v>140</v>
      </c>
      <c r="AB32" s="12">
        <v>140</v>
      </c>
      <c r="AC32" s="12">
        <v>140</v>
      </c>
      <c r="AD32" s="12">
        <v>140</v>
      </c>
      <c r="AE32" s="12">
        <v>165</v>
      </c>
      <c r="AF32" s="12">
        <v>180</v>
      </c>
      <c r="AG32" s="12">
        <v>180</v>
      </c>
      <c r="AH32" s="12">
        <v>180</v>
      </c>
      <c r="AI32" s="12">
        <v>180</v>
      </c>
      <c r="AJ32" s="12">
        <v>180</v>
      </c>
      <c r="AK32" s="12">
        <v>180</v>
      </c>
      <c r="AL32" s="12">
        <v>180</v>
      </c>
    </row>
    <row r="33" spans="1:38" ht="12.75" customHeight="1">
      <c r="A33" s="10" t="s">
        <v>276</v>
      </c>
      <c r="B33" s="10" t="s">
        <v>556</v>
      </c>
      <c r="C33" s="10" t="s">
        <v>557</v>
      </c>
      <c r="D33" s="10" t="s">
        <v>16</v>
      </c>
      <c r="E33" s="11" t="s">
        <v>98</v>
      </c>
      <c r="F33" s="10">
        <v>30</v>
      </c>
      <c r="G33" s="10">
        <v>30</v>
      </c>
      <c r="H33" s="10">
        <v>30</v>
      </c>
      <c r="I33" s="10">
        <v>30</v>
      </c>
      <c r="J33" s="10">
        <v>30</v>
      </c>
      <c r="K33" s="10">
        <v>30</v>
      </c>
      <c r="L33" s="10">
        <v>30</v>
      </c>
      <c r="M33" s="10">
        <v>30</v>
      </c>
      <c r="N33" s="10">
        <v>30</v>
      </c>
      <c r="O33" s="10">
        <v>30</v>
      </c>
      <c r="P33" s="10">
        <v>30</v>
      </c>
      <c r="Q33" s="10">
        <v>30</v>
      </c>
      <c r="R33" s="10">
        <v>30</v>
      </c>
      <c r="S33" s="10">
        <v>30</v>
      </c>
      <c r="T33" s="10">
        <v>30</v>
      </c>
      <c r="U33" s="10">
        <v>30</v>
      </c>
      <c r="V33" s="10">
        <v>40</v>
      </c>
      <c r="W33" s="10">
        <v>40</v>
      </c>
      <c r="X33" s="10">
        <v>40</v>
      </c>
      <c r="Y33" s="10">
        <v>20</v>
      </c>
      <c r="Z33" s="12">
        <v>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</row>
    <row r="34" spans="1:38" ht="12.75" customHeight="1">
      <c r="A34" s="10" t="s">
        <v>276</v>
      </c>
      <c r="B34" s="10" t="s">
        <v>558</v>
      </c>
      <c r="C34" s="10" t="s">
        <v>559</v>
      </c>
      <c r="D34" s="10" t="s">
        <v>6</v>
      </c>
      <c r="E34" s="11" t="s">
        <v>98</v>
      </c>
      <c r="F34" s="10">
        <v>40</v>
      </c>
      <c r="G34" s="10">
        <v>40</v>
      </c>
      <c r="H34" s="10">
        <v>40</v>
      </c>
      <c r="I34" s="10">
        <v>40</v>
      </c>
      <c r="J34" s="10">
        <v>40</v>
      </c>
      <c r="K34" s="10">
        <v>40</v>
      </c>
      <c r="L34" s="10">
        <v>40</v>
      </c>
      <c r="M34" s="10">
        <v>40</v>
      </c>
      <c r="N34" s="10">
        <v>40</v>
      </c>
      <c r="O34" s="10">
        <v>40</v>
      </c>
      <c r="P34" s="10">
        <v>40</v>
      </c>
      <c r="Q34" s="10">
        <v>40</v>
      </c>
      <c r="R34" s="10">
        <v>40</v>
      </c>
      <c r="S34" s="10">
        <v>40</v>
      </c>
      <c r="T34" s="10">
        <v>40</v>
      </c>
      <c r="U34" s="10">
        <v>65</v>
      </c>
      <c r="V34" s="10">
        <v>70</v>
      </c>
      <c r="W34" s="10">
        <v>70</v>
      </c>
      <c r="X34" s="10">
        <v>60</v>
      </c>
      <c r="Y34" s="10">
        <v>30</v>
      </c>
      <c r="Z34" s="12">
        <v>20</v>
      </c>
      <c r="AA34" s="12">
        <v>20</v>
      </c>
      <c r="AB34" s="12">
        <v>20</v>
      </c>
      <c r="AC34" s="12">
        <v>20</v>
      </c>
      <c r="AD34" s="12">
        <v>20</v>
      </c>
      <c r="AE34" s="12">
        <v>45</v>
      </c>
      <c r="AF34" s="12">
        <v>50</v>
      </c>
      <c r="AG34" s="12">
        <v>50</v>
      </c>
      <c r="AH34" s="12">
        <v>50</v>
      </c>
      <c r="AI34" s="12">
        <v>50</v>
      </c>
      <c r="AJ34" s="12">
        <v>50</v>
      </c>
      <c r="AK34" s="12">
        <v>50</v>
      </c>
      <c r="AL34" s="12">
        <v>50</v>
      </c>
    </row>
    <row r="35" spans="1:38" ht="12.75" customHeight="1">
      <c r="A35" s="10" t="s">
        <v>276</v>
      </c>
      <c r="B35" s="10" t="s">
        <v>560</v>
      </c>
      <c r="C35" s="10" t="s">
        <v>561</v>
      </c>
      <c r="D35" s="10" t="s">
        <v>29</v>
      </c>
      <c r="E35" s="11" t="s">
        <v>98</v>
      </c>
      <c r="F35" s="10">
        <v>55</v>
      </c>
      <c r="G35" s="10">
        <v>55</v>
      </c>
      <c r="H35" s="10">
        <v>70</v>
      </c>
      <c r="I35" s="10">
        <v>70</v>
      </c>
      <c r="J35" s="10">
        <v>60</v>
      </c>
      <c r="K35" s="10">
        <v>45</v>
      </c>
      <c r="L35" s="10">
        <v>30</v>
      </c>
      <c r="M35" s="10">
        <v>30</v>
      </c>
      <c r="N35" s="10">
        <v>25</v>
      </c>
      <c r="O35" s="10">
        <v>25</v>
      </c>
      <c r="P35" s="10">
        <v>25</v>
      </c>
      <c r="Q35" s="10">
        <v>25</v>
      </c>
      <c r="R35" s="10">
        <v>20</v>
      </c>
      <c r="S35" s="10">
        <v>20</v>
      </c>
      <c r="T35" s="10">
        <v>20</v>
      </c>
      <c r="U35" s="10">
        <v>20</v>
      </c>
      <c r="V35" s="10">
        <v>30</v>
      </c>
      <c r="W35" s="10">
        <v>20</v>
      </c>
      <c r="X35" s="10">
        <v>20</v>
      </c>
      <c r="Y35" s="10">
        <v>10</v>
      </c>
      <c r="Z35" s="12">
        <v>10</v>
      </c>
      <c r="AA35" s="12">
        <v>20</v>
      </c>
      <c r="AB35" s="12">
        <v>40</v>
      </c>
      <c r="AC35" s="12">
        <v>50</v>
      </c>
      <c r="AD35" s="12">
        <v>50</v>
      </c>
      <c r="AE35" s="12">
        <v>75</v>
      </c>
      <c r="AF35" s="12">
        <v>100</v>
      </c>
      <c r="AG35" s="12">
        <v>100</v>
      </c>
      <c r="AH35" s="12">
        <v>50</v>
      </c>
      <c r="AI35" s="12">
        <v>50</v>
      </c>
      <c r="AJ35" s="12">
        <v>50</v>
      </c>
      <c r="AK35" s="12">
        <v>50</v>
      </c>
      <c r="AL35" s="12">
        <v>50</v>
      </c>
    </row>
    <row r="36" spans="1:38" ht="12.75" customHeight="1">
      <c r="A36" s="10" t="s">
        <v>276</v>
      </c>
      <c r="B36" s="10" t="s">
        <v>562</v>
      </c>
      <c r="C36" s="10" t="s">
        <v>563</v>
      </c>
      <c r="D36" s="10" t="s">
        <v>564</v>
      </c>
      <c r="E36" s="11" t="s">
        <v>98</v>
      </c>
      <c r="F36" s="10">
        <v>50</v>
      </c>
      <c r="G36" s="10">
        <v>50</v>
      </c>
      <c r="H36" s="10">
        <v>50</v>
      </c>
      <c r="I36" s="10">
        <v>50</v>
      </c>
      <c r="J36" s="10">
        <v>50</v>
      </c>
      <c r="K36" s="10">
        <v>50</v>
      </c>
      <c r="L36" s="10">
        <v>50</v>
      </c>
      <c r="M36" s="10">
        <v>50</v>
      </c>
      <c r="N36" s="10">
        <v>50</v>
      </c>
      <c r="O36" s="10">
        <v>50</v>
      </c>
      <c r="P36" s="10">
        <v>50</v>
      </c>
      <c r="Q36" s="10">
        <v>50</v>
      </c>
      <c r="R36" s="10">
        <v>50</v>
      </c>
      <c r="S36" s="10">
        <v>50</v>
      </c>
      <c r="T36" s="10">
        <v>50</v>
      </c>
      <c r="U36" s="10">
        <v>50</v>
      </c>
      <c r="V36" s="10">
        <v>60</v>
      </c>
      <c r="W36" s="10">
        <v>60</v>
      </c>
      <c r="X36" s="10">
        <v>60</v>
      </c>
      <c r="Y36" s="10">
        <v>60</v>
      </c>
      <c r="Z36" s="12">
        <v>60</v>
      </c>
      <c r="AA36" s="12">
        <v>80</v>
      </c>
      <c r="AB36" s="12">
        <v>30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</row>
    <row r="37" spans="1:38" ht="12.75" customHeight="1">
      <c r="A37" s="10" t="s">
        <v>276</v>
      </c>
      <c r="B37" s="10" t="s">
        <v>279</v>
      </c>
      <c r="C37" s="10" t="s">
        <v>280</v>
      </c>
      <c r="D37" s="10" t="s">
        <v>281</v>
      </c>
      <c r="E37" s="11" t="s">
        <v>98</v>
      </c>
      <c r="F37" s="10">
        <v>10</v>
      </c>
      <c r="G37" s="10">
        <v>10</v>
      </c>
      <c r="H37" s="10">
        <v>10</v>
      </c>
      <c r="I37" s="10">
        <v>10</v>
      </c>
      <c r="J37" s="10">
        <v>10</v>
      </c>
      <c r="K37" s="10">
        <v>10</v>
      </c>
      <c r="L37" s="10">
        <v>30</v>
      </c>
      <c r="M37" s="10">
        <v>30</v>
      </c>
      <c r="N37" s="10">
        <v>30</v>
      </c>
      <c r="O37" s="10">
        <v>30</v>
      </c>
      <c r="P37" s="10">
        <v>25</v>
      </c>
      <c r="Q37" s="10">
        <v>20</v>
      </c>
      <c r="R37" s="10">
        <v>15</v>
      </c>
      <c r="S37" s="10">
        <v>15</v>
      </c>
      <c r="T37" s="10">
        <v>10</v>
      </c>
      <c r="U37" s="10">
        <v>10</v>
      </c>
      <c r="V37" s="10">
        <v>5</v>
      </c>
      <c r="W37" s="10">
        <v>5</v>
      </c>
      <c r="X37" s="10">
        <v>0</v>
      </c>
      <c r="Y37" s="10">
        <v>160</v>
      </c>
      <c r="Z37" s="12">
        <v>165</v>
      </c>
      <c r="AA37" s="12">
        <v>170</v>
      </c>
      <c r="AB37" s="12">
        <v>180</v>
      </c>
      <c r="AC37" s="12">
        <v>200</v>
      </c>
      <c r="AD37" s="12">
        <v>200</v>
      </c>
      <c r="AE37" s="12">
        <v>200</v>
      </c>
      <c r="AF37" s="12">
        <v>150</v>
      </c>
      <c r="AG37" s="12">
        <v>80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</row>
    <row r="38" spans="1:38" ht="12.75" customHeight="1">
      <c r="A38" s="10" t="s">
        <v>565</v>
      </c>
      <c r="B38" s="10" t="s">
        <v>566</v>
      </c>
      <c r="C38" s="10" t="s">
        <v>567</v>
      </c>
      <c r="D38" s="10" t="s">
        <v>68</v>
      </c>
      <c r="E38" s="11" t="s">
        <v>98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2">
        <v>0</v>
      </c>
      <c r="AA38" s="12">
        <v>0</v>
      </c>
      <c r="AB38" s="12">
        <v>0</v>
      </c>
      <c r="AC38" s="12">
        <v>5</v>
      </c>
      <c r="AD38" s="12">
        <v>10</v>
      </c>
      <c r="AE38" s="12">
        <v>10</v>
      </c>
      <c r="AF38" s="12">
        <v>10</v>
      </c>
      <c r="AG38" s="12">
        <v>10</v>
      </c>
      <c r="AH38" s="12">
        <v>10</v>
      </c>
      <c r="AI38" s="12">
        <v>10</v>
      </c>
      <c r="AJ38" s="12">
        <v>10</v>
      </c>
      <c r="AK38" s="12">
        <v>10</v>
      </c>
      <c r="AL38" s="12">
        <v>10</v>
      </c>
    </row>
    <row r="39" spans="1:38" ht="12.75" customHeight="1">
      <c r="A39" s="10" t="s">
        <v>565</v>
      </c>
      <c r="B39" s="10" t="s">
        <v>568</v>
      </c>
      <c r="C39" s="10" t="s">
        <v>569</v>
      </c>
      <c r="D39" s="10" t="s">
        <v>570</v>
      </c>
      <c r="E39" s="11" t="s">
        <v>98</v>
      </c>
      <c r="F39" s="10">
        <v>35</v>
      </c>
      <c r="G39" s="10">
        <v>30</v>
      </c>
      <c r="H39" s="10">
        <v>30</v>
      </c>
      <c r="I39" s="10">
        <v>10</v>
      </c>
      <c r="J39" s="10">
        <v>10</v>
      </c>
      <c r="K39" s="10">
        <v>10</v>
      </c>
      <c r="L39" s="10">
        <v>10</v>
      </c>
      <c r="M39" s="10">
        <v>10</v>
      </c>
      <c r="N39" s="10">
        <v>10</v>
      </c>
      <c r="O39" s="10">
        <v>40</v>
      </c>
      <c r="P39" s="10">
        <v>40</v>
      </c>
      <c r="Q39" s="10">
        <v>60</v>
      </c>
      <c r="R39" s="10">
        <v>95</v>
      </c>
      <c r="S39" s="10">
        <v>70</v>
      </c>
      <c r="T39" s="10">
        <v>75</v>
      </c>
      <c r="U39" s="10">
        <v>75</v>
      </c>
      <c r="V39" s="10">
        <v>55</v>
      </c>
      <c r="W39" s="10">
        <v>55</v>
      </c>
      <c r="X39" s="10">
        <v>55</v>
      </c>
      <c r="Y39" s="10">
        <v>55</v>
      </c>
      <c r="Z39" s="12">
        <v>10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</row>
    <row r="40" spans="1:38" ht="12.75" hidden="1" customHeight="1">
      <c r="A40" s="10" t="s">
        <v>282</v>
      </c>
      <c r="B40" s="10" t="s">
        <v>571</v>
      </c>
      <c r="C40" s="10" t="s">
        <v>572</v>
      </c>
      <c r="D40" s="10" t="s">
        <v>571</v>
      </c>
      <c r="E40" s="11" t="s">
        <v>98</v>
      </c>
      <c r="F40" s="10">
        <v>20</v>
      </c>
      <c r="G40" s="10">
        <v>20</v>
      </c>
      <c r="H40" s="10">
        <v>20</v>
      </c>
      <c r="I40" s="10">
        <v>20</v>
      </c>
      <c r="J40" s="10">
        <v>20</v>
      </c>
      <c r="K40" s="10">
        <v>20</v>
      </c>
      <c r="L40" s="10">
        <v>20</v>
      </c>
      <c r="M40" s="10">
        <v>20</v>
      </c>
      <c r="N40" s="10">
        <v>10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</row>
    <row r="41" spans="1:38" ht="12.75" customHeight="1">
      <c r="A41" s="44" t="s">
        <v>282</v>
      </c>
      <c r="B41" s="44" t="s">
        <v>94</v>
      </c>
      <c r="C41" s="44" t="s">
        <v>97</v>
      </c>
      <c r="D41" s="44" t="s">
        <v>70</v>
      </c>
      <c r="E41" s="45" t="s">
        <v>98</v>
      </c>
      <c r="F41" s="44">
        <v>25</v>
      </c>
      <c r="G41" s="44">
        <v>25</v>
      </c>
      <c r="H41" s="44">
        <v>25</v>
      </c>
      <c r="I41" s="44">
        <v>25</v>
      </c>
      <c r="J41" s="44">
        <v>25</v>
      </c>
      <c r="K41" s="44">
        <v>25</v>
      </c>
      <c r="L41" s="44">
        <v>25</v>
      </c>
      <c r="M41" s="44">
        <v>25</v>
      </c>
      <c r="N41" s="44">
        <v>25</v>
      </c>
      <c r="O41" s="44">
        <v>25</v>
      </c>
      <c r="P41" s="44">
        <v>25</v>
      </c>
      <c r="Q41" s="44">
        <v>25</v>
      </c>
      <c r="R41" s="44">
        <v>25</v>
      </c>
      <c r="S41" s="44">
        <v>25</v>
      </c>
      <c r="T41" s="44">
        <v>25</v>
      </c>
      <c r="U41" s="44">
        <v>25</v>
      </c>
      <c r="V41" s="44">
        <v>25</v>
      </c>
      <c r="W41" s="44">
        <v>20</v>
      </c>
      <c r="X41" s="44">
        <v>20</v>
      </c>
      <c r="Y41" s="44">
        <v>15</v>
      </c>
      <c r="Z41" s="46">
        <v>15</v>
      </c>
      <c r="AA41" s="46">
        <v>15</v>
      </c>
      <c r="AB41" s="46">
        <v>15</v>
      </c>
      <c r="AC41" s="46">
        <v>5</v>
      </c>
      <c r="AD41" s="46">
        <v>5</v>
      </c>
      <c r="AE41" s="46">
        <v>5</v>
      </c>
      <c r="AF41" s="46">
        <v>5</v>
      </c>
      <c r="AG41" s="46">
        <v>5</v>
      </c>
      <c r="AH41" s="46">
        <v>5</v>
      </c>
      <c r="AI41" s="46">
        <v>5</v>
      </c>
      <c r="AJ41" s="46">
        <v>5</v>
      </c>
      <c r="AK41" s="46">
        <v>5</v>
      </c>
      <c r="AL41" s="46">
        <v>5</v>
      </c>
    </row>
    <row r="42" spans="1:38" ht="12.75" hidden="1" customHeight="1">
      <c r="A42" s="10" t="s">
        <v>295</v>
      </c>
      <c r="B42" s="10" t="s">
        <v>573</v>
      </c>
      <c r="C42" s="10" t="s">
        <v>573</v>
      </c>
      <c r="D42" s="10" t="s">
        <v>573</v>
      </c>
      <c r="E42" s="11" t="s">
        <v>98</v>
      </c>
      <c r="F42" s="10">
        <v>30</v>
      </c>
      <c r="G42" s="10">
        <v>30</v>
      </c>
      <c r="H42" s="10">
        <v>30</v>
      </c>
      <c r="I42" s="10">
        <v>30</v>
      </c>
      <c r="J42" s="10">
        <v>30</v>
      </c>
      <c r="K42" s="10">
        <v>20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ht="12.75" customHeight="1">
      <c r="A43" s="10" t="s">
        <v>295</v>
      </c>
      <c r="B43" s="10" t="s">
        <v>574</v>
      </c>
      <c r="C43" s="10" t="s">
        <v>575</v>
      </c>
      <c r="D43" s="10" t="s">
        <v>24</v>
      </c>
      <c r="E43" s="11" t="s">
        <v>98</v>
      </c>
      <c r="F43" s="10">
        <v>20</v>
      </c>
      <c r="G43" s="10">
        <v>20</v>
      </c>
      <c r="H43" s="10">
        <v>20</v>
      </c>
      <c r="I43" s="10">
        <v>20</v>
      </c>
      <c r="J43" s="10">
        <v>20</v>
      </c>
      <c r="K43" s="10">
        <v>20</v>
      </c>
      <c r="L43" s="10">
        <v>20</v>
      </c>
      <c r="M43" s="10">
        <v>20</v>
      </c>
      <c r="N43" s="10">
        <v>20</v>
      </c>
      <c r="O43" s="10">
        <v>20</v>
      </c>
      <c r="P43" s="10">
        <v>20</v>
      </c>
      <c r="Q43" s="10">
        <v>20</v>
      </c>
      <c r="R43" s="10">
        <v>40</v>
      </c>
      <c r="S43" s="10">
        <v>40</v>
      </c>
      <c r="T43" s="10">
        <v>40</v>
      </c>
      <c r="U43" s="10">
        <v>40</v>
      </c>
      <c r="V43" s="10">
        <v>40</v>
      </c>
      <c r="W43" s="10">
        <v>55</v>
      </c>
      <c r="X43" s="10">
        <v>100</v>
      </c>
      <c r="Y43" s="10">
        <v>100</v>
      </c>
      <c r="Z43" s="12">
        <v>100</v>
      </c>
      <c r="AA43" s="12">
        <v>85</v>
      </c>
      <c r="AB43" s="12">
        <v>80</v>
      </c>
      <c r="AC43" s="12">
        <v>80</v>
      </c>
      <c r="AD43" s="12">
        <v>80</v>
      </c>
      <c r="AE43" s="12">
        <v>80</v>
      </c>
      <c r="AF43" s="12">
        <v>80</v>
      </c>
      <c r="AG43" s="12">
        <v>80</v>
      </c>
      <c r="AH43" s="12">
        <v>80</v>
      </c>
      <c r="AI43" s="12">
        <v>80</v>
      </c>
      <c r="AJ43" s="12">
        <v>80</v>
      </c>
      <c r="AK43" s="12">
        <v>80</v>
      </c>
      <c r="AL43" s="12">
        <v>80</v>
      </c>
    </row>
    <row r="44" spans="1:38" ht="12.75" hidden="1" customHeight="1">
      <c r="A44" s="10" t="s">
        <v>295</v>
      </c>
      <c r="B44" s="10" t="s">
        <v>576</v>
      </c>
      <c r="C44" s="10" t="s">
        <v>577</v>
      </c>
      <c r="D44" s="10" t="s">
        <v>576</v>
      </c>
      <c r="E44" s="11" t="s">
        <v>98</v>
      </c>
      <c r="F44" s="10">
        <v>10</v>
      </c>
      <c r="G44" s="10">
        <v>10</v>
      </c>
      <c r="H44" s="10">
        <v>10</v>
      </c>
      <c r="I44" s="10">
        <v>10</v>
      </c>
      <c r="J44" s="10">
        <v>10</v>
      </c>
      <c r="K44" s="10">
        <v>10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</row>
    <row r="45" spans="1:38" ht="12.75" hidden="1" customHeight="1">
      <c r="A45" s="10" t="s">
        <v>295</v>
      </c>
      <c r="B45" s="10" t="s">
        <v>578</v>
      </c>
      <c r="C45" s="10" t="s">
        <v>578</v>
      </c>
      <c r="D45" s="10" t="s">
        <v>578</v>
      </c>
      <c r="E45" s="11" t="s">
        <v>98</v>
      </c>
      <c r="F45" s="10">
        <v>20</v>
      </c>
      <c r="G45" s="10">
        <v>20</v>
      </c>
      <c r="H45" s="10">
        <v>20</v>
      </c>
      <c r="I45" s="10">
        <v>20</v>
      </c>
      <c r="J45" s="10">
        <v>20</v>
      </c>
      <c r="K45" s="10">
        <v>20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1:38" ht="12.75" hidden="1" customHeight="1">
      <c r="A46" s="10" t="s">
        <v>295</v>
      </c>
      <c r="B46" s="10" t="s">
        <v>579</v>
      </c>
      <c r="C46" s="10" t="s">
        <v>580</v>
      </c>
      <c r="D46" s="10" t="s">
        <v>579</v>
      </c>
      <c r="E46" s="11" t="s">
        <v>98</v>
      </c>
      <c r="F46" s="10">
        <v>40</v>
      </c>
      <c r="G46" s="10">
        <v>40</v>
      </c>
      <c r="H46" s="10">
        <v>40</v>
      </c>
      <c r="I46" s="10">
        <v>40</v>
      </c>
      <c r="J46" s="10">
        <v>40</v>
      </c>
      <c r="K46" s="10">
        <v>40</v>
      </c>
      <c r="L46" s="10">
        <v>40</v>
      </c>
      <c r="M46" s="10">
        <v>40</v>
      </c>
      <c r="N46" s="10">
        <v>25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2.75" hidden="1" customHeight="1">
      <c r="A47" s="10" t="s">
        <v>295</v>
      </c>
      <c r="B47" s="10" t="s">
        <v>581</v>
      </c>
      <c r="C47" s="10" t="s">
        <v>582</v>
      </c>
      <c r="D47" s="10" t="s">
        <v>581</v>
      </c>
      <c r="E47" s="11" t="s">
        <v>98</v>
      </c>
      <c r="F47" s="10">
        <v>35</v>
      </c>
      <c r="G47" s="10">
        <v>35</v>
      </c>
      <c r="H47" s="10">
        <v>35</v>
      </c>
      <c r="I47" s="10">
        <v>35</v>
      </c>
      <c r="J47" s="10">
        <v>35</v>
      </c>
      <c r="K47" s="10">
        <v>35</v>
      </c>
      <c r="L47" s="10">
        <v>35</v>
      </c>
      <c r="M47" s="10">
        <v>35</v>
      </c>
      <c r="N47" s="10">
        <v>35</v>
      </c>
      <c r="O47" s="10">
        <v>35</v>
      </c>
      <c r="P47" s="10">
        <v>35</v>
      </c>
      <c r="Q47" s="10">
        <v>35</v>
      </c>
      <c r="R47" s="10">
        <v>35</v>
      </c>
      <c r="S47" s="10">
        <v>35</v>
      </c>
      <c r="T47" s="10">
        <v>35</v>
      </c>
      <c r="U47" s="10">
        <v>30</v>
      </c>
      <c r="V47" s="10">
        <v>10</v>
      </c>
      <c r="W47" s="10">
        <v>0</v>
      </c>
      <c r="X47" s="10">
        <v>0</v>
      </c>
      <c r="Y47" s="10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2.75" hidden="1" customHeight="1">
      <c r="A48" s="10" t="s">
        <v>295</v>
      </c>
      <c r="B48" s="10" t="s">
        <v>107</v>
      </c>
      <c r="C48" s="10" t="s">
        <v>107</v>
      </c>
      <c r="D48" s="10" t="s">
        <v>107</v>
      </c>
      <c r="E48" s="11" t="s">
        <v>98</v>
      </c>
      <c r="F48" s="10">
        <v>110</v>
      </c>
      <c r="G48" s="10">
        <v>110</v>
      </c>
      <c r="H48" s="10">
        <v>110</v>
      </c>
      <c r="I48" s="10">
        <v>110</v>
      </c>
      <c r="J48" s="10">
        <v>110</v>
      </c>
      <c r="K48" s="10">
        <v>110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</row>
    <row r="49" spans="1:38" ht="12.75" hidden="1" customHeight="1">
      <c r="A49" s="10" t="s">
        <v>295</v>
      </c>
      <c r="B49" s="10" t="s">
        <v>107</v>
      </c>
      <c r="C49" s="10" t="s">
        <v>107</v>
      </c>
      <c r="D49" s="10" t="s">
        <v>107</v>
      </c>
      <c r="E49" s="11" t="s">
        <v>98</v>
      </c>
      <c r="F49" s="10">
        <v>25</v>
      </c>
      <c r="G49" s="10">
        <v>25</v>
      </c>
      <c r="H49" s="10">
        <v>25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2.75" customHeight="1">
      <c r="A50" s="10" t="s">
        <v>303</v>
      </c>
      <c r="B50" s="10" t="s">
        <v>583</v>
      </c>
      <c r="C50" s="10" t="s">
        <v>584</v>
      </c>
      <c r="D50" s="10" t="s">
        <v>585</v>
      </c>
      <c r="E50" s="11" t="s">
        <v>98</v>
      </c>
      <c r="F50" s="10">
        <v>40</v>
      </c>
      <c r="G50" s="10">
        <v>40</v>
      </c>
      <c r="H50" s="10">
        <v>40</v>
      </c>
      <c r="I50" s="10">
        <v>40</v>
      </c>
      <c r="J50" s="10">
        <v>40</v>
      </c>
      <c r="K50" s="10">
        <v>40</v>
      </c>
      <c r="L50" s="10">
        <v>40</v>
      </c>
      <c r="M50" s="10">
        <v>40</v>
      </c>
      <c r="N50" s="10">
        <v>40</v>
      </c>
      <c r="O50" s="10">
        <v>40</v>
      </c>
      <c r="P50" s="10">
        <v>40</v>
      </c>
      <c r="Q50" s="10">
        <v>40</v>
      </c>
      <c r="R50" s="10">
        <v>40</v>
      </c>
      <c r="S50" s="10">
        <v>40</v>
      </c>
      <c r="T50" s="10">
        <v>40</v>
      </c>
      <c r="U50" s="10">
        <v>40</v>
      </c>
      <c r="V50" s="10">
        <v>40</v>
      </c>
      <c r="W50" s="10">
        <v>40</v>
      </c>
      <c r="X50" s="10">
        <v>40</v>
      </c>
      <c r="Y50" s="10">
        <v>40</v>
      </c>
      <c r="Z50" s="12">
        <v>40</v>
      </c>
      <c r="AA50" s="12">
        <v>25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2.75" customHeight="1">
      <c r="A51" s="10" t="s">
        <v>303</v>
      </c>
      <c r="B51" s="10"/>
      <c r="C51" s="10" t="s">
        <v>586</v>
      </c>
      <c r="D51" s="10" t="s">
        <v>585</v>
      </c>
      <c r="E51" s="11" t="s">
        <v>98</v>
      </c>
      <c r="F51" s="10">
        <v>30</v>
      </c>
      <c r="G51" s="10">
        <v>35</v>
      </c>
      <c r="H51" s="10">
        <v>40</v>
      </c>
      <c r="I51" s="10">
        <v>50</v>
      </c>
      <c r="J51" s="10">
        <v>50</v>
      </c>
      <c r="K51" s="10">
        <v>50</v>
      </c>
      <c r="L51" s="10">
        <v>50</v>
      </c>
      <c r="M51" s="10">
        <v>50</v>
      </c>
      <c r="N51" s="10">
        <v>55</v>
      </c>
      <c r="O51" s="10">
        <v>55</v>
      </c>
      <c r="P51" s="10">
        <v>55</v>
      </c>
      <c r="Q51" s="10">
        <v>60</v>
      </c>
      <c r="R51" s="10">
        <v>60</v>
      </c>
      <c r="S51" s="10">
        <v>70</v>
      </c>
      <c r="T51" s="10">
        <v>75</v>
      </c>
      <c r="U51" s="10">
        <v>85</v>
      </c>
      <c r="V51" s="10">
        <v>85</v>
      </c>
      <c r="W51" s="10">
        <v>85</v>
      </c>
      <c r="X51" s="10">
        <v>85</v>
      </c>
      <c r="Y51" s="10">
        <v>85</v>
      </c>
      <c r="Z51" s="12">
        <v>85</v>
      </c>
      <c r="AA51" s="12">
        <v>85</v>
      </c>
      <c r="AB51" s="12">
        <v>85</v>
      </c>
      <c r="AC51" s="12">
        <v>85</v>
      </c>
      <c r="AD51" s="12">
        <v>85</v>
      </c>
      <c r="AE51" s="12">
        <v>85</v>
      </c>
      <c r="AF51" s="12">
        <v>85</v>
      </c>
      <c r="AG51" s="12">
        <v>85</v>
      </c>
      <c r="AH51" s="12">
        <v>85</v>
      </c>
      <c r="AI51" s="12">
        <v>85</v>
      </c>
      <c r="AJ51" s="12">
        <v>85</v>
      </c>
      <c r="AK51" s="12">
        <v>85</v>
      </c>
      <c r="AL51" s="12">
        <v>85</v>
      </c>
    </row>
    <row r="52" spans="1:38" ht="12.75" hidden="1" customHeight="1">
      <c r="A52" s="10" t="s">
        <v>306</v>
      </c>
      <c r="B52" s="10" t="s">
        <v>307</v>
      </c>
      <c r="C52" s="10" t="s">
        <v>587</v>
      </c>
      <c r="D52" s="10" t="s">
        <v>307</v>
      </c>
      <c r="E52" s="11" t="s">
        <v>98</v>
      </c>
      <c r="F52" s="10">
        <v>10</v>
      </c>
      <c r="G52" s="10">
        <v>10</v>
      </c>
      <c r="H52" s="10">
        <v>10</v>
      </c>
      <c r="I52" s="10">
        <v>10</v>
      </c>
      <c r="J52" s="10">
        <v>10</v>
      </c>
      <c r="K52" s="10">
        <v>5</v>
      </c>
      <c r="L52" s="10">
        <v>5</v>
      </c>
      <c r="M52" s="10">
        <v>5</v>
      </c>
      <c r="N52" s="10">
        <v>5</v>
      </c>
      <c r="O52" s="10">
        <v>5</v>
      </c>
      <c r="P52" s="10">
        <v>5</v>
      </c>
      <c r="Q52" s="10">
        <v>5</v>
      </c>
      <c r="R52" s="10">
        <v>5</v>
      </c>
      <c r="S52" s="10">
        <v>5</v>
      </c>
      <c r="T52" s="10">
        <v>5</v>
      </c>
      <c r="U52" s="10">
        <v>5</v>
      </c>
      <c r="V52" s="10">
        <v>5</v>
      </c>
      <c r="W52" s="10">
        <v>5</v>
      </c>
      <c r="X52" s="10">
        <v>0</v>
      </c>
      <c r="Y52" s="10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</row>
    <row r="53" spans="1:38" ht="12.75" customHeight="1">
      <c r="A53" s="10" t="s">
        <v>309</v>
      </c>
      <c r="B53" s="10" t="s">
        <v>59</v>
      </c>
      <c r="C53" s="10" t="s">
        <v>59</v>
      </c>
      <c r="D53" s="10" t="s">
        <v>59</v>
      </c>
      <c r="E53" s="11" t="s">
        <v>98</v>
      </c>
      <c r="F53" s="10">
        <v>55</v>
      </c>
      <c r="G53" s="10">
        <v>55</v>
      </c>
      <c r="H53" s="10">
        <v>55</v>
      </c>
      <c r="I53" s="10">
        <v>55</v>
      </c>
      <c r="J53" s="10">
        <v>55</v>
      </c>
      <c r="K53" s="10">
        <v>55</v>
      </c>
      <c r="L53" s="10">
        <v>55</v>
      </c>
      <c r="M53" s="10">
        <v>55</v>
      </c>
      <c r="N53" s="10">
        <v>55</v>
      </c>
      <c r="O53" s="10">
        <v>35</v>
      </c>
      <c r="P53" s="10">
        <v>35</v>
      </c>
      <c r="Q53" s="10">
        <v>35</v>
      </c>
      <c r="R53" s="10">
        <v>35</v>
      </c>
      <c r="S53" s="10">
        <v>35</v>
      </c>
      <c r="T53" s="10">
        <v>35</v>
      </c>
      <c r="U53" s="10">
        <v>35</v>
      </c>
      <c r="V53" s="10">
        <v>35</v>
      </c>
      <c r="W53" s="10">
        <v>35</v>
      </c>
      <c r="X53" s="10">
        <v>25</v>
      </c>
      <c r="Y53" s="10">
        <v>20</v>
      </c>
      <c r="Z53" s="12">
        <v>30</v>
      </c>
      <c r="AA53" s="12">
        <v>35</v>
      </c>
      <c r="AB53" s="12">
        <v>25</v>
      </c>
      <c r="AC53" s="12">
        <v>25</v>
      </c>
      <c r="AD53" s="12">
        <v>25</v>
      </c>
      <c r="AE53" s="12">
        <v>15</v>
      </c>
      <c r="AF53" s="12">
        <v>15</v>
      </c>
      <c r="AG53" s="12">
        <v>15</v>
      </c>
      <c r="AH53" s="12">
        <v>10</v>
      </c>
      <c r="AI53" s="12">
        <v>0</v>
      </c>
      <c r="AJ53" s="12">
        <v>0</v>
      </c>
      <c r="AK53" s="12">
        <v>0</v>
      </c>
      <c r="AL53" s="12">
        <v>0</v>
      </c>
    </row>
    <row r="54" spans="1:38" ht="12.75" customHeight="1">
      <c r="A54" s="10" t="s">
        <v>309</v>
      </c>
      <c r="B54" s="10" t="s">
        <v>19</v>
      </c>
      <c r="C54" s="10" t="s">
        <v>588</v>
      </c>
      <c r="D54" s="10" t="s">
        <v>19</v>
      </c>
      <c r="E54" s="11" t="s">
        <v>98</v>
      </c>
      <c r="F54" s="10">
        <v>75</v>
      </c>
      <c r="G54" s="10">
        <v>75</v>
      </c>
      <c r="H54" s="10">
        <v>75</v>
      </c>
      <c r="I54" s="10">
        <v>75</v>
      </c>
      <c r="J54" s="10">
        <v>75</v>
      </c>
      <c r="K54" s="10">
        <v>75</v>
      </c>
      <c r="L54" s="10">
        <v>75</v>
      </c>
      <c r="M54" s="10">
        <v>75</v>
      </c>
      <c r="N54" s="10">
        <v>75</v>
      </c>
      <c r="O54" s="10">
        <v>75</v>
      </c>
      <c r="P54" s="10">
        <v>75</v>
      </c>
      <c r="Q54" s="10">
        <v>75</v>
      </c>
      <c r="R54" s="10">
        <v>75</v>
      </c>
      <c r="S54" s="10">
        <v>75</v>
      </c>
      <c r="T54" s="10">
        <v>75</v>
      </c>
      <c r="U54" s="10">
        <v>75</v>
      </c>
      <c r="V54" s="10">
        <v>75</v>
      </c>
      <c r="W54" s="10">
        <v>75</v>
      </c>
      <c r="X54" s="10">
        <v>50</v>
      </c>
      <c r="Y54" s="10">
        <v>50</v>
      </c>
      <c r="Z54" s="12">
        <v>65</v>
      </c>
      <c r="AA54" s="12">
        <v>80</v>
      </c>
      <c r="AB54" s="12">
        <v>60</v>
      </c>
      <c r="AC54" s="12">
        <v>60</v>
      </c>
      <c r="AD54" s="12">
        <v>50</v>
      </c>
      <c r="AE54" s="12">
        <v>50</v>
      </c>
      <c r="AF54" s="12">
        <v>45</v>
      </c>
      <c r="AG54" s="12">
        <v>40</v>
      </c>
      <c r="AH54" s="12">
        <v>40</v>
      </c>
      <c r="AI54" s="12">
        <v>40</v>
      </c>
      <c r="AJ54" s="12">
        <v>40</v>
      </c>
      <c r="AK54" s="12">
        <v>40</v>
      </c>
      <c r="AL54" s="12">
        <v>40</v>
      </c>
    </row>
    <row r="55" spans="1:38" ht="12.75" customHeight="1">
      <c r="A55" s="10" t="s">
        <v>309</v>
      </c>
      <c r="B55" s="10" t="s">
        <v>589</v>
      </c>
      <c r="C55" s="10" t="s">
        <v>590</v>
      </c>
      <c r="D55" s="10" t="s">
        <v>591</v>
      </c>
      <c r="E55" s="11" t="s">
        <v>98</v>
      </c>
      <c r="F55" s="10">
        <v>100</v>
      </c>
      <c r="G55" s="10">
        <v>100</v>
      </c>
      <c r="H55" s="10">
        <v>100</v>
      </c>
      <c r="I55" s="10">
        <v>100</v>
      </c>
      <c r="J55" s="10">
        <v>100</v>
      </c>
      <c r="K55" s="10">
        <v>100</v>
      </c>
      <c r="L55" s="10">
        <v>100</v>
      </c>
      <c r="M55" s="10">
        <v>100</v>
      </c>
      <c r="N55" s="10">
        <v>100</v>
      </c>
      <c r="O55" s="10">
        <v>40</v>
      </c>
      <c r="P55" s="10">
        <v>40</v>
      </c>
      <c r="Q55" s="10">
        <v>40</v>
      </c>
      <c r="R55" s="10">
        <v>40</v>
      </c>
      <c r="S55" s="10">
        <v>40</v>
      </c>
      <c r="T55" s="10">
        <v>40</v>
      </c>
      <c r="U55" s="10">
        <v>40</v>
      </c>
      <c r="V55" s="10">
        <v>40</v>
      </c>
      <c r="W55" s="10">
        <v>40</v>
      </c>
      <c r="X55" s="10">
        <v>25</v>
      </c>
      <c r="Y55" s="10">
        <v>20</v>
      </c>
      <c r="Z55" s="12">
        <v>20</v>
      </c>
      <c r="AA55" s="12">
        <v>25</v>
      </c>
      <c r="AB55" s="12">
        <v>15</v>
      </c>
      <c r="AC55" s="12">
        <v>15</v>
      </c>
      <c r="AD55" s="12">
        <v>10</v>
      </c>
      <c r="AE55" s="12">
        <v>10</v>
      </c>
      <c r="AF55" s="12">
        <v>5</v>
      </c>
      <c r="AG55" s="12">
        <v>5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</row>
    <row r="56" spans="1:38" ht="12.75" customHeight="1">
      <c r="A56" s="10" t="s">
        <v>309</v>
      </c>
      <c r="B56" s="10" t="s">
        <v>53</v>
      </c>
      <c r="C56" s="10" t="s">
        <v>53</v>
      </c>
      <c r="D56" s="10" t="s">
        <v>53</v>
      </c>
      <c r="E56" s="11" t="s">
        <v>98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5</v>
      </c>
      <c r="AE56" s="12">
        <v>5</v>
      </c>
      <c r="AF56" s="12">
        <v>5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</row>
    <row r="57" spans="1:38" ht="12.75" customHeight="1">
      <c r="A57" s="10" t="s">
        <v>315</v>
      </c>
      <c r="B57" s="10" t="s">
        <v>592</v>
      </c>
      <c r="C57" s="10" t="s">
        <v>592</v>
      </c>
      <c r="D57" s="10" t="s">
        <v>592</v>
      </c>
      <c r="E57" s="11" t="s">
        <v>98</v>
      </c>
      <c r="F57" s="10">
        <v>10</v>
      </c>
      <c r="G57" s="10">
        <v>10</v>
      </c>
      <c r="H57" s="10">
        <v>10</v>
      </c>
      <c r="I57" s="10">
        <v>10</v>
      </c>
      <c r="J57" s="10">
        <v>10</v>
      </c>
      <c r="K57" s="10">
        <v>10</v>
      </c>
      <c r="L57" s="10">
        <v>5</v>
      </c>
      <c r="M57" s="10">
        <v>5</v>
      </c>
      <c r="N57" s="10">
        <v>5</v>
      </c>
      <c r="O57" s="10">
        <v>5</v>
      </c>
      <c r="P57" s="10">
        <v>5</v>
      </c>
      <c r="Q57" s="10">
        <v>5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10</v>
      </c>
      <c r="Z57" s="12">
        <v>20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:38" ht="12.75" customHeight="1">
      <c r="A58" s="10" t="s">
        <v>593</v>
      </c>
      <c r="B58" s="10" t="s">
        <v>38</v>
      </c>
      <c r="C58" s="10" t="s">
        <v>594</v>
      </c>
      <c r="D58" s="10" t="s">
        <v>38</v>
      </c>
      <c r="E58" s="11" t="s">
        <v>98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30</v>
      </c>
      <c r="M58" s="10">
        <v>60</v>
      </c>
      <c r="N58" s="10">
        <v>60</v>
      </c>
      <c r="O58" s="10">
        <v>60</v>
      </c>
      <c r="P58" s="10">
        <v>60</v>
      </c>
      <c r="Q58" s="10">
        <v>60</v>
      </c>
      <c r="R58" s="10">
        <v>60</v>
      </c>
      <c r="S58" s="10">
        <v>60</v>
      </c>
      <c r="T58" s="10">
        <v>60</v>
      </c>
      <c r="U58" s="10">
        <v>60</v>
      </c>
      <c r="V58" s="10">
        <v>60</v>
      </c>
      <c r="W58" s="10">
        <v>60</v>
      </c>
      <c r="X58" s="10">
        <v>60</v>
      </c>
      <c r="Y58" s="10">
        <v>50</v>
      </c>
      <c r="Z58" s="12">
        <v>30</v>
      </c>
      <c r="AA58" s="12">
        <v>30</v>
      </c>
      <c r="AB58" s="12">
        <v>35</v>
      </c>
      <c r="AC58" s="12">
        <v>40</v>
      </c>
      <c r="AD58" s="12">
        <v>40</v>
      </c>
      <c r="AE58" s="12">
        <v>50</v>
      </c>
      <c r="AF58" s="12">
        <v>50</v>
      </c>
      <c r="AG58" s="12">
        <v>50</v>
      </c>
      <c r="AH58" s="12">
        <v>50</v>
      </c>
      <c r="AI58" s="12">
        <v>50</v>
      </c>
      <c r="AJ58" s="12">
        <v>50</v>
      </c>
      <c r="AK58" s="12">
        <v>50</v>
      </c>
      <c r="AL58" s="12">
        <v>50</v>
      </c>
    </row>
    <row r="59" spans="1:38" ht="12.75" hidden="1" customHeight="1">
      <c r="A59" s="10" t="s">
        <v>320</v>
      </c>
      <c r="B59" s="10" t="s">
        <v>595</v>
      </c>
      <c r="C59" s="10" t="s">
        <v>596</v>
      </c>
      <c r="D59" s="10" t="s">
        <v>597</v>
      </c>
      <c r="E59" s="11" t="s">
        <v>98</v>
      </c>
      <c r="F59" s="10">
        <v>35</v>
      </c>
      <c r="G59" s="10">
        <v>40</v>
      </c>
      <c r="H59" s="10">
        <v>45</v>
      </c>
      <c r="I59" s="10">
        <v>35</v>
      </c>
      <c r="J59" s="10">
        <v>25</v>
      </c>
      <c r="K59" s="10">
        <v>15</v>
      </c>
      <c r="L59" s="10">
        <v>15</v>
      </c>
      <c r="M59" s="10">
        <v>15</v>
      </c>
      <c r="N59" s="10">
        <v>25</v>
      </c>
      <c r="O59" s="10">
        <v>25</v>
      </c>
      <c r="P59" s="10">
        <v>25</v>
      </c>
      <c r="Q59" s="10">
        <v>25</v>
      </c>
      <c r="R59" s="10">
        <v>0</v>
      </c>
      <c r="S59" s="10">
        <v>15</v>
      </c>
      <c r="T59" s="10">
        <v>15</v>
      </c>
      <c r="U59" s="10">
        <v>15</v>
      </c>
      <c r="V59" s="10">
        <v>5</v>
      </c>
      <c r="W59" s="10">
        <v>0</v>
      </c>
      <c r="X59" s="10">
        <v>0</v>
      </c>
      <c r="Y59" s="10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</row>
    <row r="60" spans="1:38" ht="12.75" hidden="1" customHeight="1">
      <c r="A60" s="10" t="s">
        <v>324</v>
      </c>
      <c r="B60" s="10" t="s">
        <v>598</v>
      </c>
      <c r="C60" s="10" t="s">
        <v>599</v>
      </c>
      <c r="D60" s="10" t="s">
        <v>598</v>
      </c>
      <c r="E60" s="11" t="s">
        <v>98</v>
      </c>
      <c r="F60" s="10">
        <v>10</v>
      </c>
      <c r="G60" s="10">
        <v>10</v>
      </c>
      <c r="H60" s="10">
        <v>10</v>
      </c>
      <c r="I60" s="10">
        <v>10</v>
      </c>
      <c r="J60" s="10">
        <v>10</v>
      </c>
      <c r="K60" s="10">
        <v>10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2.75" customHeight="1">
      <c r="A61" s="10" t="s">
        <v>324</v>
      </c>
      <c r="B61" s="10" t="s">
        <v>9</v>
      </c>
      <c r="C61" s="10" t="s">
        <v>600</v>
      </c>
      <c r="D61" s="10" t="s">
        <v>9</v>
      </c>
      <c r="E61" s="11" t="s">
        <v>98</v>
      </c>
      <c r="F61" s="10">
        <v>240</v>
      </c>
      <c r="G61" s="10">
        <v>240</v>
      </c>
      <c r="H61" s="10">
        <v>240</v>
      </c>
      <c r="I61" s="10">
        <v>240</v>
      </c>
      <c r="J61" s="10">
        <v>240</v>
      </c>
      <c r="K61" s="10">
        <v>240</v>
      </c>
      <c r="L61" s="10">
        <v>240</v>
      </c>
      <c r="M61" s="10">
        <v>240</v>
      </c>
      <c r="N61" s="10">
        <v>235</v>
      </c>
      <c r="O61" s="10">
        <v>235</v>
      </c>
      <c r="P61" s="10">
        <v>235</v>
      </c>
      <c r="Q61" s="10">
        <v>235</v>
      </c>
      <c r="R61" s="10">
        <v>235</v>
      </c>
      <c r="S61" s="10">
        <v>235</v>
      </c>
      <c r="T61" s="10">
        <v>235</v>
      </c>
      <c r="U61" s="10">
        <v>240</v>
      </c>
      <c r="V61" s="10">
        <v>245</v>
      </c>
      <c r="W61" s="10">
        <v>255</v>
      </c>
      <c r="X61" s="10">
        <v>255</v>
      </c>
      <c r="Y61" s="10">
        <v>255</v>
      </c>
      <c r="Z61" s="12">
        <v>265</v>
      </c>
      <c r="AA61" s="12">
        <v>265</v>
      </c>
      <c r="AB61" s="12">
        <v>260</v>
      </c>
      <c r="AC61" s="12">
        <v>250</v>
      </c>
      <c r="AD61" s="12">
        <v>250</v>
      </c>
      <c r="AE61" s="12">
        <v>250</v>
      </c>
      <c r="AF61" s="12">
        <v>250</v>
      </c>
      <c r="AG61" s="12">
        <v>265</v>
      </c>
      <c r="AH61" s="12">
        <v>275</v>
      </c>
      <c r="AI61" s="12">
        <v>280</v>
      </c>
      <c r="AJ61" s="12">
        <v>285</v>
      </c>
      <c r="AK61" s="12">
        <v>285</v>
      </c>
      <c r="AL61" s="12">
        <v>285</v>
      </c>
    </row>
    <row r="62" spans="1:38" ht="12.75" hidden="1" customHeight="1">
      <c r="A62" s="10" t="s">
        <v>324</v>
      </c>
      <c r="B62" s="10" t="s">
        <v>601</v>
      </c>
      <c r="C62" s="10" t="s">
        <v>601</v>
      </c>
      <c r="D62" s="10" t="s">
        <v>601</v>
      </c>
      <c r="E62" s="11" t="s">
        <v>98</v>
      </c>
      <c r="F62" s="10">
        <v>30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</row>
    <row r="63" spans="1:38" ht="12.75" hidden="1" customHeight="1">
      <c r="A63" s="10" t="s">
        <v>324</v>
      </c>
      <c r="B63" s="10" t="s">
        <v>602</v>
      </c>
      <c r="C63" s="10" t="s">
        <v>603</v>
      </c>
      <c r="D63" s="10" t="s">
        <v>333</v>
      </c>
      <c r="E63" s="11" t="s">
        <v>98</v>
      </c>
      <c r="F63" s="10">
        <v>15</v>
      </c>
      <c r="G63" s="10">
        <v>15</v>
      </c>
      <c r="H63" s="10">
        <v>15</v>
      </c>
      <c r="I63" s="10">
        <v>15</v>
      </c>
      <c r="J63" s="10">
        <v>15</v>
      </c>
      <c r="K63" s="10">
        <v>15</v>
      </c>
      <c r="L63" s="10">
        <v>15</v>
      </c>
      <c r="M63" s="10">
        <v>15</v>
      </c>
      <c r="N63" s="10">
        <v>15</v>
      </c>
      <c r="O63" s="10">
        <v>15</v>
      </c>
      <c r="P63" s="10">
        <v>15</v>
      </c>
      <c r="Q63" s="10">
        <v>15</v>
      </c>
      <c r="R63" s="10">
        <v>15</v>
      </c>
      <c r="S63" s="10">
        <v>15</v>
      </c>
      <c r="T63" s="10">
        <v>15</v>
      </c>
      <c r="U63" s="10">
        <v>15</v>
      </c>
      <c r="V63" s="10">
        <v>5</v>
      </c>
      <c r="W63" s="10">
        <v>0</v>
      </c>
      <c r="X63" s="10">
        <v>0</v>
      </c>
      <c r="Y63" s="10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</row>
    <row r="64" spans="1:38" ht="12.75" hidden="1" customHeight="1">
      <c r="A64" s="10" t="s">
        <v>324</v>
      </c>
      <c r="B64" s="10" t="s">
        <v>604</v>
      </c>
      <c r="C64" s="10" t="s">
        <v>604</v>
      </c>
      <c r="D64" s="10" t="s">
        <v>604</v>
      </c>
      <c r="E64" s="11" t="s">
        <v>98</v>
      </c>
      <c r="F64" s="10">
        <v>70</v>
      </c>
      <c r="G64" s="10">
        <v>70</v>
      </c>
      <c r="H64" s="10">
        <v>70</v>
      </c>
      <c r="I64" s="10">
        <v>70</v>
      </c>
      <c r="J64" s="10">
        <v>70</v>
      </c>
      <c r="K64" s="10">
        <v>70</v>
      </c>
      <c r="L64" s="10">
        <v>70</v>
      </c>
      <c r="M64" s="10">
        <v>70</v>
      </c>
      <c r="N64" s="10">
        <v>75</v>
      </c>
      <c r="O64" s="10">
        <v>50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47" ht="12.75" hidden="1" customHeight="1">
      <c r="A65" s="10" t="s">
        <v>324</v>
      </c>
      <c r="B65" s="10" t="s">
        <v>330</v>
      </c>
      <c r="C65" s="10" t="s">
        <v>605</v>
      </c>
      <c r="D65" s="10" t="s">
        <v>330</v>
      </c>
      <c r="E65" s="11" t="s">
        <v>98</v>
      </c>
      <c r="F65" s="10">
        <v>20</v>
      </c>
      <c r="G65" s="10">
        <v>20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47" ht="12.75" hidden="1" customHeight="1">
      <c r="A66" s="10" t="s">
        <v>324</v>
      </c>
      <c r="B66" s="10" t="s">
        <v>336</v>
      </c>
      <c r="C66" s="10" t="s">
        <v>606</v>
      </c>
      <c r="D66" s="10" t="s">
        <v>336</v>
      </c>
      <c r="E66" s="11" t="s">
        <v>98</v>
      </c>
      <c r="F66" s="10">
        <v>50</v>
      </c>
      <c r="G66" s="10">
        <v>50</v>
      </c>
      <c r="H66" s="10">
        <v>50</v>
      </c>
      <c r="I66" s="10">
        <v>50</v>
      </c>
      <c r="J66" s="10">
        <v>50</v>
      </c>
      <c r="K66" s="10">
        <v>50</v>
      </c>
      <c r="L66" s="10">
        <v>50</v>
      </c>
      <c r="M66" s="10">
        <v>20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47" ht="12.75" customHeight="1">
      <c r="A67" s="10" t="s">
        <v>324</v>
      </c>
      <c r="B67" s="10" t="s">
        <v>34</v>
      </c>
      <c r="C67" s="10" t="s">
        <v>607</v>
      </c>
      <c r="D67" s="10" t="s">
        <v>13</v>
      </c>
      <c r="E67" s="11" t="s">
        <v>98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10</v>
      </c>
      <c r="Y67" s="10">
        <v>20</v>
      </c>
      <c r="Z67" s="12">
        <v>40</v>
      </c>
      <c r="AA67" s="12">
        <v>45</v>
      </c>
      <c r="AB67" s="12">
        <v>40</v>
      </c>
      <c r="AC67" s="12">
        <v>50</v>
      </c>
      <c r="AD67" s="12">
        <v>50</v>
      </c>
      <c r="AE67" s="12">
        <v>50</v>
      </c>
      <c r="AF67" s="12">
        <v>50</v>
      </c>
      <c r="AG67" s="12">
        <v>50</v>
      </c>
      <c r="AH67" s="12">
        <v>50</v>
      </c>
      <c r="AI67" s="12">
        <v>50</v>
      </c>
      <c r="AJ67" s="12">
        <v>50</v>
      </c>
      <c r="AK67" s="12">
        <v>50</v>
      </c>
      <c r="AL67" s="12">
        <v>50</v>
      </c>
    </row>
    <row r="68" spans="1:47" ht="12.75" hidden="1" customHeight="1">
      <c r="A68" s="10" t="s">
        <v>324</v>
      </c>
      <c r="B68" s="10" t="s">
        <v>34</v>
      </c>
      <c r="C68" s="10" t="s">
        <v>338</v>
      </c>
      <c r="D68" s="10" t="s">
        <v>13</v>
      </c>
      <c r="E68" s="11" t="s">
        <v>98</v>
      </c>
      <c r="F68" s="10">
        <v>40</v>
      </c>
      <c r="G68" s="10">
        <v>40</v>
      </c>
      <c r="H68" s="10">
        <v>30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47" s="37" customFormat="1" ht="12.75" hidden="1" customHeight="1">
      <c r="A69" s="10" t="s">
        <v>324</v>
      </c>
      <c r="B69" s="10" t="s">
        <v>340</v>
      </c>
      <c r="C69" s="10" t="s">
        <v>608</v>
      </c>
      <c r="D69" s="10" t="s">
        <v>340</v>
      </c>
      <c r="E69" s="11" t="s">
        <v>98</v>
      </c>
      <c r="F69" s="10">
        <v>50</v>
      </c>
      <c r="G69" s="10">
        <v>50</v>
      </c>
      <c r="H69" s="10">
        <v>50</v>
      </c>
      <c r="I69" s="10">
        <v>50</v>
      </c>
      <c r="J69" s="10">
        <v>50</v>
      </c>
      <c r="K69" s="10">
        <v>50</v>
      </c>
      <c r="L69" s="10">
        <v>50</v>
      </c>
      <c r="M69" s="10">
        <v>50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N69" s="30"/>
    </row>
    <row r="70" spans="1:47" s="37" customFormat="1" ht="12.75" hidden="1" customHeight="1">
      <c r="A70" s="10" t="s">
        <v>324</v>
      </c>
      <c r="B70" s="10" t="s">
        <v>16</v>
      </c>
      <c r="C70" s="10" t="s">
        <v>609</v>
      </c>
      <c r="D70" s="10" t="s">
        <v>16</v>
      </c>
      <c r="E70" s="11" t="s">
        <v>98</v>
      </c>
      <c r="F70" s="10">
        <v>80</v>
      </c>
      <c r="G70" s="10">
        <v>80</v>
      </c>
      <c r="H70" s="10">
        <v>80</v>
      </c>
      <c r="I70" s="10">
        <v>80</v>
      </c>
      <c r="J70" s="10">
        <v>80</v>
      </c>
      <c r="K70" s="10">
        <v>80</v>
      </c>
      <c r="L70" s="10">
        <v>80</v>
      </c>
      <c r="M70" s="10">
        <v>60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N70" s="30"/>
    </row>
    <row r="71" spans="1:47" s="37" customFormat="1" ht="12.75" customHeight="1">
      <c r="A71" s="10" t="s">
        <v>324</v>
      </c>
      <c r="B71" s="10" t="s">
        <v>16</v>
      </c>
      <c r="C71" s="10" t="s">
        <v>610</v>
      </c>
      <c r="D71" s="10" t="s">
        <v>16</v>
      </c>
      <c r="E71" s="11" t="s">
        <v>98</v>
      </c>
      <c r="F71" s="10">
        <v>170</v>
      </c>
      <c r="G71" s="10">
        <v>170</v>
      </c>
      <c r="H71" s="10">
        <v>170</v>
      </c>
      <c r="I71" s="10">
        <v>170</v>
      </c>
      <c r="J71" s="10">
        <v>170</v>
      </c>
      <c r="K71" s="10">
        <v>170</v>
      </c>
      <c r="L71" s="10">
        <v>170</v>
      </c>
      <c r="M71" s="10">
        <v>170</v>
      </c>
      <c r="N71" s="10">
        <v>170</v>
      </c>
      <c r="O71" s="10">
        <v>170</v>
      </c>
      <c r="P71" s="10">
        <v>170</v>
      </c>
      <c r="Q71" s="10">
        <v>170</v>
      </c>
      <c r="R71" s="10">
        <v>175</v>
      </c>
      <c r="S71" s="10">
        <v>170</v>
      </c>
      <c r="T71" s="10">
        <v>160</v>
      </c>
      <c r="U71" s="10">
        <v>140</v>
      </c>
      <c r="V71" s="10">
        <v>85</v>
      </c>
      <c r="W71" s="10">
        <v>55</v>
      </c>
      <c r="X71" s="10">
        <v>55</v>
      </c>
      <c r="Y71" s="10">
        <v>55</v>
      </c>
      <c r="Z71" s="12">
        <v>55</v>
      </c>
      <c r="AA71" s="12">
        <v>35</v>
      </c>
      <c r="AB71" s="12">
        <v>10</v>
      </c>
      <c r="AC71" s="12">
        <v>30</v>
      </c>
      <c r="AD71" s="12">
        <v>15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N71" s="30"/>
    </row>
    <row r="72" spans="1:47" s="37" customFormat="1" ht="12.75" hidden="1" customHeight="1">
      <c r="A72" s="10" t="s">
        <v>324</v>
      </c>
      <c r="B72" s="10" t="s">
        <v>16</v>
      </c>
      <c r="C72" s="10" t="s">
        <v>347</v>
      </c>
      <c r="D72" s="10" t="s">
        <v>16</v>
      </c>
      <c r="E72" s="11" t="s">
        <v>98</v>
      </c>
      <c r="F72" s="10">
        <v>145</v>
      </c>
      <c r="G72" s="10">
        <v>145</v>
      </c>
      <c r="H72" s="10">
        <v>135</v>
      </c>
      <c r="I72" s="10">
        <v>80</v>
      </c>
      <c r="J72" s="10">
        <v>75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N72" s="30"/>
    </row>
    <row r="73" spans="1:47" s="37" customFormat="1" ht="12.75" customHeight="1">
      <c r="A73" s="10" t="s">
        <v>611</v>
      </c>
      <c r="B73" s="10" t="s">
        <v>612</v>
      </c>
      <c r="C73" s="10" t="s">
        <v>613</v>
      </c>
      <c r="D73" s="10" t="s">
        <v>614</v>
      </c>
      <c r="E73" s="11" t="s">
        <v>98</v>
      </c>
      <c r="F73" s="10">
        <v>105</v>
      </c>
      <c r="G73" s="10">
        <v>105</v>
      </c>
      <c r="H73" s="10">
        <v>105</v>
      </c>
      <c r="I73" s="10">
        <v>105</v>
      </c>
      <c r="J73" s="10">
        <v>105</v>
      </c>
      <c r="K73" s="10">
        <v>105</v>
      </c>
      <c r="L73" s="10">
        <v>105</v>
      </c>
      <c r="M73" s="10">
        <v>105</v>
      </c>
      <c r="N73" s="10">
        <v>105</v>
      </c>
      <c r="O73" s="10">
        <v>105</v>
      </c>
      <c r="P73" s="10">
        <v>105</v>
      </c>
      <c r="Q73" s="10">
        <v>110</v>
      </c>
      <c r="R73" s="10">
        <v>115</v>
      </c>
      <c r="S73" s="10">
        <v>120</v>
      </c>
      <c r="T73" s="10">
        <v>125</v>
      </c>
      <c r="U73" s="10">
        <v>125</v>
      </c>
      <c r="V73" s="10">
        <v>125</v>
      </c>
      <c r="W73" s="10">
        <v>125</v>
      </c>
      <c r="X73" s="10">
        <v>125</v>
      </c>
      <c r="Y73" s="10">
        <v>130</v>
      </c>
      <c r="Z73" s="12">
        <v>135</v>
      </c>
      <c r="AA73" s="12">
        <v>140</v>
      </c>
      <c r="AB73" s="12">
        <v>150</v>
      </c>
      <c r="AC73" s="12">
        <v>155</v>
      </c>
      <c r="AD73" s="12">
        <v>155</v>
      </c>
      <c r="AE73" s="12">
        <v>160</v>
      </c>
      <c r="AF73" s="12">
        <v>160</v>
      </c>
      <c r="AG73" s="12">
        <v>160</v>
      </c>
      <c r="AH73" s="12">
        <v>100</v>
      </c>
      <c r="AI73" s="12">
        <v>80</v>
      </c>
      <c r="AJ73" s="12">
        <v>60</v>
      </c>
      <c r="AK73" s="12">
        <v>45</v>
      </c>
      <c r="AL73" s="12">
        <v>30</v>
      </c>
      <c r="AN73" s="30"/>
    </row>
    <row r="74" spans="1:47" s="37" customFormat="1" ht="12.75" hidden="1" customHeight="1">
      <c r="A74" s="10" t="s">
        <v>615</v>
      </c>
      <c r="B74" s="10" t="s">
        <v>616</v>
      </c>
      <c r="C74" s="10" t="s">
        <v>617</v>
      </c>
      <c r="D74" s="10" t="s">
        <v>616</v>
      </c>
      <c r="E74" s="11" t="s">
        <v>98</v>
      </c>
      <c r="F74" s="10">
        <v>30</v>
      </c>
      <c r="G74" s="10">
        <v>30</v>
      </c>
      <c r="H74" s="10">
        <v>30</v>
      </c>
      <c r="I74" s="10">
        <v>30</v>
      </c>
      <c r="J74" s="10">
        <v>30</v>
      </c>
      <c r="K74" s="10">
        <v>30</v>
      </c>
      <c r="L74" s="10">
        <v>30</v>
      </c>
      <c r="M74" s="10">
        <v>30</v>
      </c>
      <c r="N74" s="10">
        <v>20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N74" s="30"/>
    </row>
    <row r="75" spans="1:47" s="37" customFormat="1" ht="12.75" customHeight="1">
      <c r="A75" s="10" t="s">
        <v>348</v>
      </c>
      <c r="B75" s="10" t="s">
        <v>618</v>
      </c>
      <c r="C75" s="10" t="s">
        <v>619</v>
      </c>
      <c r="D75" s="10" t="s">
        <v>618</v>
      </c>
      <c r="E75" s="11" t="s">
        <v>98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5</v>
      </c>
      <c r="S75" s="10">
        <v>5</v>
      </c>
      <c r="T75" s="10">
        <v>5</v>
      </c>
      <c r="U75" s="10">
        <v>5</v>
      </c>
      <c r="V75" s="10">
        <v>5</v>
      </c>
      <c r="W75" s="10">
        <v>5</v>
      </c>
      <c r="X75" s="10">
        <v>5</v>
      </c>
      <c r="Y75" s="10">
        <v>5</v>
      </c>
      <c r="Z75" s="12">
        <v>5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N75" s="30"/>
      <c r="AU75" s="35"/>
    </row>
    <row r="76" spans="1:47" s="37" customFormat="1" ht="12.75" hidden="1" customHeight="1">
      <c r="A76" s="10" t="s">
        <v>348</v>
      </c>
      <c r="B76" s="10" t="s">
        <v>620</v>
      </c>
      <c r="C76" s="10" t="s">
        <v>621</v>
      </c>
      <c r="D76" s="10" t="s">
        <v>16</v>
      </c>
      <c r="E76" s="11" t="s">
        <v>98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N76" s="30"/>
      <c r="AU76" s="35"/>
    </row>
    <row r="77" spans="1:47" s="37" customFormat="1" ht="12.75" customHeight="1">
      <c r="A77" s="10" t="s">
        <v>348</v>
      </c>
      <c r="B77" s="10" t="s">
        <v>14</v>
      </c>
      <c r="C77" s="10" t="s">
        <v>622</v>
      </c>
      <c r="D77" s="10" t="s">
        <v>14</v>
      </c>
      <c r="E77" s="11" t="s">
        <v>98</v>
      </c>
      <c r="F77" s="10">
        <v>50</v>
      </c>
      <c r="G77" s="10">
        <v>50</v>
      </c>
      <c r="H77" s="10">
        <v>100</v>
      </c>
      <c r="I77" s="10">
        <v>100</v>
      </c>
      <c r="J77" s="10">
        <v>100</v>
      </c>
      <c r="K77" s="10">
        <v>100</v>
      </c>
      <c r="L77" s="10">
        <v>100</v>
      </c>
      <c r="M77" s="10">
        <v>100</v>
      </c>
      <c r="N77" s="10">
        <v>100</v>
      </c>
      <c r="O77" s="10">
        <v>100</v>
      </c>
      <c r="P77" s="10">
        <v>100</v>
      </c>
      <c r="Q77" s="10">
        <v>100</v>
      </c>
      <c r="R77" s="10">
        <v>100</v>
      </c>
      <c r="S77" s="10">
        <v>105</v>
      </c>
      <c r="T77" s="10">
        <v>100</v>
      </c>
      <c r="U77" s="10">
        <v>110</v>
      </c>
      <c r="V77" s="10">
        <v>120</v>
      </c>
      <c r="W77" s="10">
        <v>105</v>
      </c>
      <c r="X77" s="10">
        <v>120</v>
      </c>
      <c r="Y77" s="10">
        <v>120</v>
      </c>
      <c r="Z77" s="12">
        <v>110</v>
      </c>
      <c r="AA77" s="12">
        <v>110</v>
      </c>
      <c r="AB77" s="12">
        <v>110</v>
      </c>
      <c r="AC77" s="12">
        <v>130</v>
      </c>
      <c r="AD77" s="12">
        <v>120</v>
      </c>
      <c r="AE77" s="12">
        <v>110</v>
      </c>
      <c r="AF77" s="12">
        <v>85</v>
      </c>
      <c r="AG77" s="12">
        <v>80</v>
      </c>
      <c r="AH77" s="12">
        <v>80</v>
      </c>
      <c r="AI77" s="12">
        <v>70</v>
      </c>
      <c r="AJ77" s="12">
        <v>70</v>
      </c>
      <c r="AK77" s="12">
        <v>70</v>
      </c>
      <c r="AL77" s="12">
        <v>70</v>
      </c>
      <c r="AN77" s="30"/>
    </row>
    <row r="78" spans="1:47" s="37" customFormat="1" ht="12.75" hidden="1" customHeight="1">
      <c r="A78" s="10" t="s">
        <v>348</v>
      </c>
      <c r="B78" s="10" t="s">
        <v>623</v>
      </c>
      <c r="C78" s="10" t="s">
        <v>624</v>
      </c>
      <c r="D78" s="10" t="s">
        <v>383</v>
      </c>
      <c r="E78" s="11" t="s">
        <v>98</v>
      </c>
      <c r="F78" s="10">
        <v>20</v>
      </c>
      <c r="G78" s="10">
        <v>20</v>
      </c>
      <c r="H78" s="10">
        <v>20</v>
      </c>
      <c r="I78" s="10">
        <v>20</v>
      </c>
      <c r="J78" s="10">
        <v>20</v>
      </c>
      <c r="K78" s="10">
        <v>20</v>
      </c>
      <c r="L78" s="10">
        <v>20</v>
      </c>
      <c r="M78" s="10">
        <v>20</v>
      </c>
      <c r="N78" s="10">
        <v>20</v>
      </c>
      <c r="O78" s="10">
        <v>20</v>
      </c>
      <c r="P78" s="10">
        <v>20</v>
      </c>
      <c r="Q78" s="10">
        <v>20</v>
      </c>
      <c r="R78" s="10">
        <v>20</v>
      </c>
      <c r="S78" s="10">
        <v>10</v>
      </c>
      <c r="T78" s="10">
        <v>0</v>
      </c>
      <c r="U78" s="10">
        <v>0</v>
      </c>
      <c r="V78" s="10">
        <v>0</v>
      </c>
      <c r="W78" s="10">
        <v>0</v>
      </c>
      <c r="X78" s="10">
        <v>5</v>
      </c>
      <c r="Y78" s="10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N78" s="30"/>
    </row>
    <row r="79" spans="1:47" ht="12.75" hidden="1" customHeight="1">
      <c r="A79" s="10" t="s">
        <v>348</v>
      </c>
      <c r="B79" s="10" t="s">
        <v>205</v>
      </c>
      <c r="C79" s="10" t="s">
        <v>410</v>
      </c>
      <c r="D79" s="10" t="s">
        <v>205</v>
      </c>
      <c r="E79" s="11" t="s">
        <v>98</v>
      </c>
      <c r="F79" s="10">
        <v>90</v>
      </c>
      <c r="G79" s="10">
        <v>90</v>
      </c>
      <c r="H79" s="10">
        <v>90</v>
      </c>
      <c r="I79" s="10">
        <v>90</v>
      </c>
      <c r="J79" s="10">
        <v>90</v>
      </c>
      <c r="K79" s="10">
        <v>90</v>
      </c>
      <c r="L79" s="10">
        <v>90</v>
      </c>
      <c r="M79" s="10">
        <v>90</v>
      </c>
      <c r="N79" s="10">
        <v>80</v>
      </c>
      <c r="O79" s="10">
        <v>70</v>
      </c>
      <c r="P79" s="10">
        <v>65</v>
      </c>
      <c r="Q79" s="10">
        <v>60</v>
      </c>
      <c r="R79" s="10">
        <v>60</v>
      </c>
      <c r="S79" s="10">
        <v>45</v>
      </c>
      <c r="T79" s="10">
        <v>25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38">
        <v>0</v>
      </c>
      <c r="AO79" s="38">
        <v>0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</row>
    <row r="80" spans="1:47" ht="12.75" customHeight="1">
      <c r="A80" s="10" t="s">
        <v>348</v>
      </c>
      <c r="B80" s="10" t="s">
        <v>50</v>
      </c>
      <c r="C80" s="10" t="s">
        <v>625</v>
      </c>
      <c r="D80" s="10" t="s">
        <v>50</v>
      </c>
      <c r="E80" s="11" t="s">
        <v>98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20</v>
      </c>
      <c r="AH80" s="12">
        <v>30</v>
      </c>
      <c r="AI80" s="12">
        <v>30</v>
      </c>
      <c r="AJ80" s="12">
        <v>30</v>
      </c>
      <c r="AK80" s="12">
        <v>30</v>
      </c>
      <c r="AL80" s="12">
        <v>30</v>
      </c>
    </row>
    <row r="81" spans="1:38" ht="12.75" hidden="1" customHeight="1">
      <c r="A81" s="10" t="s">
        <v>348</v>
      </c>
      <c r="B81" s="10" t="s">
        <v>50</v>
      </c>
      <c r="C81" s="10" t="s">
        <v>626</v>
      </c>
      <c r="D81" s="10" t="s">
        <v>50</v>
      </c>
      <c r="E81" s="11" t="s">
        <v>98</v>
      </c>
      <c r="F81" s="10">
        <v>50</v>
      </c>
      <c r="G81" s="10">
        <v>50</v>
      </c>
      <c r="H81" s="10">
        <v>50</v>
      </c>
      <c r="I81" s="10">
        <v>45</v>
      </c>
      <c r="J81" s="10">
        <v>40</v>
      </c>
      <c r="K81" s="10">
        <v>35</v>
      </c>
      <c r="L81" s="10">
        <v>30</v>
      </c>
      <c r="M81" s="10">
        <v>25</v>
      </c>
      <c r="N81" s="10">
        <v>20</v>
      </c>
      <c r="O81" s="10">
        <v>15</v>
      </c>
      <c r="P81" s="10">
        <v>10</v>
      </c>
      <c r="Q81" s="10">
        <v>5</v>
      </c>
      <c r="R81" s="10">
        <v>5</v>
      </c>
      <c r="S81" s="10">
        <v>5</v>
      </c>
      <c r="T81" s="10">
        <v>5</v>
      </c>
      <c r="U81" s="10">
        <v>5</v>
      </c>
      <c r="V81" s="10">
        <v>5</v>
      </c>
      <c r="W81" s="10">
        <v>5</v>
      </c>
      <c r="X81" s="10">
        <v>10</v>
      </c>
      <c r="Y81" s="10">
        <v>10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2.75" customHeight="1">
      <c r="A82" s="10" t="s">
        <v>348</v>
      </c>
      <c r="B82" s="10"/>
      <c r="C82" s="10" t="s">
        <v>627</v>
      </c>
      <c r="D82" s="10" t="s">
        <v>50</v>
      </c>
      <c r="E82" s="11" t="s">
        <v>98</v>
      </c>
      <c r="F82" s="10">
        <v>40</v>
      </c>
      <c r="G82" s="10">
        <v>40</v>
      </c>
      <c r="H82" s="10">
        <v>40</v>
      </c>
      <c r="I82" s="10">
        <v>40</v>
      </c>
      <c r="J82" s="10">
        <v>40</v>
      </c>
      <c r="K82" s="10">
        <v>40</v>
      </c>
      <c r="L82" s="10">
        <v>40</v>
      </c>
      <c r="M82" s="10">
        <v>40</v>
      </c>
      <c r="N82" s="10">
        <v>40</v>
      </c>
      <c r="O82" s="10">
        <v>40</v>
      </c>
      <c r="P82" s="10">
        <v>40</v>
      </c>
      <c r="Q82" s="10">
        <v>40</v>
      </c>
      <c r="R82" s="10">
        <v>40</v>
      </c>
      <c r="S82" s="10">
        <v>40</v>
      </c>
      <c r="T82" s="10">
        <v>40</v>
      </c>
      <c r="U82" s="10">
        <v>40</v>
      </c>
      <c r="V82" s="10">
        <v>40</v>
      </c>
      <c r="W82" s="10">
        <v>40</v>
      </c>
      <c r="X82" s="10">
        <v>40</v>
      </c>
      <c r="Y82" s="10">
        <v>40</v>
      </c>
      <c r="Z82" s="12">
        <v>40</v>
      </c>
      <c r="AA82" s="12">
        <v>15</v>
      </c>
      <c r="AB82" s="12">
        <v>40</v>
      </c>
      <c r="AC82" s="12">
        <v>40</v>
      </c>
      <c r="AD82" s="12">
        <v>20</v>
      </c>
      <c r="AE82" s="12">
        <v>10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</row>
    <row r="83" spans="1:38" ht="12.75" hidden="1" customHeight="1">
      <c r="A83" s="10" t="s">
        <v>348</v>
      </c>
      <c r="B83" s="10" t="s">
        <v>2</v>
      </c>
      <c r="C83" s="10" t="s">
        <v>628</v>
      </c>
      <c r="D83" s="10" t="s">
        <v>2</v>
      </c>
      <c r="E83" s="11" t="s">
        <v>98</v>
      </c>
      <c r="F83" s="10">
        <v>10</v>
      </c>
      <c r="G83" s="10">
        <v>10</v>
      </c>
      <c r="H83" s="10">
        <v>10</v>
      </c>
      <c r="I83" s="10">
        <v>10</v>
      </c>
      <c r="J83" s="10">
        <v>10</v>
      </c>
      <c r="K83" s="10">
        <v>10</v>
      </c>
      <c r="L83" s="10">
        <v>10</v>
      </c>
      <c r="M83" s="10">
        <v>10</v>
      </c>
      <c r="N83" s="10">
        <v>10</v>
      </c>
      <c r="O83" s="10">
        <v>10</v>
      </c>
      <c r="P83" s="10">
        <v>10</v>
      </c>
      <c r="Q83" s="10">
        <v>10</v>
      </c>
      <c r="R83" s="10">
        <v>10</v>
      </c>
      <c r="S83" s="10">
        <v>10</v>
      </c>
      <c r="T83" s="10">
        <v>10</v>
      </c>
      <c r="U83" s="10">
        <v>10</v>
      </c>
      <c r="V83" s="10">
        <v>0</v>
      </c>
      <c r="W83" s="10">
        <v>0</v>
      </c>
      <c r="X83" s="10">
        <v>0</v>
      </c>
      <c r="Y83" s="10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2.75" customHeight="1">
      <c r="A84" s="10" t="s">
        <v>348</v>
      </c>
      <c r="B84" s="10" t="s">
        <v>2</v>
      </c>
      <c r="C84" s="10" t="s">
        <v>629</v>
      </c>
      <c r="D84" s="10" t="s">
        <v>2</v>
      </c>
      <c r="E84" s="11" t="s">
        <v>98</v>
      </c>
      <c r="F84" s="10">
        <v>30</v>
      </c>
      <c r="G84" s="10">
        <v>30</v>
      </c>
      <c r="H84" s="10">
        <v>30</v>
      </c>
      <c r="I84" s="10">
        <v>30</v>
      </c>
      <c r="J84" s="10">
        <v>30</v>
      </c>
      <c r="K84" s="10">
        <v>30</v>
      </c>
      <c r="L84" s="10">
        <v>30</v>
      </c>
      <c r="M84" s="10">
        <v>30</v>
      </c>
      <c r="N84" s="10">
        <v>30</v>
      </c>
      <c r="O84" s="10">
        <v>30</v>
      </c>
      <c r="P84" s="10">
        <v>30</v>
      </c>
      <c r="Q84" s="10">
        <v>30</v>
      </c>
      <c r="R84" s="10">
        <v>30</v>
      </c>
      <c r="S84" s="10">
        <v>40</v>
      </c>
      <c r="T84" s="10">
        <v>70</v>
      </c>
      <c r="U84" s="10">
        <v>85</v>
      </c>
      <c r="V84" s="10">
        <v>85</v>
      </c>
      <c r="W84" s="10">
        <v>85</v>
      </c>
      <c r="X84" s="10">
        <v>80</v>
      </c>
      <c r="Y84" s="10">
        <v>80</v>
      </c>
      <c r="Z84" s="12">
        <v>85</v>
      </c>
      <c r="AA84" s="12">
        <v>70</v>
      </c>
      <c r="AB84" s="12">
        <v>45</v>
      </c>
      <c r="AC84" s="12">
        <v>25</v>
      </c>
      <c r="AD84" s="12">
        <v>20</v>
      </c>
      <c r="AE84" s="12">
        <v>20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</row>
    <row r="85" spans="1:38" ht="12.75" hidden="1" customHeight="1">
      <c r="A85" s="10" t="s">
        <v>348</v>
      </c>
      <c r="B85" s="10" t="s">
        <v>2</v>
      </c>
      <c r="C85" s="10" t="s">
        <v>410</v>
      </c>
      <c r="D85" s="10" t="s">
        <v>2</v>
      </c>
      <c r="E85" s="11" t="s">
        <v>98</v>
      </c>
      <c r="F85" s="10">
        <v>95</v>
      </c>
      <c r="G85" s="10">
        <v>95</v>
      </c>
      <c r="H85" s="10">
        <v>10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6" spans="1:38" ht="12.75" hidden="1" customHeight="1">
      <c r="A86" s="10" t="s">
        <v>348</v>
      </c>
      <c r="B86" s="10" t="s">
        <v>2</v>
      </c>
      <c r="C86" s="10" t="s">
        <v>411</v>
      </c>
      <c r="D86" s="10" t="s">
        <v>2</v>
      </c>
      <c r="E86" s="11" t="s">
        <v>98</v>
      </c>
      <c r="F86" s="10">
        <v>75</v>
      </c>
      <c r="G86" s="10">
        <v>75</v>
      </c>
      <c r="H86" s="10">
        <v>75</v>
      </c>
      <c r="I86" s="10">
        <v>75</v>
      </c>
      <c r="J86" s="10">
        <v>45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1:38" ht="12.75" hidden="1" customHeight="1">
      <c r="A87" s="3" t="s">
        <v>151</v>
      </c>
      <c r="B87" s="3" t="s">
        <v>44</v>
      </c>
      <c r="C87" s="3" t="s">
        <v>524</v>
      </c>
      <c r="D87" s="3" t="s">
        <v>44</v>
      </c>
      <c r="E87" s="39" t="s">
        <v>630</v>
      </c>
      <c r="F87" s="3">
        <v>15</v>
      </c>
      <c r="G87" s="3">
        <v>10</v>
      </c>
      <c r="H87" s="3">
        <v>10</v>
      </c>
      <c r="I87" s="3">
        <v>10</v>
      </c>
      <c r="J87" s="3">
        <v>10</v>
      </c>
      <c r="K87" s="3">
        <v>10</v>
      </c>
      <c r="L87" s="3">
        <v>10</v>
      </c>
      <c r="M87" s="3">
        <v>10</v>
      </c>
      <c r="N87" s="3">
        <v>15</v>
      </c>
      <c r="O87" s="3">
        <v>10</v>
      </c>
      <c r="P87" s="3">
        <v>10</v>
      </c>
      <c r="Q87" s="3">
        <v>10</v>
      </c>
      <c r="R87" s="3">
        <v>10</v>
      </c>
      <c r="S87" s="3">
        <v>10</v>
      </c>
      <c r="T87" s="3">
        <v>10</v>
      </c>
      <c r="U87" s="3">
        <v>5</v>
      </c>
      <c r="V87" s="3">
        <v>5</v>
      </c>
      <c r="W87" s="3">
        <v>5</v>
      </c>
      <c r="X87" s="3">
        <v>5</v>
      </c>
      <c r="Y87" s="3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</row>
    <row r="88" spans="1:38" ht="12.75" hidden="1" customHeight="1">
      <c r="A88" s="3" t="s">
        <v>155</v>
      </c>
      <c r="B88" s="3" t="s">
        <v>534</v>
      </c>
      <c r="C88" s="3" t="s">
        <v>535</v>
      </c>
      <c r="D88" s="3" t="s">
        <v>536</v>
      </c>
      <c r="E88" s="39" t="s">
        <v>630</v>
      </c>
      <c r="F88" s="3">
        <v>5</v>
      </c>
      <c r="G88" s="3">
        <v>5</v>
      </c>
      <c r="H88" s="3">
        <v>5</v>
      </c>
      <c r="I88" s="3">
        <v>5</v>
      </c>
      <c r="J88" s="3">
        <v>5</v>
      </c>
      <c r="K88" s="3">
        <v>5</v>
      </c>
      <c r="L88" s="3">
        <v>5</v>
      </c>
      <c r="M88" s="3">
        <v>5</v>
      </c>
      <c r="N88" s="3">
        <v>5</v>
      </c>
      <c r="O88" s="3">
        <v>5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</row>
    <row r="89" spans="1:38" ht="12.75" hidden="1" customHeight="1">
      <c r="A89" s="3" t="s">
        <v>168</v>
      </c>
      <c r="B89" s="3" t="s">
        <v>48</v>
      </c>
      <c r="C89" s="3" t="s">
        <v>631</v>
      </c>
      <c r="D89" s="3" t="s">
        <v>48</v>
      </c>
      <c r="E89" s="39" t="s">
        <v>630</v>
      </c>
      <c r="F89" s="3">
        <v>25</v>
      </c>
      <c r="G89" s="3">
        <v>25</v>
      </c>
      <c r="H89" s="3">
        <v>25</v>
      </c>
      <c r="I89" s="3">
        <v>25</v>
      </c>
      <c r="J89" s="3">
        <v>25</v>
      </c>
      <c r="K89" s="3">
        <v>25</v>
      </c>
      <c r="L89" s="3">
        <v>25</v>
      </c>
      <c r="M89" s="3">
        <v>25</v>
      </c>
      <c r="N89" s="3">
        <v>25</v>
      </c>
      <c r="O89" s="3">
        <v>25</v>
      </c>
      <c r="P89" s="3">
        <v>25</v>
      </c>
      <c r="Q89" s="3">
        <v>25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</row>
    <row r="90" spans="1:38" hidden="1">
      <c r="A90" s="3" t="s">
        <v>168</v>
      </c>
      <c r="B90" s="3" t="s">
        <v>188</v>
      </c>
      <c r="C90" s="3" t="s">
        <v>632</v>
      </c>
      <c r="D90" s="3" t="s">
        <v>188</v>
      </c>
      <c r="E90" s="39" t="s">
        <v>630</v>
      </c>
      <c r="F90" s="3">
        <v>55</v>
      </c>
      <c r="G90" s="3">
        <v>55</v>
      </c>
      <c r="H90" s="3">
        <v>55</v>
      </c>
      <c r="I90" s="3">
        <v>55</v>
      </c>
      <c r="J90" s="3">
        <v>55</v>
      </c>
      <c r="K90" s="3">
        <v>55</v>
      </c>
      <c r="L90" s="3">
        <v>55</v>
      </c>
      <c r="M90" s="3">
        <v>55</v>
      </c>
      <c r="N90" s="3">
        <v>55</v>
      </c>
      <c r="O90" s="3">
        <v>50</v>
      </c>
      <c r="P90" s="3">
        <v>45</v>
      </c>
      <c r="Q90" s="3">
        <v>45</v>
      </c>
      <c r="R90" s="3">
        <v>40</v>
      </c>
      <c r="S90" s="3">
        <v>30</v>
      </c>
      <c r="T90" s="3">
        <v>25</v>
      </c>
      <c r="U90" s="3">
        <v>25</v>
      </c>
      <c r="V90" s="3">
        <v>25</v>
      </c>
      <c r="W90" s="3">
        <v>25</v>
      </c>
      <c r="X90" s="3">
        <v>20</v>
      </c>
      <c r="Y90" s="3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</row>
    <row r="91" spans="1:38" hidden="1">
      <c r="A91" s="3" t="s">
        <v>168</v>
      </c>
      <c r="B91" s="3" t="s">
        <v>191</v>
      </c>
      <c r="C91" s="3" t="s">
        <v>633</v>
      </c>
      <c r="D91" s="3" t="s">
        <v>191</v>
      </c>
      <c r="E91" s="39" t="s">
        <v>630</v>
      </c>
      <c r="F91" s="3">
        <v>15</v>
      </c>
      <c r="G91" s="3">
        <v>15</v>
      </c>
      <c r="H91" s="3">
        <v>15</v>
      </c>
      <c r="I91" s="3">
        <v>15</v>
      </c>
      <c r="J91" s="3">
        <v>15</v>
      </c>
      <c r="K91" s="3">
        <v>15</v>
      </c>
      <c r="L91" s="3">
        <v>15</v>
      </c>
      <c r="M91" s="3">
        <v>15</v>
      </c>
      <c r="N91" s="3">
        <v>15</v>
      </c>
      <c r="O91" s="3">
        <v>10</v>
      </c>
      <c r="P91" s="3">
        <v>10</v>
      </c>
      <c r="Q91" s="3">
        <v>5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</row>
    <row r="92" spans="1:38" hidden="1">
      <c r="A92" s="3" t="s">
        <v>168</v>
      </c>
      <c r="B92" s="3" t="s">
        <v>634</v>
      </c>
      <c r="C92" s="3" t="s">
        <v>635</v>
      </c>
      <c r="D92" s="3" t="s">
        <v>634</v>
      </c>
      <c r="E92" s="39" t="s">
        <v>630</v>
      </c>
      <c r="F92" s="3">
        <v>20</v>
      </c>
      <c r="G92" s="3">
        <v>20</v>
      </c>
      <c r="H92" s="3">
        <v>20</v>
      </c>
      <c r="I92" s="3">
        <v>20</v>
      </c>
      <c r="J92" s="3">
        <v>20</v>
      </c>
      <c r="K92" s="3">
        <v>20</v>
      </c>
      <c r="L92" s="3">
        <v>20</v>
      </c>
      <c r="M92" s="3">
        <v>10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</row>
    <row r="93" spans="1:38">
      <c r="A93" s="10" t="s">
        <v>244</v>
      </c>
      <c r="B93" s="10" t="s">
        <v>636</v>
      </c>
      <c r="C93" s="10" t="s">
        <v>637</v>
      </c>
      <c r="D93" s="10" t="s">
        <v>636</v>
      </c>
      <c r="E93" s="11" t="s">
        <v>630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15">
        <v>5</v>
      </c>
      <c r="AA93" s="15">
        <v>10</v>
      </c>
      <c r="AB93" s="15">
        <v>20</v>
      </c>
      <c r="AC93" s="15">
        <v>15</v>
      </c>
      <c r="AD93" s="15">
        <v>15</v>
      </c>
      <c r="AE93" s="15">
        <v>10</v>
      </c>
      <c r="AF93" s="15">
        <v>10</v>
      </c>
      <c r="AG93" s="15">
        <v>10</v>
      </c>
      <c r="AH93" s="15">
        <v>10</v>
      </c>
      <c r="AI93" s="15">
        <v>5</v>
      </c>
      <c r="AJ93" s="15">
        <v>0</v>
      </c>
      <c r="AK93" s="15">
        <v>0</v>
      </c>
      <c r="AL93" s="15">
        <v>0</v>
      </c>
    </row>
    <row r="94" spans="1:38" hidden="1">
      <c r="A94" s="10" t="s">
        <v>251</v>
      </c>
      <c r="B94" s="10" t="s">
        <v>361</v>
      </c>
      <c r="C94" s="10" t="s">
        <v>544</v>
      </c>
      <c r="D94" s="10" t="s">
        <v>361</v>
      </c>
      <c r="E94" s="11" t="s">
        <v>630</v>
      </c>
      <c r="F94" s="3">
        <v>65</v>
      </c>
      <c r="G94" s="3">
        <v>65</v>
      </c>
      <c r="H94" s="3">
        <v>65</v>
      </c>
      <c r="I94" s="3">
        <v>70</v>
      </c>
      <c r="J94" s="3">
        <v>15</v>
      </c>
      <c r="K94" s="3">
        <v>10</v>
      </c>
      <c r="L94" s="3">
        <v>10</v>
      </c>
      <c r="M94" s="3">
        <v>10</v>
      </c>
      <c r="N94" s="3">
        <v>5</v>
      </c>
      <c r="O94" s="3">
        <v>5</v>
      </c>
      <c r="P94" s="3">
        <v>5</v>
      </c>
      <c r="Q94" s="3">
        <v>5</v>
      </c>
      <c r="R94" s="3">
        <v>5</v>
      </c>
      <c r="S94" s="3">
        <v>5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</row>
    <row r="95" spans="1:38" hidden="1">
      <c r="A95" s="10" t="s">
        <v>251</v>
      </c>
      <c r="B95" s="10" t="s">
        <v>550</v>
      </c>
      <c r="C95" s="10" t="s">
        <v>638</v>
      </c>
      <c r="D95" s="10" t="s">
        <v>550</v>
      </c>
      <c r="E95" s="11" t="s">
        <v>630</v>
      </c>
      <c r="F95" s="3">
        <v>70</v>
      </c>
      <c r="G95" s="3">
        <v>70</v>
      </c>
      <c r="H95" s="3">
        <v>80</v>
      </c>
      <c r="I95" s="3">
        <v>80</v>
      </c>
      <c r="J95" s="3">
        <v>80</v>
      </c>
      <c r="K95" s="3">
        <v>80</v>
      </c>
      <c r="L95" s="3">
        <v>80</v>
      </c>
      <c r="M95" s="3">
        <v>80</v>
      </c>
      <c r="N95" s="3">
        <v>80</v>
      </c>
      <c r="O95" s="3">
        <v>80</v>
      </c>
      <c r="P95" s="3">
        <v>80</v>
      </c>
      <c r="Q95" s="3">
        <v>80</v>
      </c>
      <c r="R95" s="3">
        <v>80</v>
      </c>
      <c r="S95" s="3">
        <v>40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</row>
    <row r="96" spans="1:38" hidden="1">
      <c r="A96" s="10" t="s">
        <v>251</v>
      </c>
      <c r="B96" s="10" t="s">
        <v>545</v>
      </c>
      <c r="C96" s="10" t="s">
        <v>546</v>
      </c>
      <c r="D96" s="10" t="s">
        <v>545</v>
      </c>
      <c r="E96" s="11" t="s">
        <v>630</v>
      </c>
      <c r="F96" s="3">
        <v>5</v>
      </c>
      <c r="G96" s="3">
        <v>5</v>
      </c>
      <c r="H96" s="3">
        <v>5</v>
      </c>
      <c r="I96" s="3">
        <v>5</v>
      </c>
      <c r="J96" s="3">
        <v>5</v>
      </c>
      <c r="K96" s="3">
        <v>5</v>
      </c>
      <c r="L96" s="3">
        <v>5</v>
      </c>
      <c r="M96" s="3">
        <v>5</v>
      </c>
      <c r="N96" s="3">
        <v>5</v>
      </c>
      <c r="O96" s="3">
        <v>5</v>
      </c>
      <c r="P96" s="3">
        <v>5</v>
      </c>
      <c r="Q96" s="3">
        <v>5</v>
      </c>
      <c r="R96" s="3">
        <v>5</v>
      </c>
      <c r="S96" s="3">
        <v>5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</row>
    <row r="97" spans="1:38" hidden="1">
      <c r="A97" s="10" t="s">
        <v>251</v>
      </c>
      <c r="B97" s="10" t="s">
        <v>43</v>
      </c>
      <c r="C97" s="10" t="s">
        <v>254</v>
      </c>
      <c r="D97" s="10" t="s">
        <v>43</v>
      </c>
      <c r="E97" s="11" t="s">
        <v>630</v>
      </c>
      <c r="F97" s="3">
        <v>25</v>
      </c>
      <c r="G97" s="3">
        <v>25</v>
      </c>
      <c r="H97" s="3">
        <v>25</v>
      </c>
      <c r="I97" s="3">
        <v>15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</row>
    <row r="98" spans="1:38" hidden="1">
      <c r="A98" s="10" t="s">
        <v>251</v>
      </c>
      <c r="B98" s="10" t="s">
        <v>43</v>
      </c>
      <c r="C98" s="10" t="s">
        <v>256</v>
      </c>
      <c r="D98" s="10" t="s">
        <v>43</v>
      </c>
      <c r="E98" s="11" t="s">
        <v>630</v>
      </c>
      <c r="F98" s="3">
        <v>5</v>
      </c>
      <c r="G98" s="3">
        <v>5</v>
      </c>
      <c r="H98" s="3">
        <v>5</v>
      </c>
      <c r="I98" s="3">
        <v>5</v>
      </c>
      <c r="J98" s="3">
        <v>5</v>
      </c>
      <c r="K98" s="3">
        <v>5</v>
      </c>
      <c r="L98" s="3">
        <v>5</v>
      </c>
      <c r="M98" s="3">
        <v>5</v>
      </c>
      <c r="N98" s="3">
        <v>5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</row>
    <row r="99" spans="1:38" hidden="1">
      <c r="A99" s="10" t="s">
        <v>251</v>
      </c>
      <c r="B99" s="10" t="s">
        <v>63</v>
      </c>
      <c r="C99" s="10" t="s">
        <v>548</v>
      </c>
      <c r="D99" s="10" t="s">
        <v>63</v>
      </c>
      <c r="E99" s="11" t="s">
        <v>630</v>
      </c>
      <c r="F99" s="3">
        <v>5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</v>
      </c>
      <c r="N99" s="3">
        <v>15</v>
      </c>
      <c r="O99" s="3">
        <v>20</v>
      </c>
      <c r="P99" s="3">
        <v>20</v>
      </c>
      <c r="Q99" s="3">
        <v>15</v>
      </c>
      <c r="R99" s="3">
        <v>15</v>
      </c>
      <c r="S99" s="3">
        <v>15</v>
      </c>
      <c r="T99" s="3">
        <v>25</v>
      </c>
      <c r="U99" s="3">
        <v>25</v>
      </c>
      <c r="V99" s="3">
        <v>5</v>
      </c>
      <c r="W99" s="3">
        <v>5</v>
      </c>
      <c r="X99" s="3">
        <v>0</v>
      </c>
      <c r="Y99" s="3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</row>
    <row r="100" spans="1:38" hidden="1">
      <c r="A100" s="10" t="s">
        <v>251</v>
      </c>
      <c r="B100" s="10" t="s">
        <v>16</v>
      </c>
      <c r="C100" s="10" t="s">
        <v>260</v>
      </c>
      <c r="D100" s="10" t="s">
        <v>16</v>
      </c>
      <c r="E100" s="11" t="s">
        <v>630</v>
      </c>
      <c r="F100" s="3">
        <v>45</v>
      </c>
      <c r="G100" s="3">
        <v>45</v>
      </c>
      <c r="H100" s="3">
        <v>45</v>
      </c>
      <c r="I100" s="3">
        <v>45</v>
      </c>
      <c r="J100" s="3">
        <v>45</v>
      </c>
      <c r="K100" s="3">
        <v>45</v>
      </c>
      <c r="L100" s="3">
        <v>10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</row>
    <row r="101" spans="1:38" hidden="1">
      <c r="A101" s="10" t="s">
        <v>251</v>
      </c>
      <c r="B101" s="10" t="s">
        <v>639</v>
      </c>
      <c r="C101" s="10" t="s">
        <v>640</v>
      </c>
      <c r="D101" s="10" t="s">
        <v>639</v>
      </c>
      <c r="E101" s="11" t="s">
        <v>630</v>
      </c>
      <c r="F101" s="3">
        <v>40</v>
      </c>
      <c r="G101" s="3">
        <v>40</v>
      </c>
      <c r="H101" s="3">
        <v>45</v>
      </c>
      <c r="I101" s="3">
        <v>35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</row>
    <row r="102" spans="1:38" hidden="1">
      <c r="A102" s="10" t="s">
        <v>251</v>
      </c>
      <c r="B102" s="10" t="s">
        <v>264</v>
      </c>
      <c r="C102" s="10" t="s">
        <v>549</v>
      </c>
      <c r="D102" s="10" t="s">
        <v>32</v>
      </c>
      <c r="E102" s="11" t="s">
        <v>630</v>
      </c>
      <c r="F102" s="3">
        <v>0</v>
      </c>
      <c r="G102" s="3">
        <v>0</v>
      </c>
      <c r="H102" s="3">
        <v>5</v>
      </c>
      <c r="I102" s="3">
        <v>5</v>
      </c>
      <c r="J102" s="3">
        <v>5</v>
      </c>
      <c r="K102" s="3">
        <v>5</v>
      </c>
      <c r="L102" s="3">
        <v>5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</row>
    <row r="103" spans="1:38" hidden="1">
      <c r="A103" s="10" t="s">
        <v>251</v>
      </c>
      <c r="B103" s="10" t="s">
        <v>264</v>
      </c>
      <c r="C103" s="10" t="s">
        <v>550</v>
      </c>
      <c r="D103" s="10" t="s">
        <v>32</v>
      </c>
      <c r="E103" s="11" t="s">
        <v>630</v>
      </c>
      <c r="F103" s="3">
        <v>10</v>
      </c>
      <c r="G103" s="3">
        <v>5</v>
      </c>
      <c r="H103" s="3">
        <v>5</v>
      </c>
      <c r="I103" s="3">
        <v>5</v>
      </c>
      <c r="J103" s="3">
        <v>5</v>
      </c>
      <c r="K103" s="3">
        <v>5</v>
      </c>
      <c r="L103" s="3">
        <v>5</v>
      </c>
      <c r="M103" s="3">
        <v>5</v>
      </c>
      <c r="N103" s="3">
        <v>5</v>
      </c>
      <c r="O103" s="3">
        <v>5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</row>
    <row r="104" spans="1:38" hidden="1">
      <c r="A104" s="10" t="s">
        <v>251</v>
      </c>
      <c r="B104" s="10" t="s">
        <v>264</v>
      </c>
      <c r="C104" s="10" t="s">
        <v>267</v>
      </c>
      <c r="D104" s="10" t="s">
        <v>32</v>
      </c>
      <c r="E104" s="11" t="s">
        <v>630</v>
      </c>
      <c r="F104" s="3">
        <v>90</v>
      </c>
      <c r="G104" s="3">
        <v>90</v>
      </c>
      <c r="H104" s="3">
        <v>90</v>
      </c>
      <c r="I104" s="3">
        <v>90</v>
      </c>
      <c r="J104" s="3">
        <v>55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</row>
    <row r="105" spans="1:38">
      <c r="A105" s="10" t="s">
        <v>251</v>
      </c>
      <c r="B105" s="10" t="s">
        <v>264</v>
      </c>
      <c r="C105" s="10" t="s">
        <v>641</v>
      </c>
      <c r="D105" s="10" t="s">
        <v>32</v>
      </c>
      <c r="E105" s="11" t="s">
        <v>630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10</v>
      </c>
      <c r="N105" s="3">
        <v>20</v>
      </c>
      <c r="O105" s="3">
        <v>15</v>
      </c>
      <c r="P105" s="3">
        <v>15</v>
      </c>
      <c r="Q105" s="3">
        <v>15</v>
      </c>
      <c r="R105" s="3">
        <v>10</v>
      </c>
      <c r="S105" s="3">
        <v>5</v>
      </c>
      <c r="T105" s="3">
        <v>5</v>
      </c>
      <c r="U105" s="3">
        <v>5</v>
      </c>
      <c r="V105" s="3">
        <v>5</v>
      </c>
      <c r="W105" s="3">
        <v>5</v>
      </c>
      <c r="X105" s="3">
        <v>5</v>
      </c>
      <c r="Y105" s="3">
        <v>5</v>
      </c>
      <c r="Z105" s="15">
        <v>5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</row>
    <row r="106" spans="1:38" hidden="1">
      <c r="A106" s="10" t="s">
        <v>268</v>
      </c>
      <c r="B106" s="10" t="s">
        <v>642</v>
      </c>
      <c r="C106" s="10" t="s">
        <v>643</v>
      </c>
      <c r="D106" s="10" t="s">
        <v>644</v>
      </c>
      <c r="E106" s="11" t="s">
        <v>630</v>
      </c>
      <c r="F106" s="3">
        <v>30</v>
      </c>
      <c r="G106" s="3">
        <v>30</v>
      </c>
      <c r="H106" s="3">
        <v>10</v>
      </c>
      <c r="I106" s="3">
        <v>5</v>
      </c>
      <c r="J106" s="3">
        <v>5</v>
      </c>
      <c r="K106" s="3">
        <v>5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</row>
    <row r="107" spans="1:38" hidden="1">
      <c r="A107" s="10" t="s">
        <v>268</v>
      </c>
      <c r="B107" s="10" t="s">
        <v>642</v>
      </c>
      <c r="C107" s="10" t="s">
        <v>645</v>
      </c>
      <c r="D107" s="10" t="s">
        <v>644</v>
      </c>
      <c r="E107" s="11" t="s">
        <v>630</v>
      </c>
      <c r="F107" s="3">
        <v>35</v>
      </c>
      <c r="G107" s="3">
        <v>15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</row>
    <row r="108" spans="1:38" hidden="1">
      <c r="A108" s="10" t="s">
        <v>276</v>
      </c>
      <c r="B108" s="10" t="s">
        <v>279</v>
      </c>
      <c r="C108" s="10" t="s">
        <v>280</v>
      </c>
      <c r="D108" s="10" t="s">
        <v>281</v>
      </c>
      <c r="E108" s="11" t="s">
        <v>630</v>
      </c>
      <c r="F108" s="3">
        <v>10</v>
      </c>
      <c r="G108" s="3">
        <v>10</v>
      </c>
      <c r="H108" s="3">
        <v>10</v>
      </c>
      <c r="I108" s="3">
        <v>10</v>
      </c>
      <c r="J108" s="3">
        <v>10</v>
      </c>
      <c r="K108" s="3">
        <v>15</v>
      </c>
      <c r="L108" s="3">
        <v>10</v>
      </c>
      <c r="M108" s="3">
        <v>10</v>
      </c>
      <c r="N108" s="3">
        <v>10</v>
      </c>
      <c r="O108" s="3">
        <v>10</v>
      </c>
      <c r="P108" s="3">
        <v>10</v>
      </c>
      <c r="Q108" s="3">
        <v>10</v>
      </c>
      <c r="R108" s="3">
        <v>10</v>
      </c>
      <c r="S108" s="3">
        <v>10</v>
      </c>
      <c r="T108" s="3">
        <v>5</v>
      </c>
      <c r="U108" s="3">
        <v>5</v>
      </c>
      <c r="V108" s="3">
        <v>5</v>
      </c>
      <c r="W108" s="3">
        <v>5</v>
      </c>
      <c r="X108" s="3">
        <v>0</v>
      </c>
      <c r="Y108" s="3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</row>
    <row r="109" spans="1:38" hidden="1">
      <c r="A109" s="10" t="s">
        <v>565</v>
      </c>
      <c r="B109" s="10" t="s">
        <v>646</v>
      </c>
      <c r="C109" s="10" t="s">
        <v>646</v>
      </c>
      <c r="D109" s="10" t="s">
        <v>646</v>
      </c>
      <c r="E109" s="11" t="s">
        <v>630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15</v>
      </c>
      <c r="U109" s="3">
        <v>25</v>
      </c>
      <c r="V109" s="3">
        <v>0</v>
      </c>
      <c r="W109" s="3">
        <v>0</v>
      </c>
      <c r="X109" s="3">
        <v>0</v>
      </c>
      <c r="Y109" s="3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</row>
    <row r="110" spans="1:38" hidden="1">
      <c r="A110" s="10" t="s">
        <v>295</v>
      </c>
      <c r="B110" s="10" t="s">
        <v>647</v>
      </c>
      <c r="C110" s="10" t="s">
        <v>648</v>
      </c>
      <c r="D110" s="10" t="s">
        <v>647</v>
      </c>
      <c r="E110" s="11" t="s">
        <v>630</v>
      </c>
      <c r="F110" s="3">
        <v>20</v>
      </c>
      <c r="G110" s="3">
        <v>20</v>
      </c>
      <c r="H110" s="3">
        <v>15</v>
      </c>
      <c r="I110" s="3">
        <v>10</v>
      </c>
      <c r="J110" s="3">
        <v>10</v>
      </c>
      <c r="K110" s="3">
        <v>10</v>
      </c>
      <c r="L110" s="3">
        <v>10</v>
      </c>
      <c r="M110" s="3">
        <v>10</v>
      </c>
      <c r="N110" s="3">
        <v>10</v>
      </c>
      <c r="O110" s="3">
        <v>10</v>
      </c>
      <c r="P110" s="3">
        <v>10</v>
      </c>
      <c r="Q110" s="3">
        <v>10</v>
      </c>
      <c r="R110" s="3">
        <v>15</v>
      </c>
      <c r="S110" s="3">
        <v>15</v>
      </c>
      <c r="T110" s="3">
        <v>15</v>
      </c>
      <c r="U110" s="3">
        <v>20</v>
      </c>
      <c r="V110" s="3">
        <v>5</v>
      </c>
      <c r="W110" s="3">
        <v>5</v>
      </c>
      <c r="X110" s="3">
        <v>0</v>
      </c>
      <c r="Y110" s="3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</row>
    <row r="111" spans="1:38" hidden="1">
      <c r="A111" s="10" t="s">
        <v>295</v>
      </c>
      <c r="B111" s="10" t="s">
        <v>649</v>
      </c>
      <c r="C111" s="10" t="s">
        <v>650</v>
      </c>
      <c r="D111" s="10" t="s">
        <v>649</v>
      </c>
      <c r="E111" s="11" t="s">
        <v>630</v>
      </c>
      <c r="F111" s="3">
        <v>40</v>
      </c>
      <c r="G111" s="3">
        <v>40</v>
      </c>
      <c r="H111" s="3">
        <v>40</v>
      </c>
      <c r="I111" s="3">
        <v>40</v>
      </c>
      <c r="J111" s="3">
        <v>35</v>
      </c>
      <c r="K111" s="3">
        <v>30</v>
      </c>
      <c r="L111" s="3">
        <v>20</v>
      </c>
      <c r="M111" s="3">
        <v>10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</row>
    <row r="112" spans="1:38" hidden="1">
      <c r="A112" s="10" t="s">
        <v>306</v>
      </c>
      <c r="B112" s="10" t="s">
        <v>307</v>
      </c>
      <c r="C112" s="10" t="s">
        <v>587</v>
      </c>
      <c r="D112" s="10" t="s">
        <v>307</v>
      </c>
      <c r="E112" s="11" t="s">
        <v>630</v>
      </c>
      <c r="F112" s="3">
        <v>10</v>
      </c>
      <c r="G112" s="3">
        <v>10</v>
      </c>
      <c r="H112" s="3">
        <v>10</v>
      </c>
      <c r="I112" s="3">
        <v>10</v>
      </c>
      <c r="J112" s="3">
        <v>10</v>
      </c>
      <c r="K112" s="3">
        <v>5</v>
      </c>
      <c r="L112" s="3">
        <v>5</v>
      </c>
      <c r="M112" s="3">
        <v>5</v>
      </c>
      <c r="N112" s="3">
        <v>5</v>
      </c>
      <c r="O112" s="3">
        <v>5</v>
      </c>
      <c r="P112" s="3">
        <v>5</v>
      </c>
      <c r="Q112" s="3">
        <v>5</v>
      </c>
      <c r="R112" s="3">
        <v>5</v>
      </c>
      <c r="S112" s="3">
        <v>5</v>
      </c>
      <c r="T112" s="3">
        <v>5</v>
      </c>
      <c r="U112" s="3">
        <v>5</v>
      </c>
      <c r="V112" s="3">
        <v>5</v>
      </c>
      <c r="W112" s="3">
        <v>5</v>
      </c>
      <c r="X112" s="3">
        <v>0</v>
      </c>
      <c r="Y112" s="3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</row>
    <row r="113" spans="1:38">
      <c r="A113" s="10" t="s">
        <v>309</v>
      </c>
      <c r="B113" s="10" t="s">
        <v>651</v>
      </c>
      <c r="C113" s="10" t="s">
        <v>651</v>
      </c>
      <c r="D113" s="10" t="s">
        <v>651</v>
      </c>
      <c r="E113" s="11" t="s">
        <v>630</v>
      </c>
      <c r="F113" s="3">
        <v>15</v>
      </c>
      <c r="G113" s="3">
        <v>15</v>
      </c>
      <c r="H113" s="3">
        <v>15</v>
      </c>
      <c r="I113" s="3">
        <v>15</v>
      </c>
      <c r="J113" s="3">
        <v>15</v>
      </c>
      <c r="K113" s="3">
        <v>15</v>
      </c>
      <c r="L113" s="3">
        <v>15</v>
      </c>
      <c r="M113" s="3">
        <v>15</v>
      </c>
      <c r="N113" s="3">
        <v>15</v>
      </c>
      <c r="O113" s="3">
        <v>15</v>
      </c>
      <c r="P113" s="3">
        <v>15</v>
      </c>
      <c r="Q113" s="3">
        <v>15</v>
      </c>
      <c r="R113" s="3">
        <v>15</v>
      </c>
      <c r="S113" s="3">
        <v>15</v>
      </c>
      <c r="T113" s="3">
        <v>15</v>
      </c>
      <c r="U113" s="3">
        <v>15</v>
      </c>
      <c r="V113" s="3">
        <v>15</v>
      </c>
      <c r="W113" s="3">
        <v>15</v>
      </c>
      <c r="X113" s="3">
        <v>10</v>
      </c>
      <c r="Y113" s="3">
        <v>5</v>
      </c>
      <c r="Z113" s="15">
        <v>15</v>
      </c>
      <c r="AA113" s="15">
        <v>15</v>
      </c>
      <c r="AB113" s="15">
        <v>5</v>
      </c>
      <c r="AC113" s="15">
        <v>15</v>
      </c>
      <c r="AD113" s="15">
        <v>15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</row>
    <row r="114" spans="1:38">
      <c r="A114" s="10" t="s">
        <v>309</v>
      </c>
      <c r="B114" s="10" t="s">
        <v>19</v>
      </c>
      <c r="C114" s="10" t="s">
        <v>588</v>
      </c>
      <c r="D114" s="10" t="s">
        <v>19</v>
      </c>
      <c r="E114" s="11" t="s">
        <v>630</v>
      </c>
      <c r="F114" s="3">
        <v>10</v>
      </c>
      <c r="G114" s="3">
        <v>10</v>
      </c>
      <c r="H114" s="3">
        <v>10</v>
      </c>
      <c r="I114" s="3">
        <v>10</v>
      </c>
      <c r="J114" s="3">
        <v>10</v>
      </c>
      <c r="K114" s="3">
        <v>10</v>
      </c>
      <c r="L114" s="3">
        <v>10</v>
      </c>
      <c r="M114" s="3">
        <v>10</v>
      </c>
      <c r="N114" s="3">
        <v>10</v>
      </c>
      <c r="O114" s="3">
        <v>10</v>
      </c>
      <c r="P114" s="3">
        <v>10</v>
      </c>
      <c r="Q114" s="3">
        <v>10</v>
      </c>
      <c r="R114" s="3">
        <v>10</v>
      </c>
      <c r="S114" s="3">
        <v>10</v>
      </c>
      <c r="T114" s="3">
        <v>10</v>
      </c>
      <c r="U114" s="3">
        <v>10</v>
      </c>
      <c r="V114" s="3">
        <v>10</v>
      </c>
      <c r="W114" s="3">
        <v>10</v>
      </c>
      <c r="X114" s="3">
        <v>5</v>
      </c>
      <c r="Y114" s="3">
        <v>5</v>
      </c>
      <c r="Z114" s="15">
        <v>10</v>
      </c>
      <c r="AA114" s="15">
        <v>10</v>
      </c>
      <c r="AB114" s="15">
        <v>5</v>
      </c>
      <c r="AC114" s="15">
        <v>10</v>
      </c>
      <c r="AD114" s="15">
        <v>5</v>
      </c>
      <c r="AE114" s="15">
        <v>5</v>
      </c>
      <c r="AF114" s="15">
        <v>5</v>
      </c>
      <c r="AG114" s="15">
        <v>5</v>
      </c>
      <c r="AH114" s="15">
        <v>5</v>
      </c>
      <c r="AI114" s="15">
        <v>5</v>
      </c>
      <c r="AJ114" s="15">
        <v>5</v>
      </c>
      <c r="AK114" s="15">
        <v>5</v>
      </c>
      <c r="AL114" s="15">
        <v>5</v>
      </c>
    </row>
    <row r="115" spans="1:38">
      <c r="A115" s="10" t="s">
        <v>309</v>
      </c>
      <c r="B115" s="10" t="s">
        <v>589</v>
      </c>
      <c r="C115" s="10" t="s">
        <v>590</v>
      </c>
      <c r="D115" s="10" t="s">
        <v>591</v>
      </c>
      <c r="E115" s="11" t="s">
        <v>630</v>
      </c>
      <c r="F115" s="3">
        <v>50</v>
      </c>
      <c r="G115" s="3">
        <v>50</v>
      </c>
      <c r="H115" s="3">
        <v>50</v>
      </c>
      <c r="I115" s="3">
        <v>35</v>
      </c>
      <c r="J115" s="3">
        <v>35</v>
      </c>
      <c r="K115" s="3">
        <v>35</v>
      </c>
      <c r="L115" s="3">
        <v>35</v>
      </c>
      <c r="M115" s="3">
        <v>35</v>
      </c>
      <c r="N115" s="3">
        <v>35</v>
      </c>
      <c r="O115" s="3">
        <v>35</v>
      </c>
      <c r="P115" s="3">
        <v>35</v>
      </c>
      <c r="Q115" s="3">
        <v>35</v>
      </c>
      <c r="R115" s="3">
        <v>35</v>
      </c>
      <c r="S115" s="3">
        <v>35</v>
      </c>
      <c r="T115" s="3">
        <v>35</v>
      </c>
      <c r="U115" s="3">
        <v>35</v>
      </c>
      <c r="V115" s="3">
        <v>35</v>
      </c>
      <c r="W115" s="3">
        <v>35</v>
      </c>
      <c r="X115" s="3">
        <v>25</v>
      </c>
      <c r="Y115" s="3">
        <v>25</v>
      </c>
      <c r="Z115" s="15">
        <v>35</v>
      </c>
      <c r="AA115" s="15">
        <v>40</v>
      </c>
      <c r="AB115" s="15">
        <v>25</v>
      </c>
      <c r="AC115" s="15">
        <v>40</v>
      </c>
      <c r="AD115" s="15">
        <v>15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</row>
    <row r="116" spans="1:38">
      <c r="A116" s="10" t="s">
        <v>309</v>
      </c>
      <c r="B116" s="10" t="s">
        <v>652</v>
      </c>
      <c r="C116" s="10" t="s">
        <v>588</v>
      </c>
      <c r="D116" s="10" t="s">
        <v>652</v>
      </c>
      <c r="E116" s="11" t="s">
        <v>630</v>
      </c>
      <c r="F116" s="3">
        <v>25</v>
      </c>
      <c r="G116" s="3">
        <v>25</v>
      </c>
      <c r="H116" s="3">
        <v>25</v>
      </c>
      <c r="I116" s="3">
        <v>25</v>
      </c>
      <c r="J116" s="3">
        <v>25</v>
      </c>
      <c r="K116" s="3">
        <v>25</v>
      </c>
      <c r="L116" s="3">
        <v>25</v>
      </c>
      <c r="M116" s="3">
        <v>25</v>
      </c>
      <c r="N116" s="3">
        <v>25</v>
      </c>
      <c r="O116" s="3">
        <v>25</v>
      </c>
      <c r="P116" s="3">
        <v>25</v>
      </c>
      <c r="Q116" s="3">
        <v>25</v>
      </c>
      <c r="R116" s="3">
        <v>25</v>
      </c>
      <c r="S116" s="3">
        <v>25</v>
      </c>
      <c r="T116" s="3">
        <v>25</v>
      </c>
      <c r="U116" s="3">
        <v>25</v>
      </c>
      <c r="V116" s="3">
        <v>25</v>
      </c>
      <c r="W116" s="3">
        <v>25</v>
      </c>
      <c r="X116" s="3">
        <v>20</v>
      </c>
      <c r="Y116" s="3">
        <v>15</v>
      </c>
      <c r="Z116" s="15">
        <v>30</v>
      </c>
      <c r="AA116" s="15">
        <v>35</v>
      </c>
      <c r="AB116" s="15">
        <v>15</v>
      </c>
      <c r="AC116" s="15">
        <v>35</v>
      </c>
      <c r="AD116" s="15">
        <v>10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</row>
    <row r="117" spans="1:38">
      <c r="A117" s="10" t="s">
        <v>309</v>
      </c>
      <c r="B117" s="10" t="s">
        <v>53</v>
      </c>
      <c r="C117" s="10" t="s">
        <v>53</v>
      </c>
      <c r="D117" s="10" t="s">
        <v>53</v>
      </c>
      <c r="E117" s="11" t="s">
        <v>630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5</v>
      </c>
      <c r="AE117" s="15">
        <v>5</v>
      </c>
      <c r="AF117" s="15">
        <v>5</v>
      </c>
      <c r="AG117" s="15">
        <v>5</v>
      </c>
      <c r="AH117" s="15">
        <v>5</v>
      </c>
      <c r="AI117" s="15">
        <v>5</v>
      </c>
      <c r="AJ117" s="15">
        <v>5</v>
      </c>
      <c r="AK117" s="15">
        <v>5</v>
      </c>
      <c r="AL117" s="15">
        <v>5</v>
      </c>
    </row>
    <row r="118" spans="1:38" hidden="1">
      <c r="A118" s="10" t="s">
        <v>315</v>
      </c>
      <c r="B118" s="10" t="s">
        <v>653</v>
      </c>
      <c r="C118" s="10" t="s">
        <v>653</v>
      </c>
      <c r="D118" s="10" t="s">
        <v>653</v>
      </c>
      <c r="E118" s="11" t="s">
        <v>630</v>
      </c>
      <c r="F118" s="3">
        <v>5</v>
      </c>
      <c r="G118" s="3">
        <v>5</v>
      </c>
      <c r="H118" s="3">
        <v>5</v>
      </c>
      <c r="I118" s="3">
        <v>5</v>
      </c>
      <c r="J118" s="3">
        <v>5</v>
      </c>
      <c r="K118" s="3">
        <v>5</v>
      </c>
      <c r="L118" s="3">
        <v>5</v>
      </c>
      <c r="M118" s="3">
        <v>5</v>
      </c>
      <c r="N118" s="3">
        <v>5</v>
      </c>
      <c r="O118" s="3">
        <v>5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</row>
    <row r="119" spans="1:38" hidden="1">
      <c r="A119" s="10" t="s">
        <v>324</v>
      </c>
      <c r="B119" s="10" t="s">
        <v>598</v>
      </c>
      <c r="C119" s="10" t="s">
        <v>654</v>
      </c>
      <c r="D119" s="10" t="s">
        <v>598</v>
      </c>
      <c r="E119" s="11" t="s">
        <v>630</v>
      </c>
      <c r="F119" s="3">
        <v>50</v>
      </c>
      <c r="G119" s="3">
        <v>50</v>
      </c>
      <c r="H119" s="3">
        <v>50</v>
      </c>
      <c r="I119" s="3">
        <v>45</v>
      </c>
      <c r="J119" s="3">
        <v>45</v>
      </c>
      <c r="K119" s="3">
        <v>30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</row>
    <row r="120" spans="1:38" hidden="1">
      <c r="A120" s="10" t="s">
        <v>324</v>
      </c>
      <c r="B120" s="10" t="s">
        <v>602</v>
      </c>
      <c r="C120" s="10" t="s">
        <v>655</v>
      </c>
      <c r="D120" s="10" t="s">
        <v>333</v>
      </c>
      <c r="E120" s="11" t="s">
        <v>630</v>
      </c>
      <c r="F120" s="3">
        <v>40</v>
      </c>
      <c r="G120" s="3">
        <v>40</v>
      </c>
      <c r="H120" s="3">
        <v>40</v>
      </c>
      <c r="I120" s="3">
        <v>40</v>
      </c>
      <c r="J120" s="3">
        <v>40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</row>
    <row r="121" spans="1:38" hidden="1">
      <c r="A121" s="10" t="s">
        <v>324</v>
      </c>
      <c r="B121" s="10" t="s">
        <v>602</v>
      </c>
      <c r="C121" s="10" t="s">
        <v>603</v>
      </c>
      <c r="D121" s="10" t="s">
        <v>333</v>
      </c>
      <c r="E121" s="11" t="s">
        <v>630</v>
      </c>
      <c r="F121" s="3">
        <v>10</v>
      </c>
      <c r="G121" s="3">
        <v>10</v>
      </c>
      <c r="H121" s="3">
        <v>10</v>
      </c>
      <c r="I121" s="3">
        <v>10</v>
      </c>
      <c r="J121" s="3">
        <v>10</v>
      </c>
      <c r="K121" s="3">
        <v>10</v>
      </c>
      <c r="L121" s="3">
        <v>10</v>
      </c>
      <c r="M121" s="3">
        <v>10</v>
      </c>
      <c r="N121" s="3">
        <v>10</v>
      </c>
      <c r="O121" s="3">
        <v>10</v>
      </c>
      <c r="P121" s="3">
        <v>10</v>
      </c>
      <c r="Q121" s="3">
        <v>10</v>
      </c>
      <c r="R121" s="3">
        <v>10</v>
      </c>
      <c r="S121" s="3">
        <v>10</v>
      </c>
      <c r="T121" s="3">
        <v>10</v>
      </c>
      <c r="U121" s="3">
        <v>10</v>
      </c>
      <c r="V121" s="3">
        <v>15</v>
      </c>
      <c r="W121" s="3">
        <v>15</v>
      </c>
      <c r="X121" s="3">
        <v>0</v>
      </c>
      <c r="Y121" s="3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</row>
    <row r="122" spans="1:38" hidden="1">
      <c r="A122" s="10" t="s">
        <v>324</v>
      </c>
      <c r="B122" s="10" t="s">
        <v>656</v>
      </c>
      <c r="C122" s="10" t="s">
        <v>657</v>
      </c>
      <c r="D122" s="10" t="s">
        <v>658</v>
      </c>
      <c r="E122" s="11" t="s">
        <v>630</v>
      </c>
      <c r="F122" s="3">
        <v>20</v>
      </c>
      <c r="G122" s="3">
        <v>20</v>
      </c>
      <c r="H122" s="3">
        <v>20</v>
      </c>
      <c r="I122" s="3">
        <v>20</v>
      </c>
      <c r="J122" s="3">
        <v>20</v>
      </c>
      <c r="K122" s="3">
        <v>20</v>
      </c>
      <c r="L122" s="3">
        <v>20</v>
      </c>
      <c r="M122" s="3">
        <v>20</v>
      </c>
      <c r="N122" s="3">
        <v>20</v>
      </c>
      <c r="O122" s="3">
        <v>20</v>
      </c>
      <c r="P122" s="3">
        <v>20</v>
      </c>
      <c r="Q122" s="3">
        <v>10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</row>
    <row r="123" spans="1:38" hidden="1">
      <c r="A123" s="10" t="s">
        <v>324</v>
      </c>
      <c r="B123" s="10" t="s">
        <v>334</v>
      </c>
      <c r="C123" s="10" t="s">
        <v>659</v>
      </c>
      <c r="D123" s="10" t="s">
        <v>334</v>
      </c>
      <c r="E123" s="11" t="s">
        <v>630</v>
      </c>
      <c r="F123" s="3">
        <v>25</v>
      </c>
      <c r="G123" s="3">
        <v>25</v>
      </c>
      <c r="H123" s="3">
        <v>15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</row>
    <row r="124" spans="1:38" hidden="1">
      <c r="A124" s="10" t="s">
        <v>324</v>
      </c>
      <c r="B124" s="10" t="s">
        <v>336</v>
      </c>
      <c r="C124" s="10" t="s">
        <v>660</v>
      </c>
      <c r="D124" s="10" t="s">
        <v>336</v>
      </c>
      <c r="E124" s="11" t="s">
        <v>630</v>
      </c>
      <c r="F124" s="3">
        <v>65</v>
      </c>
      <c r="G124" s="3">
        <v>65</v>
      </c>
      <c r="H124" s="3">
        <v>65</v>
      </c>
      <c r="I124" s="3">
        <v>65</v>
      </c>
      <c r="J124" s="3">
        <v>65</v>
      </c>
      <c r="K124" s="3">
        <v>65</v>
      </c>
      <c r="L124" s="3">
        <v>65</v>
      </c>
      <c r="M124" s="3">
        <v>65</v>
      </c>
      <c r="N124" s="3">
        <v>65</v>
      </c>
      <c r="O124" s="3">
        <v>65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</row>
    <row r="125" spans="1:38">
      <c r="A125" s="10" t="s">
        <v>324</v>
      </c>
      <c r="B125" s="10" t="s">
        <v>34</v>
      </c>
      <c r="C125" s="10" t="s">
        <v>607</v>
      </c>
      <c r="D125" s="10" t="s">
        <v>13</v>
      </c>
      <c r="E125" s="11" t="s">
        <v>630</v>
      </c>
      <c r="F125" s="3">
        <v>60</v>
      </c>
      <c r="G125" s="3">
        <v>60</v>
      </c>
      <c r="H125" s="3">
        <v>60</v>
      </c>
      <c r="I125" s="3">
        <v>60</v>
      </c>
      <c r="J125" s="3">
        <v>60</v>
      </c>
      <c r="K125" s="3">
        <v>60</v>
      </c>
      <c r="L125" s="3">
        <v>60</v>
      </c>
      <c r="M125" s="3">
        <v>60</v>
      </c>
      <c r="N125" s="3">
        <v>60</v>
      </c>
      <c r="O125" s="3">
        <v>60</v>
      </c>
      <c r="P125" s="3">
        <v>60</v>
      </c>
      <c r="Q125" s="3">
        <v>60</v>
      </c>
      <c r="R125" s="3">
        <v>60</v>
      </c>
      <c r="S125" s="3">
        <v>60</v>
      </c>
      <c r="T125" s="3">
        <v>60</v>
      </c>
      <c r="U125" s="3">
        <v>60</v>
      </c>
      <c r="V125" s="3">
        <v>60</v>
      </c>
      <c r="W125" s="3">
        <v>60</v>
      </c>
      <c r="X125" s="3">
        <v>50</v>
      </c>
      <c r="Y125" s="3">
        <v>40</v>
      </c>
      <c r="Z125" s="15">
        <v>25</v>
      </c>
      <c r="AA125" s="15">
        <v>20</v>
      </c>
      <c r="AB125" s="15">
        <v>25</v>
      </c>
      <c r="AC125" s="15">
        <v>20</v>
      </c>
      <c r="AD125" s="15">
        <v>15</v>
      </c>
      <c r="AE125" s="15">
        <v>15</v>
      </c>
      <c r="AF125" s="15">
        <v>15</v>
      </c>
      <c r="AG125" s="15">
        <v>15</v>
      </c>
      <c r="AH125" s="15">
        <v>15</v>
      </c>
      <c r="AI125" s="15">
        <v>15</v>
      </c>
      <c r="AJ125" s="15">
        <v>15</v>
      </c>
      <c r="AK125" s="15">
        <v>15</v>
      </c>
      <c r="AL125" s="15">
        <v>15</v>
      </c>
    </row>
    <row r="126" spans="1:38" hidden="1">
      <c r="A126" s="3" t="s">
        <v>324</v>
      </c>
      <c r="B126" s="3" t="s">
        <v>29</v>
      </c>
      <c r="C126" s="3" t="s">
        <v>661</v>
      </c>
      <c r="D126" s="3" t="s">
        <v>29</v>
      </c>
      <c r="E126" s="39" t="s">
        <v>630</v>
      </c>
      <c r="F126" s="3">
        <v>85</v>
      </c>
      <c r="G126" s="3">
        <v>85</v>
      </c>
      <c r="H126" s="3">
        <v>85</v>
      </c>
      <c r="I126" s="3">
        <v>85</v>
      </c>
      <c r="J126" s="3">
        <v>85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</row>
    <row r="127" spans="1:38" hidden="1">
      <c r="A127" s="3" t="s">
        <v>611</v>
      </c>
      <c r="B127" s="3" t="s">
        <v>612</v>
      </c>
      <c r="C127" s="3" t="s">
        <v>613</v>
      </c>
      <c r="D127" s="3" t="s">
        <v>662</v>
      </c>
      <c r="E127" s="39" t="s">
        <v>630</v>
      </c>
      <c r="F127" s="3">
        <v>5</v>
      </c>
      <c r="G127" s="3">
        <v>5</v>
      </c>
      <c r="H127" s="3">
        <v>5</v>
      </c>
      <c r="I127" s="3">
        <v>5</v>
      </c>
      <c r="J127" s="3">
        <v>5</v>
      </c>
      <c r="K127" s="3">
        <v>5</v>
      </c>
      <c r="L127" s="3">
        <v>5</v>
      </c>
      <c r="M127" s="3">
        <v>5</v>
      </c>
      <c r="N127" s="3">
        <v>5</v>
      </c>
      <c r="O127" s="3">
        <v>5</v>
      </c>
      <c r="P127" s="3">
        <v>5</v>
      </c>
      <c r="Q127" s="3">
        <v>5</v>
      </c>
      <c r="R127" s="3">
        <v>5</v>
      </c>
      <c r="S127" s="3">
        <v>5</v>
      </c>
      <c r="T127" s="3">
        <v>5</v>
      </c>
      <c r="U127" s="3">
        <v>5</v>
      </c>
      <c r="V127" s="3">
        <v>5</v>
      </c>
      <c r="W127" s="3">
        <v>0</v>
      </c>
      <c r="X127" s="3">
        <v>0</v>
      </c>
      <c r="Y127" s="3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</row>
    <row r="128" spans="1:38" hidden="1">
      <c r="A128" s="3" t="s">
        <v>348</v>
      </c>
      <c r="B128" s="3" t="s">
        <v>663</v>
      </c>
      <c r="C128" s="3" t="s">
        <v>664</v>
      </c>
      <c r="D128" s="3" t="s">
        <v>663</v>
      </c>
      <c r="E128" s="39" t="s">
        <v>630</v>
      </c>
      <c r="F128" s="3">
        <v>35</v>
      </c>
      <c r="G128" s="3">
        <v>35</v>
      </c>
      <c r="H128" s="3">
        <v>35</v>
      </c>
      <c r="I128" s="3">
        <v>35</v>
      </c>
      <c r="J128" s="3">
        <v>35</v>
      </c>
      <c r="K128" s="3">
        <v>35</v>
      </c>
      <c r="L128" s="3">
        <v>35</v>
      </c>
      <c r="M128" s="3">
        <v>35</v>
      </c>
      <c r="N128" s="3">
        <v>35</v>
      </c>
      <c r="O128" s="3">
        <v>5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</row>
    <row r="130" spans="4:38">
      <c r="D130" s="40" t="s">
        <v>71</v>
      </c>
      <c r="F130" s="41">
        <v>4355</v>
      </c>
      <c r="G130" s="41">
        <v>4285</v>
      </c>
      <c r="H130" s="41">
        <v>4185</v>
      </c>
      <c r="I130" s="41">
        <v>4040</v>
      </c>
      <c r="J130" s="41">
        <v>3905</v>
      </c>
      <c r="K130" s="41">
        <v>3590</v>
      </c>
      <c r="L130" s="41">
        <v>3315</v>
      </c>
      <c r="M130" s="41">
        <v>3295</v>
      </c>
      <c r="N130" s="41">
        <v>3130</v>
      </c>
      <c r="O130" s="41">
        <v>3005</v>
      </c>
      <c r="P130" s="41">
        <v>2805</v>
      </c>
      <c r="Q130" s="41">
        <v>2780</v>
      </c>
      <c r="R130" s="41">
        <v>2820</v>
      </c>
      <c r="S130" s="41">
        <v>2765</v>
      </c>
      <c r="T130" s="41">
        <v>2750</v>
      </c>
      <c r="U130" s="41">
        <v>2755</v>
      </c>
      <c r="V130" s="41">
        <v>2573</v>
      </c>
      <c r="W130" s="41">
        <v>2443</v>
      </c>
      <c r="X130" s="41">
        <v>2328</v>
      </c>
      <c r="Y130" s="41">
        <v>2403</v>
      </c>
      <c r="Z130" s="42">
        <v>2239</v>
      </c>
      <c r="AA130" s="42">
        <v>2174</v>
      </c>
      <c r="AB130" s="42">
        <v>2069</v>
      </c>
      <c r="AC130" s="42">
        <v>2194</v>
      </c>
      <c r="AD130" s="42">
        <v>2104</v>
      </c>
      <c r="AE130" s="42">
        <v>2104</v>
      </c>
      <c r="AF130" s="42">
        <v>1894</v>
      </c>
      <c r="AG130" s="42">
        <v>1704</v>
      </c>
      <c r="AH130" s="42">
        <v>1484</v>
      </c>
      <c r="AI130" s="42">
        <v>1439</v>
      </c>
      <c r="AJ130" s="42">
        <v>1419</v>
      </c>
      <c r="AK130" s="42">
        <v>1404</v>
      </c>
      <c r="AL130" s="42">
        <v>1389</v>
      </c>
    </row>
  </sheetData>
  <phoneticPr fontId="2" type="noConversion"/>
  <printOptions horizontalCentered="1"/>
  <pageMargins left="0" right="0" top="0.75" bottom="0.5" header="0.5" footer="0.25"/>
  <pageSetup scale="75" firstPageNumber="41" fitToHeight="3" orientation="landscape" useFirstPageNumber="1" horizontalDpi="4294967292" r:id="rId1"/>
  <headerFooter alignWithMargins="0">
    <oddFooter>&amp;L&amp;11RISI-World Market Pulp Capacity&amp;C&amp;11&amp;P&amp;R&amp;11Sulfite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"/>
  <sheetViews>
    <sheetView showGridLines="0" view="pageBreakPreview" zoomScale="60" zoomScaleNormal="60" workbookViewId="0">
      <selection activeCell="D69" sqref="D69"/>
    </sheetView>
  </sheetViews>
  <sheetFormatPr defaultColWidth="8" defaultRowHeight="11.25"/>
  <cols>
    <col min="1" max="1" width="15.28515625" style="3" customWidth="1"/>
    <col min="2" max="2" width="27.42578125" style="3" customWidth="1"/>
    <col min="3" max="3" width="20.85546875" style="3" customWidth="1"/>
    <col min="4" max="4" width="23.7109375" style="3" customWidth="1"/>
    <col min="5" max="5" width="8.42578125" style="3" customWidth="1"/>
    <col min="6" max="24" width="8" style="3" hidden="1" customWidth="1"/>
    <col min="25" max="25" width="0.140625" style="3" hidden="1" customWidth="1"/>
    <col min="26" max="38" width="8.42578125" style="15" customWidth="1"/>
    <col min="39" max="16384" width="8" style="3"/>
  </cols>
  <sheetData>
    <row r="1" spans="1:38" ht="15.75">
      <c r="A1" s="1" t="s">
        <v>665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75">
      <c r="A2" s="5" t="s">
        <v>143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0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2.75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5" spans="1:38" ht="9.75" customHeight="1"/>
    <row r="6" spans="1:38" ht="12.75">
      <c r="A6" s="10" t="s">
        <v>145</v>
      </c>
      <c r="B6" s="10" t="s">
        <v>146</v>
      </c>
      <c r="C6" s="10" t="s">
        <v>147</v>
      </c>
      <c r="D6" s="10" t="s">
        <v>148</v>
      </c>
      <c r="E6" s="11" t="s">
        <v>85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5</v>
      </c>
      <c r="Q6" s="10">
        <v>40</v>
      </c>
      <c r="R6" s="10">
        <v>40</v>
      </c>
      <c r="S6" s="10">
        <v>40</v>
      </c>
      <c r="T6" s="10">
        <v>40</v>
      </c>
      <c r="U6" s="10">
        <v>45</v>
      </c>
      <c r="V6" s="10">
        <v>40</v>
      </c>
      <c r="W6" s="10">
        <v>35</v>
      </c>
      <c r="X6" s="10">
        <v>25</v>
      </c>
      <c r="Y6" s="10">
        <v>30</v>
      </c>
      <c r="Z6" s="12">
        <v>20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</row>
    <row r="7" spans="1:38" ht="12.75">
      <c r="A7" s="10" t="s">
        <v>151</v>
      </c>
      <c r="B7" s="10" t="s">
        <v>666</v>
      </c>
      <c r="C7" s="10" t="s">
        <v>667</v>
      </c>
      <c r="D7" s="10" t="s">
        <v>45</v>
      </c>
      <c r="E7" s="11" t="s">
        <v>85</v>
      </c>
      <c r="F7" s="10">
        <v>25</v>
      </c>
      <c r="G7" s="10">
        <v>25</v>
      </c>
      <c r="H7" s="10">
        <v>25</v>
      </c>
      <c r="I7" s="10">
        <v>25</v>
      </c>
      <c r="J7" s="10">
        <v>25</v>
      </c>
      <c r="K7" s="10">
        <v>25</v>
      </c>
      <c r="L7" s="10">
        <v>50</v>
      </c>
      <c r="M7" s="10">
        <v>60</v>
      </c>
      <c r="N7" s="10">
        <v>60</v>
      </c>
      <c r="O7" s="10">
        <v>55</v>
      </c>
      <c r="P7" s="10">
        <v>50</v>
      </c>
      <c r="Q7" s="10">
        <v>50</v>
      </c>
      <c r="R7" s="10">
        <v>45</v>
      </c>
      <c r="S7" s="10">
        <v>45</v>
      </c>
      <c r="T7" s="10">
        <v>40</v>
      </c>
      <c r="U7" s="10">
        <v>40</v>
      </c>
      <c r="V7" s="10">
        <v>50</v>
      </c>
      <c r="W7" s="10">
        <v>50</v>
      </c>
      <c r="X7" s="10">
        <v>50</v>
      </c>
      <c r="Y7" s="10">
        <v>40</v>
      </c>
      <c r="Z7" s="12">
        <v>40</v>
      </c>
      <c r="AA7" s="12">
        <v>40</v>
      </c>
      <c r="AB7" s="12">
        <v>40</v>
      </c>
      <c r="AC7" s="12">
        <v>40</v>
      </c>
      <c r="AD7" s="12">
        <v>40</v>
      </c>
      <c r="AE7" s="12">
        <v>40</v>
      </c>
      <c r="AF7" s="12">
        <v>40</v>
      </c>
      <c r="AG7" s="12">
        <v>45</v>
      </c>
      <c r="AH7" s="12">
        <v>50</v>
      </c>
      <c r="AI7" s="12">
        <v>50</v>
      </c>
      <c r="AJ7" s="12">
        <v>50</v>
      </c>
      <c r="AK7" s="12">
        <v>50</v>
      </c>
      <c r="AL7" s="12">
        <v>50</v>
      </c>
    </row>
    <row r="8" spans="1:38" ht="12.75">
      <c r="A8" s="10" t="s">
        <v>419</v>
      </c>
      <c r="B8" s="10" t="s">
        <v>420</v>
      </c>
      <c r="C8" s="10" t="s">
        <v>421</v>
      </c>
      <c r="D8" s="10" t="s">
        <v>422</v>
      </c>
      <c r="E8" s="11" t="s">
        <v>85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5</v>
      </c>
      <c r="S8" s="10">
        <v>10</v>
      </c>
      <c r="T8" s="10">
        <v>15</v>
      </c>
      <c r="U8" s="10">
        <v>10</v>
      </c>
      <c r="V8" s="10">
        <v>10</v>
      </c>
      <c r="W8" s="10">
        <v>10</v>
      </c>
      <c r="X8" s="10">
        <v>10</v>
      </c>
      <c r="Y8" s="10">
        <v>10</v>
      </c>
      <c r="Z8" s="12">
        <v>2</v>
      </c>
      <c r="AA8" s="12">
        <v>0</v>
      </c>
      <c r="AB8" s="12">
        <v>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38" ht="12.75" hidden="1">
      <c r="A9" s="10" t="s">
        <v>155</v>
      </c>
      <c r="B9" s="10" t="s">
        <v>668</v>
      </c>
      <c r="C9" s="10" t="s">
        <v>669</v>
      </c>
      <c r="D9" s="10" t="s">
        <v>668</v>
      </c>
      <c r="E9" s="11" t="s">
        <v>85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5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</row>
    <row r="10" spans="1:38" ht="12.75" hidden="1">
      <c r="A10" s="10" t="s">
        <v>155</v>
      </c>
      <c r="B10" s="10" t="s">
        <v>156</v>
      </c>
      <c r="C10" s="10" t="s">
        <v>157</v>
      </c>
      <c r="D10" s="10" t="s">
        <v>158</v>
      </c>
      <c r="E10" s="11" t="s">
        <v>85</v>
      </c>
      <c r="F10" s="10">
        <v>5</v>
      </c>
      <c r="G10" s="10">
        <v>5</v>
      </c>
      <c r="H10" s="10">
        <v>5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5</v>
      </c>
      <c r="O10" s="10">
        <v>5</v>
      </c>
      <c r="P10" s="10">
        <v>5</v>
      </c>
      <c r="Q10" s="10">
        <v>5</v>
      </c>
      <c r="R10" s="10">
        <v>5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38" ht="12.75" hidden="1">
      <c r="A11" s="10" t="s">
        <v>155</v>
      </c>
      <c r="B11" s="10" t="s">
        <v>670</v>
      </c>
      <c r="C11" s="10" t="s">
        <v>157</v>
      </c>
      <c r="D11" s="10" t="s">
        <v>158</v>
      </c>
      <c r="E11" s="11" t="s">
        <v>85</v>
      </c>
      <c r="F11" s="10">
        <v>10</v>
      </c>
      <c r="G11" s="10">
        <v>10</v>
      </c>
      <c r="H11" s="10">
        <v>10</v>
      </c>
      <c r="I11" s="10">
        <v>10</v>
      </c>
      <c r="J11" s="10">
        <v>10</v>
      </c>
      <c r="K11" s="10">
        <v>10</v>
      </c>
      <c r="L11" s="10">
        <v>10</v>
      </c>
      <c r="M11" s="10">
        <v>10</v>
      </c>
      <c r="N11" s="10">
        <v>10</v>
      </c>
      <c r="O11" s="10">
        <v>10</v>
      </c>
      <c r="P11" s="10">
        <v>5</v>
      </c>
      <c r="Q11" s="10">
        <v>5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</row>
    <row r="12" spans="1:38" ht="12.75">
      <c r="A12" s="10" t="s">
        <v>155</v>
      </c>
      <c r="B12" s="10" t="s">
        <v>671</v>
      </c>
      <c r="C12" s="10" t="s">
        <v>672</v>
      </c>
      <c r="D12" s="10" t="s">
        <v>64</v>
      </c>
      <c r="E12" s="11" t="s">
        <v>85</v>
      </c>
      <c r="F12" s="10">
        <v>10</v>
      </c>
      <c r="G12" s="10">
        <v>10</v>
      </c>
      <c r="H12" s="10">
        <v>10</v>
      </c>
      <c r="I12" s="10">
        <v>10</v>
      </c>
      <c r="J12" s="10">
        <v>10</v>
      </c>
      <c r="K12" s="10">
        <v>10</v>
      </c>
      <c r="L12" s="10">
        <v>15</v>
      </c>
      <c r="M12" s="10">
        <v>20</v>
      </c>
      <c r="N12" s="10">
        <v>10</v>
      </c>
      <c r="O12" s="10">
        <v>10</v>
      </c>
      <c r="P12" s="10">
        <v>10</v>
      </c>
      <c r="Q12" s="10">
        <v>15</v>
      </c>
      <c r="R12" s="10">
        <v>10</v>
      </c>
      <c r="S12" s="10">
        <v>10</v>
      </c>
      <c r="T12" s="10">
        <v>10</v>
      </c>
      <c r="U12" s="10">
        <v>15</v>
      </c>
      <c r="V12" s="10">
        <v>20</v>
      </c>
      <c r="W12" s="10">
        <v>20</v>
      </c>
      <c r="X12" s="10">
        <v>20</v>
      </c>
      <c r="Y12" s="10">
        <v>25</v>
      </c>
      <c r="Z12" s="12">
        <v>25</v>
      </c>
      <c r="AA12" s="12">
        <v>25</v>
      </c>
      <c r="AB12" s="12">
        <v>10</v>
      </c>
      <c r="AC12" s="12">
        <v>10</v>
      </c>
      <c r="AD12" s="12">
        <v>20</v>
      </c>
      <c r="AE12" s="12">
        <v>25</v>
      </c>
      <c r="AF12" s="12">
        <v>30</v>
      </c>
      <c r="AG12" s="12">
        <v>40</v>
      </c>
      <c r="AH12" s="12">
        <v>40</v>
      </c>
      <c r="AI12" s="12">
        <v>40</v>
      </c>
      <c r="AJ12" s="12">
        <v>40</v>
      </c>
      <c r="AK12" s="12">
        <v>45</v>
      </c>
      <c r="AL12" s="12">
        <v>50</v>
      </c>
    </row>
    <row r="13" spans="1:38" ht="12.75" hidden="1">
      <c r="A13" s="10" t="s">
        <v>155</v>
      </c>
      <c r="B13" s="10" t="s">
        <v>158</v>
      </c>
      <c r="C13" s="10" t="s">
        <v>673</v>
      </c>
      <c r="D13" s="10" t="s">
        <v>158</v>
      </c>
      <c r="E13" s="11" t="s">
        <v>85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20</v>
      </c>
      <c r="N13" s="10">
        <v>10</v>
      </c>
      <c r="O13" s="10">
        <v>5</v>
      </c>
      <c r="P13" s="10">
        <v>5</v>
      </c>
      <c r="Q13" s="10">
        <v>5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38" ht="12.75">
      <c r="A14" s="10" t="s">
        <v>155</v>
      </c>
      <c r="B14" s="10" t="s">
        <v>162</v>
      </c>
      <c r="C14" s="10" t="s">
        <v>163</v>
      </c>
      <c r="D14" s="10" t="s">
        <v>164</v>
      </c>
      <c r="E14" s="11" t="s">
        <v>85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10</v>
      </c>
      <c r="V14" s="10">
        <v>5</v>
      </c>
      <c r="W14" s="10">
        <v>5</v>
      </c>
      <c r="X14" s="10">
        <v>5</v>
      </c>
      <c r="Y14" s="10">
        <v>5</v>
      </c>
      <c r="Z14" s="12">
        <v>0</v>
      </c>
      <c r="AA14" s="12">
        <v>0</v>
      </c>
      <c r="AB14" s="12">
        <v>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38" ht="12.75" hidden="1">
      <c r="A15" s="10" t="s">
        <v>155</v>
      </c>
      <c r="B15" s="10" t="s">
        <v>440</v>
      </c>
      <c r="C15" s="10" t="s">
        <v>441</v>
      </c>
      <c r="D15" s="10" t="s">
        <v>67</v>
      </c>
      <c r="E15" s="11" t="s">
        <v>85</v>
      </c>
      <c r="F15" s="10">
        <v>10</v>
      </c>
      <c r="G15" s="10">
        <v>10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38" ht="12.75">
      <c r="A16" s="10" t="s">
        <v>155</v>
      </c>
      <c r="B16" s="10" t="s">
        <v>674</v>
      </c>
      <c r="C16" s="10" t="s">
        <v>675</v>
      </c>
      <c r="D16" s="10" t="s">
        <v>403</v>
      </c>
      <c r="E16" s="11" t="s">
        <v>85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5</v>
      </c>
      <c r="W16" s="10">
        <v>5</v>
      </c>
      <c r="X16" s="10">
        <v>5</v>
      </c>
      <c r="Y16" s="10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>
        <v>5</v>
      </c>
      <c r="AI16" s="12">
        <v>5</v>
      </c>
      <c r="AJ16" s="12">
        <v>5</v>
      </c>
      <c r="AK16" s="12">
        <v>5</v>
      </c>
      <c r="AL16" s="12">
        <v>5</v>
      </c>
    </row>
    <row r="17" spans="1:38" ht="12.75">
      <c r="A17" s="10" t="s">
        <v>155</v>
      </c>
      <c r="B17" s="10" t="s">
        <v>442</v>
      </c>
      <c r="C17" s="10" t="s">
        <v>443</v>
      </c>
      <c r="D17" s="10" t="s">
        <v>158</v>
      </c>
      <c r="E17" s="11" t="s">
        <v>85</v>
      </c>
      <c r="F17" s="10">
        <v>120</v>
      </c>
      <c r="G17" s="10">
        <v>135</v>
      </c>
      <c r="H17" s="10">
        <v>150</v>
      </c>
      <c r="I17" s="10">
        <v>175</v>
      </c>
      <c r="J17" s="10">
        <v>190</v>
      </c>
      <c r="K17" s="10">
        <v>190</v>
      </c>
      <c r="L17" s="10">
        <v>200</v>
      </c>
      <c r="M17" s="10">
        <v>210</v>
      </c>
      <c r="N17" s="10">
        <v>215</v>
      </c>
      <c r="O17" s="10">
        <v>220</v>
      </c>
      <c r="P17" s="10">
        <v>150</v>
      </c>
      <c r="Q17" s="10">
        <v>70</v>
      </c>
      <c r="R17" s="10">
        <v>40</v>
      </c>
      <c r="S17" s="10">
        <v>50</v>
      </c>
      <c r="T17" s="10">
        <v>45</v>
      </c>
      <c r="U17" s="10">
        <v>40</v>
      </c>
      <c r="V17" s="10">
        <v>50</v>
      </c>
      <c r="W17" s="10">
        <v>50</v>
      </c>
      <c r="X17" s="10">
        <v>35</v>
      </c>
      <c r="Y17" s="10">
        <v>20</v>
      </c>
      <c r="Z17" s="12">
        <v>20</v>
      </c>
      <c r="AA17" s="12">
        <v>20</v>
      </c>
      <c r="AB17" s="12">
        <v>35</v>
      </c>
      <c r="AC17" s="12">
        <v>40</v>
      </c>
      <c r="AD17" s="12">
        <v>40</v>
      </c>
      <c r="AE17" s="12">
        <v>40</v>
      </c>
      <c r="AF17" s="12">
        <v>40</v>
      </c>
      <c r="AG17" s="12">
        <v>40</v>
      </c>
      <c r="AH17" s="12">
        <v>40</v>
      </c>
      <c r="AI17" s="12">
        <v>40</v>
      </c>
      <c r="AJ17" s="12">
        <v>40</v>
      </c>
      <c r="AK17" s="12">
        <v>40</v>
      </c>
      <c r="AL17" s="12">
        <v>40</v>
      </c>
    </row>
    <row r="18" spans="1:38" ht="12.75">
      <c r="A18" s="10" t="s">
        <v>155</v>
      </c>
      <c r="B18" s="10" t="s">
        <v>444</v>
      </c>
      <c r="C18" s="10" t="s">
        <v>445</v>
      </c>
      <c r="D18" s="10" t="s">
        <v>446</v>
      </c>
      <c r="E18" s="11" t="s">
        <v>85</v>
      </c>
      <c r="F18" s="10">
        <v>0</v>
      </c>
      <c r="G18" s="10">
        <v>0</v>
      </c>
      <c r="H18" s="10">
        <v>5</v>
      </c>
      <c r="I18" s="10">
        <v>10</v>
      </c>
      <c r="J18" s="10">
        <v>10</v>
      </c>
      <c r="K18" s="10">
        <v>10</v>
      </c>
      <c r="L18" s="10">
        <v>10</v>
      </c>
      <c r="M18" s="10">
        <v>10</v>
      </c>
      <c r="N18" s="10">
        <v>10</v>
      </c>
      <c r="O18" s="10">
        <v>10</v>
      </c>
      <c r="P18" s="10">
        <v>10</v>
      </c>
      <c r="Q18" s="10">
        <v>10</v>
      </c>
      <c r="R18" s="10">
        <v>10</v>
      </c>
      <c r="S18" s="10">
        <v>10</v>
      </c>
      <c r="T18" s="10">
        <v>15</v>
      </c>
      <c r="U18" s="10">
        <v>10</v>
      </c>
      <c r="V18" s="10">
        <v>10</v>
      </c>
      <c r="W18" s="10">
        <v>10</v>
      </c>
      <c r="X18" s="10">
        <v>15</v>
      </c>
      <c r="Y18" s="10">
        <v>10</v>
      </c>
      <c r="Z18" s="12">
        <v>10</v>
      </c>
      <c r="AA18" s="12">
        <v>10</v>
      </c>
      <c r="AB18" s="12">
        <v>10</v>
      </c>
      <c r="AC18" s="12">
        <v>10</v>
      </c>
      <c r="AD18" s="12">
        <v>10</v>
      </c>
      <c r="AE18" s="12">
        <v>10</v>
      </c>
      <c r="AF18" s="12">
        <v>10</v>
      </c>
      <c r="AG18" s="12">
        <v>10</v>
      </c>
      <c r="AH18" s="12">
        <v>10</v>
      </c>
      <c r="AI18" s="12">
        <v>10</v>
      </c>
      <c r="AJ18" s="12">
        <v>10</v>
      </c>
      <c r="AK18" s="12">
        <v>10</v>
      </c>
      <c r="AL18" s="12">
        <v>10</v>
      </c>
    </row>
    <row r="19" spans="1:38" ht="12.75" hidden="1">
      <c r="A19" s="10" t="s">
        <v>165</v>
      </c>
      <c r="B19" s="10" t="s">
        <v>676</v>
      </c>
      <c r="C19" s="10" t="s">
        <v>677</v>
      </c>
      <c r="D19" s="10" t="s">
        <v>676</v>
      </c>
      <c r="E19" s="11" t="s">
        <v>85</v>
      </c>
      <c r="F19" s="10">
        <v>0</v>
      </c>
      <c r="G19" s="10">
        <v>0</v>
      </c>
      <c r="H19" s="10">
        <v>0</v>
      </c>
      <c r="I19" s="10">
        <v>5</v>
      </c>
      <c r="J19" s="10">
        <v>10</v>
      </c>
      <c r="K19" s="10">
        <v>15</v>
      </c>
      <c r="L19" s="10">
        <v>15</v>
      </c>
      <c r="M19" s="10">
        <v>10</v>
      </c>
      <c r="N19" s="10">
        <v>10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0</v>
      </c>
      <c r="Y19" s="10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</row>
    <row r="20" spans="1:38" ht="12.75" hidden="1">
      <c r="A20" s="10" t="s">
        <v>168</v>
      </c>
      <c r="B20" s="10" t="s">
        <v>48</v>
      </c>
      <c r="C20" s="10" t="s">
        <v>170</v>
      </c>
      <c r="D20" s="10" t="s">
        <v>48</v>
      </c>
      <c r="E20" s="11" t="s">
        <v>85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5</v>
      </c>
      <c r="N20" s="10">
        <v>5</v>
      </c>
      <c r="O20" s="10">
        <v>5</v>
      </c>
      <c r="P20" s="10">
        <v>5</v>
      </c>
      <c r="Q20" s="10">
        <v>5</v>
      </c>
      <c r="R20" s="10">
        <v>5</v>
      </c>
      <c r="S20" s="10">
        <v>5</v>
      </c>
      <c r="T20" s="10">
        <v>5</v>
      </c>
      <c r="U20" s="10">
        <v>5</v>
      </c>
      <c r="V20" s="10">
        <v>5</v>
      </c>
      <c r="W20" s="10">
        <v>5</v>
      </c>
      <c r="X20" s="10">
        <v>0</v>
      </c>
      <c r="Y20" s="10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</row>
    <row r="21" spans="1:38" ht="12.75">
      <c r="A21" s="10" t="s">
        <v>168</v>
      </c>
      <c r="B21" s="10" t="s">
        <v>12</v>
      </c>
      <c r="C21" s="10" t="s">
        <v>179</v>
      </c>
      <c r="D21" s="10" t="s">
        <v>12</v>
      </c>
      <c r="E21" s="11" t="s">
        <v>85</v>
      </c>
      <c r="F21" s="10">
        <v>20</v>
      </c>
      <c r="G21" s="10">
        <v>20</v>
      </c>
      <c r="H21" s="10">
        <v>20</v>
      </c>
      <c r="I21" s="10">
        <v>20</v>
      </c>
      <c r="J21" s="10">
        <v>20</v>
      </c>
      <c r="K21" s="10">
        <v>20</v>
      </c>
      <c r="L21" s="10">
        <v>20</v>
      </c>
      <c r="M21" s="10">
        <v>20</v>
      </c>
      <c r="N21" s="10">
        <v>20</v>
      </c>
      <c r="O21" s="10">
        <v>20</v>
      </c>
      <c r="P21" s="10">
        <v>20</v>
      </c>
      <c r="Q21" s="10">
        <v>20</v>
      </c>
      <c r="R21" s="10">
        <v>15</v>
      </c>
      <c r="S21" s="10">
        <v>10</v>
      </c>
      <c r="T21" s="10">
        <v>10</v>
      </c>
      <c r="U21" s="10">
        <v>10</v>
      </c>
      <c r="V21" s="10">
        <v>10</v>
      </c>
      <c r="W21" s="10">
        <v>10</v>
      </c>
      <c r="X21" s="10">
        <v>25</v>
      </c>
      <c r="Y21" s="10">
        <v>25</v>
      </c>
      <c r="Z21" s="12">
        <v>25</v>
      </c>
      <c r="AA21" s="12">
        <v>30</v>
      </c>
      <c r="AB21" s="12">
        <v>10</v>
      </c>
      <c r="AC21" s="12">
        <v>10</v>
      </c>
      <c r="AD21" s="12">
        <v>20</v>
      </c>
      <c r="AE21" s="12">
        <v>20</v>
      </c>
      <c r="AF21" s="12">
        <v>25</v>
      </c>
      <c r="AG21" s="12">
        <v>25</v>
      </c>
      <c r="AH21" s="12">
        <v>25</v>
      </c>
      <c r="AI21" s="12">
        <v>25</v>
      </c>
      <c r="AJ21" s="12">
        <v>25</v>
      </c>
      <c r="AK21" s="12">
        <v>25</v>
      </c>
      <c r="AL21" s="12">
        <v>25</v>
      </c>
    </row>
    <row r="22" spans="1:38" ht="12.75" hidden="1">
      <c r="A22" s="10" t="s">
        <v>168</v>
      </c>
      <c r="B22" s="10" t="s">
        <v>186</v>
      </c>
      <c r="C22" s="10" t="s">
        <v>187</v>
      </c>
      <c r="D22" s="10" t="s">
        <v>5</v>
      </c>
      <c r="E22" s="11" t="s">
        <v>85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5</v>
      </c>
      <c r="Q22" s="10">
        <v>5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</row>
    <row r="23" spans="1:38" ht="12.75">
      <c r="A23" s="10" t="s">
        <v>168</v>
      </c>
      <c r="B23" s="10" t="s">
        <v>191</v>
      </c>
      <c r="C23" s="10" t="s">
        <v>192</v>
      </c>
      <c r="D23" s="10" t="s">
        <v>191</v>
      </c>
      <c r="E23" s="11" t="s">
        <v>85</v>
      </c>
      <c r="F23" s="10">
        <v>25</v>
      </c>
      <c r="G23" s="10">
        <v>25</v>
      </c>
      <c r="H23" s="10">
        <v>25</v>
      </c>
      <c r="I23" s="10">
        <v>25</v>
      </c>
      <c r="J23" s="10">
        <v>25</v>
      </c>
      <c r="K23" s="10">
        <v>25</v>
      </c>
      <c r="L23" s="10">
        <v>25</v>
      </c>
      <c r="M23" s="10">
        <v>25</v>
      </c>
      <c r="N23" s="10">
        <v>25</v>
      </c>
      <c r="O23" s="10">
        <v>25</v>
      </c>
      <c r="P23" s="10">
        <v>25</v>
      </c>
      <c r="Q23" s="10">
        <v>25</v>
      </c>
      <c r="R23" s="10">
        <v>25</v>
      </c>
      <c r="S23" s="10">
        <v>15</v>
      </c>
      <c r="T23" s="10">
        <v>10</v>
      </c>
      <c r="U23" s="10">
        <v>10</v>
      </c>
      <c r="V23" s="10">
        <v>10</v>
      </c>
      <c r="W23" s="10">
        <v>10</v>
      </c>
      <c r="X23" s="10">
        <v>5</v>
      </c>
      <c r="Y23" s="10">
        <v>10</v>
      </c>
      <c r="Z23" s="12">
        <v>15</v>
      </c>
      <c r="AA23" s="12">
        <v>10</v>
      </c>
      <c r="AB23" s="12">
        <v>20</v>
      </c>
      <c r="AC23" s="12">
        <v>20</v>
      </c>
      <c r="AD23" s="12">
        <v>25</v>
      </c>
      <c r="AE23" s="12">
        <v>25</v>
      </c>
      <c r="AF23" s="12">
        <v>20</v>
      </c>
      <c r="AG23" s="12">
        <v>20</v>
      </c>
      <c r="AH23" s="12">
        <v>20</v>
      </c>
      <c r="AI23" s="12">
        <v>20</v>
      </c>
      <c r="AJ23" s="12">
        <v>20</v>
      </c>
      <c r="AK23" s="12">
        <v>20</v>
      </c>
      <c r="AL23" s="12">
        <v>20</v>
      </c>
    </row>
    <row r="24" spans="1:38" ht="12.75" hidden="1">
      <c r="A24" s="10" t="s">
        <v>168</v>
      </c>
      <c r="B24" s="10"/>
      <c r="C24" s="10" t="s">
        <v>455</v>
      </c>
      <c r="D24" s="10" t="s">
        <v>191</v>
      </c>
      <c r="E24" s="11" t="s">
        <v>85</v>
      </c>
      <c r="F24" s="10">
        <v>15</v>
      </c>
      <c r="G24" s="10">
        <v>15</v>
      </c>
      <c r="H24" s="10">
        <v>15</v>
      </c>
      <c r="I24" s="10">
        <v>15</v>
      </c>
      <c r="J24" s="10">
        <v>15</v>
      </c>
      <c r="K24" s="10">
        <v>15</v>
      </c>
      <c r="L24" s="10">
        <v>15</v>
      </c>
      <c r="M24" s="10">
        <v>15</v>
      </c>
      <c r="N24" s="10">
        <v>15</v>
      </c>
      <c r="O24" s="10">
        <v>20</v>
      </c>
      <c r="P24" s="10">
        <v>15</v>
      </c>
      <c r="Q24" s="10">
        <v>10</v>
      </c>
      <c r="R24" s="10">
        <v>5</v>
      </c>
      <c r="S24" s="10">
        <v>5</v>
      </c>
      <c r="T24" s="10">
        <v>5</v>
      </c>
      <c r="U24" s="10">
        <v>5</v>
      </c>
      <c r="V24" s="10">
        <v>0</v>
      </c>
      <c r="W24" s="10">
        <v>0</v>
      </c>
      <c r="X24" s="10">
        <v>0</v>
      </c>
      <c r="Y24" s="10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</row>
    <row r="25" spans="1:38" ht="12.75" hidden="1">
      <c r="A25" s="10" t="s">
        <v>168</v>
      </c>
      <c r="B25" s="10" t="s">
        <v>193</v>
      </c>
      <c r="C25" s="10" t="s">
        <v>194</v>
      </c>
      <c r="D25" s="10" t="s">
        <v>191</v>
      </c>
      <c r="E25" s="11" t="s">
        <v>85</v>
      </c>
      <c r="F25" s="10">
        <v>5</v>
      </c>
      <c r="G25" s="10">
        <v>5</v>
      </c>
      <c r="H25" s="10">
        <v>5</v>
      </c>
      <c r="I25" s="10">
        <v>5</v>
      </c>
      <c r="J25" s="10">
        <v>10</v>
      </c>
      <c r="K25" s="10">
        <v>10</v>
      </c>
      <c r="L25" s="10">
        <v>10</v>
      </c>
      <c r="M25" s="10">
        <v>10</v>
      </c>
      <c r="N25" s="10">
        <v>10</v>
      </c>
      <c r="O25" s="10">
        <v>10</v>
      </c>
      <c r="P25" s="10">
        <v>10</v>
      </c>
      <c r="Q25" s="10">
        <v>10</v>
      </c>
      <c r="R25" s="10">
        <v>10</v>
      </c>
      <c r="S25" s="10">
        <v>10</v>
      </c>
      <c r="T25" s="10">
        <v>5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</row>
    <row r="26" spans="1:38" ht="12.75">
      <c r="A26" s="10" t="s">
        <v>168</v>
      </c>
      <c r="B26" s="10" t="s">
        <v>195</v>
      </c>
      <c r="C26" s="10" t="s">
        <v>197</v>
      </c>
      <c r="D26" s="10" t="s">
        <v>40</v>
      </c>
      <c r="E26" s="11" t="s">
        <v>85</v>
      </c>
      <c r="F26" s="10">
        <v>10</v>
      </c>
      <c r="G26" s="10">
        <v>10</v>
      </c>
      <c r="H26" s="10">
        <v>10</v>
      </c>
      <c r="I26" s="10">
        <v>10</v>
      </c>
      <c r="J26" s="10">
        <v>10</v>
      </c>
      <c r="K26" s="10">
        <v>10</v>
      </c>
      <c r="L26" s="10">
        <v>10</v>
      </c>
      <c r="M26" s="10">
        <v>10</v>
      </c>
      <c r="N26" s="10">
        <v>10</v>
      </c>
      <c r="O26" s="10">
        <v>10</v>
      </c>
      <c r="P26" s="10">
        <v>10</v>
      </c>
      <c r="Q26" s="10">
        <v>10</v>
      </c>
      <c r="R26" s="10">
        <v>10</v>
      </c>
      <c r="S26" s="10">
        <v>10</v>
      </c>
      <c r="T26" s="10">
        <v>5</v>
      </c>
      <c r="U26" s="10">
        <v>0</v>
      </c>
      <c r="V26" s="10">
        <v>0</v>
      </c>
      <c r="W26" s="10">
        <v>0</v>
      </c>
      <c r="X26" s="10">
        <v>10</v>
      </c>
      <c r="Y26" s="10">
        <v>5</v>
      </c>
      <c r="Z26" s="12">
        <v>5</v>
      </c>
      <c r="AA26" s="12">
        <v>5</v>
      </c>
      <c r="AB26" s="12">
        <v>10</v>
      </c>
      <c r="AC26" s="12">
        <v>5</v>
      </c>
      <c r="AD26" s="12">
        <v>5</v>
      </c>
      <c r="AE26" s="12">
        <v>5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38" ht="12.75">
      <c r="A27" s="10" t="s">
        <v>168</v>
      </c>
      <c r="B27" s="10" t="s">
        <v>199</v>
      </c>
      <c r="C27" s="10" t="s">
        <v>200</v>
      </c>
      <c r="D27" s="10" t="s">
        <v>28</v>
      </c>
      <c r="E27" s="11" t="s">
        <v>85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>
        <v>0</v>
      </c>
      <c r="AA27" s="12">
        <v>0</v>
      </c>
      <c r="AB27" s="12">
        <v>25</v>
      </c>
      <c r="AC27" s="12">
        <v>20</v>
      </c>
      <c r="AD27" s="12">
        <v>0</v>
      </c>
      <c r="AE27" s="12">
        <v>5</v>
      </c>
      <c r="AF27" s="12">
        <v>5</v>
      </c>
      <c r="AG27" s="12">
        <v>5</v>
      </c>
      <c r="AH27" s="12">
        <v>5</v>
      </c>
      <c r="AI27" s="12">
        <v>5</v>
      </c>
      <c r="AJ27" s="12">
        <v>5</v>
      </c>
      <c r="AK27" s="12">
        <v>5</v>
      </c>
      <c r="AL27" s="12">
        <v>5</v>
      </c>
    </row>
    <row r="28" spans="1:38" ht="12.75">
      <c r="A28" s="10" t="s">
        <v>168</v>
      </c>
      <c r="B28" s="10" t="s">
        <v>210</v>
      </c>
      <c r="C28" s="10" t="s">
        <v>211</v>
      </c>
      <c r="D28" s="10" t="s">
        <v>212</v>
      </c>
      <c r="E28" s="11" t="s">
        <v>85</v>
      </c>
      <c r="F28" s="10">
        <v>30</v>
      </c>
      <c r="G28" s="10">
        <v>30</v>
      </c>
      <c r="H28" s="10">
        <v>30</v>
      </c>
      <c r="I28" s="10">
        <v>30</v>
      </c>
      <c r="J28" s="10">
        <v>30</v>
      </c>
      <c r="K28" s="10">
        <v>30</v>
      </c>
      <c r="L28" s="10">
        <v>30</v>
      </c>
      <c r="M28" s="10">
        <v>30</v>
      </c>
      <c r="N28" s="10">
        <v>30</v>
      </c>
      <c r="O28" s="10">
        <v>30</v>
      </c>
      <c r="P28" s="10">
        <v>30</v>
      </c>
      <c r="Q28" s="10">
        <v>30</v>
      </c>
      <c r="R28" s="10">
        <v>30</v>
      </c>
      <c r="S28" s="10">
        <v>25</v>
      </c>
      <c r="T28" s="10">
        <v>20</v>
      </c>
      <c r="U28" s="10">
        <v>15</v>
      </c>
      <c r="V28" s="10">
        <v>10</v>
      </c>
      <c r="W28" s="10">
        <v>5</v>
      </c>
      <c r="X28" s="10">
        <v>0</v>
      </c>
      <c r="Y28" s="10">
        <v>0</v>
      </c>
      <c r="Z28" s="12">
        <v>0</v>
      </c>
      <c r="AA28" s="12">
        <v>0</v>
      </c>
      <c r="AB28" s="12">
        <v>5</v>
      </c>
      <c r="AC28" s="12">
        <v>0</v>
      </c>
      <c r="AD28" s="12">
        <v>5</v>
      </c>
      <c r="AE28" s="12">
        <v>5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</row>
    <row r="29" spans="1:38" ht="12.75">
      <c r="A29" s="10" t="s">
        <v>168</v>
      </c>
      <c r="B29" s="10" t="s">
        <v>213</v>
      </c>
      <c r="C29" s="10" t="s">
        <v>202</v>
      </c>
      <c r="D29" s="10" t="s">
        <v>12</v>
      </c>
      <c r="E29" s="11" t="s">
        <v>85</v>
      </c>
      <c r="F29" s="10">
        <v>5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>
        <v>5</v>
      </c>
      <c r="M29" s="10">
        <v>5</v>
      </c>
      <c r="N29" s="10">
        <v>5</v>
      </c>
      <c r="O29" s="10">
        <v>5</v>
      </c>
      <c r="P29" s="10">
        <v>5</v>
      </c>
      <c r="Q29" s="10">
        <v>5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10</v>
      </c>
      <c r="Z29" s="12">
        <v>10</v>
      </c>
      <c r="AA29" s="12">
        <v>10</v>
      </c>
      <c r="AB29" s="12">
        <v>10</v>
      </c>
      <c r="AC29" s="12">
        <v>0</v>
      </c>
      <c r="AD29" s="12">
        <v>5</v>
      </c>
      <c r="AE29" s="12">
        <v>10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38" ht="12.75">
      <c r="A30" s="10" t="s">
        <v>168</v>
      </c>
      <c r="B30" s="10" t="s">
        <v>214</v>
      </c>
      <c r="C30" s="10" t="s">
        <v>678</v>
      </c>
      <c r="D30" s="10" t="s">
        <v>214</v>
      </c>
      <c r="E30" s="11" t="s">
        <v>85</v>
      </c>
      <c r="F30" s="10">
        <v>60</v>
      </c>
      <c r="G30" s="10">
        <v>60</v>
      </c>
      <c r="H30" s="10">
        <v>60</v>
      </c>
      <c r="I30" s="10">
        <v>60</v>
      </c>
      <c r="J30" s="10">
        <v>60</v>
      </c>
      <c r="K30" s="10">
        <v>60</v>
      </c>
      <c r="L30" s="10">
        <v>60</v>
      </c>
      <c r="M30" s="10">
        <v>60</v>
      </c>
      <c r="N30" s="10">
        <v>60</v>
      </c>
      <c r="O30" s="10">
        <v>60</v>
      </c>
      <c r="P30" s="10">
        <v>60</v>
      </c>
      <c r="Q30" s="10">
        <v>70</v>
      </c>
      <c r="R30" s="10">
        <v>70</v>
      </c>
      <c r="S30" s="10">
        <v>70</v>
      </c>
      <c r="T30" s="10">
        <v>70</v>
      </c>
      <c r="U30" s="10">
        <v>75</v>
      </c>
      <c r="V30" s="10">
        <v>80</v>
      </c>
      <c r="W30" s="10">
        <v>85</v>
      </c>
      <c r="X30" s="10">
        <v>90</v>
      </c>
      <c r="Y30" s="10">
        <v>85</v>
      </c>
      <c r="Z30" s="12">
        <v>85</v>
      </c>
      <c r="AA30" s="12">
        <v>75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</row>
    <row r="31" spans="1:38" ht="12.75">
      <c r="A31" s="10" t="s">
        <v>168</v>
      </c>
      <c r="B31" s="10"/>
      <c r="C31" s="10" t="s">
        <v>215</v>
      </c>
      <c r="D31" s="10" t="s">
        <v>214</v>
      </c>
      <c r="E31" s="11" t="s">
        <v>85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2">
        <v>0</v>
      </c>
      <c r="AA31" s="12">
        <v>0</v>
      </c>
      <c r="AB31" s="12">
        <v>25</v>
      </c>
      <c r="AC31" s="12">
        <v>20</v>
      </c>
      <c r="AD31" s="12">
        <v>15</v>
      </c>
      <c r="AE31" s="12">
        <v>5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</row>
    <row r="32" spans="1:38" ht="12.75" hidden="1">
      <c r="A32" s="10" t="s">
        <v>168</v>
      </c>
      <c r="B32" s="10" t="s">
        <v>221</v>
      </c>
      <c r="C32" s="10" t="s">
        <v>679</v>
      </c>
      <c r="D32" s="10" t="s">
        <v>221</v>
      </c>
      <c r="E32" s="11" t="s">
        <v>85</v>
      </c>
      <c r="F32" s="10">
        <v>55</v>
      </c>
      <c r="G32" s="10">
        <v>55</v>
      </c>
      <c r="H32" s="10">
        <v>55</v>
      </c>
      <c r="I32" s="10">
        <v>55</v>
      </c>
      <c r="J32" s="10">
        <v>55</v>
      </c>
      <c r="K32" s="10">
        <v>55</v>
      </c>
      <c r="L32" s="10">
        <v>55</v>
      </c>
      <c r="M32" s="10">
        <v>55</v>
      </c>
      <c r="N32" s="10">
        <v>55</v>
      </c>
      <c r="O32" s="10">
        <v>55</v>
      </c>
      <c r="P32" s="10">
        <v>35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</row>
    <row r="33" spans="1:38" ht="12.75" hidden="1">
      <c r="A33" s="10" t="s">
        <v>168</v>
      </c>
      <c r="B33" s="10"/>
      <c r="C33" s="10" t="s">
        <v>460</v>
      </c>
      <c r="D33" s="10" t="s">
        <v>221</v>
      </c>
      <c r="E33" s="11" t="s">
        <v>85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</row>
    <row r="34" spans="1:38" ht="12.75" hidden="1">
      <c r="A34" s="10" t="s">
        <v>168</v>
      </c>
      <c r="B34" s="10" t="s">
        <v>5</v>
      </c>
      <c r="C34" s="10" t="s">
        <v>222</v>
      </c>
      <c r="D34" s="10" t="s">
        <v>5</v>
      </c>
      <c r="E34" s="11" t="s">
        <v>85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5</v>
      </c>
      <c r="P34" s="10">
        <v>5</v>
      </c>
      <c r="Q34" s="10">
        <v>5</v>
      </c>
      <c r="R34" s="10">
        <v>5</v>
      </c>
      <c r="S34" s="10">
        <v>5</v>
      </c>
      <c r="T34" s="10">
        <v>5</v>
      </c>
      <c r="U34" s="10">
        <v>5</v>
      </c>
      <c r="V34" s="10">
        <v>0</v>
      </c>
      <c r="W34" s="10">
        <v>0</v>
      </c>
      <c r="X34" s="10">
        <v>0</v>
      </c>
      <c r="Y34" s="10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ht="12.75" hidden="1">
      <c r="A35" s="10" t="s">
        <v>168</v>
      </c>
      <c r="B35" s="10" t="s">
        <v>223</v>
      </c>
      <c r="C35" s="10" t="s">
        <v>224</v>
      </c>
      <c r="D35" s="10" t="s">
        <v>223</v>
      </c>
      <c r="E35" s="11" t="s">
        <v>85</v>
      </c>
      <c r="F35" s="10">
        <v>10</v>
      </c>
      <c r="G35" s="10">
        <v>10</v>
      </c>
      <c r="H35" s="10">
        <v>10</v>
      </c>
      <c r="I35" s="10">
        <v>10</v>
      </c>
      <c r="J35" s="10">
        <v>10</v>
      </c>
      <c r="K35" s="10">
        <v>10</v>
      </c>
      <c r="L35" s="10">
        <v>10</v>
      </c>
      <c r="M35" s="10">
        <v>10</v>
      </c>
      <c r="N35" s="10">
        <v>10</v>
      </c>
      <c r="O35" s="10">
        <v>15</v>
      </c>
      <c r="P35" s="10">
        <v>20</v>
      </c>
      <c r="Q35" s="10">
        <v>20</v>
      </c>
      <c r="R35" s="10">
        <v>20</v>
      </c>
      <c r="S35" s="10">
        <v>20</v>
      </c>
      <c r="T35" s="10">
        <v>5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</row>
    <row r="36" spans="1:38" ht="12.75">
      <c r="A36" s="10" t="s">
        <v>168</v>
      </c>
      <c r="B36" s="10" t="s">
        <v>2</v>
      </c>
      <c r="C36" s="10" t="s">
        <v>230</v>
      </c>
      <c r="D36" s="10" t="s">
        <v>2</v>
      </c>
      <c r="E36" s="11" t="s">
        <v>85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5</v>
      </c>
      <c r="Y36" s="10">
        <v>5</v>
      </c>
      <c r="Z36" s="12">
        <v>5</v>
      </c>
      <c r="AA36" s="12">
        <v>5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</row>
    <row r="37" spans="1:38" ht="12.75" hidden="1">
      <c r="A37" s="10" t="s">
        <v>168</v>
      </c>
      <c r="B37" s="10"/>
      <c r="C37" s="10" t="s">
        <v>233</v>
      </c>
      <c r="D37" s="10" t="s">
        <v>2</v>
      </c>
      <c r="E37" s="11" t="s">
        <v>85</v>
      </c>
      <c r="F37" s="10">
        <v>35</v>
      </c>
      <c r="G37" s="10">
        <v>35</v>
      </c>
      <c r="H37" s="10">
        <v>35</v>
      </c>
      <c r="I37" s="10">
        <v>35</v>
      </c>
      <c r="J37" s="10">
        <v>35</v>
      </c>
      <c r="K37" s="10">
        <v>35</v>
      </c>
      <c r="L37" s="10">
        <v>35</v>
      </c>
      <c r="M37" s="10">
        <v>35</v>
      </c>
      <c r="N37" s="10">
        <v>35</v>
      </c>
      <c r="O37" s="10">
        <v>35</v>
      </c>
      <c r="P37" s="10">
        <v>20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</row>
    <row r="38" spans="1:38" ht="12.75">
      <c r="A38" s="10" t="s">
        <v>234</v>
      </c>
      <c r="B38" s="10" t="s">
        <v>235</v>
      </c>
      <c r="C38" s="10" t="s">
        <v>680</v>
      </c>
      <c r="D38" s="10" t="s">
        <v>148</v>
      </c>
      <c r="E38" s="11" t="s">
        <v>85</v>
      </c>
      <c r="F38" s="10">
        <v>0</v>
      </c>
      <c r="G38" s="10">
        <v>0</v>
      </c>
      <c r="H38" s="10">
        <v>0</v>
      </c>
      <c r="I38" s="10">
        <v>50</v>
      </c>
      <c r="J38" s="10">
        <v>100</v>
      </c>
      <c r="K38" s="10">
        <v>130</v>
      </c>
      <c r="L38" s="10">
        <v>160</v>
      </c>
      <c r="M38" s="10">
        <v>175</v>
      </c>
      <c r="N38" s="10">
        <v>200</v>
      </c>
      <c r="O38" s="10">
        <v>210</v>
      </c>
      <c r="P38" s="10">
        <v>220</v>
      </c>
      <c r="Q38" s="10">
        <v>220</v>
      </c>
      <c r="R38" s="10">
        <v>220</v>
      </c>
      <c r="S38" s="10">
        <v>220</v>
      </c>
      <c r="T38" s="10">
        <v>220</v>
      </c>
      <c r="U38" s="10">
        <v>220</v>
      </c>
      <c r="V38" s="10">
        <v>220</v>
      </c>
      <c r="W38" s="10">
        <v>220</v>
      </c>
      <c r="X38" s="10">
        <v>220</v>
      </c>
      <c r="Y38" s="10">
        <v>240</v>
      </c>
      <c r="Z38" s="12">
        <v>260</v>
      </c>
      <c r="AA38" s="12">
        <v>260</v>
      </c>
      <c r="AB38" s="12">
        <v>265</v>
      </c>
      <c r="AC38" s="12">
        <v>270</v>
      </c>
      <c r="AD38" s="12">
        <v>270</v>
      </c>
      <c r="AE38" s="12">
        <v>270</v>
      </c>
      <c r="AF38" s="12">
        <v>285</v>
      </c>
      <c r="AG38" s="12">
        <v>315</v>
      </c>
      <c r="AH38" s="12">
        <v>330</v>
      </c>
      <c r="AI38" s="12">
        <v>345</v>
      </c>
      <c r="AJ38" s="12">
        <v>360</v>
      </c>
      <c r="AK38" s="12">
        <v>375</v>
      </c>
      <c r="AL38" s="12">
        <v>395</v>
      </c>
    </row>
    <row r="39" spans="1:38" ht="12.75">
      <c r="A39" s="10" t="s">
        <v>234</v>
      </c>
      <c r="B39" s="10" t="s">
        <v>239</v>
      </c>
      <c r="C39" s="10" t="s">
        <v>240</v>
      </c>
      <c r="D39" s="10" t="s">
        <v>33</v>
      </c>
      <c r="E39" s="11" t="s">
        <v>85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2">
        <v>5</v>
      </c>
      <c r="AA39" s="12">
        <v>20</v>
      </c>
      <c r="AB39" s="12">
        <v>25</v>
      </c>
      <c r="AC39" s="12">
        <v>25</v>
      </c>
      <c r="AD39" s="12">
        <v>25</v>
      </c>
      <c r="AE39" s="12">
        <v>25</v>
      </c>
      <c r="AF39" s="12">
        <v>25</v>
      </c>
      <c r="AG39" s="12">
        <v>25</v>
      </c>
      <c r="AH39" s="12">
        <v>25</v>
      </c>
      <c r="AI39" s="12">
        <v>25</v>
      </c>
      <c r="AJ39" s="12">
        <v>25</v>
      </c>
      <c r="AK39" s="12">
        <v>25</v>
      </c>
      <c r="AL39" s="12">
        <v>25</v>
      </c>
    </row>
    <row r="40" spans="1:38" ht="12.75">
      <c r="A40" s="10" t="s">
        <v>234</v>
      </c>
      <c r="B40" s="10" t="s">
        <v>33</v>
      </c>
      <c r="C40" s="10" t="s">
        <v>241</v>
      </c>
      <c r="D40" s="10" t="s">
        <v>33</v>
      </c>
      <c r="E40" s="11" t="s">
        <v>85</v>
      </c>
      <c r="F40" s="10">
        <v>65</v>
      </c>
      <c r="G40" s="10">
        <v>75</v>
      </c>
      <c r="H40" s="10">
        <v>75</v>
      </c>
      <c r="I40" s="10">
        <v>50</v>
      </c>
      <c r="J40" s="10">
        <v>40</v>
      </c>
      <c r="K40" s="10">
        <v>40</v>
      </c>
      <c r="L40" s="10">
        <v>40</v>
      </c>
      <c r="M40" s="10">
        <v>40</v>
      </c>
      <c r="N40" s="10">
        <v>40</v>
      </c>
      <c r="O40" s="10">
        <v>35</v>
      </c>
      <c r="P40" s="10">
        <v>25</v>
      </c>
      <c r="Q40" s="10">
        <v>25</v>
      </c>
      <c r="R40" s="10">
        <v>25</v>
      </c>
      <c r="S40" s="10">
        <v>25</v>
      </c>
      <c r="T40" s="10">
        <v>25</v>
      </c>
      <c r="U40" s="10">
        <v>25</v>
      </c>
      <c r="V40" s="10">
        <v>15</v>
      </c>
      <c r="W40" s="10">
        <v>0</v>
      </c>
      <c r="X40" s="10">
        <v>0</v>
      </c>
      <c r="Y40" s="10">
        <v>30</v>
      </c>
      <c r="Z40" s="12">
        <v>25</v>
      </c>
      <c r="AA40" s="12">
        <v>10</v>
      </c>
      <c r="AB40" s="12">
        <v>5</v>
      </c>
      <c r="AC40" s="12">
        <v>5</v>
      </c>
      <c r="AD40" s="12">
        <v>5</v>
      </c>
      <c r="AE40" s="12">
        <v>5</v>
      </c>
      <c r="AF40" s="12">
        <v>5</v>
      </c>
      <c r="AG40" s="12">
        <v>5</v>
      </c>
      <c r="AH40" s="12">
        <v>5</v>
      </c>
      <c r="AI40" s="12">
        <v>5</v>
      </c>
      <c r="AJ40" s="12">
        <v>5</v>
      </c>
      <c r="AK40" s="12">
        <v>10</v>
      </c>
      <c r="AL40" s="12">
        <v>10</v>
      </c>
    </row>
    <row r="41" spans="1:38" ht="12.75">
      <c r="A41" s="10" t="s">
        <v>243</v>
      </c>
      <c r="B41" s="10" t="s">
        <v>107</v>
      </c>
      <c r="C41" s="10" t="s">
        <v>107</v>
      </c>
      <c r="D41" s="10" t="s">
        <v>107</v>
      </c>
      <c r="E41" s="11" t="s">
        <v>85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2">
        <v>0</v>
      </c>
      <c r="AA41" s="12">
        <v>0</v>
      </c>
      <c r="AB41" s="12">
        <v>5</v>
      </c>
      <c r="AC41" s="12">
        <v>5</v>
      </c>
      <c r="AD41" s="12">
        <v>5</v>
      </c>
      <c r="AE41" s="12">
        <v>5</v>
      </c>
      <c r="AF41" s="12">
        <v>5</v>
      </c>
      <c r="AG41" s="12">
        <v>5</v>
      </c>
      <c r="AH41" s="12">
        <v>5</v>
      </c>
      <c r="AI41" s="12">
        <v>5</v>
      </c>
      <c r="AJ41" s="12">
        <v>5</v>
      </c>
      <c r="AK41" s="12">
        <v>5</v>
      </c>
      <c r="AL41" s="12">
        <v>5</v>
      </c>
    </row>
    <row r="42" spans="1:38" ht="12.75">
      <c r="A42" s="10" t="s">
        <v>244</v>
      </c>
      <c r="B42" s="10" t="s">
        <v>245</v>
      </c>
      <c r="C42" s="10" t="s">
        <v>246</v>
      </c>
      <c r="D42" s="10" t="s">
        <v>45</v>
      </c>
      <c r="E42" s="11" t="s">
        <v>85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>
        <v>0</v>
      </c>
      <c r="AA42" s="12">
        <v>0</v>
      </c>
      <c r="AB42" s="12">
        <v>0</v>
      </c>
      <c r="AC42" s="12">
        <v>5</v>
      </c>
      <c r="AD42" s="12">
        <v>5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ht="12.75">
      <c r="A43" s="10" t="s">
        <v>247</v>
      </c>
      <c r="B43" s="10" t="s">
        <v>681</v>
      </c>
      <c r="C43" s="10" t="s">
        <v>682</v>
      </c>
      <c r="D43" s="10" t="s">
        <v>681</v>
      </c>
      <c r="E43" s="11" t="s">
        <v>85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>
        <v>5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2.75">
      <c r="A44" s="10" t="s">
        <v>251</v>
      </c>
      <c r="B44" s="10" t="s">
        <v>43</v>
      </c>
      <c r="C44" s="10" t="s">
        <v>254</v>
      </c>
      <c r="D44" s="10" t="s">
        <v>43</v>
      </c>
      <c r="E44" s="11" t="s">
        <v>85</v>
      </c>
      <c r="F44" s="10">
        <v>130</v>
      </c>
      <c r="G44" s="10">
        <v>130</v>
      </c>
      <c r="H44" s="10">
        <v>140</v>
      </c>
      <c r="I44" s="10">
        <v>140</v>
      </c>
      <c r="J44" s="10">
        <v>120</v>
      </c>
      <c r="K44" s="10">
        <v>90</v>
      </c>
      <c r="L44" s="10">
        <v>75</v>
      </c>
      <c r="M44" s="10">
        <v>65</v>
      </c>
      <c r="N44" s="10">
        <v>65</v>
      </c>
      <c r="O44" s="10">
        <v>65</v>
      </c>
      <c r="P44" s="10">
        <v>60</v>
      </c>
      <c r="Q44" s="10">
        <v>60</v>
      </c>
      <c r="R44" s="10">
        <v>55</v>
      </c>
      <c r="S44" s="10">
        <v>50</v>
      </c>
      <c r="T44" s="10">
        <v>50</v>
      </c>
      <c r="U44" s="10">
        <v>45</v>
      </c>
      <c r="V44" s="10">
        <v>35</v>
      </c>
      <c r="W44" s="10">
        <v>0</v>
      </c>
      <c r="X44" s="10">
        <v>35</v>
      </c>
      <c r="Y44" s="10">
        <v>30</v>
      </c>
      <c r="Z44" s="12">
        <v>40</v>
      </c>
      <c r="AA44" s="12">
        <v>45</v>
      </c>
      <c r="AB44" s="12">
        <v>45</v>
      </c>
      <c r="AC44" s="12">
        <v>45</v>
      </c>
      <c r="AD44" s="12">
        <v>45</v>
      </c>
      <c r="AE44" s="12">
        <v>35</v>
      </c>
      <c r="AF44" s="12">
        <v>30</v>
      </c>
      <c r="AG44" s="12">
        <v>30</v>
      </c>
      <c r="AH44" s="12">
        <v>30</v>
      </c>
      <c r="AI44" s="12">
        <v>30</v>
      </c>
      <c r="AJ44" s="12">
        <v>30</v>
      </c>
      <c r="AK44" s="12">
        <v>30</v>
      </c>
      <c r="AL44" s="12">
        <v>30</v>
      </c>
    </row>
    <row r="45" spans="1:38" ht="12.75" hidden="1">
      <c r="A45" s="10" t="s">
        <v>251</v>
      </c>
      <c r="B45" s="10"/>
      <c r="C45" s="10" t="s">
        <v>255</v>
      </c>
      <c r="D45" s="10" t="s">
        <v>43</v>
      </c>
      <c r="E45" s="11" t="s">
        <v>85</v>
      </c>
      <c r="F45" s="10">
        <v>70</v>
      </c>
      <c r="G45" s="10">
        <v>60</v>
      </c>
      <c r="H45" s="10">
        <v>60</v>
      </c>
      <c r="I45" s="10">
        <v>65</v>
      </c>
      <c r="J45" s="10">
        <v>70</v>
      </c>
      <c r="K45" s="10">
        <v>70</v>
      </c>
      <c r="L45" s="10">
        <v>70</v>
      </c>
      <c r="M45" s="10">
        <v>60</v>
      </c>
      <c r="N45" s="10">
        <v>60</v>
      </c>
      <c r="O45" s="10">
        <v>55</v>
      </c>
      <c r="P45" s="10">
        <v>50</v>
      </c>
      <c r="Q45" s="10">
        <v>10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1:38" ht="12.75" hidden="1">
      <c r="A46" s="10" t="s">
        <v>251</v>
      </c>
      <c r="B46" s="10" t="s">
        <v>16</v>
      </c>
      <c r="C46" s="10" t="s">
        <v>258</v>
      </c>
      <c r="D46" s="10" t="s">
        <v>16</v>
      </c>
      <c r="E46" s="11" t="s">
        <v>85</v>
      </c>
      <c r="F46" s="10">
        <v>10</v>
      </c>
      <c r="G46" s="10">
        <v>10</v>
      </c>
      <c r="H46" s="10">
        <v>10</v>
      </c>
      <c r="I46" s="10">
        <v>10</v>
      </c>
      <c r="J46" s="10">
        <v>10</v>
      </c>
      <c r="K46" s="10">
        <v>5</v>
      </c>
      <c r="L46" s="10">
        <v>5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2.75" hidden="1">
      <c r="A47" s="10" t="s">
        <v>251</v>
      </c>
      <c r="B47" s="10"/>
      <c r="C47" s="10" t="s">
        <v>465</v>
      </c>
      <c r="D47" s="10" t="s">
        <v>16</v>
      </c>
      <c r="E47" s="11" t="s">
        <v>85</v>
      </c>
      <c r="F47" s="10">
        <v>10</v>
      </c>
      <c r="G47" s="10">
        <v>5</v>
      </c>
      <c r="H47" s="10">
        <v>5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2.75" hidden="1">
      <c r="A48" s="10" t="s">
        <v>251</v>
      </c>
      <c r="B48" s="10" t="s">
        <v>264</v>
      </c>
      <c r="C48" s="10" t="s">
        <v>265</v>
      </c>
      <c r="D48" s="10" t="s">
        <v>32</v>
      </c>
      <c r="E48" s="11" t="s">
        <v>85</v>
      </c>
      <c r="F48" s="10">
        <v>40</v>
      </c>
      <c r="G48" s="10">
        <v>45</v>
      </c>
      <c r="H48" s="10">
        <v>45</v>
      </c>
      <c r="I48" s="10">
        <v>45</v>
      </c>
      <c r="J48" s="10">
        <v>40</v>
      </c>
      <c r="K48" s="10">
        <v>35</v>
      </c>
      <c r="L48" s="10">
        <v>35</v>
      </c>
      <c r="M48" s="10">
        <v>35</v>
      </c>
      <c r="N48" s="10">
        <v>35</v>
      </c>
      <c r="O48" s="10">
        <v>35</v>
      </c>
      <c r="P48" s="10">
        <v>10</v>
      </c>
      <c r="Q48" s="10">
        <v>5</v>
      </c>
      <c r="R48" s="10">
        <v>5</v>
      </c>
      <c r="S48" s="10">
        <v>5</v>
      </c>
      <c r="T48" s="10">
        <v>5</v>
      </c>
      <c r="U48" s="10">
        <v>5</v>
      </c>
      <c r="V48" s="10">
        <v>0</v>
      </c>
      <c r="W48" s="10">
        <v>0</v>
      </c>
      <c r="X48" s="10">
        <v>0</v>
      </c>
      <c r="Y48" s="10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</row>
    <row r="49" spans="1:38" ht="12.75" hidden="1">
      <c r="A49" s="10" t="s">
        <v>251</v>
      </c>
      <c r="B49" s="10"/>
      <c r="C49" s="10" t="s">
        <v>267</v>
      </c>
      <c r="D49" s="10" t="s">
        <v>32</v>
      </c>
      <c r="E49" s="11" t="s">
        <v>85</v>
      </c>
      <c r="F49" s="10">
        <v>80</v>
      </c>
      <c r="G49" s="10">
        <v>75</v>
      </c>
      <c r="H49" s="10">
        <v>75</v>
      </c>
      <c r="I49" s="10">
        <v>80</v>
      </c>
      <c r="J49" s="10">
        <v>90</v>
      </c>
      <c r="K49" s="10">
        <v>95</v>
      </c>
      <c r="L49" s="10">
        <v>95</v>
      </c>
      <c r="M49" s="10">
        <v>95</v>
      </c>
      <c r="N49" s="10">
        <v>95</v>
      </c>
      <c r="O49" s="10">
        <v>95</v>
      </c>
      <c r="P49" s="10">
        <v>95</v>
      </c>
      <c r="Q49" s="10">
        <v>95</v>
      </c>
      <c r="R49" s="10">
        <v>95</v>
      </c>
      <c r="S49" s="10">
        <v>95</v>
      </c>
      <c r="T49" s="10">
        <v>95</v>
      </c>
      <c r="U49" s="10">
        <v>95</v>
      </c>
      <c r="V49" s="10">
        <v>75</v>
      </c>
      <c r="W49" s="10">
        <v>50</v>
      </c>
      <c r="X49" s="10">
        <v>0</v>
      </c>
      <c r="Y49" s="10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2.75" hidden="1">
      <c r="A50" s="10" t="s">
        <v>251</v>
      </c>
      <c r="B50" s="10"/>
      <c r="C50" s="10" t="s">
        <v>641</v>
      </c>
      <c r="D50" s="10" t="s">
        <v>32</v>
      </c>
      <c r="E50" s="11" t="s">
        <v>85</v>
      </c>
      <c r="F50" s="10">
        <v>5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2.75" hidden="1">
      <c r="A51" s="10" t="s">
        <v>268</v>
      </c>
      <c r="B51" s="10" t="s">
        <v>642</v>
      </c>
      <c r="C51" s="10" t="s">
        <v>683</v>
      </c>
      <c r="D51" s="10" t="s">
        <v>644</v>
      </c>
      <c r="E51" s="11" t="s">
        <v>85</v>
      </c>
      <c r="F51" s="10">
        <v>10</v>
      </c>
      <c r="G51" s="10">
        <v>10</v>
      </c>
      <c r="H51" s="10">
        <v>10</v>
      </c>
      <c r="I51" s="10">
        <v>10</v>
      </c>
      <c r="J51" s="10">
        <v>10</v>
      </c>
      <c r="K51" s="10">
        <v>10</v>
      </c>
      <c r="L51" s="10">
        <v>10</v>
      </c>
      <c r="M51" s="10">
        <v>5</v>
      </c>
      <c r="N51" s="10">
        <v>5</v>
      </c>
      <c r="O51" s="10">
        <v>5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</row>
    <row r="52" spans="1:38" ht="12.75">
      <c r="A52" s="44" t="s">
        <v>108</v>
      </c>
      <c r="B52" s="44" t="s">
        <v>113</v>
      </c>
      <c r="C52" s="44" t="s">
        <v>114</v>
      </c>
      <c r="D52" s="44" t="s">
        <v>115</v>
      </c>
      <c r="E52" s="45" t="s">
        <v>85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10</v>
      </c>
      <c r="Y52" s="44">
        <v>10</v>
      </c>
      <c r="Z52" s="46">
        <v>10</v>
      </c>
      <c r="AA52" s="46">
        <v>10</v>
      </c>
      <c r="AB52" s="46">
        <v>10</v>
      </c>
      <c r="AC52" s="46">
        <v>10</v>
      </c>
      <c r="AD52" s="46">
        <v>0</v>
      </c>
      <c r="AE52" s="46">
        <v>0</v>
      </c>
      <c r="AF52" s="46">
        <v>0</v>
      </c>
      <c r="AG52" s="46">
        <v>0</v>
      </c>
      <c r="AH52" s="46">
        <v>0</v>
      </c>
      <c r="AI52" s="46">
        <v>0</v>
      </c>
      <c r="AJ52" s="46">
        <v>0</v>
      </c>
      <c r="AK52" s="46">
        <v>0</v>
      </c>
      <c r="AL52" s="46">
        <v>0</v>
      </c>
    </row>
    <row r="53" spans="1:38" ht="12.75">
      <c r="A53" s="44" t="s">
        <v>108</v>
      </c>
      <c r="B53" s="44" t="s">
        <v>120</v>
      </c>
      <c r="C53" s="44" t="s">
        <v>121</v>
      </c>
      <c r="D53" s="44" t="s">
        <v>47</v>
      </c>
      <c r="E53" s="45" t="s">
        <v>85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6">
        <v>0</v>
      </c>
      <c r="AA53" s="46">
        <v>0</v>
      </c>
      <c r="AB53" s="46">
        <v>0</v>
      </c>
      <c r="AC53" s="46">
        <v>35</v>
      </c>
      <c r="AD53" s="46">
        <v>15</v>
      </c>
      <c r="AE53" s="46">
        <v>10</v>
      </c>
      <c r="AF53" s="46">
        <v>5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</row>
    <row r="54" spans="1:38" ht="12.75" hidden="1">
      <c r="A54" s="44" t="s">
        <v>282</v>
      </c>
      <c r="B54" s="44" t="s">
        <v>76</v>
      </c>
      <c r="C54" s="44" t="s">
        <v>77</v>
      </c>
      <c r="D54" s="44" t="s">
        <v>18</v>
      </c>
      <c r="E54" s="45" t="s">
        <v>85</v>
      </c>
      <c r="F54" s="44">
        <v>20</v>
      </c>
      <c r="G54" s="44">
        <v>20</v>
      </c>
      <c r="H54" s="44">
        <v>20</v>
      </c>
      <c r="I54" s="44">
        <v>20</v>
      </c>
      <c r="J54" s="44">
        <v>20</v>
      </c>
      <c r="K54" s="44">
        <v>20</v>
      </c>
      <c r="L54" s="44">
        <v>20</v>
      </c>
      <c r="M54" s="44">
        <v>20</v>
      </c>
      <c r="N54" s="44">
        <v>20</v>
      </c>
      <c r="O54" s="44">
        <v>20</v>
      </c>
      <c r="P54" s="44">
        <v>10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46">
        <v>0</v>
      </c>
      <c r="AF54" s="46">
        <v>0</v>
      </c>
      <c r="AG54" s="46">
        <v>0</v>
      </c>
      <c r="AH54" s="46">
        <v>0</v>
      </c>
      <c r="AI54" s="46">
        <v>0</v>
      </c>
      <c r="AJ54" s="46">
        <v>0</v>
      </c>
      <c r="AK54" s="46">
        <v>0</v>
      </c>
      <c r="AL54" s="46">
        <v>0</v>
      </c>
    </row>
    <row r="55" spans="1:38" ht="12.75">
      <c r="A55" s="44" t="s">
        <v>282</v>
      </c>
      <c r="B55" s="44" t="s">
        <v>83</v>
      </c>
      <c r="C55" s="44" t="s">
        <v>84</v>
      </c>
      <c r="D55" s="44" t="s">
        <v>10</v>
      </c>
      <c r="E55" s="45" t="s">
        <v>85</v>
      </c>
      <c r="F55" s="44">
        <v>125</v>
      </c>
      <c r="G55" s="44">
        <v>140</v>
      </c>
      <c r="H55" s="44">
        <v>140</v>
      </c>
      <c r="I55" s="44">
        <v>140</v>
      </c>
      <c r="J55" s="44">
        <v>140</v>
      </c>
      <c r="K55" s="44">
        <v>140</v>
      </c>
      <c r="L55" s="44">
        <v>140</v>
      </c>
      <c r="M55" s="44">
        <v>155</v>
      </c>
      <c r="N55" s="44">
        <v>155</v>
      </c>
      <c r="O55" s="44">
        <v>155</v>
      </c>
      <c r="P55" s="44">
        <v>155</v>
      </c>
      <c r="Q55" s="44">
        <v>155</v>
      </c>
      <c r="R55" s="44">
        <v>155</v>
      </c>
      <c r="S55" s="44">
        <v>155</v>
      </c>
      <c r="T55" s="44">
        <v>155</v>
      </c>
      <c r="U55" s="44">
        <v>155</v>
      </c>
      <c r="V55" s="44">
        <v>155</v>
      </c>
      <c r="W55" s="44">
        <v>155</v>
      </c>
      <c r="X55" s="44">
        <v>155</v>
      </c>
      <c r="Y55" s="44">
        <v>170</v>
      </c>
      <c r="Z55" s="46">
        <v>175</v>
      </c>
      <c r="AA55" s="46">
        <v>175</v>
      </c>
      <c r="AB55" s="46">
        <v>175</v>
      </c>
      <c r="AC55" s="46">
        <v>185</v>
      </c>
      <c r="AD55" s="46">
        <v>200</v>
      </c>
      <c r="AE55" s="46">
        <v>200</v>
      </c>
      <c r="AF55" s="46">
        <v>200</v>
      </c>
      <c r="AG55" s="46">
        <v>200</v>
      </c>
      <c r="AH55" s="46">
        <v>200</v>
      </c>
      <c r="AI55" s="46">
        <v>200</v>
      </c>
      <c r="AJ55" s="46">
        <v>200</v>
      </c>
      <c r="AK55" s="46">
        <v>200</v>
      </c>
      <c r="AL55" s="46">
        <v>200</v>
      </c>
    </row>
    <row r="56" spans="1:38" ht="12.75">
      <c r="A56" s="44" t="s">
        <v>282</v>
      </c>
      <c r="B56" s="44" t="s">
        <v>23</v>
      </c>
      <c r="C56" s="44" t="s">
        <v>88</v>
      </c>
      <c r="D56" s="44" t="s">
        <v>174</v>
      </c>
      <c r="E56" s="45" t="s">
        <v>85</v>
      </c>
      <c r="F56" s="44">
        <v>10</v>
      </c>
      <c r="G56" s="44">
        <v>10</v>
      </c>
      <c r="H56" s="44">
        <v>10</v>
      </c>
      <c r="I56" s="44">
        <v>10</v>
      </c>
      <c r="J56" s="44">
        <v>10</v>
      </c>
      <c r="K56" s="44">
        <v>10</v>
      </c>
      <c r="L56" s="44">
        <v>10</v>
      </c>
      <c r="M56" s="44">
        <v>10</v>
      </c>
      <c r="N56" s="44">
        <v>10</v>
      </c>
      <c r="O56" s="44">
        <v>10</v>
      </c>
      <c r="P56" s="44">
        <v>10</v>
      </c>
      <c r="Q56" s="44">
        <v>10</v>
      </c>
      <c r="R56" s="44">
        <v>10</v>
      </c>
      <c r="S56" s="44">
        <v>10</v>
      </c>
      <c r="T56" s="44">
        <v>10</v>
      </c>
      <c r="U56" s="44">
        <v>10</v>
      </c>
      <c r="V56" s="44">
        <v>10</v>
      </c>
      <c r="W56" s="44">
        <v>10</v>
      </c>
      <c r="X56" s="44">
        <v>10</v>
      </c>
      <c r="Y56" s="44">
        <v>10</v>
      </c>
      <c r="Z56" s="46">
        <v>10</v>
      </c>
      <c r="AA56" s="46">
        <v>10</v>
      </c>
      <c r="AB56" s="46">
        <v>0</v>
      </c>
      <c r="AC56" s="46">
        <v>0</v>
      </c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</row>
    <row r="57" spans="1:38" ht="12.75">
      <c r="A57" s="44" t="s">
        <v>282</v>
      </c>
      <c r="B57" s="44" t="s">
        <v>92</v>
      </c>
      <c r="C57" s="44" t="s">
        <v>93</v>
      </c>
      <c r="D57" s="44" t="s">
        <v>41</v>
      </c>
      <c r="E57" s="45" t="s">
        <v>85</v>
      </c>
      <c r="F57" s="44">
        <v>40</v>
      </c>
      <c r="G57" s="44">
        <v>40</v>
      </c>
      <c r="H57" s="44">
        <v>40</v>
      </c>
      <c r="I57" s="44">
        <v>40</v>
      </c>
      <c r="J57" s="44">
        <v>40</v>
      </c>
      <c r="K57" s="44">
        <v>40</v>
      </c>
      <c r="L57" s="44">
        <v>40</v>
      </c>
      <c r="M57" s="44">
        <v>40</v>
      </c>
      <c r="N57" s="44">
        <v>40</v>
      </c>
      <c r="O57" s="44">
        <v>40</v>
      </c>
      <c r="P57" s="44">
        <v>40</v>
      </c>
      <c r="Q57" s="44">
        <v>40</v>
      </c>
      <c r="R57" s="44">
        <v>40</v>
      </c>
      <c r="S57" s="44">
        <v>40</v>
      </c>
      <c r="T57" s="44">
        <v>40</v>
      </c>
      <c r="U57" s="44">
        <v>40</v>
      </c>
      <c r="V57" s="44">
        <v>40</v>
      </c>
      <c r="W57" s="44">
        <v>40</v>
      </c>
      <c r="X57" s="44">
        <v>40</v>
      </c>
      <c r="Y57" s="44">
        <v>40</v>
      </c>
      <c r="Z57" s="46">
        <v>40</v>
      </c>
      <c r="AA57" s="46">
        <v>40</v>
      </c>
      <c r="AB57" s="46">
        <v>40</v>
      </c>
      <c r="AC57" s="46">
        <v>50</v>
      </c>
      <c r="AD57" s="46">
        <v>55</v>
      </c>
      <c r="AE57" s="46">
        <v>55</v>
      </c>
      <c r="AF57" s="46">
        <v>55</v>
      </c>
      <c r="AG57" s="46">
        <v>55</v>
      </c>
      <c r="AH57" s="46">
        <v>55</v>
      </c>
      <c r="AI57" s="46">
        <v>55</v>
      </c>
      <c r="AJ57" s="46">
        <v>55</v>
      </c>
      <c r="AK57" s="46">
        <v>55</v>
      </c>
      <c r="AL57" s="46">
        <v>55</v>
      </c>
    </row>
    <row r="58" spans="1:38" ht="12.75">
      <c r="A58" s="44" t="s">
        <v>282</v>
      </c>
      <c r="B58" s="44" t="s">
        <v>41</v>
      </c>
      <c r="C58" s="44" t="s">
        <v>100</v>
      </c>
      <c r="D58" s="44" t="s">
        <v>101</v>
      </c>
      <c r="E58" s="45" t="s">
        <v>85</v>
      </c>
      <c r="F58" s="44">
        <v>40</v>
      </c>
      <c r="G58" s="44">
        <v>40</v>
      </c>
      <c r="H58" s="44">
        <v>40</v>
      </c>
      <c r="I58" s="44">
        <v>40</v>
      </c>
      <c r="J58" s="44">
        <v>40</v>
      </c>
      <c r="K58" s="44">
        <v>40</v>
      </c>
      <c r="L58" s="44">
        <v>40</v>
      </c>
      <c r="M58" s="44">
        <v>40</v>
      </c>
      <c r="N58" s="44">
        <v>40</v>
      </c>
      <c r="O58" s="44">
        <v>40</v>
      </c>
      <c r="P58" s="44">
        <v>40</v>
      </c>
      <c r="Q58" s="44">
        <v>40</v>
      </c>
      <c r="R58" s="44">
        <v>40</v>
      </c>
      <c r="S58" s="44">
        <v>40</v>
      </c>
      <c r="T58" s="44">
        <v>40</v>
      </c>
      <c r="U58" s="44">
        <v>40</v>
      </c>
      <c r="V58" s="44">
        <v>40</v>
      </c>
      <c r="W58" s="44">
        <v>40</v>
      </c>
      <c r="X58" s="44">
        <v>40</v>
      </c>
      <c r="Y58" s="44">
        <v>40</v>
      </c>
      <c r="Z58" s="46">
        <v>40</v>
      </c>
      <c r="AA58" s="46">
        <v>40</v>
      </c>
      <c r="AB58" s="46">
        <v>40</v>
      </c>
      <c r="AC58" s="46">
        <v>20</v>
      </c>
      <c r="AD58" s="46">
        <v>0</v>
      </c>
      <c r="AE58" s="46">
        <v>0</v>
      </c>
      <c r="AF58" s="46">
        <v>0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0</v>
      </c>
    </row>
    <row r="59" spans="1:38" ht="12.75">
      <c r="A59" s="44" t="s">
        <v>282</v>
      </c>
      <c r="B59" s="44" t="s">
        <v>51</v>
      </c>
      <c r="C59" s="44" t="s">
        <v>102</v>
      </c>
      <c r="D59" s="44" t="s">
        <v>103</v>
      </c>
      <c r="E59" s="45" t="s">
        <v>85</v>
      </c>
      <c r="F59" s="44">
        <v>40</v>
      </c>
      <c r="G59" s="44">
        <v>40</v>
      </c>
      <c r="H59" s="44">
        <v>40</v>
      </c>
      <c r="I59" s="44">
        <v>40</v>
      </c>
      <c r="J59" s="44">
        <v>40</v>
      </c>
      <c r="K59" s="44">
        <v>40</v>
      </c>
      <c r="L59" s="44">
        <v>40</v>
      </c>
      <c r="M59" s="44">
        <v>40</v>
      </c>
      <c r="N59" s="44">
        <v>40</v>
      </c>
      <c r="O59" s="44">
        <v>40</v>
      </c>
      <c r="P59" s="44">
        <v>40</v>
      </c>
      <c r="Q59" s="44">
        <v>40</v>
      </c>
      <c r="R59" s="44">
        <v>40</v>
      </c>
      <c r="S59" s="44">
        <v>40</v>
      </c>
      <c r="T59" s="44">
        <v>40</v>
      </c>
      <c r="U59" s="44">
        <v>40</v>
      </c>
      <c r="V59" s="44">
        <v>40</v>
      </c>
      <c r="W59" s="44">
        <v>40</v>
      </c>
      <c r="X59" s="44">
        <v>40</v>
      </c>
      <c r="Y59" s="44">
        <v>40</v>
      </c>
      <c r="Z59" s="46">
        <v>40</v>
      </c>
      <c r="AA59" s="46">
        <v>40</v>
      </c>
      <c r="AB59" s="46">
        <v>40</v>
      </c>
      <c r="AC59" s="46">
        <v>40</v>
      </c>
      <c r="AD59" s="46">
        <v>40</v>
      </c>
      <c r="AE59" s="46">
        <v>40</v>
      </c>
      <c r="AF59" s="46">
        <v>40</v>
      </c>
      <c r="AG59" s="46">
        <v>40</v>
      </c>
      <c r="AH59" s="46">
        <v>40</v>
      </c>
      <c r="AI59" s="46">
        <v>40</v>
      </c>
      <c r="AJ59" s="46">
        <v>40</v>
      </c>
      <c r="AK59" s="46">
        <v>40</v>
      </c>
      <c r="AL59" s="46">
        <v>40</v>
      </c>
    </row>
    <row r="60" spans="1:38" ht="12.75" hidden="1">
      <c r="A60" s="10" t="s">
        <v>283</v>
      </c>
      <c r="B60" s="10" t="s">
        <v>52</v>
      </c>
      <c r="C60" s="10" t="s">
        <v>284</v>
      </c>
      <c r="D60" s="10" t="s">
        <v>285</v>
      </c>
      <c r="E60" s="11" t="s">
        <v>85</v>
      </c>
      <c r="F60" s="10">
        <v>60</v>
      </c>
      <c r="G60" s="10">
        <v>65</v>
      </c>
      <c r="H60" s="10">
        <v>65</v>
      </c>
      <c r="I60" s="10">
        <v>65</v>
      </c>
      <c r="J60" s="10">
        <v>65</v>
      </c>
      <c r="K60" s="10">
        <v>45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20</v>
      </c>
      <c r="V60" s="10">
        <v>20</v>
      </c>
      <c r="W60" s="10">
        <v>0</v>
      </c>
      <c r="X60" s="10">
        <v>0</v>
      </c>
      <c r="Y60" s="10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2.75" hidden="1">
      <c r="A61" s="10" t="s">
        <v>283</v>
      </c>
      <c r="B61" s="10"/>
      <c r="C61" s="10" t="s">
        <v>684</v>
      </c>
      <c r="D61" s="10" t="s">
        <v>685</v>
      </c>
      <c r="E61" s="11" t="s">
        <v>85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35</v>
      </c>
      <c r="L61" s="10">
        <v>65</v>
      </c>
      <c r="M61" s="10">
        <v>65</v>
      </c>
      <c r="N61" s="10">
        <v>65</v>
      </c>
      <c r="O61" s="10">
        <v>65</v>
      </c>
      <c r="P61" s="10">
        <v>65</v>
      </c>
      <c r="Q61" s="10">
        <v>65</v>
      </c>
      <c r="R61" s="10">
        <v>65</v>
      </c>
      <c r="S61" s="10">
        <v>65</v>
      </c>
      <c r="T61" s="10">
        <v>65</v>
      </c>
      <c r="U61" s="10">
        <v>65</v>
      </c>
      <c r="V61" s="10">
        <v>65</v>
      </c>
      <c r="W61" s="10">
        <v>50</v>
      </c>
      <c r="X61" s="10">
        <v>0</v>
      </c>
      <c r="Y61" s="10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</row>
    <row r="62" spans="1:38" ht="12.75">
      <c r="A62" s="10" t="s">
        <v>290</v>
      </c>
      <c r="B62" s="10" t="s">
        <v>291</v>
      </c>
      <c r="C62" s="10" t="s">
        <v>292</v>
      </c>
      <c r="D62" s="10" t="s">
        <v>1</v>
      </c>
      <c r="E62" s="11" t="s">
        <v>85</v>
      </c>
      <c r="F62" s="10">
        <v>25</v>
      </c>
      <c r="G62" s="10">
        <v>70</v>
      </c>
      <c r="H62" s="10">
        <v>75</v>
      </c>
      <c r="I62" s="10">
        <v>75</v>
      </c>
      <c r="J62" s="10">
        <v>75</v>
      </c>
      <c r="K62" s="10">
        <v>75</v>
      </c>
      <c r="L62" s="10">
        <v>75</v>
      </c>
      <c r="M62" s="10">
        <v>75</v>
      </c>
      <c r="N62" s="10">
        <v>75</v>
      </c>
      <c r="O62" s="10">
        <v>75</v>
      </c>
      <c r="P62" s="10">
        <v>75</v>
      </c>
      <c r="Q62" s="10">
        <v>75</v>
      </c>
      <c r="R62" s="10">
        <v>75</v>
      </c>
      <c r="S62" s="10">
        <v>75</v>
      </c>
      <c r="T62" s="10">
        <v>75</v>
      </c>
      <c r="U62" s="10">
        <v>75</v>
      </c>
      <c r="V62" s="10">
        <v>75</v>
      </c>
      <c r="W62" s="10">
        <v>75</v>
      </c>
      <c r="X62" s="10">
        <v>75</v>
      </c>
      <c r="Y62" s="10">
        <v>75</v>
      </c>
      <c r="Z62" s="12">
        <v>75</v>
      </c>
      <c r="AA62" s="12">
        <v>75</v>
      </c>
      <c r="AB62" s="12">
        <v>80</v>
      </c>
      <c r="AC62" s="12">
        <v>75</v>
      </c>
      <c r="AD62" s="12">
        <v>85</v>
      </c>
      <c r="AE62" s="12">
        <v>100</v>
      </c>
      <c r="AF62" s="12">
        <v>90</v>
      </c>
      <c r="AG62" s="12">
        <v>100</v>
      </c>
      <c r="AH62" s="12">
        <v>105</v>
      </c>
      <c r="AI62" s="12">
        <v>110</v>
      </c>
      <c r="AJ62" s="12">
        <v>115</v>
      </c>
      <c r="AK62" s="12">
        <v>130</v>
      </c>
      <c r="AL62" s="12">
        <v>150</v>
      </c>
    </row>
    <row r="63" spans="1:38" ht="12.75">
      <c r="A63" s="10" t="s">
        <v>290</v>
      </c>
      <c r="B63" s="10" t="s">
        <v>293</v>
      </c>
      <c r="C63" s="10" t="s">
        <v>294</v>
      </c>
      <c r="D63" s="10" t="s">
        <v>40</v>
      </c>
      <c r="E63" s="11" t="s">
        <v>85</v>
      </c>
      <c r="F63" s="10">
        <v>0</v>
      </c>
      <c r="G63" s="10">
        <v>0</v>
      </c>
      <c r="H63" s="10">
        <v>50</v>
      </c>
      <c r="I63" s="10">
        <v>105</v>
      </c>
      <c r="J63" s="10">
        <v>105</v>
      </c>
      <c r="K63" s="10">
        <v>105</v>
      </c>
      <c r="L63" s="10">
        <v>105</v>
      </c>
      <c r="M63" s="10">
        <v>105</v>
      </c>
      <c r="N63" s="10">
        <v>105</v>
      </c>
      <c r="O63" s="10">
        <v>105</v>
      </c>
      <c r="P63" s="10">
        <v>105</v>
      </c>
      <c r="Q63" s="10">
        <v>105</v>
      </c>
      <c r="R63" s="10">
        <v>105</v>
      </c>
      <c r="S63" s="10">
        <v>105</v>
      </c>
      <c r="T63" s="10">
        <v>105</v>
      </c>
      <c r="U63" s="10">
        <v>105</v>
      </c>
      <c r="V63" s="10">
        <v>105</v>
      </c>
      <c r="W63" s="10">
        <v>100</v>
      </c>
      <c r="X63" s="10">
        <v>85</v>
      </c>
      <c r="Y63" s="10">
        <v>75</v>
      </c>
      <c r="Z63" s="12">
        <v>75</v>
      </c>
      <c r="AA63" s="12">
        <v>75</v>
      </c>
      <c r="AB63" s="12">
        <v>75</v>
      </c>
      <c r="AC63" s="12">
        <v>70</v>
      </c>
      <c r="AD63" s="12">
        <v>75</v>
      </c>
      <c r="AE63" s="12">
        <v>75</v>
      </c>
      <c r="AF63" s="12">
        <v>75</v>
      </c>
      <c r="AG63" s="12">
        <v>75</v>
      </c>
      <c r="AH63" s="12">
        <v>75</v>
      </c>
      <c r="AI63" s="12">
        <v>75</v>
      </c>
      <c r="AJ63" s="12">
        <v>75</v>
      </c>
      <c r="AK63" s="12">
        <v>75</v>
      </c>
      <c r="AL63" s="12">
        <v>75</v>
      </c>
    </row>
    <row r="64" spans="1:38" ht="12.75" hidden="1">
      <c r="A64" s="10" t="s">
        <v>295</v>
      </c>
      <c r="B64" s="10" t="s">
        <v>649</v>
      </c>
      <c r="C64" s="10" t="s">
        <v>686</v>
      </c>
      <c r="D64" s="10" t="s">
        <v>649</v>
      </c>
      <c r="E64" s="11" t="s">
        <v>85</v>
      </c>
      <c r="F64" s="10">
        <v>20</v>
      </c>
      <c r="G64" s="10">
        <v>20</v>
      </c>
      <c r="H64" s="10">
        <v>20</v>
      </c>
      <c r="I64" s="10">
        <v>10</v>
      </c>
      <c r="J64" s="10">
        <v>2</v>
      </c>
      <c r="K64" s="10">
        <v>2</v>
      </c>
      <c r="L64" s="10">
        <v>2</v>
      </c>
      <c r="M64" s="10">
        <v>1</v>
      </c>
      <c r="N64" s="10">
        <v>2</v>
      </c>
      <c r="O64" s="10">
        <v>0</v>
      </c>
      <c r="P64" s="10">
        <v>0</v>
      </c>
      <c r="Q64" s="10">
        <v>1</v>
      </c>
      <c r="R64" s="10">
        <v>0</v>
      </c>
      <c r="S64" s="10">
        <v>0</v>
      </c>
      <c r="T64" s="10">
        <v>3</v>
      </c>
      <c r="U64" s="10">
        <v>5</v>
      </c>
      <c r="V64" s="10">
        <v>2</v>
      </c>
      <c r="W64" s="10">
        <v>1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38" ht="12.75">
      <c r="A65" s="10" t="s">
        <v>301</v>
      </c>
      <c r="B65" s="10" t="s">
        <v>1</v>
      </c>
      <c r="C65" s="10" t="s">
        <v>302</v>
      </c>
      <c r="D65" s="10" t="s">
        <v>1</v>
      </c>
      <c r="E65" s="11" t="s">
        <v>85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5</v>
      </c>
      <c r="Z65" s="12">
        <v>10</v>
      </c>
      <c r="AA65" s="12">
        <v>10</v>
      </c>
      <c r="AB65" s="12">
        <v>5</v>
      </c>
      <c r="AC65" s="12">
        <v>5</v>
      </c>
      <c r="AD65" s="12">
        <v>5</v>
      </c>
      <c r="AE65" s="12">
        <v>5</v>
      </c>
      <c r="AF65" s="12">
        <v>5</v>
      </c>
      <c r="AG65" s="12">
        <v>5</v>
      </c>
      <c r="AH65" s="12">
        <v>5</v>
      </c>
      <c r="AI65" s="12">
        <v>5</v>
      </c>
      <c r="AJ65" s="12">
        <v>5</v>
      </c>
      <c r="AK65" s="12">
        <v>5</v>
      </c>
      <c r="AL65" s="12">
        <v>5</v>
      </c>
    </row>
    <row r="66" spans="1:38" ht="12.75" hidden="1">
      <c r="A66" s="10" t="s">
        <v>303</v>
      </c>
      <c r="B66" s="10" t="s">
        <v>25</v>
      </c>
      <c r="C66" s="10" t="s">
        <v>481</v>
      </c>
      <c r="D66" s="10" t="s">
        <v>25</v>
      </c>
      <c r="E66" s="11" t="s">
        <v>85</v>
      </c>
      <c r="F66" s="10">
        <v>15</v>
      </c>
      <c r="G66" s="10">
        <v>25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38" ht="12.75">
      <c r="A67" s="10" t="s">
        <v>303</v>
      </c>
      <c r="B67" s="10" t="s">
        <v>25</v>
      </c>
      <c r="C67" s="10" t="s">
        <v>305</v>
      </c>
      <c r="D67" s="10" t="s">
        <v>25</v>
      </c>
      <c r="E67" s="11" t="s">
        <v>85</v>
      </c>
      <c r="F67" s="10">
        <v>85</v>
      </c>
      <c r="G67" s="10">
        <v>85</v>
      </c>
      <c r="H67" s="10">
        <v>80</v>
      </c>
      <c r="I67" s="10">
        <v>75</v>
      </c>
      <c r="J67" s="10">
        <v>70</v>
      </c>
      <c r="K67" s="10">
        <v>65</v>
      </c>
      <c r="L67" s="10">
        <v>65</v>
      </c>
      <c r="M67" s="10">
        <v>65</v>
      </c>
      <c r="N67" s="10">
        <v>65</v>
      </c>
      <c r="O67" s="10">
        <v>65</v>
      </c>
      <c r="P67" s="10">
        <v>75</v>
      </c>
      <c r="Q67" s="10">
        <v>100</v>
      </c>
      <c r="R67" s="10">
        <v>100</v>
      </c>
      <c r="S67" s="10">
        <v>100</v>
      </c>
      <c r="T67" s="10">
        <v>100</v>
      </c>
      <c r="U67" s="10">
        <v>100</v>
      </c>
      <c r="V67" s="10">
        <v>100</v>
      </c>
      <c r="W67" s="10">
        <v>100</v>
      </c>
      <c r="X67" s="10">
        <v>110</v>
      </c>
      <c r="Y67" s="10">
        <v>110</v>
      </c>
      <c r="Z67" s="12">
        <v>110</v>
      </c>
      <c r="AA67" s="12">
        <v>110</v>
      </c>
      <c r="AB67" s="12">
        <v>110</v>
      </c>
      <c r="AC67" s="12">
        <v>110</v>
      </c>
      <c r="AD67" s="12">
        <v>100</v>
      </c>
      <c r="AE67" s="12">
        <v>100</v>
      </c>
      <c r="AF67" s="12">
        <v>100</v>
      </c>
      <c r="AG67" s="12">
        <v>100</v>
      </c>
      <c r="AH67" s="12">
        <v>100</v>
      </c>
      <c r="AI67" s="12">
        <v>100</v>
      </c>
      <c r="AJ67" s="12">
        <v>100</v>
      </c>
      <c r="AK67" s="12">
        <v>100</v>
      </c>
      <c r="AL67" s="12">
        <v>100</v>
      </c>
    </row>
    <row r="68" spans="1:38" ht="12.75" hidden="1">
      <c r="A68" s="10" t="s">
        <v>306</v>
      </c>
      <c r="B68" s="10" t="s">
        <v>307</v>
      </c>
      <c r="C68" s="10" t="s">
        <v>687</v>
      </c>
      <c r="D68" s="10" t="s">
        <v>307</v>
      </c>
      <c r="E68" s="11" t="s">
        <v>85</v>
      </c>
      <c r="F68" s="10">
        <v>20</v>
      </c>
      <c r="G68" s="10">
        <v>20</v>
      </c>
      <c r="H68" s="10">
        <v>20</v>
      </c>
      <c r="I68" s="10">
        <v>20</v>
      </c>
      <c r="J68" s="10">
        <v>20</v>
      </c>
      <c r="K68" s="10">
        <v>15</v>
      </c>
      <c r="L68" s="10">
        <v>15</v>
      </c>
      <c r="M68" s="10">
        <v>10</v>
      </c>
      <c r="N68" s="10">
        <v>10</v>
      </c>
      <c r="O68" s="10">
        <v>5</v>
      </c>
      <c r="P68" s="10">
        <v>5</v>
      </c>
      <c r="Q68" s="10">
        <v>5</v>
      </c>
      <c r="R68" s="10">
        <v>5</v>
      </c>
      <c r="S68" s="10">
        <v>5</v>
      </c>
      <c r="T68" s="10">
        <v>5</v>
      </c>
      <c r="U68" s="10">
        <v>5</v>
      </c>
      <c r="V68" s="10">
        <v>5</v>
      </c>
      <c r="W68" s="10">
        <v>5</v>
      </c>
      <c r="X68" s="10">
        <v>0</v>
      </c>
      <c r="Y68" s="10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38" ht="12.75">
      <c r="A69" s="10" t="s">
        <v>309</v>
      </c>
      <c r="B69" s="10" t="s">
        <v>310</v>
      </c>
      <c r="C69" s="10" t="s">
        <v>310</v>
      </c>
      <c r="D69" s="10" t="s">
        <v>35</v>
      </c>
      <c r="E69" s="11" t="s">
        <v>85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25</v>
      </c>
      <c r="AE69" s="12">
        <v>40</v>
      </c>
      <c r="AF69" s="12">
        <v>45</v>
      </c>
      <c r="AG69" s="12">
        <v>50</v>
      </c>
      <c r="AH69" s="12">
        <v>50</v>
      </c>
      <c r="AI69" s="12">
        <v>50</v>
      </c>
      <c r="AJ69" s="12">
        <v>50</v>
      </c>
      <c r="AK69" s="12">
        <v>50</v>
      </c>
      <c r="AL69" s="12">
        <v>50</v>
      </c>
    </row>
    <row r="70" spans="1:38" ht="12.75">
      <c r="A70" s="10" t="s">
        <v>309</v>
      </c>
      <c r="B70" s="10" t="s">
        <v>311</v>
      </c>
      <c r="C70" s="10" t="s">
        <v>312</v>
      </c>
      <c r="D70" s="10" t="s">
        <v>66</v>
      </c>
      <c r="E70" s="11" t="s">
        <v>85</v>
      </c>
      <c r="F70" s="10">
        <v>0</v>
      </c>
      <c r="G70" s="10">
        <v>0</v>
      </c>
      <c r="H70" s="10">
        <v>0</v>
      </c>
      <c r="I70" s="10">
        <v>10</v>
      </c>
      <c r="J70" s="10">
        <v>20</v>
      </c>
      <c r="K70" s="10">
        <v>20</v>
      </c>
      <c r="L70" s="10">
        <v>20</v>
      </c>
      <c r="M70" s="10">
        <v>20</v>
      </c>
      <c r="N70" s="10">
        <v>20</v>
      </c>
      <c r="O70" s="10">
        <v>20</v>
      </c>
      <c r="P70" s="10">
        <v>20</v>
      </c>
      <c r="Q70" s="10">
        <v>20</v>
      </c>
      <c r="R70" s="10">
        <v>20</v>
      </c>
      <c r="S70" s="10">
        <v>20</v>
      </c>
      <c r="T70" s="10">
        <v>20</v>
      </c>
      <c r="U70" s="10">
        <v>20</v>
      </c>
      <c r="V70" s="10">
        <v>20</v>
      </c>
      <c r="W70" s="10">
        <v>20</v>
      </c>
      <c r="X70" s="10">
        <v>10</v>
      </c>
      <c r="Y70" s="10">
        <v>10</v>
      </c>
      <c r="Z70" s="12">
        <v>10</v>
      </c>
      <c r="AA70" s="12">
        <v>20</v>
      </c>
      <c r="AB70" s="12">
        <v>25</v>
      </c>
      <c r="AC70" s="12">
        <v>40</v>
      </c>
      <c r="AD70" s="12">
        <v>0</v>
      </c>
      <c r="AE70" s="12">
        <v>0</v>
      </c>
      <c r="AF70" s="12">
        <v>0</v>
      </c>
      <c r="AG70" s="12">
        <v>0</v>
      </c>
      <c r="AH70" s="12">
        <v>5</v>
      </c>
      <c r="AI70" s="12">
        <v>10</v>
      </c>
      <c r="AJ70" s="12">
        <v>25</v>
      </c>
      <c r="AK70" s="12">
        <v>35</v>
      </c>
      <c r="AL70" s="12">
        <v>40</v>
      </c>
    </row>
    <row r="71" spans="1:38" ht="12.75">
      <c r="A71" s="10" t="s">
        <v>309</v>
      </c>
      <c r="B71" s="10" t="s">
        <v>688</v>
      </c>
      <c r="C71" s="10" t="s">
        <v>688</v>
      </c>
      <c r="D71" s="10" t="s">
        <v>17</v>
      </c>
      <c r="E71" s="11" t="s">
        <v>85</v>
      </c>
      <c r="F71" s="10">
        <v>25</v>
      </c>
      <c r="G71" s="10">
        <v>35</v>
      </c>
      <c r="H71" s="10">
        <v>35</v>
      </c>
      <c r="I71" s="10">
        <v>35</v>
      </c>
      <c r="J71" s="10">
        <v>35</v>
      </c>
      <c r="K71" s="10">
        <v>35</v>
      </c>
      <c r="L71" s="10">
        <v>35</v>
      </c>
      <c r="M71" s="10">
        <v>35</v>
      </c>
      <c r="N71" s="10">
        <v>35</v>
      </c>
      <c r="O71" s="10">
        <v>35</v>
      </c>
      <c r="P71" s="10">
        <v>35</v>
      </c>
      <c r="Q71" s="10">
        <v>35</v>
      </c>
      <c r="R71" s="10">
        <v>35</v>
      </c>
      <c r="S71" s="10">
        <v>35</v>
      </c>
      <c r="T71" s="10">
        <v>35</v>
      </c>
      <c r="U71" s="10">
        <v>35</v>
      </c>
      <c r="V71" s="10">
        <v>35</v>
      </c>
      <c r="W71" s="10">
        <v>35</v>
      </c>
      <c r="X71" s="10">
        <v>20</v>
      </c>
      <c r="Y71" s="10">
        <v>5</v>
      </c>
      <c r="Z71" s="12">
        <v>10</v>
      </c>
      <c r="AA71" s="12">
        <v>25</v>
      </c>
      <c r="AB71" s="12">
        <v>25</v>
      </c>
      <c r="AC71" s="12">
        <v>35</v>
      </c>
      <c r="AD71" s="12">
        <v>25</v>
      </c>
      <c r="AE71" s="12">
        <v>35</v>
      </c>
      <c r="AF71" s="12">
        <v>40</v>
      </c>
      <c r="AG71" s="12">
        <v>40</v>
      </c>
      <c r="AH71" s="12">
        <v>40</v>
      </c>
      <c r="AI71" s="12">
        <v>45</v>
      </c>
      <c r="AJ71" s="12">
        <v>50</v>
      </c>
      <c r="AK71" s="12">
        <v>60</v>
      </c>
      <c r="AL71" s="12">
        <v>65</v>
      </c>
    </row>
    <row r="72" spans="1:38" ht="12.75">
      <c r="A72" s="10" t="s">
        <v>309</v>
      </c>
      <c r="B72" s="10" t="s">
        <v>20</v>
      </c>
      <c r="C72" s="10" t="s">
        <v>20</v>
      </c>
      <c r="D72" s="10" t="s">
        <v>20</v>
      </c>
      <c r="E72" s="11" t="s">
        <v>85</v>
      </c>
      <c r="F72" s="10">
        <v>100</v>
      </c>
      <c r="G72" s="10">
        <v>100</v>
      </c>
      <c r="H72" s="10">
        <v>100</v>
      </c>
      <c r="I72" s="10">
        <v>100</v>
      </c>
      <c r="J72" s="10">
        <v>100</v>
      </c>
      <c r="K72" s="10">
        <v>100</v>
      </c>
      <c r="L72" s="10">
        <v>100</v>
      </c>
      <c r="M72" s="10">
        <v>100</v>
      </c>
      <c r="N72" s="10">
        <v>100</v>
      </c>
      <c r="O72" s="10">
        <v>100</v>
      </c>
      <c r="P72" s="10">
        <v>100</v>
      </c>
      <c r="Q72" s="10">
        <v>100</v>
      </c>
      <c r="R72" s="10">
        <v>100</v>
      </c>
      <c r="S72" s="10">
        <v>100</v>
      </c>
      <c r="T72" s="10">
        <v>100</v>
      </c>
      <c r="U72" s="10">
        <v>100</v>
      </c>
      <c r="V72" s="10">
        <v>100</v>
      </c>
      <c r="W72" s="10">
        <v>100</v>
      </c>
      <c r="X72" s="10">
        <v>70</v>
      </c>
      <c r="Y72" s="10">
        <v>50</v>
      </c>
      <c r="Z72" s="12">
        <v>50</v>
      </c>
      <c r="AA72" s="12">
        <v>80</v>
      </c>
      <c r="AB72" s="12">
        <v>100</v>
      </c>
      <c r="AC72" s="12">
        <v>100</v>
      </c>
      <c r="AD72" s="12">
        <v>100</v>
      </c>
      <c r="AE72" s="12">
        <v>100</v>
      </c>
      <c r="AF72" s="12">
        <v>115</v>
      </c>
      <c r="AG72" s="12">
        <v>135</v>
      </c>
      <c r="AH72" s="12">
        <v>155</v>
      </c>
      <c r="AI72" s="12">
        <v>170</v>
      </c>
      <c r="AJ72" s="12">
        <v>170</v>
      </c>
      <c r="AK72" s="12">
        <v>170</v>
      </c>
      <c r="AL72" s="12">
        <v>185</v>
      </c>
    </row>
    <row r="73" spans="1:38" ht="12.75">
      <c r="A73" s="10" t="s">
        <v>309</v>
      </c>
      <c r="B73" s="10" t="s">
        <v>314</v>
      </c>
      <c r="C73" s="10" t="s">
        <v>314</v>
      </c>
      <c r="D73" s="10" t="s">
        <v>17</v>
      </c>
      <c r="E73" s="11" t="s">
        <v>85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35</v>
      </c>
      <c r="P73" s="10">
        <v>35</v>
      </c>
      <c r="Q73" s="10">
        <v>35</v>
      </c>
      <c r="R73" s="10">
        <v>35</v>
      </c>
      <c r="S73" s="10">
        <v>35</v>
      </c>
      <c r="T73" s="10">
        <v>35</v>
      </c>
      <c r="U73" s="10">
        <v>35</v>
      </c>
      <c r="V73" s="10">
        <v>35</v>
      </c>
      <c r="W73" s="10">
        <v>35</v>
      </c>
      <c r="X73" s="10">
        <v>25</v>
      </c>
      <c r="Y73" s="10">
        <v>15</v>
      </c>
      <c r="Z73" s="12">
        <v>20</v>
      </c>
      <c r="AA73" s="12">
        <v>50</v>
      </c>
      <c r="AB73" s="12">
        <v>50</v>
      </c>
      <c r="AC73" s="12">
        <v>50</v>
      </c>
      <c r="AD73" s="12">
        <v>50</v>
      </c>
      <c r="AE73" s="12">
        <v>50</v>
      </c>
      <c r="AF73" s="12">
        <v>50</v>
      </c>
      <c r="AG73" s="12">
        <v>50</v>
      </c>
      <c r="AH73" s="12">
        <v>50</v>
      </c>
      <c r="AI73" s="12">
        <v>50</v>
      </c>
      <c r="AJ73" s="12">
        <v>55</v>
      </c>
      <c r="AK73" s="12">
        <v>60</v>
      </c>
      <c r="AL73" s="12">
        <v>65</v>
      </c>
    </row>
    <row r="74" spans="1:38" ht="12.75">
      <c r="A74" s="10" t="s">
        <v>315</v>
      </c>
      <c r="B74" s="10" t="s">
        <v>316</v>
      </c>
      <c r="C74" s="10" t="s">
        <v>317</v>
      </c>
      <c r="D74" s="10" t="s">
        <v>154</v>
      </c>
      <c r="E74" s="11" t="s">
        <v>85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2">
        <v>0</v>
      </c>
      <c r="AA74" s="12">
        <v>0</v>
      </c>
      <c r="AB74" s="12">
        <v>5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</row>
    <row r="75" spans="1:38" ht="12.75">
      <c r="A75" s="10" t="s">
        <v>318</v>
      </c>
      <c r="B75" s="10" t="s">
        <v>54</v>
      </c>
      <c r="C75" s="10" t="s">
        <v>493</v>
      </c>
      <c r="D75" s="10" t="s">
        <v>54</v>
      </c>
      <c r="E75" s="11" t="s">
        <v>85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45</v>
      </c>
      <c r="T75" s="10">
        <v>40</v>
      </c>
      <c r="U75" s="10">
        <v>30</v>
      </c>
      <c r="V75" s="10">
        <v>35</v>
      </c>
      <c r="W75" s="10">
        <v>35</v>
      </c>
      <c r="X75" s="10">
        <v>35</v>
      </c>
      <c r="Y75" s="10">
        <v>35</v>
      </c>
      <c r="Z75" s="12">
        <v>45</v>
      </c>
      <c r="AA75" s="12">
        <v>40</v>
      </c>
      <c r="AB75" s="12">
        <v>40</v>
      </c>
      <c r="AC75" s="12">
        <v>40</v>
      </c>
      <c r="AD75" s="12">
        <v>40</v>
      </c>
      <c r="AE75" s="12">
        <v>45</v>
      </c>
      <c r="AF75" s="12">
        <v>40</v>
      </c>
      <c r="AG75" s="12">
        <v>40</v>
      </c>
      <c r="AH75" s="12">
        <v>40</v>
      </c>
      <c r="AI75" s="12">
        <v>40</v>
      </c>
      <c r="AJ75" s="12">
        <v>40</v>
      </c>
      <c r="AK75" s="12">
        <v>40</v>
      </c>
      <c r="AL75" s="12">
        <v>40</v>
      </c>
    </row>
    <row r="76" spans="1:38" ht="12.75">
      <c r="A76" s="10" t="s">
        <v>318</v>
      </c>
      <c r="B76" s="10" t="s">
        <v>689</v>
      </c>
      <c r="C76" s="10" t="s">
        <v>690</v>
      </c>
      <c r="D76" s="10" t="s">
        <v>6</v>
      </c>
      <c r="E76" s="11" t="s">
        <v>85</v>
      </c>
      <c r="F76" s="10">
        <v>125</v>
      </c>
      <c r="G76" s="10">
        <v>135</v>
      </c>
      <c r="H76" s="10">
        <v>145</v>
      </c>
      <c r="I76" s="10">
        <v>145</v>
      </c>
      <c r="J76" s="10">
        <v>145</v>
      </c>
      <c r="K76" s="10">
        <v>150</v>
      </c>
      <c r="L76" s="10">
        <v>155</v>
      </c>
      <c r="M76" s="10">
        <v>160</v>
      </c>
      <c r="N76" s="10">
        <v>165</v>
      </c>
      <c r="O76" s="10">
        <v>170</v>
      </c>
      <c r="P76" s="10">
        <v>175</v>
      </c>
      <c r="Q76" s="10">
        <v>175</v>
      </c>
      <c r="R76" s="10">
        <v>180</v>
      </c>
      <c r="S76" s="10">
        <v>180</v>
      </c>
      <c r="T76" s="10">
        <v>185</v>
      </c>
      <c r="U76" s="10">
        <v>185</v>
      </c>
      <c r="V76" s="10">
        <v>185</v>
      </c>
      <c r="W76" s="10">
        <v>185</v>
      </c>
      <c r="X76" s="10">
        <v>185</v>
      </c>
      <c r="Y76" s="10">
        <v>185</v>
      </c>
      <c r="Z76" s="12">
        <v>185</v>
      </c>
      <c r="AA76" s="12">
        <v>185</v>
      </c>
      <c r="AB76" s="12">
        <v>185</v>
      </c>
      <c r="AC76" s="12">
        <v>185</v>
      </c>
      <c r="AD76" s="12">
        <v>185</v>
      </c>
      <c r="AE76" s="12">
        <v>200</v>
      </c>
      <c r="AF76" s="12">
        <v>210</v>
      </c>
      <c r="AG76" s="12">
        <v>220</v>
      </c>
      <c r="AH76" s="12">
        <v>225</v>
      </c>
      <c r="AI76" s="12">
        <v>235</v>
      </c>
      <c r="AJ76" s="12">
        <v>250</v>
      </c>
      <c r="AK76" s="12">
        <v>265</v>
      </c>
      <c r="AL76" s="12">
        <v>280</v>
      </c>
    </row>
    <row r="77" spans="1:38" ht="12.75" hidden="1">
      <c r="A77" s="10" t="s">
        <v>320</v>
      </c>
      <c r="B77" s="10" t="s">
        <v>321</v>
      </c>
      <c r="C77" s="10" t="s">
        <v>323</v>
      </c>
      <c r="D77" s="10" t="s">
        <v>321</v>
      </c>
      <c r="E77" s="11" t="s">
        <v>85</v>
      </c>
      <c r="F77" s="10">
        <v>10</v>
      </c>
      <c r="G77" s="10">
        <v>15</v>
      </c>
      <c r="H77" s="10">
        <v>25</v>
      </c>
      <c r="I77" s="10">
        <v>25</v>
      </c>
      <c r="J77" s="10">
        <v>25</v>
      </c>
      <c r="K77" s="10">
        <v>35</v>
      </c>
      <c r="L77" s="10">
        <v>40</v>
      </c>
      <c r="M77" s="10">
        <v>40</v>
      </c>
      <c r="N77" s="10">
        <v>40</v>
      </c>
      <c r="O77" s="10">
        <v>40</v>
      </c>
      <c r="P77" s="10">
        <v>30</v>
      </c>
      <c r="Q77" s="10">
        <v>25</v>
      </c>
      <c r="R77" s="10">
        <v>15</v>
      </c>
      <c r="S77" s="10">
        <v>15</v>
      </c>
      <c r="T77" s="10">
        <v>15</v>
      </c>
      <c r="U77" s="10">
        <v>10</v>
      </c>
      <c r="V77" s="10">
        <v>0</v>
      </c>
      <c r="W77" s="10">
        <v>0</v>
      </c>
      <c r="X77" s="10">
        <v>0</v>
      </c>
      <c r="Y77" s="10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</row>
    <row r="78" spans="1:38" ht="12.75">
      <c r="A78" s="10" t="s">
        <v>324</v>
      </c>
      <c r="B78" s="10" t="s">
        <v>60</v>
      </c>
      <c r="C78" s="10" t="s">
        <v>691</v>
      </c>
      <c r="D78" s="10" t="s">
        <v>60</v>
      </c>
      <c r="E78" s="11" t="s">
        <v>85</v>
      </c>
      <c r="F78" s="10">
        <v>110</v>
      </c>
      <c r="G78" s="10">
        <v>110</v>
      </c>
      <c r="H78" s="10">
        <v>110</v>
      </c>
      <c r="I78" s="10">
        <v>110</v>
      </c>
      <c r="J78" s="10">
        <v>110</v>
      </c>
      <c r="K78" s="10">
        <v>115</v>
      </c>
      <c r="L78" s="10">
        <v>120</v>
      </c>
      <c r="M78" s="10">
        <v>125</v>
      </c>
      <c r="N78" s="10">
        <v>125</v>
      </c>
      <c r="O78" s="10">
        <v>90</v>
      </c>
      <c r="P78" s="10">
        <v>50</v>
      </c>
      <c r="Q78" s="10">
        <v>50</v>
      </c>
      <c r="R78" s="10">
        <v>50</v>
      </c>
      <c r="S78" s="10">
        <v>50</v>
      </c>
      <c r="T78" s="10">
        <v>50</v>
      </c>
      <c r="U78" s="10">
        <v>50</v>
      </c>
      <c r="V78" s="10">
        <v>50</v>
      </c>
      <c r="W78" s="10">
        <v>50</v>
      </c>
      <c r="X78" s="10">
        <v>50</v>
      </c>
      <c r="Y78" s="10">
        <v>50</v>
      </c>
      <c r="Z78" s="12">
        <v>50</v>
      </c>
      <c r="AA78" s="12">
        <v>70</v>
      </c>
      <c r="AB78" s="12">
        <v>70</v>
      </c>
      <c r="AC78" s="12">
        <v>75</v>
      </c>
      <c r="AD78" s="12">
        <v>75</v>
      </c>
      <c r="AE78" s="12">
        <v>65</v>
      </c>
      <c r="AF78" s="12">
        <v>50</v>
      </c>
      <c r="AG78" s="12">
        <v>30</v>
      </c>
      <c r="AH78" s="12">
        <v>35</v>
      </c>
      <c r="AI78" s="12">
        <v>40</v>
      </c>
      <c r="AJ78" s="12">
        <v>40</v>
      </c>
      <c r="AK78" s="12">
        <v>40</v>
      </c>
      <c r="AL78" s="12">
        <v>40</v>
      </c>
    </row>
    <row r="79" spans="1:38" ht="12.75" hidden="1">
      <c r="A79" s="10" t="s">
        <v>324</v>
      </c>
      <c r="B79" s="10"/>
      <c r="C79" s="10" t="s">
        <v>326</v>
      </c>
      <c r="D79" s="10" t="s">
        <v>60</v>
      </c>
      <c r="E79" s="11" t="s">
        <v>85</v>
      </c>
      <c r="F79" s="10">
        <v>50</v>
      </c>
      <c r="G79" s="10">
        <v>50</v>
      </c>
      <c r="H79" s="10">
        <v>50</v>
      </c>
      <c r="I79" s="10">
        <v>45</v>
      </c>
      <c r="J79" s="10">
        <v>40</v>
      </c>
      <c r="K79" s="10">
        <v>40</v>
      </c>
      <c r="L79" s="10">
        <v>40</v>
      </c>
      <c r="M79" s="10">
        <v>40</v>
      </c>
      <c r="N79" s="10">
        <v>40</v>
      </c>
      <c r="O79" s="10">
        <v>40</v>
      </c>
      <c r="P79" s="10">
        <v>40</v>
      </c>
      <c r="Q79" s="10">
        <v>40</v>
      </c>
      <c r="R79" s="10">
        <v>40</v>
      </c>
      <c r="S79" s="10">
        <v>40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</row>
    <row r="80" spans="1:38" ht="12.75" hidden="1">
      <c r="A80" s="10" t="s">
        <v>324</v>
      </c>
      <c r="B80" s="10" t="s">
        <v>692</v>
      </c>
      <c r="C80" s="10" t="s">
        <v>693</v>
      </c>
      <c r="D80" s="10" t="s">
        <v>56</v>
      </c>
      <c r="E80" s="11" t="s">
        <v>85</v>
      </c>
      <c r="F80" s="10">
        <v>35</v>
      </c>
      <c r="G80" s="10">
        <v>35</v>
      </c>
      <c r="H80" s="10">
        <v>35</v>
      </c>
      <c r="I80" s="10">
        <v>35</v>
      </c>
      <c r="J80" s="10">
        <v>35</v>
      </c>
      <c r="K80" s="10">
        <v>35</v>
      </c>
      <c r="L80" s="10">
        <v>20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2.75" hidden="1">
      <c r="A81" s="10" t="s">
        <v>324</v>
      </c>
      <c r="B81" s="10"/>
      <c r="C81" s="10" t="s">
        <v>694</v>
      </c>
      <c r="D81" s="10" t="s">
        <v>56</v>
      </c>
      <c r="E81" s="11" t="s">
        <v>85</v>
      </c>
      <c r="F81" s="10">
        <v>0</v>
      </c>
      <c r="G81" s="10">
        <v>0</v>
      </c>
      <c r="H81" s="10">
        <v>0</v>
      </c>
      <c r="I81" s="10">
        <v>0</v>
      </c>
      <c r="J81" s="10">
        <v>10</v>
      </c>
      <c r="K81" s="10">
        <v>15</v>
      </c>
      <c r="L81" s="10">
        <v>15</v>
      </c>
      <c r="M81" s="10">
        <v>15</v>
      </c>
      <c r="N81" s="10">
        <v>15</v>
      </c>
      <c r="O81" s="10">
        <v>15</v>
      </c>
      <c r="P81" s="10">
        <v>15</v>
      </c>
      <c r="Q81" s="10">
        <v>15</v>
      </c>
      <c r="R81" s="10">
        <v>15</v>
      </c>
      <c r="S81" s="10">
        <v>10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2.75">
      <c r="A82" s="10" t="s">
        <v>324</v>
      </c>
      <c r="B82" s="10" t="s">
        <v>692</v>
      </c>
      <c r="C82" s="10" t="s">
        <v>695</v>
      </c>
      <c r="D82" s="10" t="s">
        <v>56</v>
      </c>
      <c r="E82" s="11" t="s">
        <v>85</v>
      </c>
      <c r="F82" s="10">
        <v>0</v>
      </c>
      <c r="G82" s="10">
        <v>0</v>
      </c>
      <c r="H82" s="10">
        <v>0</v>
      </c>
      <c r="I82" s="10">
        <v>0</v>
      </c>
      <c r="J82" s="10">
        <v>10</v>
      </c>
      <c r="K82" s="10">
        <v>45</v>
      </c>
      <c r="L82" s="10">
        <v>65</v>
      </c>
      <c r="M82" s="10">
        <v>65</v>
      </c>
      <c r="N82" s="10">
        <v>65</v>
      </c>
      <c r="O82" s="10">
        <v>65</v>
      </c>
      <c r="P82" s="10">
        <v>65</v>
      </c>
      <c r="Q82" s="10">
        <v>50</v>
      </c>
      <c r="R82" s="10">
        <v>40</v>
      </c>
      <c r="S82" s="10">
        <v>35</v>
      </c>
      <c r="T82" s="10">
        <v>30</v>
      </c>
      <c r="U82" s="10">
        <v>30</v>
      </c>
      <c r="V82" s="10">
        <v>30</v>
      </c>
      <c r="W82" s="10">
        <v>30</v>
      </c>
      <c r="X82" s="10">
        <v>30</v>
      </c>
      <c r="Y82" s="10">
        <v>30</v>
      </c>
      <c r="Z82" s="12">
        <v>35</v>
      </c>
      <c r="AA82" s="12">
        <v>55</v>
      </c>
      <c r="AB82" s="12">
        <v>55</v>
      </c>
      <c r="AC82" s="12">
        <v>60</v>
      </c>
      <c r="AD82" s="12">
        <v>60</v>
      </c>
      <c r="AE82" s="12">
        <v>60</v>
      </c>
      <c r="AF82" s="12">
        <v>60</v>
      </c>
      <c r="AG82" s="12">
        <v>35</v>
      </c>
      <c r="AH82" s="12">
        <v>40</v>
      </c>
      <c r="AI82" s="12">
        <v>40</v>
      </c>
      <c r="AJ82" s="12">
        <v>40</v>
      </c>
      <c r="AK82" s="12">
        <v>40</v>
      </c>
      <c r="AL82" s="12">
        <v>40</v>
      </c>
    </row>
    <row r="83" spans="1:38" ht="12.75" hidden="1">
      <c r="A83" s="10" t="s">
        <v>324</v>
      </c>
      <c r="B83" s="10" t="s">
        <v>696</v>
      </c>
      <c r="C83" s="10" t="s">
        <v>697</v>
      </c>
      <c r="D83" s="10" t="s">
        <v>696</v>
      </c>
      <c r="E83" s="11" t="s">
        <v>85</v>
      </c>
      <c r="F83" s="10">
        <v>30</v>
      </c>
      <c r="G83" s="10">
        <v>30</v>
      </c>
      <c r="H83" s="10">
        <v>30</v>
      </c>
      <c r="I83" s="10">
        <v>30</v>
      </c>
      <c r="J83" s="10">
        <v>30</v>
      </c>
      <c r="K83" s="10">
        <v>30</v>
      </c>
      <c r="L83" s="10">
        <v>30</v>
      </c>
      <c r="M83" s="10">
        <v>30</v>
      </c>
      <c r="N83" s="10">
        <v>30</v>
      </c>
      <c r="O83" s="10">
        <v>30</v>
      </c>
      <c r="P83" s="10">
        <v>30</v>
      </c>
      <c r="Q83" s="10">
        <v>30</v>
      </c>
      <c r="R83" s="10">
        <v>30</v>
      </c>
      <c r="S83" s="10">
        <v>30</v>
      </c>
      <c r="T83" s="10">
        <v>30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2.75" hidden="1">
      <c r="A84" s="10" t="s">
        <v>324</v>
      </c>
      <c r="B84" s="10" t="s">
        <v>327</v>
      </c>
      <c r="C84" s="10" t="s">
        <v>328</v>
      </c>
      <c r="D84" s="10" t="s">
        <v>329</v>
      </c>
      <c r="E84" s="11" t="s">
        <v>85</v>
      </c>
      <c r="F84" s="10">
        <v>100</v>
      </c>
      <c r="G84" s="10">
        <v>100</v>
      </c>
      <c r="H84" s="10">
        <v>100</v>
      </c>
      <c r="I84" s="10">
        <v>100</v>
      </c>
      <c r="J84" s="10">
        <v>100</v>
      </c>
      <c r="K84" s="10">
        <v>50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</row>
    <row r="85" spans="1:38" ht="12.75" hidden="1">
      <c r="A85" s="10" t="s">
        <v>324</v>
      </c>
      <c r="B85" s="10" t="s">
        <v>334</v>
      </c>
      <c r="C85" s="10" t="s">
        <v>698</v>
      </c>
      <c r="D85" s="10" t="s">
        <v>334</v>
      </c>
      <c r="E85" s="11" t="s">
        <v>85</v>
      </c>
      <c r="F85" s="10">
        <v>50</v>
      </c>
      <c r="G85" s="10">
        <v>50</v>
      </c>
      <c r="H85" s="10">
        <v>50</v>
      </c>
      <c r="I85" s="10">
        <v>50</v>
      </c>
      <c r="J85" s="10">
        <v>50</v>
      </c>
      <c r="K85" s="10">
        <v>50</v>
      </c>
      <c r="L85" s="10">
        <v>50</v>
      </c>
      <c r="M85" s="10">
        <v>50</v>
      </c>
      <c r="N85" s="10">
        <v>50</v>
      </c>
      <c r="O85" s="10">
        <v>50</v>
      </c>
      <c r="P85" s="10">
        <v>50</v>
      </c>
      <c r="Q85" s="10">
        <v>35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6" spans="1:38" ht="12.75" hidden="1">
      <c r="A86" s="10" t="s">
        <v>324</v>
      </c>
      <c r="B86" s="10" t="s">
        <v>340</v>
      </c>
      <c r="C86" s="10" t="s">
        <v>699</v>
      </c>
      <c r="D86" s="10" t="s">
        <v>340</v>
      </c>
      <c r="E86" s="11" t="s">
        <v>85</v>
      </c>
      <c r="F86" s="10">
        <v>35</v>
      </c>
      <c r="G86" s="10">
        <v>35</v>
      </c>
      <c r="H86" s="10">
        <v>35</v>
      </c>
      <c r="I86" s="10">
        <v>35</v>
      </c>
      <c r="J86" s="10">
        <v>35</v>
      </c>
      <c r="K86" s="10">
        <v>35</v>
      </c>
      <c r="L86" s="10">
        <v>35</v>
      </c>
      <c r="M86" s="10">
        <v>35</v>
      </c>
      <c r="N86" s="10">
        <v>35</v>
      </c>
      <c r="O86" s="10">
        <v>15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1:38" ht="12.75" hidden="1">
      <c r="A87" s="10" t="s">
        <v>324</v>
      </c>
      <c r="B87" s="10" t="s">
        <v>16</v>
      </c>
      <c r="C87" s="10" t="s">
        <v>344</v>
      </c>
      <c r="D87" s="10" t="s">
        <v>16</v>
      </c>
      <c r="E87" s="11" t="s">
        <v>85</v>
      </c>
      <c r="F87" s="10">
        <v>230</v>
      </c>
      <c r="G87" s="10">
        <v>230</v>
      </c>
      <c r="H87" s="10">
        <v>230</v>
      </c>
      <c r="I87" s="10">
        <v>230</v>
      </c>
      <c r="J87" s="10">
        <v>130</v>
      </c>
      <c r="K87" s="10">
        <v>105</v>
      </c>
      <c r="L87" s="10">
        <v>105</v>
      </c>
      <c r="M87" s="10">
        <v>105</v>
      </c>
      <c r="N87" s="10">
        <v>105</v>
      </c>
      <c r="O87" s="10">
        <v>105</v>
      </c>
      <c r="P87" s="10">
        <v>105</v>
      </c>
      <c r="Q87" s="10">
        <v>10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</row>
    <row r="88" spans="1:38" ht="12.75" hidden="1">
      <c r="A88" s="10" t="s">
        <v>324</v>
      </c>
      <c r="B88" s="10"/>
      <c r="C88" s="10" t="s">
        <v>345</v>
      </c>
      <c r="D88" s="10" t="s">
        <v>16</v>
      </c>
      <c r="E88" s="11" t="s">
        <v>85</v>
      </c>
      <c r="F88" s="10">
        <v>35</v>
      </c>
      <c r="G88" s="10">
        <v>35</v>
      </c>
      <c r="H88" s="10">
        <v>35</v>
      </c>
      <c r="I88" s="10">
        <v>35</v>
      </c>
      <c r="J88" s="10">
        <v>35</v>
      </c>
      <c r="K88" s="10">
        <v>30</v>
      </c>
      <c r="L88" s="10">
        <v>30</v>
      </c>
      <c r="M88" s="10">
        <v>30</v>
      </c>
      <c r="N88" s="10">
        <v>30</v>
      </c>
      <c r="O88" s="10">
        <v>30</v>
      </c>
      <c r="P88" s="10">
        <v>30</v>
      </c>
      <c r="Q88" s="10">
        <v>30</v>
      </c>
      <c r="R88" s="10">
        <v>20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</row>
    <row r="89" spans="1:38" ht="12.75">
      <c r="A89" s="10" t="s">
        <v>324</v>
      </c>
      <c r="B89" s="10" t="s">
        <v>16</v>
      </c>
      <c r="C89" s="10" t="s">
        <v>700</v>
      </c>
      <c r="D89" s="10" t="s">
        <v>16</v>
      </c>
      <c r="E89" s="11" t="s">
        <v>85</v>
      </c>
      <c r="F89" s="10">
        <v>105</v>
      </c>
      <c r="G89" s="10">
        <v>105</v>
      </c>
      <c r="H89" s="10">
        <v>105</v>
      </c>
      <c r="I89" s="10">
        <v>105</v>
      </c>
      <c r="J89" s="10">
        <v>105</v>
      </c>
      <c r="K89" s="10">
        <v>105</v>
      </c>
      <c r="L89" s="10">
        <v>105</v>
      </c>
      <c r="M89" s="10">
        <v>105</v>
      </c>
      <c r="N89" s="10">
        <v>105</v>
      </c>
      <c r="O89" s="10">
        <v>105</v>
      </c>
      <c r="P89" s="10">
        <v>105</v>
      </c>
      <c r="Q89" s="10">
        <v>105</v>
      </c>
      <c r="R89" s="10">
        <v>105</v>
      </c>
      <c r="S89" s="10">
        <v>105</v>
      </c>
      <c r="T89" s="10">
        <v>105</v>
      </c>
      <c r="U89" s="10">
        <v>105</v>
      </c>
      <c r="V89" s="10">
        <v>105</v>
      </c>
      <c r="W89" s="10">
        <v>105</v>
      </c>
      <c r="X89" s="10">
        <v>105</v>
      </c>
      <c r="Y89" s="10">
        <v>105</v>
      </c>
      <c r="Z89" s="12">
        <v>25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</row>
    <row r="90" spans="1:38" ht="12.75" hidden="1">
      <c r="A90" s="10" t="s">
        <v>324</v>
      </c>
      <c r="B90" s="10" t="s">
        <v>701</v>
      </c>
      <c r="C90" s="10" t="s">
        <v>702</v>
      </c>
      <c r="D90" s="10" t="s">
        <v>701</v>
      </c>
      <c r="E90" s="11" t="s">
        <v>85</v>
      </c>
      <c r="F90" s="10">
        <v>20</v>
      </c>
      <c r="G90" s="10">
        <v>20</v>
      </c>
      <c r="H90" s="10">
        <v>20</v>
      </c>
      <c r="I90" s="10">
        <v>20</v>
      </c>
      <c r="J90" s="10">
        <v>20</v>
      </c>
      <c r="K90" s="10">
        <v>20</v>
      </c>
      <c r="L90" s="10">
        <v>10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</row>
    <row r="91" spans="1:38" ht="12.75">
      <c r="A91" s="10" t="s">
        <v>348</v>
      </c>
      <c r="B91" s="10" t="s">
        <v>48</v>
      </c>
      <c r="C91" s="10" t="s">
        <v>349</v>
      </c>
      <c r="D91" s="10" t="s">
        <v>48</v>
      </c>
      <c r="E91" s="11" t="s">
        <v>85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2">
        <v>0</v>
      </c>
      <c r="AA91" s="12">
        <v>0</v>
      </c>
      <c r="AB91" s="12">
        <v>0</v>
      </c>
      <c r="AC91" s="12">
        <v>10</v>
      </c>
      <c r="AD91" s="12">
        <v>20</v>
      </c>
      <c r="AE91" s="12">
        <v>20</v>
      </c>
      <c r="AF91" s="12">
        <v>20</v>
      </c>
      <c r="AG91" s="12">
        <v>20</v>
      </c>
      <c r="AH91" s="12">
        <v>15</v>
      </c>
      <c r="AI91" s="12">
        <v>0</v>
      </c>
      <c r="AJ91" s="12">
        <v>0</v>
      </c>
      <c r="AK91" s="12">
        <v>0</v>
      </c>
      <c r="AL91" s="12">
        <v>0</v>
      </c>
    </row>
    <row r="92" spans="1:38" ht="12.75">
      <c r="A92" s="10" t="s">
        <v>348</v>
      </c>
      <c r="B92" s="10" t="s">
        <v>350</v>
      </c>
      <c r="C92" s="10" t="s">
        <v>351</v>
      </c>
      <c r="D92" s="10" t="s">
        <v>27</v>
      </c>
      <c r="E92" s="11" t="s">
        <v>85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>
        <v>0</v>
      </c>
      <c r="AA92" s="12">
        <v>10</v>
      </c>
      <c r="AB92" s="12">
        <v>15</v>
      </c>
      <c r="AC92" s="12">
        <v>10</v>
      </c>
      <c r="AD92" s="12">
        <v>10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1:38" ht="12.75">
      <c r="A93" s="10" t="s">
        <v>348</v>
      </c>
      <c r="B93" s="10" t="s">
        <v>502</v>
      </c>
      <c r="C93" s="10" t="s">
        <v>503</v>
      </c>
      <c r="D93" s="10" t="s">
        <v>504</v>
      </c>
      <c r="E93" s="11" t="s">
        <v>85</v>
      </c>
      <c r="F93" s="10">
        <v>5</v>
      </c>
      <c r="G93" s="10">
        <v>5</v>
      </c>
      <c r="H93" s="10">
        <v>5</v>
      </c>
      <c r="I93" s="10">
        <v>5</v>
      </c>
      <c r="J93" s="10">
        <v>5</v>
      </c>
      <c r="K93" s="10">
        <v>5</v>
      </c>
      <c r="L93" s="10">
        <v>5</v>
      </c>
      <c r="M93" s="10">
        <v>5</v>
      </c>
      <c r="N93" s="10">
        <v>5</v>
      </c>
      <c r="O93" s="10">
        <v>5</v>
      </c>
      <c r="P93" s="10">
        <v>5</v>
      </c>
      <c r="Q93" s="10">
        <v>5</v>
      </c>
      <c r="R93" s="10">
        <v>5</v>
      </c>
      <c r="S93" s="10">
        <v>5</v>
      </c>
      <c r="T93" s="10">
        <v>5</v>
      </c>
      <c r="U93" s="10">
        <v>5</v>
      </c>
      <c r="V93" s="10">
        <v>5</v>
      </c>
      <c r="W93" s="10">
        <v>5</v>
      </c>
      <c r="X93" s="10">
        <v>5</v>
      </c>
      <c r="Y93" s="10">
        <v>5</v>
      </c>
      <c r="Z93" s="12">
        <v>5</v>
      </c>
      <c r="AA93" s="12">
        <v>5</v>
      </c>
      <c r="AB93" s="12">
        <v>5</v>
      </c>
      <c r="AC93" s="12">
        <v>5</v>
      </c>
      <c r="AD93" s="12">
        <v>5</v>
      </c>
      <c r="AE93" s="12">
        <v>5</v>
      </c>
      <c r="AF93" s="12">
        <v>5</v>
      </c>
      <c r="AG93" s="12">
        <v>5</v>
      </c>
      <c r="AH93" s="12">
        <v>5</v>
      </c>
      <c r="AI93" s="12">
        <v>5</v>
      </c>
      <c r="AJ93" s="12">
        <v>5</v>
      </c>
      <c r="AK93" s="12">
        <v>5</v>
      </c>
      <c r="AL93" s="12">
        <v>5</v>
      </c>
    </row>
    <row r="94" spans="1:38" ht="12.75">
      <c r="A94" s="10" t="s">
        <v>348</v>
      </c>
      <c r="B94" s="10" t="s">
        <v>1</v>
      </c>
      <c r="C94" s="10" t="s">
        <v>703</v>
      </c>
      <c r="D94" s="10" t="s">
        <v>1</v>
      </c>
      <c r="E94" s="11" t="s">
        <v>85</v>
      </c>
      <c r="F94" s="10">
        <v>5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>
        <v>5</v>
      </c>
      <c r="M94" s="10">
        <v>5</v>
      </c>
      <c r="N94" s="10">
        <v>5</v>
      </c>
      <c r="O94" s="10">
        <v>5</v>
      </c>
      <c r="P94" s="10">
        <v>5</v>
      </c>
      <c r="Q94" s="10">
        <v>5</v>
      </c>
      <c r="R94" s="10">
        <v>5</v>
      </c>
      <c r="S94" s="10">
        <v>5</v>
      </c>
      <c r="T94" s="10">
        <v>5</v>
      </c>
      <c r="U94" s="10">
        <v>5</v>
      </c>
      <c r="V94" s="10">
        <v>5</v>
      </c>
      <c r="W94" s="10">
        <v>5</v>
      </c>
      <c r="X94" s="10">
        <v>5</v>
      </c>
      <c r="Y94" s="10">
        <v>5</v>
      </c>
      <c r="Z94" s="12">
        <v>5</v>
      </c>
      <c r="AA94" s="12">
        <v>5</v>
      </c>
      <c r="AB94" s="12">
        <v>5</v>
      </c>
      <c r="AC94" s="12">
        <v>5</v>
      </c>
      <c r="AD94" s="12">
        <v>5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</row>
    <row r="95" spans="1:38" ht="12.75" hidden="1">
      <c r="A95" s="10" t="s">
        <v>348</v>
      </c>
      <c r="B95" s="10"/>
      <c r="C95" s="10" t="s">
        <v>704</v>
      </c>
      <c r="D95" s="10" t="s">
        <v>1</v>
      </c>
      <c r="E95" s="11" t="s">
        <v>85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25</v>
      </c>
      <c r="W95" s="10">
        <v>5</v>
      </c>
      <c r="X95" s="10">
        <v>15</v>
      </c>
      <c r="Y95" s="10">
        <v>15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</row>
    <row r="96" spans="1:38" ht="12.75" hidden="1">
      <c r="A96" s="10" t="s">
        <v>348</v>
      </c>
      <c r="B96" s="10"/>
      <c r="C96" s="10" t="s">
        <v>705</v>
      </c>
      <c r="D96" s="10" t="s">
        <v>1</v>
      </c>
      <c r="E96" s="11" t="s">
        <v>85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30</v>
      </c>
      <c r="W96" s="10">
        <v>0</v>
      </c>
      <c r="X96" s="10">
        <v>20</v>
      </c>
      <c r="Y96" s="10">
        <v>20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</row>
    <row r="97" spans="1:38" ht="12.75">
      <c r="A97" s="10" t="s">
        <v>348</v>
      </c>
      <c r="B97" s="10" t="s">
        <v>383</v>
      </c>
      <c r="C97" s="10" t="s">
        <v>384</v>
      </c>
      <c r="D97" s="10" t="s">
        <v>383</v>
      </c>
      <c r="E97" s="11" t="s">
        <v>85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5</v>
      </c>
      <c r="Z97" s="12">
        <v>5</v>
      </c>
      <c r="AA97" s="12">
        <v>10</v>
      </c>
      <c r="AB97" s="12">
        <v>40</v>
      </c>
      <c r="AC97" s="12">
        <v>40</v>
      </c>
      <c r="AD97" s="12">
        <v>90</v>
      </c>
      <c r="AE97" s="12">
        <v>160</v>
      </c>
      <c r="AF97" s="12">
        <v>170</v>
      </c>
      <c r="AG97" s="12">
        <v>180</v>
      </c>
      <c r="AH97" s="12">
        <v>190</v>
      </c>
      <c r="AI97" s="12">
        <v>205</v>
      </c>
      <c r="AJ97" s="12">
        <v>210</v>
      </c>
      <c r="AK97" s="12">
        <v>220</v>
      </c>
      <c r="AL97" s="12">
        <v>230</v>
      </c>
    </row>
    <row r="98" spans="1:38" ht="12.75">
      <c r="A98" s="10" t="s">
        <v>348</v>
      </c>
      <c r="B98" s="10" t="s">
        <v>706</v>
      </c>
      <c r="C98" s="10" t="s">
        <v>707</v>
      </c>
      <c r="D98" s="10" t="s">
        <v>30</v>
      </c>
      <c r="E98" s="11" t="s">
        <v>85</v>
      </c>
      <c r="F98" s="10">
        <v>25</v>
      </c>
      <c r="G98" s="10">
        <v>25</v>
      </c>
      <c r="H98" s="10">
        <v>25</v>
      </c>
      <c r="I98" s="10">
        <v>25</v>
      </c>
      <c r="J98" s="10">
        <v>25</v>
      </c>
      <c r="K98" s="10">
        <v>25</v>
      </c>
      <c r="L98" s="10">
        <v>25</v>
      </c>
      <c r="M98" s="10">
        <v>25</v>
      </c>
      <c r="N98" s="10">
        <v>25</v>
      </c>
      <c r="O98" s="10">
        <v>25</v>
      </c>
      <c r="P98" s="10">
        <v>25</v>
      </c>
      <c r="Q98" s="10">
        <v>30</v>
      </c>
      <c r="R98" s="10">
        <v>35</v>
      </c>
      <c r="S98" s="10">
        <v>40</v>
      </c>
      <c r="T98" s="10">
        <v>50</v>
      </c>
      <c r="U98" s="10">
        <v>65</v>
      </c>
      <c r="V98" s="10">
        <v>75</v>
      </c>
      <c r="W98" s="10">
        <v>75</v>
      </c>
      <c r="X98" s="10">
        <v>75</v>
      </c>
      <c r="Y98" s="10">
        <v>75</v>
      </c>
      <c r="Z98" s="12">
        <v>75</v>
      </c>
      <c r="AA98" s="12">
        <v>75</v>
      </c>
      <c r="AB98" s="12">
        <v>75</v>
      </c>
      <c r="AC98" s="12">
        <v>75</v>
      </c>
      <c r="AD98" s="12">
        <v>75</v>
      </c>
      <c r="AE98" s="12">
        <v>80</v>
      </c>
      <c r="AF98" s="12">
        <v>80</v>
      </c>
      <c r="AG98" s="12">
        <v>85</v>
      </c>
      <c r="AH98" s="12">
        <v>90</v>
      </c>
      <c r="AI98" s="12">
        <v>100</v>
      </c>
      <c r="AJ98" s="12">
        <v>105</v>
      </c>
      <c r="AK98" s="12">
        <v>110</v>
      </c>
      <c r="AL98" s="12">
        <v>115</v>
      </c>
    </row>
    <row r="99" spans="1:38" ht="12.75" hidden="1">
      <c r="A99" s="10" t="s">
        <v>348</v>
      </c>
      <c r="B99" s="10" t="s">
        <v>395</v>
      </c>
      <c r="C99" s="10" t="s">
        <v>708</v>
      </c>
      <c r="D99" s="10" t="s">
        <v>395</v>
      </c>
      <c r="E99" s="11" t="s">
        <v>85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10</v>
      </c>
      <c r="V99" s="10">
        <v>40</v>
      </c>
      <c r="W99" s="10">
        <v>0</v>
      </c>
      <c r="X99" s="10">
        <v>5</v>
      </c>
      <c r="Y99" s="10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</row>
    <row r="100" spans="1:38" ht="12.75" hidden="1">
      <c r="A100" s="10" t="s">
        <v>348</v>
      </c>
      <c r="B100" s="10"/>
      <c r="C100" s="10" t="s">
        <v>396</v>
      </c>
      <c r="D100" s="10" t="s">
        <v>395</v>
      </c>
      <c r="E100" s="11" t="s">
        <v>85</v>
      </c>
      <c r="F100" s="10">
        <v>10</v>
      </c>
      <c r="G100" s="10">
        <v>10</v>
      </c>
      <c r="H100" s="10">
        <v>10</v>
      </c>
      <c r="I100" s="10">
        <v>10</v>
      </c>
      <c r="J100" s="10">
        <v>10</v>
      </c>
      <c r="K100" s="10">
        <v>10</v>
      </c>
      <c r="L100" s="10">
        <v>10</v>
      </c>
      <c r="M100" s="10">
        <v>10</v>
      </c>
      <c r="N100" s="10">
        <v>10</v>
      </c>
      <c r="O100" s="10">
        <v>10</v>
      </c>
      <c r="P100" s="10">
        <v>10</v>
      </c>
      <c r="Q100" s="10">
        <v>10</v>
      </c>
      <c r="R100" s="10">
        <v>10</v>
      </c>
      <c r="S100" s="10">
        <v>10</v>
      </c>
      <c r="T100" s="10">
        <v>5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</row>
    <row r="101" spans="1:38" ht="12.75">
      <c r="A101" s="10" t="s">
        <v>348</v>
      </c>
      <c r="B101" s="10" t="s">
        <v>398</v>
      </c>
      <c r="C101" s="10" t="s">
        <v>399</v>
      </c>
      <c r="D101" s="10" t="s">
        <v>39</v>
      </c>
      <c r="E101" s="11" t="s">
        <v>85</v>
      </c>
      <c r="F101" s="10">
        <v>60</v>
      </c>
      <c r="G101" s="10">
        <v>60</v>
      </c>
      <c r="H101" s="10">
        <v>60</v>
      </c>
      <c r="I101" s="10">
        <v>60</v>
      </c>
      <c r="J101" s="10">
        <v>60</v>
      </c>
      <c r="K101" s="10">
        <v>60</v>
      </c>
      <c r="L101" s="10">
        <v>60</v>
      </c>
      <c r="M101" s="10">
        <v>60</v>
      </c>
      <c r="N101" s="10">
        <v>60</v>
      </c>
      <c r="O101" s="10">
        <v>60</v>
      </c>
      <c r="P101" s="10">
        <v>60</v>
      </c>
      <c r="Q101" s="10">
        <v>60</v>
      </c>
      <c r="R101" s="10">
        <v>60</v>
      </c>
      <c r="S101" s="10">
        <v>60</v>
      </c>
      <c r="T101" s="10">
        <v>60</v>
      </c>
      <c r="U101" s="10">
        <v>60</v>
      </c>
      <c r="V101" s="10">
        <v>60</v>
      </c>
      <c r="W101" s="10">
        <v>60</v>
      </c>
      <c r="X101" s="10">
        <v>60</v>
      </c>
      <c r="Y101" s="10">
        <v>60</v>
      </c>
      <c r="Z101" s="12">
        <v>60</v>
      </c>
      <c r="AA101" s="12">
        <v>60</v>
      </c>
      <c r="AB101" s="12">
        <v>60</v>
      </c>
      <c r="AC101" s="12">
        <v>60</v>
      </c>
      <c r="AD101" s="12">
        <v>60</v>
      </c>
      <c r="AE101" s="12">
        <v>65</v>
      </c>
      <c r="AF101" s="12">
        <v>60</v>
      </c>
      <c r="AG101" s="12">
        <v>60</v>
      </c>
      <c r="AH101" s="12">
        <v>60</v>
      </c>
      <c r="AI101" s="12">
        <v>60</v>
      </c>
      <c r="AJ101" s="12">
        <v>60</v>
      </c>
      <c r="AK101" s="12">
        <v>60</v>
      </c>
      <c r="AL101" s="12">
        <v>60</v>
      </c>
    </row>
    <row r="102" spans="1:38" ht="12.75" hidden="1">
      <c r="A102" s="10" t="s">
        <v>348</v>
      </c>
      <c r="B102" s="10" t="s">
        <v>403</v>
      </c>
      <c r="C102" s="10" t="s">
        <v>404</v>
      </c>
      <c r="D102" s="10" t="s">
        <v>403</v>
      </c>
      <c r="E102" s="11" t="s">
        <v>85</v>
      </c>
      <c r="F102" s="10">
        <v>0</v>
      </c>
      <c r="G102" s="10">
        <v>10</v>
      </c>
      <c r="H102" s="10">
        <v>10</v>
      </c>
      <c r="I102" s="10">
        <v>10</v>
      </c>
      <c r="J102" s="10">
        <v>10</v>
      </c>
      <c r="K102" s="10">
        <v>10</v>
      </c>
      <c r="L102" s="10">
        <v>10</v>
      </c>
      <c r="M102" s="10">
        <v>10</v>
      </c>
      <c r="N102" s="10">
        <v>10</v>
      </c>
      <c r="O102" s="10">
        <v>10</v>
      </c>
      <c r="P102" s="10">
        <v>10</v>
      </c>
      <c r="Q102" s="10">
        <v>10</v>
      </c>
      <c r="R102" s="10">
        <v>10</v>
      </c>
      <c r="S102" s="10">
        <v>10</v>
      </c>
      <c r="T102" s="10">
        <v>10</v>
      </c>
      <c r="U102" s="10">
        <v>10</v>
      </c>
      <c r="V102" s="10">
        <v>5</v>
      </c>
      <c r="W102" s="10">
        <v>5</v>
      </c>
      <c r="X102" s="10">
        <v>0</v>
      </c>
      <c r="Y102" s="10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</row>
    <row r="103" spans="1:38" ht="12.75">
      <c r="A103" s="10" t="s">
        <v>348</v>
      </c>
      <c r="B103" s="10" t="s">
        <v>403</v>
      </c>
      <c r="C103" s="10" t="s">
        <v>405</v>
      </c>
      <c r="D103" s="10" t="s">
        <v>403</v>
      </c>
      <c r="E103" s="11" t="s">
        <v>85</v>
      </c>
      <c r="F103" s="10">
        <v>30</v>
      </c>
      <c r="G103" s="10">
        <v>30</v>
      </c>
      <c r="H103" s="10">
        <v>30</v>
      </c>
      <c r="I103" s="10">
        <v>30</v>
      </c>
      <c r="J103" s="10">
        <v>20</v>
      </c>
      <c r="K103" s="10">
        <v>15</v>
      </c>
      <c r="L103" s="10">
        <v>15</v>
      </c>
      <c r="M103" s="10">
        <v>15</v>
      </c>
      <c r="N103" s="10">
        <v>15</v>
      </c>
      <c r="O103" s="10">
        <v>15</v>
      </c>
      <c r="P103" s="10">
        <v>15</v>
      </c>
      <c r="Q103" s="10">
        <v>15</v>
      </c>
      <c r="R103" s="10">
        <v>15</v>
      </c>
      <c r="S103" s="10">
        <v>15</v>
      </c>
      <c r="T103" s="10">
        <v>10</v>
      </c>
      <c r="U103" s="10">
        <v>10</v>
      </c>
      <c r="V103" s="10">
        <v>10</v>
      </c>
      <c r="W103" s="10">
        <v>10</v>
      </c>
      <c r="X103" s="10">
        <v>10</v>
      </c>
      <c r="Y103" s="10">
        <v>10</v>
      </c>
      <c r="Z103" s="12">
        <v>10</v>
      </c>
      <c r="AA103" s="12">
        <v>10</v>
      </c>
      <c r="AB103" s="12">
        <v>10</v>
      </c>
      <c r="AC103" s="12">
        <v>10</v>
      </c>
      <c r="AD103" s="12">
        <v>10</v>
      </c>
      <c r="AE103" s="12">
        <v>10</v>
      </c>
      <c r="AF103" s="12">
        <v>5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</row>
    <row r="104" spans="1:38" ht="12.75">
      <c r="A104" s="10" t="s">
        <v>348</v>
      </c>
      <c r="B104" s="10" t="s">
        <v>412</v>
      </c>
      <c r="C104" s="10" t="s">
        <v>414</v>
      </c>
      <c r="D104" s="10" t="s">
        <v>412</v>
      </c>
      <c r="E104" s="11" t="s">
        <v>85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5</v>
      </c>
      <c r="Z104" s="12">
        <v>10</v>
      </c>
      <c r="AA104" s="12">
        <v>10</v>
      </c>
      <c r="AB104" s="12">
        <v>10</v>
      </c>
      <c r="AC104" s="12">
        <v>25</v>
      </c>
      <c r="AD104" s="12">
        <v>45</v>
      </c>
      <c r="AE104" s="12">
        <v>30</v>
      </c>
      <c r="AF104" s="12">
        <v>10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</row>
    <row r="106" spans="1:38" ht="12.75">
      <c r="D106" s="7" t="s">
        <v>71</v>
      </c>
      <c r="F106" s="11">
        <v>2570</v>
      </c>
      <c r="G106" s="11">
        <v>2685</v>
      </c>
      <c r="H106" s="11">
        <v>2755</v>
      </c>
      <c r="I106" s="11">
        <v>2865</v>
      </c>
      <c r="J106" s="11">
        <v>2822</v>
      </c>
      <c r="K106" s="11">
        <v>2802</v>
      </c>
      <c r="L106" s="11">
        <v>2802</v>
      </c>
      <c r="M106" s="11">
        <v>2821</v>
      </c>
      <c r="N106" s="11">
        <v>2837</v>
      </c>
      <c r="O106" s="11">
        <v>2820</v>
      </c>
      <c r="P106" s="11">
        <v>2610</v>
      </c>
      <c r="Q106" s="11">
        <v>2371</v>
      </c>
      <c r="R106" s="11">
        <v>2220</v>
      </c>
      <c r="S106" s="11">
        <v>2220</v>
      </c>
      <c r="T106" s="11">
        <v>2133</v>
      </c>
      <c r="U106" s="11">
        <v>2115</v>
      </c>
      <c r="V106" s="11">
        <v>2162</v>
      </c>
      <c r="W106" s="11">
        <v>1951</v>
      </c>
      <c r="X106" s="11">
        <v>1845</v>
      </c>
      <c r="Y106" s="11">
        <v>1845</v>
      </c>
      <c r="Z106" s="14">
        <v>1787</v>
      </c>
      <c r="AA106" s="14">
        <v>1865</v>
      </c>
      <c r="AB106" s="14">
        <v>1910</v>
      </c>
      <c r="AC106" s="14">
        <v>1960</v>
      </c>
      <c r="AD106" s="14">
        <v>2000</v>
      </c>
      <c r="AE106" s="14">
        <v>2085</v>
      </c>
      <c r="AF106" s="14">
        <v>2055</v>
      </c>
      <c r="AG106" s="14">
        <v>2095</v>
      </c>
      <c r="AH106" s="14">
        <v>2170</v>
      </c>
      <c r="AI106" s="14">
        <v>2240</v>
      </c>
      <c r="AJ106" s="14">
        <v>2310</v>
      </c>
      <c r="AK106" s="14">
        <v>2405</v>
      </c>
      <c r="AL106" s="14">
        <v>2510</v>
      </c>
    </row>
  </sheetData>
  <phoneticPr fontId="2" type="noConversion"/>
  <pageMargins left="0" right="0" top="0.75" bottom="0.5" header="0.5" footer="0.25"/>
  <pageSetup scale="70" firstPageNumber="42" fitToHeight="3" orientation="landscape" useFirstPageNumber="1" r:id="rId1"/>
  <headerFooter alignWithMargins="0">
    <oddFooter>&amp;L&amp;11RISI-World Market Pulp Capacity&amp;C&amp;11&amp;P&amp;R&amp;11Unbleached Kraft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showGridLines="0" view="pageBreakPreview" zoomScale="65" zoomScaleNormal="60" workbookViewId="0">
      <selection activeCell="D69" sqref="D69"/>
    </sheetView>
  </sheetViews>
  <sheetFormatPr defaultColWidth="8" defaultRowHeight="11.25"/>
  <cols>
    <col min="1" max="1" width="15.85546875" style="3" customWidth="1"/>
    <col min="2" max="2" width="22.140625" style="3" customWidth="1"/>
    <col min="3" max="3" width="23.140625" style="3" customWidth="1"/>
    <col min="4" max="4" width="26.7109375" style="3" customWidth="1"/>
    <col min="5" max="5" width="7.42578125" style="3" customWidth="1"/>
    <col min="6" max="25" width="0" style="3" hidden="1" customWidth="1"/>
    <col min="26" max="38" width="7.5703125" style="15" customWidth="1"/>
    <col min="39" max="16384" width="8" style="3"/>
  </cols>
  <sheetData>
    <row r="1" spans="1:38" ht="15.75">
      <c r="A1" s="1" t="s">
        <v>709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75">
      <c r="A2" s="5" t="s">
        <v>143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2.75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6" spans="1:38" ht="12.75">
      <c r="A6" s="10" t="s">
        <v>565</v>
      </c>
      <c r="B6" s="10" t="s">
        <v>710</v>
      </c>
      <c r="C6" s="10" t="s">
        <v>711</v>
      </c>
      <c r="D6" s="10" t="s">
        <v>46</v>
      </c>
      <c r="E6" s="11" t="s">
        <v>712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25</v>
      </c>
      <c r="P6" s="10">
        <v>25</v>
      </c>
      <c r="Q6" s="10">
        <v>25</v>
      </c>
      <c r="R6" s="10">
        <v>25</v>
      </c>
      <c r="S6" s="10">
        <v>25</v>
      </c>
      <c r="T6" s="10">
        <v>30</v>
      </c>
      <c r="U6" s="10">
        <v>45</v>
      </c>
      <c r="V6" s="10">
        <v>75</v>
      </c>
      <c r="W6" s="10">
        <v>75</v>
      </c>
      <c r="X6" s="10">
        <v>75</v>
      </c>
      <c r="Y6" s="10">
        <v>75</v>
      </c>
      <c r="Z6" s="12">
        <v>75</v>
      </c>
      <c r="AA6" s="12">
        <v>75</v>
      </c>
      <c r="AB6" s="12">
        <v>75</v>
      </c>
      <c r="AC6" s="12">
        <v>75</v>
      </c>
      <c r="AD6" s="12">
        <v>75</v>
      </c>
      <c r="AE6" s="12">
        <v>75</v>
      </c>
      <c r="AF6" s="12">
        <v>75</v>
      </c>
      <c r="AG6" s="12">
        <v>75</v>
      </c>
      <c r="AH6" s="12">
        <v>75</v>
      </c>
      <c r="AI6" s="12">
        <v>75</v>
      </c>
      <c r="AJ6" s="12">
        <v>75</v>
      </c>
      <c r="AK6" s="12">
        <v>75</v>
      </c>
      <c r="AL6" s="12">
        <v>75</v>
      </c>
    </row>
    <row r="7" spans="1:38" ht="12.75" hidden="1">
      <c r="A7" s="10" t="s">
        <v>295</v>
      </c>
      <c r="B7" s="10" t="s">
        <v>713</v>
      </c>
      <c r="C7" s="10" t="s">
        <v>714</v>
      </c>
      <c r="D7" s="10" t="s">
        <v>713</v>
      </c>
      <c r="E7" s="11" t="s">
        <v>712</v>
      </c>
      <c r="F7" s="10">
        <v>55</v>
      </c>
      <c r="G7" s="10">
        <v>55</v>
      </c>
      <c r="H7" s="10">
        <v>55</v>
      </c>
      <c r="I7" s="10">
        <v>55</v>
      </c>
      <c r="J7" s="10">
        <v>55</v>
      </c>
      <c r="K7" s="10">
        <v>55</v>
      </c>
      <c r="L7" s="10">
        <v>55</v>
      </c>
      <c r="M7" s="10">
        <v>55</v>
      </c>
      <c r="N7" s="10">
        <v>55</v>
      </c>
      <c r="O7" s="10">
        <v>20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ht="12.75">
      <c r="A8" s="10" t="s">
        <v>155</v>
      </c>
      <c r="B8" s="10" t="s">
        <v>534</v>
      </c>
      <c r="C8" s="10" t="s">
        <v>535</v>
      </c>
      <c r="D8" s="10" t="s">
        <v>536</v>
      </c>
      <c r="E8" s="11" t="s">
        <v>715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>
        <v>5</v>
      </c>
      <c r="Y8" s="10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>
        <v>5</v>
      </c>
      <c r="AJ8" s="12">
        <v>5</v>
      </c>
      <c r="AK8" s="12">
        <v>5</v>
      </c>
      <c r="AL8" s="12">
        <v>5</v>
      </c>
    </row>
    <row r="9" spans="1:38" ht="12.75">
      <c r="A9" s="10" t="s">
        <v>155</v>
      </c>
      <c r="B9" s="10" t="s">
        <v>442</v>
      </c>
      <c r="C9" s="10" t="s">
        <v>443</v>
      </c>
      <c r="D9" s="10" t="s">
        <v>158</v>
      </c>
      <c r="E9" s="11" t="s">
        <v>715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>
        <v>0</v>
      </c>
      <c r="AA9" s="12">
        <v>0</v>
      </c>
      <c r="AB9" s="12">
        <v>0</v>
      </c>
      <c r="AC9" s="12">
        <v>10</v>
      </c>
      <c r="AD9" s="12">
        <v>15</v>
      </c>
      <c r="AE9" s="12">
        <v>15</v>
      </c>
      <c r="AF9" s="12">
        <v>15</v>
      </c>
      <c r="AG9" s="12">
        <v>15</v>
      </c>
      <c r="AH9" s="12">
        <v>15</v>
      </c>
      <c r="AI9" s="12">
        <v>15</v>
      </c>
      <c r="AJ9" s="12">
        <v>20</v>
      </c>
      <c r="AK9" s="12">
        <v>20</v>
      </c>
      <c r="AL9" s="12">
        <v>20</v>
      </c>
    </row>
    <row r="10" spans="1:38" ht="12.75">
      <c r="A10" s="10" t="s">
        <v>168</v>
      </c>
      <c r="B10" s="10" t="s">
        <v>716</v>
      </c>
      <c r="C10" s="10" t="s">
        <v>717</v>
      </c>
      <c r="D10" s="10" t="s">
        <v>15</v>
      </c>
      <c r="E10" s="11" t="s">
        <v>715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25</v>
      </c>
      <c r="W10" s="10">
        <v>150</v>
      </c>
      <c r="X10" s="10">
        <v>165</v>
      </c>
      <c r="Y10" s="10">
        <v>175</v>
      </c>
      <c r="Z10" s="12">
        <v>175</v>
      </c>
      <c r="AA10" s="12">
        <v>180</v>
      </c>
      <c r="AB10" s="12">
        <v>185</v>
      </c>
      <c r="AC10" s="12">
        <v>205</v>
      </c>
      <c r="AD10" s="12">
        <v>220</v>
      </c>
      <c r="AE10" s="12">
        <v>235</v>
      </c>
      <c r="AF10" s="12">
        <v>235</v>
      </c>
      <c r="AG10" s="12">
        <v>235</v>
      </c>
      <c r="AH10" s="12">
        <v>240</v>
      </c>
      <c r="AI10" s="12">
        <v>260</v>
      </c>
      <c r="AJ10" s="12">
        <v>275</v>
      </c>
      <c r="AK10" s="12">
        <v>280</v>
      </c>
      <c r="AL10" s="12">
        <v>290</v>
      </c>
    </row>
    <row r="11" spans="1:38" ht="12.75">
      <c r="A11" s="10" t="s">
        <v>168</v>
      </c>
      <c r="B11" s="10" t="s">
        <v>4</v>
      </c>
      <c r="C11" s="10" t="s">
        <v>718</v>
      </c>
      <c r="D11" s="10" t="s">
        <v>26</v>
      </c>
      <c r="E11" s="11" t="s">
        <v>715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50</v>
      </c>
      <c r="Z11" s="12">
        <v>100</v>
      </c>
      <c r="AA11" s="12">
        <v>150</v>
      </c>
      <c r="AB11" s="12">
        <v>155</v>
      </c>
      <c r="AC11" s="12">
        <v>160</v>
      </c>
      <c r="AD11" s="12">
        <v>160</v>
      </c>
      <c r="AE11" s="12">
        <v>160</v>
      </c>
      <c r="AF11" s="12">
        <v>160</v>
      </c>
      <c r="AG11" s="12">
        <v>160</v>
      </c>
      <c r="AH11" s="12">
        <v>160</v>
      </c>
      <c r="AI11" s="12">
        <v>160</v>
      </c>
      <c r="AJ11" s="12">
        <v>160</v>
      </c>
      <c r="AK11" s="12">
        <v>160</v>
      </c>
      <c r="AL11" s="12">
        <v>160</v>
      </c>
    </row>
    <row r="12" spans="1:38" ht="12.75">
      <c r="A12" s="10" t="s">
        <v>168</v>
      </c>
      <c r="B12" s="10" t="s">
        <v>4</v>
      </c>
      <c r="C12" s="10" t="s">
        <v>719</v>
      </c>
      <c r="D12" s="10" t="s">
        <v>4</v>
      </c>
      <c r="E12" s="11" t="s">
        <v>715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40</v>
      </c>
      <c r="W12" s="10">
        <v>180</v>
      </c>
      <c r="X12" s="10">
        <v>200</v>
      </c>
      <c r="Y12" s="10">
        <v>210</v>
      </c>
      <c r="Z12" s="12">
        <v>210</v>
      </c>
      <c r="AA12" s="12">
        <v>215</v>
      </c>
      <c r="AB12" s="12">
        <v>230</v>
      </c>
      <c r="AC12" s="12">
        <v>245</v>
      </c>
      <c r="AD12" s="12">
        <v>245</v>
      </c>
      <c r="AE12" s="12">
        <v>245</v>
      </c>
      <c r="AF12" s="12">
        <v>245</v>
      </c>
      <c r="AG12" s="12">
        <v>245</v>
      </c>
      <c r="AH12" s="12">
        <v>250</v>
      </c>
      <c r="AI12" s="12">
        <v>255</v>
      </c>
      <c r="AJ12" s="12">
        <v>260</v>
      </c>
      <c r="AK12" s="12">
        <v>260</v>
      </c>
      <c r="AL12" s="12">
        <v>260</v>
      </c>
    </row>
    <row r="13" spans="1:38" ht="12.75">
      <c r="A13" s="10" t="s">
        <v>168</v>
      </c>
      <c r="B13" s="10" t="s">
        <v>4</v>
      </c>
      <c r="C13" s="10" t="s">
        <v>720</v>
      </c>
      <c r="D13" s="10" t="s">
        <v>4</v>
      </c>
      <c r="E13" s="11" t="s">
        <v>715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180</v>
      </c>
      <c r="AA13" s="12">
        <v>240</v>
      </c>
      <c r="AB13" s="12">
        <v>270</v>
      </c>
      <c r="AC13" s="12">
        <v>285</v>
      </c>
      <c r="AD13" s="12">
        <v>285</v>
      </c>
      <c r="AE13" s="12">
        <v>285</v>
      </c>
      <c r="AF13" s="12">
        <v>285</v>
      </c>
      <c r="AG13" s="12">
        <v>285</v>
      </c>
      <c r="AH13" s="12">
        <v>285</v>
      </c>
      <c r="AI13" s="12">
        <v>285</v>
      </c>
      <c r="AJ13" s="12">
        <v>285</v>
      </c>
      <c r="AK13" s="12">
        <v>285</v>
      </c>
      <c r="AL13" s="12">
        <v>285</v>
      </c>
    </row>
    <row r="14" spans="1:38" ht="12.75">
      <c r="A14" s="10" t="s">
        <v>168</v>
      </c>
      <c r="B14" s="10" t="s">
        <v>721</v>
      </c>
      <c r="C14" s="10" t="s">
        <v>722</v>
      </c>
      <c r="D14" s="10" t="s">
        <v>11</v>
      </c>
      <c r="E14" s="11" t="s">
        <v>715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60</v>
      </c>
      <c r="R14" s="10">
        <v>85</v>
      </c>
      <c r="S14" s="10">
        <v>90</v>
      </c>
      <c r="T14" s="10">
        <v>90</v>
      </c>
      <c r="U14" s="10">
        <v>90</v>
      </c>
      <c r="V14" s="10">
        <v>110</v>
      </c>
      <c r="W14" s="10">
        <v>135</v>
      </c>
      <c r="X14" s="10">
        <v>145</v>
      </c>
      <c r="Y14" s="10">
        <v>150</v>
      </c>
      <c r="Z14" s="12">
        <v>150</v>
      </c>
      <c r="AA14" s="12">
        <v>150</v>
      </c>
      <c r="AB14" s="12">
        <v>150</v>
      </c>
      <c r="AC14" s="12">
        <v>155</v>
      </c>
      <c r="AD14" s="12">
        <v>155</v>
      </c>
      <c r="AE14" s="12">
        <v>155</v>
      </c>
      <c r="AF14" s="12">
        <v>155</v>
      </c>
      <c r="AG14" s="12">
        <v>155</v>
      </c>
      <c r="AH14" s="12">
        <v>155</v>
      </c>
      <c r="AI14" s="12">
        <v>155</v>
      </c>
      <c r="AJ14" s="12">
        <v>155</v>
      </c>
      <c r="AK14" s="12">
        <v>155</v>
      </c>
      <c r="AL14" s="12">
        <v>155</v>
      </c>
    </row>
    <row r="15" spans="1:38" ht="12.75">
      <c r="A15" s="10" t="s">
        <v>168</v>
      </c>
      <c r="B15" s="10" t="s">
        <v>723</v>
      </c>
      <c r="C15" s="10" t="s">
        <v>724</v>
      </c>
      <c r="D15" s="10" t="s">
        <v>11</v>
      </c>
      <c r="E15" s="11" t="s">
        <v>715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10</v>
      </c>
      <c r="Y15" s="10">
        <v>60</v>
      </c>
      <c r="Z15" s="12">
        <v>100</v>
      </c>
      <c r="AA15" s="12">
        <v>120</v>
      </c>
      <c r="AB15" s="12">
        <v>130</v>
      </c>
      <c r="AC15" s="12">
        <v>140</v>
      </c>
      <c r="AD15" s="12">
        <v>150</v>
      </c>
      <c r="AE15" s="12">
        <v>155</v>
      </c>
      <c r="AF15" s="12">
        <v>155</v>
      </c>
      <c r="AG15" s="12">
        <v>155</v>
      </c>
      <c r="AH15" s="12">
        <v>160</v>
      </c>
      <c r="AI15" s="12">
        <v>170</v>
      </c>
      <c r="AJ15" s="12">
        <v>195</v>
      </c>
      <c r="AK15" s="12">
        <v>200</v>
      </c>
      <c r="AL15" s="12">
        <v>200</v>
      </c>
    </row>
    <row r="16" spans="1:38" ht="12.75">
      <c r="A16" s="10" t="s">
        <v>168</v>
      </c>
      <c r="B16" s="10" t="s">
        <v>221</v>
      </c>
      <c r="C16" s="10" t="s">
        <v>679</v>
      </c>
      <c r="D16" s="10" t="s">
        <v>221</v>
      </c>
      <c r="E16" s="11" t="s">
        <v>715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30</v>
      </c>
      <c r="R16" s="10">
        <v>150</v>
      </c>
      <c r="S16" s="10">
        <v>160</v>
      </c>
      <c r="T16" s="10">
        <v>170</v>
      </c>
      <c r="U16" s="10">
        <v>170</v>
      </c>
      <c r="V16" s="10">
        <v>170</v>
      </c>
      <c r="W16" s="10">
        <v>170</v>
      </c>
      <c r="X16" s="10">
        <v>170</v>
      </c>
      <c r="Y16" s="10">
        <v>170</v>
      </c>
      <c r="Z16" s="12">
        <v>170</v>
      </c>
      <c r="AA16" s="12">
        <v>170</v>
      </c>
      <c r="AB16" s="12">
        <v>170</v>
      </c>
      <c r="AC16" s="12">
        <v>80</v>
      </c>
      <c r="AD16" s="12">
        <v>80</v>
      </c>
      <c r="AE16" s="12">
        <v>80</v>
      </c>
      <c r="AF16" s="12">
        <v>60</v>
      </c>
      <c r="AG16" s="12">
        <v>25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</row>
    <row r="17" spans="1:38" ht="12.75" hidden="1">
      <c r="A17" s="10" t="s">
        <v>168</v>
      </c>
      <c r="B17" s="10" t="s">
        <v>725</v>
      </c>
      <c r="C17" s="10" t="s">
        <v>726</v>
      </c>
      <c r="D17" s="10" t="s">
        <v>5</v>
      </c>
      <c r="E17" s="11" t="s">
        <v>715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1:38" ht="12.75">
      <c r="A18" s="10" t="s">
        <v>168</v>
      </c>
      <c r="B18" s="10" t="s">
        <v>5</v>
      </c>
      <c r="C18" s="10" t="s">
        <v>727</v>
      </c>
      <c r="D18" s="10" t="s">
        <v>5</v>
      </c>
      <c r="E18" s="11" t="s">
        <v>715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40</v>
      </c>
      <c r="Y18" s="10">
        <v>160</v>
      </c>
      <c r="Z18" s="12">
        <v>190</v>
      </c>
      <c r="AA18" s="12">
        <v>0</v>
      </c>
      <c r="AB18" s="12">
        <v>0</v>
      </c>
      <c r="AC18" s="12">
        <v>100</v>
      </c>
      <c r="AD18" s="12">
        <v>165</v>
      </c>
      <c r="AE18" s="12">
        <v>180</v>
      </c>
      <c r="AF18" s="12">
        <v>180</v>
      </c>
      <c r="AG18" s="12">
        <v>180</v>
      </c>
      <c r="AH18" s="12">
        <v>205</v>
      </c>
      <c r="AI18" s="12">
        <v>210</v>
      </c>
      <c r="AJ18" s="12">
        <v>215</v>
      </c>
      <c r="AK18" s="12">
        <v>220</v>
      </c>
      <c r="AL18" s="12">
        <v>225</v>
      </c>
    </row>
    <row r="19" spans="1:38" ht="12.75">
      <c r="A19" s="10" t="s">
        <v>168</v>
      </c>
      <c r="B19" s="10" t="s">
        <v>5</v>
      </c>
      <c r="C19" s="10" t="s">
        <v>540</v>
      </c>
      <c r="D19" s="10" t="s">
        <v>5</v>
      </c>
      <c r="E19" s="11" t="s">
        <v>715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50</v>
      </c>
      <c r="V19" s="10">
        <v>75</v>
      </c>
      <c r="W19" s="10">
        <v>60</v>
      </c>
      <c r="X19" s="10">
        <v>20</v>
      </c>
      <c r="Y19" s="10">
        <v>40</v>
      </c>
      <c r="Z19" s="12">
        <v>100</v>
      </c>
      <c r="AA19" s="12">
        <v>150</v>
      </c>
      <c r="AB19" s="12">
        <v>160</v>
      </c>
      <c r="AC19" s="12">
        <v>200</v>
      </c>
      <c r="AD19" s="12">
        <v>210</v>
      </c>
      <c r="AE19" s="12">
        <v>230</v>
      </c>
      <c r="AF19" s="12">
        <v>230</v>
      </c>
      <c r="AG19" s="12">
        <v>270</v>
      </c>
      <c r="AH19" s="12">
        <v>290</v>
      </c>
      <c r="AI19" s="12">
        <v>320</v>
      </c>
      <c r="AJ19" s="12">
        <v>330</v>
      </c>
      <c r="AK19" s="12">
        <v>340</v>
      </c>
      <c r="AL19" s="12">
        <v>350</v>
      </c>
    </row>
    <row r="20" spans="1:38" ht="12.75">
      <c r="A20" s="10" t="s">
        <v>168</v>
      </c>
      <c r="B20" s="43" t="s">
        <v>21</v>
      </c>
      <c r="C20" s="10" t="s">
        <v>728</v>
      </c>
      <c r="D20" s="10" t="s">
        <v>21</v>
      </c>
      <c r="E20" s="11" t="s">
        <v>715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40</v>
      </c>
      <c r="W20" s="10">
        <v>145</v>
      </c>
      <c r="X20" s="10">
        <v>170</v>
      </c>
      <c r="Y20" s="10">
        <v>120</v>
      </c>
      <c r="Z20" s="12">
        <v>0</v>
      </c>
      <c r="AA20" s="12">
        <v>0</v>
      </c>
      <c r="AB20" s="12">
        <v>10</v>
      </c>
      <c r="AC20" s="12">
        <v>150</v>
      </c>
      <c r="AD20" s="12">
        <v>190</v>
      </c>
      <c r="AE20" s="12">
        <v>195</v>
      </c>
      <c r="AF20" s="12">
        <v>85</v>
      </c>
      <c r="AG20" s="12">
        <v>45</v>
      </c>
      <c r="AH20" s="12">
        <v>50</v>
      </c>
      <c r="AI20" s="12">
        <v>50</v>
      </c>
      <c r="AJ20" s="12">
        <v>75</v>
      </c>
      <c r="AK20" s="12">
        <v>125</v>
      </c>
      <c r="AL20" s="12">
        <v>175</v>
      </c>
    </row>
    <row r="21" spans="1:38" ht="12.75">
      <c r="A21" s="10" t="s">
        <v>251</v>
      </c>
      <c r="B21" s="10" t="s">
        <v>63</v>
      </c>
      <c r="C21" s="10" t="s">
        <v>547</v>
      </c>
      <c r="D21" s="10" t="s">
        <v>36</v>
      </c>
      <c r="E21" s="11" t="s">
        <v>715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20</v>
      </c>
      <c r="U21" s="10">
        <v>50</v>
      </c>
      <c r="V21" s="10">
        <v>65</v>
      </c>
      <c r="W21" s="10">
        <v>70</v>
      </c>
      <c r="X21" s="10">
        <v>70</v>
      </c>
      <c r="Y21" s="10">
        <v>80</v>
      </c>
      <c r="Z21" s="12">
        <v>85</v>
      </c>
      <c r="AA21" s="12">
        <v>90</v>
      </c>
      <c r="AB21" s="12">
        <v>95</v>
      </c>
      <c r="AC21" s="12">
        <v>100</v>
      </c>
      <c r="AD21" s="12">
        <v>105</v>
      </c>
      <c r="AE21" s="12">
        <v>110</v>
      </c>
      <c r="AF21" s="12">
        <v>115</v>
      </c>
      <c r="AG21" s="12">
        <v>120</v>
      </c>
      <c r="AH21" s="12">
        <v>125</v>
      </c>
      <c r="AI21" s="12">
        <v>130</v>
      </c>
      <c r="AJ21" s="12">
        <v>135</v>
      </c>
      <c r="AK21" s="12">
        <v>140</v>
      </c>
      <c r="AL21" s="12">
        <v>145</v>
      </c>
    </row>
    <row r="22" spans="1:38" ht="12.75">
      <c r="A22" s="10" t="s">
        <v>283</v>
      </c>
      <c r="B22" s="10" t="s">
        <v>52</v>
      </c>
      <c r="C22" s="10" t="s">
        <v>729</v>
      </c>
      <c r="D22" s="10" t="s">
        <v>52</v>
      </c>
      <c r="E22" s="11" t="s">
        <v>715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20</v>
      </c>
      <c r="V22" s="10">
        <v>60</v>
      </c>
      <c r="W22" s="10">
        <v>75</v>
      </c>
      <c r="X22" s="10">
        <v>75</v>
      </c>
      <c r="Y22" s="10">
        <v>50</v>
      </c>
      <c r="Z22" s="12">
        <v>0</v>
      </c>
      <c r="AA22" s="12">
        <v>0</v>
      </c>
      <c r="AB22" s="12">
        <v>0</v>
      </c>
      <c r="AC22" s="12">
        <v>25</v>
      </c>
      <c r="AD22" s="12">
        <v>50</v>
      </c>
      <c r="AE22" s="12">
        <v>10</v>
      </c>
      <c r="AF22" s="12">
        <v>20</v>
      </c>
      <c r="AG22" s="12">
        <v>40</v>
      </c>
      <c r="AH22" s="12">
        <v>60</v>
      </c>
      <c r="AI22" s="12">
        <v>75</v>
      </c>
      <c r="AJ22" s="12">
        <v>75</v>
      </c>
      <c r="AK22" s="12">
        <v>75</v>
      </c>
      <c r="AL22" s="12">
        <v>100</v>
      </c>
    </row>
    <row r="23" spans="1:38" ht="12.75" hidden="1">
      <c r="A23" s="10" t="s">
        <v>290</v>
      </c>
      <c r="B23" s="10" t="s">
        <v>291</v>
      </c>
      <c r="C23" s="10" t="s">
        <v>730</v>
      </c>
      <c r="D23" s="10" t="s">
        <v>1</v>
      </c>
      <c r="E23" s="11" t="s">
        <v>715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10</v>
      </c>
      <c r="W23" s="10">
        <v>5</v>
      </c>
      <c r="X23" s="10">
        <v>0</v>
      </c>
      <c r="Y23" s="10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</row>
    <row r="24" spans="1:38" ht="12.75">
      <c r="A24" s="10" t="s">
        <v>290</v>
      </c>
      <c r="B24" s="10" t="s">
        <v>31</v>
      </c>
      <c r="C24" s="10" t="s">
        <v>731</v>
      </c>
      <c r="D24" s="10" t="s">
        <v>31</v>
      </c>
      <c r="E24" s="11" t="s">
        <v>715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25</v>
      </c>
      <c r="Q24" s="10">
        <v>50</v>
      </c>
      <c r="R24" s="10">
        <v>50</v>
      </c>
      <c r="S24" s="10">
        <v>60</v>
      </c>
      <c r="T24" s="10">
        <v>90</v>
      </c>
      <c r="U24" s="10">
        <v>90</v>
      </c>
      <c r="V24" s="10">
        <v>100</v>
      </c>
      <c r="W24" s="10">
        <v>105</v>
      </c>
      <c r="X24" s="10">
        <v>110</v>
      </c>
      <c r="Y24" s="10">
        <v>110</v>
      </c>
      <c r="Z24" s="12">
        <v>110</v>
      </c>
      <c r="AA24" s="12">
        <v>110</v>
      </c>
      <c r="AB24" s="12">
        <v>110</v>
      </c>
      <c r="AC24" s="12">
        <v>110</v>
      </c>
      <c r="AD24" s="12">
        <v>110</v>
      </c>
      <c r="AE24" s="12">
        <v>120</v>
      </c>
      <c r="AF24" s="12">
        <v>125</v>
      </c>
      <c r="AG24" s="12">
        <v>120</v>
      </c>
      <c r="AH24" s="12">
        <v>120</v>
      </c>
      <c r="AI24" s="12">
        <v>120</v>
      </c>
      <c r="AJ24" s="12">
        <v>130</v>
      </c>
      <c r="AK24" s="12">
        <v>145</v>
      </c>
      <c r="AL24" s="12">
        <v>165</v>
      </c>
    </row>
    <row r="25" spans="1:38" ht="12.75">
      <c r="A25" s="10" t="s">
        <v>295</v>
      </c>
      <c r="B25" s="10" t="s">
        <v>7</v>
      </c>
      <c r="C25" s="10" t="s">
        <v>732</v>
      </c>
      <c r="D25" s="10" t="s">
        <v>7</v>
      </c>
      <c r="E25" s="11" t="s">
        <v>715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25</v>
      </c>
      <c r="T25" s="10">
        <v>60</v>
      </c>
      <c r="U25" s="10">
        <v>65</v>
      </c>
      <c r="V25" s="10">
        <v>70</v>
      </c>
      <c r="W25" s="10">
        <v>75</v>
      </c>
      <c r="X25" s="10">
        <v>75</v>
      </c>
      <c r="Y25" s="10">
        <v>75</v>
      </c>
      <c r="Z25" s="12">
        <v>75</v>
      </c>
      <c r="AA25" s="12">
        <v>75</v>
      </c>
      <c r="AB25" s="12">
        <v>75</v>
      </c>
      <c r="AC25" s="12">
        <v>85</v>
      </c>
      <c r="AD25" s="12">
        <v>90</v>
      </c>
      <c r="AE25" s="12">
        <v>100</v>
      </c>
      <c r="AF25" s="12">
        <v>100</v>
      </c>
      <c r="AG25" s="12">
        <v>100</v>
      </c>
      <c r="AH25" s="12">
        <v>100</v>
      </c>
      <c r="AI25" s="12">
        <v>105</v>
      </c>
      <c r="AJ25" s="12">
        <v>110</v>
      </c>
      <c r="AK25" s="12">
        <v>115</v>
      </c>
      <c r="AL25" s="12">
        <v>120</v>
      </c>
    </row>
    <row r="26" spans="1:38" ht="12.75" hidden="1">
      <c r="A26" s="10" t="s">
        <v>324</v>
      </c>
      <c r="B26" s="10" t="s">
        <v>9</v>
      </c>
      <c r="C26" s="10" t="s">
        <v>600</v>
      </c>
      <c r="D26" s="10" t="s">
        <v>9</v>
      </c>
      <c r="E26" s="11" t="s">
        <v>715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20</v>
      </c>
      <c r="U26" s="10">
        <v>30</v>
      </c>
      <c r="V26" s="10">
        <v>40</v>
      </c>
      <c r="W26" s="10">
        <v>40</v>
      </c>
      <c r="X26" s="10">
        <v>40</v>
      </c>
      <c r="Y26" s="10">
        <v>20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38" ht="12.75">
      <c r="A27" s="10" t="s">
        <v>324</v>
      </c>
      <c r="B27" s="10" t="s">
        <v>34</v>
      </c>
      <c r="C27" s="10" t="s">
        <v>733</v>
      </c>
      <c r="D27" s="10" t="s">
        <v>13</v>
      </c>
      <c r="E27" s="11" t="s">
        <v>715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30</v>
      </c>
      <c r="M27" s="10">
        <v>40</v>
      </c>
      <c r="N27" s="10">
        <v>40</v>
      </c>
      <c r="O27" s="10">
        <v>40</v>
      </c>
      <c r="P27" s="10">
        <v>40</v>
      </c>
      <c r="Q27" s="10">
        <v>40</v>
      </c>
      <c r="R27" s="10">
        <v>40</v>
      </c>
      <c r="S27" s="10">
        <v>45</v>
      </c>
      <c r="T27" s="10">
        <v>50</v>
      </c>
      <c r="U27" s="10">
        <v>50</v>
      </c>
      <c r="V27" s="10">
        <v>50</v>
      </c>
      <c r="W27" s="10">
        <v>50</v>
      </c>
      <c r="X27" s="10">
        <v>50</v>
      </c>
      <c r="Y27" s="10">
        <v>50</v>
      </c>
      <c r="Z27" s="12">
        <v>60</v>
      </c>
      <c r="AA27" s="12">
        <v>60</v>
      </c>
      <c r="AB27" s="12">
        <v>60</v>
      </c>
      <c r="AC27" s="12">
        <v>60</v>
      </c>
      <c r="AD27" s="12">
        <v>60</v>
      </c>
      <c r="AE27" s="12">
        <v>60</v>
      </c>
      <c r="AF27" s="12">
        <v>80</v>
      </c>
      <c r="AG27" s="12">
        <v>80</v>
      </c>
      <c r="AH27" s="12">
        <v>80</v>
      </c>
      <c r="AI27" s="12">
        <v>80</v>
      </c>
      <c r="AJ27" s="12">
        <v>80</v>
      </c>
      <c r="AK27" s="12">
        <v>80</v>
      </c>
      <c r="AL27" s="12">
        <v>85</v>
      </c>
    </row>
    <row r="28" spans="1:38" ht="12.75">
      <c r="A28" s="10" t="s">
        <v>324</v>
      </c>
      <c r="B28" s="10" t="s">
        <v>34</v>
      </c>
      <c r="C28" s="10" t="s">
        <v>34</v>
      </c>
      <c r="D28" s="10" t="s">
        <v>13</v>
      </c>
      <c r="E28" s="11" t="s">
        <v>715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10</v>
      </c>
      <c r="N28" s="10">
        <v>25</v>
      </c>
      <c r="O28" s="10">
        <v>25</v>
      </c>
      <c r="P28" s="10">
        <v>25</v>
      </c>
      <c r="Q28" s="10">
        <v>25</v>
      </c>
      <c r="R28" s="10">
        <v>25</v>
      </c>
      <c r="S28" s="10">
        <v>25</v>
      </c>
      <c r="T28" s="10">
        <v>25</v>
      </c>
      <c r="U28" s="10">
        <v>25</v>
      </c>
      <c r="V28" s="10">
        <v>25</v>
      </c>
      <c r="W28" s="10">
        <v>25</v>
      </c>
      <c r="X28" s="10">
        <v>25</v>
      </c>
      <c r="Y28" s="10">
        <v>25</v>
      </c>
      <c r="Z28" s="12">
        <v>25</v>
      </c>
      <c r="AA28" s="12">
        <v>25</v>
      </c>
      <c r="AB28" s="12">
        <v>25</v>
      </c>
      <c r="AC28" s="12">
        <v>30</v>
      </c>
      <c r="AD28" s="12">
        <v>30</v>
      </c>
      <c r="AE28" s="12">
        <v>50</v>
      </c>
      <c r="AF28" s="12">
        <v>50</v>
      </c>
      <c r="AG28" s="12">
        <v>50</v>
      </c>
      <c r="AH28" s="12">
        <v>50</v>
      </c>
      <c r="AI28" s="12">
        <v>50</v>
      </c>
      <c r="AJ28" s="12">
        <v>50</v>
      </c>
      <c r="AK28" s="12">
        <v>50</v>
      </c>
      <c r="AL28" s="12">
        <v>50</v>
      </c>
    </row>
    <row r="29" spans="1:38" ht="12.75">
      <c r="A29" s="10" t="s">
        <v>324</v>
      </c>
      <c r="B29" s="10" t="s">
        <v>16</v>
      </c>
      <c r="C29" s="10" t="s">
        <v>346</v>
      </c>
      <c r="D29" s="10" t="s">
        <v>16</v>
      </c>
      <c r="E29" s="11" t="s">
        <v>715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25</v>
      </c>
      <c r="P29" s="10">
        <v>35</v>
      </c>
      <c r="Q29" s="10">
        <v>35</v>
      </c>
      <c r="R29" s="10">
        <v>35</v>
      </c>
      <c r="S29" s="10">
        <v>35</v>
      </c>
      <c r="T29" s="10">
        <v>45</v>
      </c>
      <c r="U29" s="10">
        <v>65</v>
      </c>
      <c r="V29" s="10">
        <v>70</v>
      </c>
      <c r="W29" s="10">
        <v>70</v>
      </c>
      <c r="X29" s="10">
        <v>70</v>
      </c>
      <c r="Y29" s="10">
        <v>70</v>
      </c>
      <c r="Z29" s="12">
        <v>70</v>
      </c>
      <c r="AA29" s="12">
        <v>70</v>
      </c>
      <c r="AB29" s="12">
        <v>70</v>
      </c>
      <c r="AC29" s="12">
        <v>70</v>
      </c>
      <c r="AD29" s="12">
        <v>70</v>
      </c>
      <c r="AE29" s="12">
        <v>30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38" ht="12.75">
      <c r="A30" s="10" t="s">
        <v>324</v>
      </c>
      <c r="B30" s="10" t="s">
        <v>734</v>
      </c>
      <c r="C30" s="10" t="s">
        <v>698</v>
      </c>
      <c r="D30" s="10" t="s">
        <v>42</v>
      </c>
      <c r="E30" s="11" t="s">
        <v>715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20</v>
      </c>
      <c r="X30" s="10">
        <v>50</v>
      </c>
      <c r="Y30" s="10">
        <v>75</v>
      </c>
      <c r="Z30" s="12">
        <v>75</v>
      </c>
      <c r="AA30" s="12">
        <v>75</v>
      </c>
      <c r="AB30" s="12">
        <v>75</v>
      </c>
      <c r="AC30" s="12">
        <v>75</v>
      </c>
      <c r="AD30" s="12">
        <v>75</v>
      </c>
      <c r="AE30" s="12">
        <v>75</v>
      </c>
      <c r="AF30" s="12">
        <v>75</v>
      </c>
      <c r="AG30" s="12">
        <v>75</v>
      </c>
      <c r="AH30" s="12">
        <v>75</v>
      </c>
      <c r="AI30" s="12">
        <v>75</v>
      </c>
      <c r="AJ30" s="12">
        <v>75</v>
      </c>
      <c r="AK30" s="12">
        <v>75</v>
      </c>
      <c r="AL30" s="12">
        <v>75</v>
      </c>
    </row>
    <row r="31" spans="1:38" ht="12.75">
      <c r="A31" s="10" t="s">
        <v>348</v>
      </c>
      <c r="B31" s="10" t="s">
        <v>735</v>
      </c>
      <c r="C31" s="10" t="s">
        <v>736</v>
      </c>
      <c r="D31" s="10" t="s">
        <v>735</v>
      </c>
      <c r="E31" s="11" t="s">
        <v>715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75</v>
      </c>
      <c r="AL31" s="12">
        <v>150</v>
      </c>
    </row>
    <row r="32" spans="1:38" ht="12.75">
      <c r="A32" s="10" t="s">
        <v>244</v>
      </c>
      <c r="B32" s="10" t="s">
        <v>57</v>
      </c>
      <c r="C32" s="10" t="s">
        <v>737</v>
      </c>
      <c r="D32" s="10" t="s">
        <v>57</v>
      </c>
      <c r="E32" s="11" t="s">
        <v>106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5</v>
      </c>
      <c r="V32" s="10">
        <v>5</v>
      </c>
      <c r="W32" s="10">
        <v>5</v>
      </c>
      <c r="X32" s="10">
        <v>20</v>
      </c>
      <c r="Y32" s="10">
        <v>20</v>
      </c>
      <c r="Z32" s="12">
        <v>50</v>
      </c>
      <c r="AA32" s="12">
        <v>50</v>
      </c>
      <c r="AB32" s="12">
        <v>50</v>
      </c>
      <c r="AC32" s="12">
        <v>50</v>
      </c>
      <c r="AD32" s="12">
        <v>50</v>
      </c>
      <c r="AE32" s="12">
        <v>50</v>
      </c>
      <c r="AF32" s="12">
        <v>50</v>
      </c>
      <c r="AG32" s="12">
        <v>50</v>
      </c>
      <c r="AH32" s="12">
        <v>50</v>
      </c>
      <c r="AI32" s="12">
        <v>50</v>
      </c>
      <c r="AJ32" s="12">
        <v>50</v>
      </c>
      <c r="AK32" s="12">
        <v>50</v>
      </c>
      <c r="AL32" s="12">
        <v>50</v>
      </c>
    </row>
    <row r="33" spans="1:38" ht="12.75">
      <c r="A33" s="10" t="s">
        <v>276</v>
      </c>
      <c r="B33" s="10" t="s">
        <v>738</v>
      </c>
      <c r="C33" s="10" t="s">
        <v>739</v>
      </c>
      <c r="D33" s="10" t="s">
        <v>740</v>
      </c>
      <c r="E33" s="11" t="s">
        <v>106</v>
      </c>
      <c r="F33" s="10">
        <v>10</v>
      </c>
      <c r="G33" s="10">
        <v>10</v>
      </c>
      <c r="H33" s="10">
        <v>15</v>
      </c>
      <c r="I33" s="10">
        <v>15</v>
      </c>
      <c r="J33" s="10">
        <v>15</v>
      </c>
      <c r="K33" s="10">
        <v>15</v>
      </c>
      <c r="L33" s="10">
        <v>15</v>
      </c>
      <c r="M33" s="10">
        <v>15</v>
      </c>
      <c r="N33" s="10">
        <v>15</v>
      </c>
      <c r="O33" s="10">
        <v>10</v>
      </c>
      <c r="P33" s="10">
        <v>10</v>
      </c>
      <c r="Q33" s="10">
        <v>5</v>
      </c>
      <c r="R33" s="10">
        <v>5</v>
      </c>
      <c r="S33" s="10">
        <v>5</v>
      </c>
      <c r="T33" s="10">
        <v>5</v>
      </c>
      <c r="U33" s="10">
        <v>10</v>
      </c>
      <c r="V33" s="10">
        <v>10</v>
      </c>
      <c r="W33" s="10">
        <v>10</v>
      </c>
      <c r="X33" s="10">
        <v>15</v>
      </c>
      <c r="Y33" s="10">
        <v>15</v>
      </c>
      <c r="Z33" s="12">
        <v>15</v>
      </c>
      <c r="AA33" s="12">
        <v>15</v>
      </c>
      <c r="AB33" s="12">
        <v>10</v>
      </c>
      <c r="AC33" s="12">
        <v>10</v>
      </c>
      <c r="AD33" s="12">
        <v>10</v>
      </c>
      <c r="AE33" s="12">
        <v>10</v>
      </c>
      <c r="AF33" s="12">
        <v>10</v>
      </c>
      <c r="AG33" s="12">
        <v>10</v>
      </c>
      <c r="AH33" s="12">
        <v>10</v>
      </c>
      <c r="AI33" s="12">
        <v>10</v>
      </c>
      <c r="AJ33" s="12">
        <v>10</v>
      </c>
      <c r="AK33" s="12">
        <v>10</v>
      </c>
      <c r="AL33" s="12">
        <v>10</v>
      </c>
    </row>
    <row r="34" spans="1:38" ht="12.75" hidden="1">
      <c r="A34" s="10" t="s">
        <v>741</v>
      </c>
      <c r="B34" s="10" t="s">
        <v>742</v>
      </c>
      <c r="C34" s="10" t="s">
        <v>743</v>
      </c>
      <c r="D34" s="10" t="s">
        <v>742</v>
      </c>
      <c r="E34" s="11" t="s">
        <v>106</v>
      </c>
      <c r="F34" s="10">
        <v>10</v>
      </c>
      <c r="G34" s="10">
        <v>10</v>
      </c>
      <c r="H34" s="10">
        <v>10</v>
      </c>
      <c r="I34" s="10">
        <v>10</v>
      </c>
      <c r="J34" s="10">
        <v>15</v>
      </c>
      <c r="K34" s="10">
        <v>15</v>
      </c>
      <c r="L34" s="10">
        <v>20</v>
      </c>
      <c r="M34" s="10">
        <v>20</v>
      </c>
      <c r="N34" s="10">
        <v>20</v>
      </c>
      <c r="O34" s="10">
        <v>15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ht="12.75">
      <c r="A35" s="10" t="s">
        <v>565</v>
      </c>
      <c r="B35" s="10" t="s">
        <v>566</v>
      </c>
      <c r="C35" s="10" t="s">
        <v>744</v>
      </c>
      <c r="D35" s="10" t="s">
        <v>68</v>
      </c>
      <c r="E35" s="11" t="s">
        <v>106</v>
      </c>
      <c r="F35" s="10">
        <v>20</v>
      </c>
      <c r="G35" s="10">
        <v>20</v>
      </c>
      <c r="H35" s="10">
        <v>20</v>
      </c>
      <c r="I35" s="10">
        <v>20</v>
      </c>
      <c r="J35" s="10">
        <v>20</v>
      </c>
      <c r="K35" s="10">
        <v>20</v>
      </c>
      <c r="L35" s="10">
        <v>20</v>
      </c>
      <c r="M35" s="10">
        <v>20</v>
      </c>
      <c r="N35" s="10">
        <v>20</v>
      </c>
      <c r="O35" s="10">
        <v>20</v>
      </c>
      <c r="P35" s="10">
        <v>20</v>
      </c>
      <c r="Q35" s="10">
        <v>20</v>
      </c>
      <c r="R35" s="10">
        <v>20</v>
      </c>
      <c r="S35" s="10">
        <v>20</v>
      </c>
      <c r="T35" s="10">
        <v>20</v>
      </c>
      <c r="U35" s="10">
        <v>20</v>
      </c>
      <c r="V35" s="10">
        <v>25</v>
      </c>
      <c r="W35" s="10">
        <v>25</v>
      </c>
      <c r="X35" s="10">
        <v>25</v>
      </c>
      <c r="Y35" s="10">
        <v>25</v>
      </c>
      <c r="Z35" s="12">
        <v>25</v>
      </c>
      <c r="AA35" s="12">
        <v>25</v>
      </c>
      <c r="AB35" s="12">
        <v>25</v>
      </c>
      <c r="AC35" s="12">
        <v>25</v>
      </c>
      <c r="AD35" s="12">
        <v>25</v>
      </c>
      <c r="AE35" s="12">
        <v>25</v>
      </c>
      <c r="AF35" s="12">
        <v>25</v>
      </c>
      <c r="AG35" s="12">
        <v>25</v>
      </c>
      <c r="AH35" s="12">
        <v>30</v>
      </c>
      <c r="AI35" s="12">
        <v>30</v>
      </c>
      <c r="AJ35" s="12">
        <v>30</v>
      </c>
      <c r="AK35" s="12">
        <v>35</v>
      </c>
      <c r="AL35" s="12">
        <v>40</v>
      </c>
    </row>
    <row r="36" spans="1:38" ht="12.75">
      <c r="A36" s="44" t="s">
        <v>282</v>
      </c>
      <c r="B36" s="44" t="s">
        <v>104</v>
      </c>
      <c r="C36" s="44" t="s">
        <v>104</v>
      </c>
      <c r="D36" s="44" t="s">
        <v>104</v>
      </c>
      <c r="E36" s="45" t="s">
        <v>106</v>
      </c>
      <c r="F36" s="44">
        <v>45</v>
      </c>
      <c r="G36" s="44">
        <v>45</v>
      </c>
      <c r="H36" s="44">
        <v>45</v>
      </c>
      <c r="I36" s="44">
        <v>45</v>
      </c>
      <c r="J36" s="44">
        <v>40</v>
      </c>
      <c r="K36" s="44">
        <v>35</v>
      </c>
      <c r="L36" s="44">
        <v>30</v>
      </c>
      <c r="M36" s="44">
        <v>25</v>
      </c>
      <c r="N36" s="44">
        <v>25</v>
      </c>
      <c r="O36" s="44">
        <v>20</v>
      </c>
      <c r="P36" s="44">
        <v>15</v>
      </c>
      <c r="Q36" s="44">
        <v>15</v>
      </c>
      <c r="R36" s="44">
        <v>15</v>
      </c>
      <c r="S36" s="44">
        <v>15</v>
      </c>
      <c r="T36" s="44">
        <v>10</v>
      </c>
      <c r="U36" s="44">
        <v>5</v>
      </c>
      <c r="V36" s="44">
        <v>5</v>
      </c>
      <c r="W36" s="44">
        <v>5</v>
      </c>
      <c r="X36" s="44">
        <v>5</v>
      </c>
      <c r="Y36" s="44">
        <v>5</v>
      </c>
      <c r="Z36" s="46">
        <v>5</v>
      </c>
      <c r="AA36" s="46">
        <v>5</v>
      </c>
      <c r="AB36" s="46">
        <v>5</v>
      </c>
      <c r="AC36" s="46">
        <v>5</v>
      </c>
      <c r="AD36" s="46">
        <v>5</v>
      </c>
      <c r="AE36" s="46">
        <v>5</v>
      </c>
      <c r="AF36" s="46">
        <v>5</v>
      </c>
      <c r="AG36" s="46">
        <v>5</v>
      </c>
      <c r="AH36" s="46">
        <v>5</v>
      </c>
      <c r="AI36" s="46">
        <v>5</v>
      </c>
      <c r="AJ36" s="46">
        <v>5</v>
      </c>
      <c r="AK36" s="46">
        <v>5</v>
      </c>
      <c r="AL36" s="46">
        <v>5</v>
      </c>
    </row>
    <row r="37" spans="1:38" ht="12.75">
      <c r="A37" s="10" t="s">
        <v>320</v>
      </c>
      <c r="B37" s="10" t="s">
        <v>745</v>
      </c>
      <c r="C37" s="10" t="s">
        <v>746</v>
      </c>
      <c r="D37" s="10" t="s">
        <v>69</v>
      </c>
      <c r="E37" s="11" t="s">
        <v>106</v>
      </c>
      <c r="F37" s="10">
        <v>20</v>
      </c>
      <c r="G37" s="10">
        <v>20</v>
      </c>
      <c r="H37" s="10">
        <v>20</v>
      </c>
      <c r="I37" s="10">
        <v>20</v>
      </c>
      <c r="J37" s="10">
        <v>20</v>
      </c>
      <c r="K37" s="10">
        <v>20</v>
      </c>
      <c r="L37" s="10">
        <v>20</v>
      </c>
      <c r="M37" s="10">
        <v>20</v>
      </c>
      <c r="N37" s="10">
        <v>20</v>
      </c>
      <c r="O37" s="10">
        <v>20</v>
      </c>
      <c r="P37" s="10">
        <v>35</v>
      </c>
      <c r="Q37" s="10">
        <v>45</v>
      </c>
      <c r="R37" s="10">
        <v>45</v>
      </c>
      <c r="S37" s="10">
        <v>30</v>
      </c>
      <c r="T37" s="10">
        <v>20</v>
      </c>
      <c r="U37" s="10">
        <v>20</v>
      </c>
      <c r="V37" s="10">
        <v>20</v>
      </c>
      <c r="W37" s="10">
        <v>20</v>
      </c>
      <c r="X37" s="10">
        <v>20</v>
      </c>
      <c r="Y37" s="10">
        <v>20</v>
      </c>
      <c r="Z37" s="12">
        <v>20</v>
      </c>
      <c r="AA37" s="12">
        <v>20</v>
      </c>
      <c r="AB37" s="12">
        <v>20</v>
      </c>
      <c r="AC37" s="12">
        <v>20</v>
      </c>
      <c r="AD37" s="12">
        <v>20</v>
      </c>
      <c r="AE37" s="12">
        <v>25</v>
      </c>
      <c r="AF37" s="12">
        <v>30</v>
      </c>
      <c r="AG37" s="12">
        <v>35</v>
      </c>
      <c r="AH37" s="12">
        <v>35</v>
      </c>
      <c r="AI37" s="12">
        <v>35</v>
      </c>
      <c r="AJ37" s="12">
        <v>35</v>
      </c>
      <c r="AK37" s="12">
        <v>35</v>
      </c>
      <c r="AL37" s="12">
        <v>35</v>
      </c>
    </row>
    <row r="38" spans="1:38" ht="12.75">
      <c r="A38" s="10" t="s">
        <v>320</v>
      </c>
      <c r="B38" s="10" t="s">
        <v>65</v>
      </c>
      <c r="C38" s="10" t="s">
        <v>747</v>
      </c>
      <c r="D38" s="10" t="s">
        <v>65</v>
      </c>
      <c r="E38" s="11" t="s">
        <v>106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5</v>
      </c>
      <c r="O38" s="10">
        <v>20</v>
      </c>
      <c r="P38" s="10">
        <v>20</v>
      </c>
      <c r="Q38" s="10">
        <v>20</v>
      </c>
      <c r="R38" s="10">
        <v>20</v>
      </c>
      <c r="S38" s="10">
        <v>20</v>
      </c>
      <c r="T38" s="10">
        <v>20</v>
      </c>
      <c r="U38" s="10">
        <v>20</v>
      </c>
      <c r="V38" s="10">
        <v>20</v>
      </c>
      <c r="W38" s="10">
        <v>20</v>
      </c>
      <c r="X38" s="10">
        <v>20</v>
      </c>
      <c r="Y38" s="10">
        <v>20</v>
      </c>
      <c r="Z38" s="12">
        <v>20</v>
      </c>
      <c r="AA38" s="12">
        <v>20</v>
      </c>
      <c r="AB38" s="12">
        <v>20</v>
      </c>
      <c r="AC38" s="12">
        <v>20</v>
      </c>
      <c r="AD38" s="12">
        <v>25</v>
      </c>
      <c r="AE38" s="12">
        <v>30</v>
      </c>
      <c r="AF38" s="12">
        <v>30</v>
      </c>
      <c r="AG38" s="12">
        <v>30</v>
      </c>
      <c r="AH38" s="12">
        <v>30</v>
      </c>
      <c r="AI38" s="12">
        <v>30</v>
      </c>
      <c r="AJ38" s="12">
        <v>30</v>
      </c>
      <c r="AK38" s="12">
        <v>30</v>
      </c>
      <c r="AL38" s="12">
        <v>30</v>
      </c>
    </row>
    <row r="39" spans="1:38" ht="12.75">
      <c r="A39" s="10" t="s">
        <v>615</v>
      </c>
      <c r="B39" s="10" t="s">
        <v>748</v>
      </c>
      <c r="C39" s="10" t="s">
        <v>749</v>
      </c>
      <c r="D39" s="10" t="s">
        <v>32</v>
      </c>
      <c r="E39" s="11" t="s">
        <v>106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2</v>
      </c>
      <c r="S39" s="10">
        <v>2</v>
      </c>
      <c r="T39" s="10">
        <v>2</v>
      </c>
      <c r="U39" s="10">
        <v>2</v>
      </c>
      <c r="V39" s="10">
        <v>2</v>
      </c>
      <c r="W39" s="10">
        <v>0</v>
      </c>
      <c r="X39" s="10">
        <v>0</v>
      </c>
      <c r="Y39" s="10">
        <v>2</v>
      </c>
      <c r="Z39" s="12">
        <v>5</v>
      </c>
      <c r="AA39" s="12">
        <v>5</v>
      </c>
      <c r="AB39" s="12">
        <v>5</v>
      </c>
      <c r="AC39" s="12">
        <v>5</v>
      </c>
      <c r="AD39" s="12">
        <v>5</v>
      </c>
      <c r="AE39" s="12">
        <v>5</v>
      </c>
      <c r="AF39" s="12">
        <v>5</v>
      </c>
      <c r="AG39" s="12">
        <v>5</v>
      </c>
      <c r="AH39" s="12">
        <v>5</v>
      </c>
      <c r="AI39" s="12">
        <v>5</v>
      </c>
      <c r="AJ39" s="12">
        <v>5</v>
      </c>
      <c r="AK39" s="12">
        <v>5</v>
      </c>
      <c r="AL39" s="12">
        <v>5</v>
      </c>
    </row>
    <row r="40" spans="1:38" ht="12.75">
      <c r="A40" s="10" t="s">
        <v>615</v>
      </c>
      <c r="B40" s="10" t="s">
        <v>107</v>
      </c>
      <c r="C40" s="10" t="s">
        <v>107</v>
      </c>
      <c r="D40" s="10" t="s">
        <v>107</v>
      </c>
      <c r="E40" s="11" t="s">
        <v>106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5</v>
      </c>
      <c r="W40" s="10">
        <v>10</v>
      </c>
      <c r="X40" s="10">
        <v>5</v>
      </c>
      <c r="Y40" s="10">
        <v>5</v>
      </c>
      <c r="Z40" s="12">
        <v>5</v>
      </c>
      <c r="AA40" s="12">
        <v>5</v>
      </c>
      <c r="AB40" s="12">
        <v>0</v>
      </c>
      <c r="AC40" s="12">
        <v>5</v>
      </c>
      <c r="AD40" s="12">
        <v>5</v>
      </c>
      <c r="AE40" s="12">
        <v>20</v>
      </c>
      <c r="AF40" s="12">
        <v>25</v>
      </c>
      <c r="AG40" s="12">
        <v>25</v>
      </c>
      <c r="AH40" s="12">
        <v>25</v>
      </c>
      <c r="AI40" s="12">
        <v>25</v>
      </c>
      <c r="AJ40" s="12">
        <v>25</v>
      </c>
      <c r="AK40" s="12">
        <v>25</v>
      </c>
      <c r="AL40" s="12">
        <v>25</v>
      </c>
    </row>
    <row r="41" spans="1:38" ht="12.75" hidden="1">
      <c r="A41" s="10" t="s">
        <v>168</v>
      </c>
      <c r="B41" s="10" t="s">
        <v>750</v>
      </c>
      <c r="C41" s="10" t="s">
        <v>198</v>
      </c>
      <c r="D41" s="10" t="s">
        <v>5</v>
      </c>
      <c r="E41" s="11" t="s">
        <v>751</v>
      </c>
      <c r="F41" s="10">
        <v>35</v>
      </c>
      <c r="G41" s="10">
        <v>40</v>
      </c>
      <c r="H41" s="10">
        <v>45</v>
      </c>
      <c r="I41" s="10">
        <v>50</v>
      </c>
      <c r="J41" s="10">
        <v>75</v>
      </c>
      <c r="K41" s="10">
        <v>85</v>
      </c>
      <c r="L41" s="10">
        <v>95</v>
      </c>
      <c r="M41" s="10">
        <v>100</v>
      </c>
      <c r="N41" s="10">
        <v>100</v>
      </c>
      <c r="O41" s="10">
        <v>120</v>
      </c>
      <c r="P41" s="10">
        <v>145</v>
      </c>
      <c r="Q41" s="10">
        <v>145</v>
      </c>
      <c r="R41" s="10">
        <v>145</v>
      </c>
      <c r="S41" s="10">
        <v>145</v>
      </c>
      <c r="T41" s="10">
        <v>145</v>
      </c>
      <c r="U41" s="10">
        <v>145</v>
      </c>
      <c r="V41" s="10">
        <v>145</v>
      </c>
      <c r="W41" s="10">
        <v>30</v>
      </c>
      <c r="X41" s="10">
        <v>0</v>
      </c>
      <c r="Y41" s="10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1:38" ht="12.75" hidden="1">
      <c r="A42" s="10" t="s">
        <v>290</v>
      </c>
      <c r="B42" s="10" t="s">
        <v>752</v>
      </c>
      <c r="C42" s="10" t="s">
        <v>753</v>
      </c>
      <c r="D42" s="10" t="s">
        <v>18</v>
      </c>
      <c r="E42" s="11" t="s">
        <v>751</v>
      </c>
      <c r="F42" s="10">
        <v>10</v>
      </c>
      <c r="G42" s="10">
        <v>10</v>
      </c>
      <c r="H42" s="10">
        <v>80</v>
      </c>
      <c r="I42" s="10">
        <v>160</v>
      </c>
      <c r="J42" s="10">
        <v>190</v>
      </c>
      <c r="K42" s="10">
        <v>250</v>
      </c>
      <c r="L42" s="10">
        <v>250</v>
      </c>
      <c r="M42" s="10">
        <v>250</v>
      </c>
      <c r="N42" s="10">
        <v>250</v>
      </c>
      <c r="O42" s="10">
        <v>250</v>
      </c>
      <c r="P42" s="10">
        <v>125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ht="12.75" hidden="1">
      <c r="A43" s="10" t="s">
        <v>324</v>
      </c>
      <c r="B43" s="10" t="s">
        <v>754</v>
      </c>
      <c r="C43" s="10" t="s">
        <v>755</v>
      </c>
      <c r="D43" s="10" t="s">
        <v>756</v>
      </c>
      <c r="E43" s="11" t="s">
        <v>751</v>
      </c>
      <c r="F43" s="10">
        <v>20</v>
      </c>
      <c r="G43" s="10">
        <v>20</v>
      </c>
      <c r="H43" s="10">
        <v>20</v>
      </c>
      <c r="I43" s="10">
        <v>20</v>
      </c>
      <c r="J43" s="10">
        <v>20</v>
      </c>
      <c r="K43" s="10">
        <v>20</v>
      </c>
      <c r="L43" s="10">
        <v>20</v>
      </c>
      <c r="M43" s="10">
        <v>20</v>
      </c>
      <c r="N43" s="10">
        <v>20</v>
      </c>
      <c r="O43" s="10">
        <v>10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2.75" hidden="1">
      <c r="A44" s="10" t="s">
        <v>324</v>
      </c>
      <c r="B44" s="10" t="s">
        <v>34</v>
      </c>
      <c r="C44" s="10" t="s">
        <v>733</v>
      </c>
      <c r="D44" s="10" t="s">
        <v>13</v>
      </c>
      <c r="E44" s="11" t="s">
        <v>751</v>
      </c>
      <c r="F44" s="10">
        <v>20</v>
      </c>
      <c r="G44" s="10">
        <v>10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</row>
    <row r="45" spans="1:38" ht="12.75">
      <c r="A45" s="10" t="s">
        <v>155</v>
      </c>
      <c r="B45" s="10" t="s">
        <v>757</v>
      </c>
      <c r="C45" s="10" t="s">
        <v>757</v>
      </c>
      <c r="D45" s="10" t="s">
        <v>757</v>
      </c>
      <c r="E45" s="11" t="s">
        <v>758</v>
      </c>
      <c r="F45" s="10">
        <v>15</v>
      </c>
      <c r="G45" s="10">
        <v>20</v>
      </c>
      <c r="H45" s="10">
        <v>30</v>
      </c>
      <c r="I45" s="10">
        <v>30</v>
      </c>
      <c r="J45" s="10">
        <v>30</v>
      </c>
      <c r="K45" s="10">
        <v>30</v>
      </c>
      <c r="L45" s="10">
        <v>33</v>
      </c>
      <c r="M45" s="10">
        <v>33</v>
      </c>
      <c r="N45" s="10">
        <v>33</v>
      </c>
      <c r="O45" s="10">
        <v>33</v>
      </c>
      <c r="P45" s="10">
        <v>33</v>
      </c>
      <c r="Q45" s="10">
        <v>33</v>
      </c>
      <c r="R45" s="10">
        <v>33</v>
      </c>
      <c r="S45" s="10">
        <v>36</v>
      </c>
      <c r="T45" s="10">
        <v>38</v>
      </c>
      <c r="U45" s="10">
        <v>38</v>
      </c>
      <c r="V45" s="10">
        <v>40</v>
      </c>
      <c r="W45" s="10">
        <v>45</v>
      </c>
      <c r="X45" s="10">
        <v>55</v>
      </c>
      <c r="Y45" s="10">
        <v>60</v>
      </c>
      <c r="Z45" s="12">
        <v>60</v>
      </c>
      <c r="AA45" s="12">
        <v>60</v>
      </c>
      <c r="AB45" s="12">
        <v>60</v>
      </c>
      <c r="AC45" s="12">
        <v>60</v>
      </c>
      <c r="AD45" s="12">
        <v>60</v>
      </c>
      <c r="AE45" s="12">
        <v>60</v>
      </c>
      <c r="AF45" s="12">
        <v>60</v>
      </c>
      <c r="AG45" s="12">
        <v>60</v>
      </c>
      <c r="AH45" s="12">
        <v>60</v>
      </c>
      <c r="AI45" s="12">
        <v>60</v>
      </c>
      <c r="AJ45" s="12">
        <v>60</v>
      </c>
      <c r="AK45" s="12">
        <v>65</v>
      </c>
      <c r="AL45" s="12">
        <v>70</v>
      </c>
    </row>
    <row r="46" spans="1:38" ht="12.75" hidden="1">
      <c r="A46" s="10" t="s">
        <v>155</v>
      </c>
      <c r="B46" s="10" t="s">
        <v>759</v>
      </c>
      <c r="C46" s="10" t="s">
        <v>760</v>
      </c>
      <c r="D46" s="10" t="s">
        <v>40</v>
      </c>
      <c r="E46" s="11" t="s">
        <v>758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2</v>
      </c>
      <c r="M46" s="10">
        <v>2</v>
      </c>
      <c r="N46" s="10">
        <v>5</v>
      </c>
      <c r="O46" s="10">
        <v>5</v>
      </c>
      <c r="P46" s="10">
        <v>5</v>
      </c>
      <c r="Q46" s="10">
        <v>5</v>
      </c>
      <c r="R46" s="10">
        <v>5</v>
      </c>
      <c r="S46" s="10">
        <v>7</v>
      </c>
      <c r="T46" s="10">
        <v>10</v>
      </c>
      <c r="U46" s="10">
        <v>10</v>
      </c>
      <c r="V46" s="10">
        <v>10</v>
      </c>
      <c r="W46" s="10">
        <v>15</v>
      </c>
      <c r="X46" s="10">
        <v>5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2.75" hidden="1">
      <c r="A47" s="10" t="s">
        <v>168</v>
      </c>
      <c r="B47" s="10" t="s">
        <v>761</v>
      </c>
      <c r="C47" s="10" t="s">
        <v>762</v>
      </c>
      <c r="D47" s="10" t="s">
        <v>763</v>
      </c>
      <c r="E47" s="11" t="s">
        <v>758</v>
      </c>
      <c r="F47" s="10">
        <v>20</v>
      </c>
      <c r="G47" s="10">
        <v>20</v>
      </c>
      <c r="H47" s="10">
        <v>20</v>
      </c>
      <c r="I47" s="10">
        <v>20</v>
      </c>
      <c r="J47" s="10">
        <v>20</v>
      </c>
      <c r="K47" s="10">
        <v>20</v>
      </c>
      <c r="L47" s="10">
        <v>20</v>
      </c>
      <c r="M47" s="10">
        <v>20</v>
      </c>
      <c r="N47" s="10">
        <v>20</v>
      </c>
      <c r="O47" s="10">
        <v>20</v>
      </c>
      <c r="P47" s="10">
        <v>15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2.75">
      <c r="A48" s="10" t="s">
        <v>168</v>
      </c>
      <c r="B48" s="10" t="s">
        <v>210</v>
      </c>
      <c r="C48" s="10" t="s">
        <v>210</v>
      </c>
      <c r="D48" s="10" t="s">
        <v>212</v>
      </c>
      <c r="E48" s="11" t="s">
        <v>758</v>
      </c>
      <c r="F48" s="10">
        <v>125</v>
      </c>
      <c r="G48" s="10">
        <v>130</v>
      </c>
      <c r="H48" s="10">
        <v>135</v>
      </c>
      <c r="I48" s="10">
        <v>140</v>
      </c>
      <c r="J48" s="10">
        <v>140</v>
      </c>
      <c r="K48" s="10">
        <v>140</v>
      </c>
      <c r="L48" s="10">
        <v>140</v>
      </c>
      <c r="M48" s="10">
        <v>140</v>
      </c>
      <c r="N48" s="10">
        <v>140</v>
      </c>
      <c r="O48" s="10">
        <v>140</v>
      </c>
      <c r="P48" s="10">
        <v>140</v>
      </c>
      <c r="Q48" s="10">
        <v>140</v>
      </c>
      <c r="R48" s="10">
        <v>140</v>
      </c>
      <c r="S48" s="10">
        <v>140</v>
      </c>
      <c r="T48" s="10">
        <v>120</v>
      </c>
      <c r="U48" s="10">
        <v>100</v>
      </c>
      <c r="V48" s="10">
        <v>100</v>
      </c>
      <c r="W48" s="10">
        <v>70</v>
      </c>
      <c r="X48" s="10">
        <v>30</v>
      </c>
      <c r="Y48" s="10">
        <v>15</v>
      </c>
      <c r="Z48" s="12">
        <v>15</v>
      </c>
      <c r="AA48" s="12">
        <v>15</v>
      </c>
      <c r="AB48" s="12">
        <v>15</v>
      </c>
      <c r="AC48" s="12">
        <v>15</v>
      </c>
      <c r="AD48" s="12">
        <v>15</v>
      </c>
      <c r="AE48" s="12">
        <v>15</v>
      </c>
      <c r="AF48" s="12">
        <v>15</v>
      </c>
      <c r="AG48" s="12">
        <v>15</v>
      </c>
      <c r="AH48" s="12">
        <v>15</v>
      </c>
      <c r="AI48" s="12">
        <v>15</v>
      </c>
      <c r="AJ48" s="12">
        <v>15</v>
      </c>
      <c r="AK48" s="12">
        <v>15</v>
      </c>
      <c r="AL48" s="12">
        <v>15</v>
      </c>
    </row>
    <row r="49" spans="1:38" ht="12.75" hidden="1">
      <c r="A49" s="10" t="s">
        <v>168</v>
      </c>
      <c r="B49" s="10" t="s">
        <v>764</v>
      </c>
      <c r="C49" s="10" t="s">
        <v>765</v>
      </c>
      <c r="D49" s="10" t="s">
        <v>766</v>
      </c>
      <c r="E49" s="11" t="s">
        <v>758</v>
      </c>
      <c r="F49" s="10">
        <v>30</v>
      </c>
      <c r="G49" s="10">
        <v>30</v>
      </c>
      <c r="H49" s="10">
        <v>30</v>
      </c>
      <c r="I49" s="10">
        <v>30</v>
      </c>
      <c r="J49" s="10">
        <v>30</v>
      </c>
      <c r="K49" s="10">
        <v>30</v>
      </c>
      <c r="L49" s="10">
        <v>30</v>
      </c>
      <c r="M49" s="10">
        <v>30</v>
      </c>
      <c r="N49" s="10">
        <v>30</v>
      </c>
      <c r="O49" s="10">
        <v>25</v>
      </c>
      <c r="P49" s="10">
        <v>5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2.75" hidden="1">
      <c r="A50" s="10" t="s">
        <v>168</v>
      </c>
      <c r="B50" s="10" t="s">
        <v>767</v>
      </c>
      <c r="C50" s="10" t="s">
        <v>768</v>
      </c>
      <c r="D50" s="10" t="s">
        <v>769</v>
      </c>
      <c r="E50" s="11" t="s">
        <v>758</v>
      </c>
      <c r="F50" s="10">
        <v>25</v>
      </c>
      <c r="G50" s="10">
        <v>25</v>
      </c>
      <c r="H50" s="10">
        <v>25</v>
      </c>
      <c r="I50" s="10">
        <v>25</v>
      </c>
      <c r="J50" s="10">
        <v>25</v>
      </c>
      <c r="K50" s="10">
        <v>25</v>
      </c>
      <c r="L50" s="10">
        <v>25</v>
      </c>
      <c r="M50" s="10">
        <v>25</v>
      </c>
      <c r="N50" s="10">
        <v>25</v>
      </c>
      <c r="O50" s="10">
        <v>15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2.75">
      <c r="A51" s="10" t="s">
        <v>168</v>
      </c>
      <c r="B51" s="10" t="s">
        <v>634</v>
      </c>
      <c r="C51" s="10" t="s">
        <v>770</v>
      </c>
      <c r="D51" s="10" t="s">
        <v>634</v>
      </c>
      <c r="E51" s="11" t="s">
        <v>758</v>
      </c>
      <c r="F51" s="10">
        <v>25</v>
      </c>
      <c r="G51" s="10">
        <v>25</v>
      </c>
      <c r="H51" s="10">
        <v>25</v>
      </c>
      <c r="I51" s="10">
        <v>25</v>
      </c>
      <c r="J51" s="10">
        <v>25</v>
      </c>
      <c r="K51" s="10">
        <v>25</v>
      </c>
      <c r="L51" s="10">
        <v>25</v>
      </c>
      <c r="M51" s="10">
        <v>25</v>
      </c>
      <c r="N51" s="10">
        <v>25</v>
      </c>
      <c r="O51" s="10">
        <v>25</v>
      </c>
      <c r="P51" s="10">
        <v>25</v>
      </c>
      <c r="Q51" s="10">
        <v>25</v>
      </c>
      <c r="R51" s="10">
        <v>25</v>
      </c>
      <c r="S51" s="10">
        <v>25</v>
      </c>
      <c r="T51" s="10">
        <v>25</v>
      </c>
      <c r="U51" s="10">
        <v>25</v>
      </c>
      <c r="V51" s="10">
        <v>15</v>
      </c>
      <c r="W51" s="10">
        <v>15</v>
      </c>
      <c r="X51" s="10">
        <v>10</v>
      </c>
      <c r="Y51" s="10">
        <v>10</v>
      </c>
      <c r="Z51" s="12">
        <v>10</v>
      </c>
      <c r="AA51" s="12">
        <v>10</v>
      </c>
      <c r="AB51" s="12">
        <v>10</v>
      </c>
      <c r="AC51" s="12">
        <v>10</v>
      </c>
      <c r="AD51" s="12">
        <v>10</v>
      </c>
      <c r="AE51" s="12">
        <v>10</v>
      </c>
      <c r="AF51" s="12">
        <v>10</v>
      </c>
      <c r="AG51" s="12">
        <v>10</v>
      </c>
      <c r="AH51" s="12">
        <v>10</v>
      </c>
      <c r="AI51" s="12">
        <v>10</v>
      </c>
      <c r="AJ51" s="12">
        <v>10</v>
      </c>
      <c r="AK51" s="12">
        <v>10</v>
      </c>
      <c r="AL51" s="12">
        <v>10</v>
      </c>
    </row>
    <row r="52" spans="1:38" ht="12.75" hidden="1">
      <c r="A52" s="10" t="s">
        <v>251</v>
      </c>
      <c r="B52" s="10" t="s">
        <v>361</v>
      </c>
      <c r="C52" s="10" t="s">
        <v>544</v>
      </c>
      <c r="D52" s="10" t="s">
        <v>361</v>
      </c>
      <c r="E52" s="11" t="s">
        <v>758</v>
      </c>
      <c r="F52" s="10">
        <v>20</v>
      </c>
      <c r="G52" s="10">
        <v>20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</row>
    <row r="53" spans="1:38" ht="12.75" hidden="1">
      <c r="A53" s="10" t="s">
        <v>251</v>
      </c>
      <c r="B53" s="10" t="s">
        <v>550</v>
      </c>
      <c r="C53" s="10" t="s">
        <v>638</v>
      </c>
      <c r="D53" s="10" t="s">
        <v>550</v>
      </c>
      <c r="E53" s="11" t="s">
        <v>758</v>
      </c>
      <c r="F53" s="10">
        <v>25</v>
      </c>
      <c r="G53" s="10">
        <v>25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</row>
    <row r="54" spans="1:38" ht="12.75" hidden="1">
      <c r="A54" s="10" t="s">
        <v>251</v>
      </c>
      <c r="B54" s="10" t="s">
        <v>16</v>
      </c>
      <c r="C54" s="10" t="s">
        <v>771</v>
      </c>
      <c r="D54" s="10" t="s">
        <v>16</v>
      </c>
      <c r="E54" s="11" t="s">
        <v>758</v>
      </c>
      <c r="F54" s="10">
        <v>45</v>
      </c>
      <c r="G54" s="10">
        <v>45</v>
      </c>
      <c r="H54" s="10">
        <v>45</v>
      </c>
      <c r="I54" s="10">
        <v>45</v>
      </c>
      <c r="J54" s="10">
        <v>45</v>
      </c>
      <c r="K54" s="10">
        <v>45</v>
      </c>
      <c r="L54" s="10">
        <v>45</v>
      </c>
      <c r="M54" s="10">
        <v>45</v>
      </c>
      <c r="N54" s="10">
        <v>45</v>
      </c>
      <c r="O54" s="10">
        <v>45</v>
      </c>
      <c r="P54" s="10">
        <v>45</v>
      </c>
      <c r="Q54" s="10">
        <v>45</v>
      </c>
      <c r="R54" s="10">
        <v>45</v>
      </c>
      <c r="S54" s="10">
        <v>45</v>
      </c>
      <c r="T54" s="10">
        <v>40</v>
      </c>
      <c r="U54" s="10">
        <v>35</v>
      </c>
      <c r="V54" s="10">
        <v>35</v>
      </c>
      <c r="W54" s="10">
        <v>0</v>
      </c>
      <c r="X54" s="10">
        <v>0</v>
      </c>
      <c r="Y54" s="10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</row>
    <row r="55" spans="1:38" ht="12.75" hidden="1">
      <c r="A55" s="10" t="s">
        <v>251</v>
      </c>
      <c r="B55" s="10" t="s">
        <v>264</v>
      </c>
      <c r="C55" s="10" t="s">
        <v>550</v>
      </c>
      <c r="D55" s="10" t="s">
        <v>32</v>
      </c>
      <c r="E55" s="11" t="s">
        <v>758</v>
      </c>
      <c r="F55" s="10">
        <v>20</v>
      </c>
      <c r="G55" s="10">
        <v>20</v>
      </c>
      <c r="H55" s="10">
        <v>5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</row>
    <row r="56" spans="1:38" ht="12.75">
      <c r="A56" s="10" t="s">
        <v>295</v>
      </c>
      <c r="B56" s="10" t="s">
        <v>24</v>
      </c>
      <c r="C56" s="10" t="s">
        <v>772</v>
      </c>
      <c r="D56" s="10" t="s">
        <v>24</v>
      </c>
      <c r="E56" s="11" t="s">
        <v>758</v>
      </c>
      <c r="F56" s="10">
        <v>55</v>
      </c>
      <c r="G56" s="10">
        <v>55</v>
      </c>
      <c r="H56" s="10">
        <v>55</v>
      </c>
      <c r="I56" s="10">
        <v>55</v>
      </c>
      <c r="J56" s="10">
        <v>55</v>
      </c>
      <c r="K56" s="10">
        <v>55</v>
      </c>
      <c r="L56" s="10">
        <v>55</v>
      </c>
      <c r="M56" s="10">
        <v>55</v>
      </c>
      <c r="N56" s="10">
        <v>55</v>
      </c>
      <c r="O56" s="10">
        <v>55</v>
      </c>
      <c r="P56" s="10">
        <v>55</v>
      </c>
      <c r="Q56" s="10">
        <v>55</v>
      </c>
      <c r="R56" s="10">
        <v>55</v>
      </c>
      <c r="S56" s="10">
        <v>55</v>
      </c>
      <c r="T56" s="10">
        <v>55</v>
      </c>
      <c r="U56" s="10">
        <v>55</v>
      </c>
      <c r="V56" s="10">
        <v>55</v>
      </c>
      <c r="W56" s="10">
        <v>55</v>
      </c>
      <c r="X56" s="10">
        <v>55</v>
      </c>
      <c r="Y56" s="10">
        <v>55</v>
      </c>
      <c r="Z56" s="12">
        <v>55</v>
      </c>
      <c r="AA56" s="12">
        <v>55</v>
      </c>
      <c r="AB56" s="12">
        <v>55</v>
      </c>
      <c r="AC56" s="12">
        <v>55</v>
      </c>
      <c r="AD56" s="12">
        <v>55</v>
      </c>
      <c r="AE56" s="12">
        <v>55</v>
      </c>
      <c r="AF56" s="12">
        <v>55</v>
      </c>
      <c r="AG56" s="12">
        <v>55</v>
      </c>
      <c r="AH56" s="12">
        <v>55</v>
      </c>
      <c r="AI56" s="12">
        <v>55</v>
      </c>
      <c r="AJ56" s="12">
        <v>55</v>
      </c>
      <c r="AK56" s="12">
        <v>55</v>
      </c>
      <c r="AL56" s="12">
        <v>55</v>
      </c>
    </row>
    <row r="57" spans="1:38" ht="12.75" hidden="1">
      <c r="A57" s="10" t="s">
        <v>295</v>
      </c>
      <c r="B57" s="10" t="s">
        <v>773</v>
      </c>
      <c r="C57" s="10" t="s">
        <v>774</v>
      </c>
      <c r="D57" s="10" t="s">
        <v>773</v>
      </c>
      <c r="E57" s="11" t="s">
        <v>758</v>
      </c>
      <c r="F57" s="10">
        <v>15</v>
      </c>
      <c r="G57" s="10">
        <v>15</v>
      </c>
      <c r="H57" s="10">
        <v>15</v>
      </c>
      <c r="I57" s="10">
        <v>15</v>
      </c>
      <c r="J57" s="10">
        <v>15</v>
      </c>
      <c r="K57" s="10">
        <v>15</v>
      </c>
      <c r="L57" s="10">
        <v>15</v>
      </c>
      <c r="M57" s="10">
        <v>15</v>
      </c>
      <c r="N57" s="10">
        <v>15</v>
      </c>
      <c r="O57" s="10">
        <v>15</v>
      </c>
      <c r="P57" s="10">
        <v>15</v>
      </c>
      <c r="Q57" s="10">
        <v>15</v>
      </c>
      <c r="R57" s="10">
        <v>15</v>
      </c>
      <c r="S57" s="10">
        <v>15</v>
      </c>
      <c r="T57" s="10">
        <v>15</v>
      </c>
      <c r="U57" s="10">
        <v>15</v>
      </c>
      <c r="V57" s="10">
        <v>10</v>
      </c>
      <c r="W57" s="10">
        <v>0</v>
      </c>
      <c r="X57" s="10">
        <v>0</v>
      </c>
      <c r="Y57" s="10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:38" ht="12.75">
      <c r="A58" s="10" t="s">
        <v>295</v>
      </c>
      <c r="B58" s="10" t="s">
        <v>775</v>
      </c>
      <c r="C58" s="10" t="s">
        <v>776</v>
      </c>
      <c r="D58" s="10" t="s">
        <v>775</v>
      </c>
      <c r="E58" s="11" t="s">
        <v>758</v>
      </c>
      <c r="F58" s="10">
        <v>15</v>
      </c>
      <c r="G58" s="10">
        <v>15</v>
      </c>
      <c r="H58" s="10">
        <v>15</v>
      </c>
      <c r="I58" s="10">
        <v>15</v>
      </c>
      <c r="J58" s="10">
        <v>15</v>
      </c>
      <c r="K58" s="10">
        <v>15</v>
      </c>
      <c r="L58" s="10">
        <v>15</v>
      </c>
      <c r="M58" s="10">
        <v>15</v>
      </c>
      <c r="N58" s="10">
        <v>15</v>
      </c>
      <c r="O58" s="10">
        <v>15</v>
      </c>
      <c r="P58" s="10">
        <v>15</v>
      </c>
      <c r="Q58" s="10">
        <v>15</v>
      </c>
      <c r="R58" s="10">
        <v>15</v>
      </c>
      <c r="S58" s="10">
        <v>15</v>
      </c>
      <c r="T58" s="10">
        <v>15</v>
      </c>
      <c r="U58" s="10">
        <v>15</v>
      </c>
      <c r="V58" s="10">
        <v>15</v>
      </c>
      <c r="W58" s="10">
        <v>15</v>
      </c>
      <c r="X58" s="10">
        <v>15</v>
      </c>
      <c r="Y58" s="10">
        <v>15</v>
      </c>
      <c r="Z58" s="12">
        <v>15</v>
      </c>
      <c r="AA58" s="12">
        <v>15</v>
      </c>
      <c r="AB58" s="12">
        <v>15</v>
      </c>
      <c r="AC58" s="12">
        <v>15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</row>
    <row r="59" spans="1:38" ht="12.75" hidden="1">
      <c r="A59" s="10" t="s">
        <v>295</v>
      </c>
      <c r="B59" s="10" t="s">
        <v>777</v>
      </c>
      <c r="C59" s="10" t="s">
        <v>777</v>
      </c>
      <c r="D59" s="10" t="s">
        <v>777</v>
      </c>
      <c r="E59" s="11" t="s">
        <v>758</v>
      </c>
      <c r="F59" s="10">
        <v>20</v>
      </c>
      <c r="G59" s="10">
        <v>20</v>
      </c>
      <c r="H59" s="10">
        <v>20</v>
      </c>
      <c r="I59" s="10">
        <v>20</v>
      </c>
      <c r="J59" s="10">
        <v>20</v>
      </c>
      <c r="K59" s="10">
        <v>20</v>
      </c>
      <c r="L59" s="10">
        <v>20</v>
      </c>
      <c r="M59" s="10">
        <v>20</v>
      </c>
      <c r="N59" s="10">
        <v>20</v>
      </c>
      <c r="O59" s="10">
        <v>20</v>
      </c>
      <c r="P59" s="10">
        <v>20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</row>
    <row r="60" spans="1:38" ht="12.75" hidden="1">
      <c r="A60" s="10" t="s">
        <v>295</v>
      </c>
      <c r="B60" s="10" t="s">
        <v>778</v>
      </c>
      <c r="C60" s="10" t="s">
        <v>779</v>
      </c>
      <c r="D60" s="10" t="s">
        <v>778</v>
      </c>
      <c r="E60" s="11" t="s">
        <v>758</v>
      </c>
      <c r="F60" s="10">
        <v>35</v>
      </c>
      <c r="G60" s="10">
        <v>35</v>
      </c>
      <c r="H60" s="10">
        <v>35</v>
      </c>
      <c r="I60" s="10">
        <v>35</v>
      </c>
      <c r="J60" s="10">
        <v>35</v>
      </c>
      <c r="K60" s="10">
        <v>30</v>
      </c>
      <c r="L60" s="10">
        <v>25</v>
      </c>
      <c r="M60" s="10">
        <v>20</v>
      </c>
      <c r="N60" s="10">
        <v>20</v>
      </c>
      <c r="O60" s="10">
        <v>20</v>
      </c>
      <c r="P60" s="10">
        <v>10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2.75">
      <c r="A61" s="10" t="s">
        <v>295</v>
      </c>
      <c r="B61" s="10" t="s">
        <v>61</v>
      </c>
      <c r="C61" s="10" t="s">
        <v>780</v>
      </c>
      <c r="D61" s="10" t="s">
        <v>61</v>
      </c>
      <c r="E61" s="11" t="s">
        <v>758</v>
      </c>
      <c r="F61" s="10">
        <v>45</v>
      </c>
      <c r="G61" s="10">
        <v>45</v>
      </c>
      <c r="H61" s="10">
        <v>45</v>
      </c>
      <c r="I61" s="10">
        <v>40</v>
      </c>
      <c r="J61" s="10">
        <v>35</v>
      </c>
      <c r="K61" s="10">
        <v>30</v>
      </c>
      <c r="L61" s="10">
        <v>25</v>
      </c>
      <c r="M61" s="10">
        <v>20</v>
      </c>
      <c r="N61" s="10">
        <v>20</v>
      </c>
      <c r="O61" s="10">
        <v>20</v>
      </c>
      <c r="P61" s="10">
        <v>20</v>
      </c>
      <c r="Q61" s="10">
        <v>20</v>
      </c>
      <c r="R61" s="10">
        <v>20</v>
      </c>
      <c r="S61" s="10">
        <v>20</v>
      </c>
      <c r="T61" s="10">
        <v>20</v>
      </c>
      <c r="U61" s="10">
        <v>20</v>
      </c>
      <c r="V61" s="10">
        <v>20</v>
      </c>
      <c r="W61" s="10">
        <v>20</v>
      </c>
      <c r="X61" s="10">
        <v>20</v>
      </c>
      <c r="Y61" s="10">
        <v>20</v>
      </c>
      <c r="Z61" s="12">
        <v>20</v>
      </c>
      <c r="AA61" s="12">
        <v>20</v>
      </c>
      <c r="AB61" s="12">
        <v>20</v>
      </c>
      <c r="AC61" s="12">
        <v>20</v>
      </c>
      <c r="AD61" s="12">
        <v>20</v>
      </c>
      <c r="AE61" s="12">
        <v>20</v>
      </c>
      <c r="AF61" s="12">
        <v>20</v>
      </c>
      <c r="AG61" s="12">
        <v>20</v>
      </c>
      <c r="AH61" s="12">
        <v>20</v>
      </c>
      <c r="AI61" s="12">
        <v>20</v>
      </c>
      <c r="AJ61" s="12">
        <v>20</v>
      </c>
      <c r="AK61" s="12">
        <v>20</v>
      </c>
      <c r="AL61" s="12">
        <v>20</v>
      </c>
    </row>
    <row r="62" spans="1:38" ht="12.75" hidden="1">
      <c r="A62" s="10" t="s">
        <v>295</v>
      </c>
      <c r="B62" s="10" t="s">
        <v>781</v>
      </c>
      <c r="C62" s="10" t="s">
        <v>782</v>
      </c>
      <c r="D62" s="10" t="s">
        <v>781</v>
      </c>
      <c r="E62" s="11" t="s">
        <v>758</v>
      </c>
      <c r="F62" s="10">
        <v>30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</row>
    <row r="63" spans="1:38" ht="12.75" hidden="1">
      <c r="A63" s="10" t="s">
        <v>295</v>
      </c>
      <c r="B63" s="10" t="s">
        <v>783</v>
      </c>
      <c r="C63" s="10" t="s">
        <v>784</v>
      </c>
      <c r="D63" s="10" t="s">
        <v>40</v>
      </c>
      <c r="E63" s="11" t="s">
        <v>758</v>
      </c>
      <c r="F63" s="10">
        <v>45</v>
      </c>
      <c r="G63" s="10">
        <v>45</v>
      </c>
      <c r="H63" s="10">
        <v>45</v>
      </c>
      <c r="I63" s="10">
        <v>45</v>
      </c>
      <c r="J63" s="10">
        <v>45</v>
      </c>
      <c r="K63" s="10">
        <v>45</v>
      </c>
      <c r="L63" s="10">
        <v>45</v>
      </c>
      <c r="M63" s="10">
        <v>30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</row>
    <row r="64" spans="1:38" ht="12.75" hidden="1">
      <c r="A64" s="10" t="s">
        <v>295</v>
      </c>
      <c r="B64" s="10" t="s">
        <v>40</v>
      </c>
      <c r="C64" s="10" t="s">
        <v>785</v>
      </c>
      <c r="D64" s="10" t="s">
        <v>786</v>
      </c>
      <c r="E64" s="11" t="s">
        <v>758</v>
      </c>
      <c r="F64" s="10">
        <v>105</v>
      </c>
      <c r="G64" s="10">
        <v>105</v>
      </c>
      <c r="H64" s="10">
        <v>105</v>
      </c>
      <c r="I64" s="10">
        <v>105</v>
      </c>
      <c r="J64" s="10">
        <v>105</v>
      </c>
      <c r="K64" s="10">
        <v>105</v>
      </c>
      <c r="L64" s="10">
        <v>100</v>
      </c>
      <c r="M64" s="10">
        <v>90</v>
      </c>
      <c r="N64" s="10">
        <v>90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38" ht="12.75" hidden="1">
      <c r="A65" s="10" t="s">
        <v>295</v>
      </c>
      <c r="B65" s="10" t="s">
        <v>787</v>
      </c>
      <c r="C65" s="10" t="s">
        <v>788</v>
      </c>
      <c r="D65" s="10" t="s">
        <v>787</v>
      </c>
      <c r="E65" s="11" t="s">
        <v>758</v>
      </c>
      <c r="F65" s="10">
        <v>85</v>
      </c>
      <c r="G65" s="10">
        <v>85</v>
      </c>
      <c r="H65" s="10">
        <v>85</v>
      </c>
      <c r="I65" s="10">
        <v>85</v>
      </c>
      <c r="J65" s="10">
        <v>85</v>
      </c>
      <c r="K65" s="10">
        <v>40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38" ht="12.75">
      <c r="A66" s="10" t="s">
        <v>295</v>
      </c>
      <c r="B66" s="10" t="s">
        <v>789</v>
      </c>
      <c r="C66" s="10" t="s">
        <v>790</v>
      </c>
      <c r="D66" s="10" t="s">
        <v>791</v>
      </c>
      <c r="E66" s="11" t="s">
        <v>758</v>
      </c>
      <c r="F66" s="10">
        <v>30</v>
      </c>
      <c r="G66" s="10">
        <v>30</v>
      </c>
      <c r="H66" s="10">
        <v>30</v>
      </c>
      <c r="I66" s="10">
        <v>30</v>
      </c>
      <c r="J66" s="10">
        <v>30</v>
      </c>
      <c r="K66" s="10">
        <v>30</v>
      </c>
      <c r="L66" s="10">
        <v>30</v>
      </c>
      <c r="M66" s="10">
        <v>30</v>
      </c>
      <c r="N66" s="10">
        <v>30</v>
      </c>
      <c r="O66" s="10">
        <v>30</v>
      </c>
      <c r="P66" s="10">
        <v>30</v>
      </c>
      <c r="Q66" s="10">
        <v>30</v>
      </c>
      <c r="R66" s="10">
        <v>30</v>
      </c>
      <c r="S66" s="10">
        <v>30</v>
      </c>
      <c r="T66" s="10">
        <v>35</v>
      </c>
      <c r="U66" s="10">
        <v>40</v>
      </c>
      <c r="V66" s="10">
        <v>40</v>
      </c>
      <c r="W66" s="10">
        <v>45</v>
      </c>
      <c r="X66" s="10">
        <v>45</v>
      </c>
      <c r="Y66" s="10">
        <v>45</v>
      </c>
      <c r="Z66" s="12">
        <v>45</v>
      </c>
      <c r="AA66" s="12">
        <v>45</v>
      </c>
      <c r="AB66" s="12">
        <v>45</v>
      </c>
      <c r="AC66" s="12">
        <v>45</v>
      </c>
      <c r="AD66" s="12">
        <v>20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38" ht="12.75" hidden="1">
      <c r="A67" s="10" t="s">
        <v>295</v>
      </c>
      <c r="B67" s="10" t="s">
        <v>792</v>
      </c>
      <c r="C67" s="10" t="s">
        <v>793</v>
      </c>
      <c r="D67" s="10" t="s">
        <v>794</v>
      </c>
      <c r="E67" s="11" t="s">
        <v>758</v>
      </c>
      <c r="F67" s="10">
        <v>35</v>
      </c>
      <c r="G67" s="10">
        <v>35</v>
      </c>
      <c r="H67" s="10">
        <v>35</v>
      </c>
      <c r="I67" s="10">
        <v>35</v>
      </c>
      <c r="J67" s="10">
        <v>35</v>
      </c>
      <c r="K67" s="10">
        <v>35</v>
      </c>
      <c r="L67" s="10">
        <v>35</v>
      </c>
      <c r="M67" s="10">
        <v>35</v>
      </c>
      <c r="N67" s="10">
        <v>35</v>
      </c>
      <c r="O67" s="10">
        <v>35</v>
      </c>
      <c r="P67" s="10">
        <v>30</v>
      </c>
      <c r="Q67" s="10">
        <v>25</v>
      </c>
      <c r="R67" s="10">
        <v>20</v>
      </c>
      <c r="S67" s="10">
        <v>20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</row>
    <row r="68" spans="1:38" ht="12.75" hidden="1">
      <c r="A68" s="10" t="s">
        <v>295</v>
      </c>
      <c r="B68" s="10" t="s">
        <v>7</v>
      </c>
      <c r="C68" s="10" t="s">
        <v>732</v>
      </c>
      <c r="D68" s="10" t="s">
        <v>7</v>
      </c>
      <c r="E68" s="11" t="s">
        <v>758</v>
      </c>
      <c r="F68" s="10">
        <v>50</v>
      </c>
      <c r="G68" s="10">
        <v>50</v>
      </c>
      <c r="H68" s="10">
        <v>50</v>
      </c>
      <c r="I68" s="10">
        <v>50</v>
      </c>
      <c r="J68" s="10">
        <v>50</v>
      </c>
      <c r="K68" s="10">
        <v>50</v>
      </c>
      <c r="L68" s="10">
        <v>50</v>
      </c>
      <c r="M68" s="10">
        <v>50</v>
      </c>
      <c r="N68" s="10">
        <v>50</v>
      </c>
      <c r="O68" s="10">
        <v>50</v>
      </c>
      <c r="P68" s="10">
        <v>50</v>
      </c>
      <c r="Q68" s="10">
        <v>50</v>
      </c>
      <c r="R68" s="10">
        <v>50</v>
      </c>
      <c r="S68" s="10">
        <v>40</v>
      </c>
      <c r="T68" s="10">
        <v>35</v>
      </c>
      <c r="U68" s="10">
        <v>25</v>
      </c>
      <c r="V68" s="10">
        <v>0</v>
      </c>
      <c r="W68" s="10">
        <v>0</v>
      </c>
      <c r="X68" s="10">
        <v>0</v>
      </c>
      <c r="Y68" s="10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38" ht="12.75" hidden="1">
      <c r="A69" s="10" t="s">
        <v>324</v>
      </c>
      <c r="B69" s="10" t="s">
        <v>601</v>
      </c>
      <c r="C69" s="10" t="s">
        <v>601</v>
      </c>
      <c r="D69" s="10" t="s">
        <v>601</v>
      </c>
      <c r="E69" s="11" t="s">
        <v>758</v>
      </c>
      <c r="F69" s="10">
        <v>60</v>
      </c>
      <c r="G69" s="10">
        <v>60</v>
      </c>
      <c r="H69" s="10">
        <v>60</v>
      </c>
      <c r="I69" s="10">
        <v>60</v>
      </c>
      <c r="J69" s="10">
        <v>60</v>
      </c>
      <c r="K69" s="10">
        <v>30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</row>
    <row r="70" spans="1:38" ht="12.75" hidden="1">
      <c r="A70" s="10" t="s">
        <v>324</v>
      </c>
      <c r="B70" s="10" t="s">
        <v>330</v>
      </c>
      <c r="C70" s="10" t="s">
        <v>795</v>
      </c>
      <c r="D70" s="10" t="s">
        <v>330</v>
      </c>
      <c r="E70" s="11" t="s">
        <v>758</v>
      </c>
      <c r="F70" s="10">
        <v>80</v>
      </c>
      <c r="G70" s="10">
        <v>80</v>
      </c>
      <c r="H70" s="10">
        <v>80</v>
      </c>
      <c r="I70" s="10">
        <v>80</v>
      </c>
      <c r="J70" s="10">
        <v>80</v>
      </c>
      <c r="K70" s="10">
        <v>80</v>
      </c>
      <c r="L70" s="10">
        <v>80</v>
      </c>
      <c r="M70" s="10">
        <v>80</v>
      </c>
      <c r="N70" s="10">
        <v>80</v>
      </c>
      <c r="O70" s="10">
        <v>80</v>
      </c>
      <c r="P70" s="10">
        <v>80</v>
      </c>
      <c r="Q70" s="10">
        <v>80</v>
      </c>
      <c r="R70" s="10">
        <v>80</v>
      </c>
      <c r="S70" s="10">
        <v>80</v>
      </c>
      <c r="T70" s="10">
        <v>80</v>
      </c>
      <c r="U70" s="10">
        <v>80</v>
      </c>
      <c r="V70" s="10">
        <v>80</v>
      </c>
      <c r="W70" s="10">
        <v>80</v>
      </c>
      <c r="X70" s="10">
        <v>80</v>
      </c>
      <c r="Y70" s="10">
        <v>80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ht="12.75">
      <c r="A71" s="10" t="s">
        <v>324</v>
      </c>
      <c r="B71" s="10" t="s">
        <v>34</v>
      </c>
      <c r="C71" s="10" t="s">
        <v>34</v>
      </c>
      <c r="D71" s="10" t="s">
        <v>13</v>
      </c>
      <c r="E71" s="11" t="s">
        <v>758</v>
      </c>
      <c r="F71" s="10">
        <v>90</v>
      </c>
      <c r="G71" s="10">
        <v>90</v>
      </c>
      <c r="H71" s="10">
        <v>90</v>
      </c>
      <c r="I71" s="10">
        <v>90</v>
      </c>
      <c r="J71" s="10">
        <v>90</v>
      </c>
      <c r="K71" s="10">
        <v>90</v>
      </c>
      <c r="L71" s="10">
        <v>90</v>
      </c>
      <c r="M71" s="10">
        <v>90</v>
      </c>
      <c r="N71" s="10">
        <v>90</v>
      </c>
      <c r="O71" s="10">
        <v>60</v>
      </c>
      <c r="P71" s="10">
        <v>50</v>
      </c>
      <c r="Q71" s="10">
        <v>50</v>
      </c>
      <c r="R71" s="10">
        <v>70</v>
      </c>
      <c r="S71" s="10">
        <v>80</v>
      </c>
      <c r="T71" s="10">
        <v>90</v>
      </c>
      <c r="U71" s="10">
        <v>90</v>
      </c>
      <c r="V71" s="10">
        <v>90</v>
      </c>
      <c r="W71" s="10">
        <v>90</v>
      </c>
      <c r="X71" s="10">
        <v>90</v>
      </c>
      <c r="Y71" s="10">
        <v>90</v>
      </c>
      <c r="Z71" s="12">
        <v>90</v>
      </c>
      <c r="AA71" s="12">
        <v>90</v>
      </c>
      <c r="AB71" s="12">
        <v>90</v>
      </c>
      <c r="AC71" s="12">
        <v>90</v>
      </c>
      <c r="AD71" s="12">
        <v>90</v>
      </c>
      <c r="AE71" s="12">
        <v>90</v>
      </c>
      <c r="AF71" s="12">
        <v>90</v>
      </c>
      <c r="AG71" s="12">
        <v>90</v>
      </c>
      <c r="AH71" s="12">
        <v>90</v>
      </c>
      <c r="AI71" s="12">
        <v>90</v>
      </c>
      <c r="AJ71" s="12">
        <v>90</v>
      </c>
      <c r="AK71" s="12">
        <v>90</v>
      </c>
      <c r="AL71" s="12">
        <v>90</v>
      </c>
    </row>
    <row r="72" spans="1:38" ht="12.75">
      <c r="A72" s="10" t="s">
        <v>324</v>
      </c>
      <c r="B72" s="10" t="s">
        <v>34</v>
      </c>
      <c r="C72" s="10" t="s">
        <v>607</v>
      </c>
      <c r="D72" s="10" t="s">
        <v>13</v>
      </c>
      <c r="E72" s="11" t="s">
        <v>758</v>
      </c>
      <c r="F72" s="10">
        <v>80</v>
      </c>
      <c r="G72" s="10">
        <v>80</v>
      </c>
      <c r="H72" s="10">
        <v>80</v>
      </c>
      <c r="I72" s="10">
        <v>80</v>
      </c>
      <c r="J72" s="10">
        <v>80</v>
      </c>
      <c r="K72" s="10">
        <v>80</v>
      </c>
      <c r="L72" s="10">
        <v>80</v>
      </c>
      <c r="M72" s="10">
        <v>80</v>
      </c>
      <c r="N72" s="10">
        <v>80</v>
      </c>
      <c r="O72" s="10">
        <v>80</v>
      </c>
      <c r="P72" s="10">
        <v>80</v>
      </c>
      <c r="Q72" s="10">
        <v>80</v>
      </c>
      <c r="R72" s="10">
        <v>80</v>
      </c>
      <c r="S72" s="10">
        <v>80</v>
      </c>
      <c r="T72" s="10">
        <v>80</v>
      </c>
      <c r="U72" s="10">
        <v>80</v>
      </c>
      <c r="V72" s="10">
        <v>80</v>
      </c>
      <c r="W72" s="10">
        <v>80</v>
      </c>
      <c r="X72" s="10">
        <v>80</v>
      </c>
      <c r="Y72" s="10">
        <v>80</v>
      </c>
      <c r="Z72" s="12">
        <v>80</v>
      </c>
      <c r="AA72" s="12">
        <v>80</v>
      </c>
      <c r="AB72" s="12">
        <v>80</v>
      </c>
      <c r="AC72" s="12">
        <v>80</v>
      </c>
      <c r="AD72" s="12">
        <v>80</v>
      </c>
      <c r="AE72" s="12">
        <v>80</v>
      </c>
      <c r="AF72" s="12">
        <v>80</v>
      </c>
      <c r="AG72" s="12">
        <v>80</v>
      </c>
      <c r="AH72" s="12">
        <v>80</v>
      </c>
      <c r="AI72" s="12">
        <v>80</v>
      </c>
      <c r="AJ72" s="12">
        <v>80</v>
      </c>
      <c r="AK72" s="12">
        <v>80</v>
      </c>
      <c r="AL72" s="12">
        <v>80</v>
      </c>
    </row>
    <row r="73" spans="1:38" ht="12.75" hidden="1">
      <c r="A73" s="10" t="s">
        <v>324</v>
      </c>
      <c r="B73" s="10" t="s">
        <v>796</v>
      </c>
      <c r="C73" s="10" t="s">
        <v>797</v>
      </c>
      <c r="D73" s="10" t="s">
        <v>796</v>
      </c>
      <c r="E73" s="11" t="s">
        <v>758</v>
      </c>
      <c r="F73" s="10">
        <v>40</v>
      </c>
      <c r="G73" s="10">
        <v>40</v>
      </c>
      <c r="H73" s="10">
        <v>40</v>
      </c>
      <c r="I73" s="10">
        <v>40</v>
      </c>
      <c r="J73" s="10">
        <v>40</v>
      </c>
      <c r="K73" s="10">
        <v>40</v>
      </c>
      <c r="L73" s="10">
        <v>40</v>
      </c>
      <c r="M73" s="10">
        <v>40</v>
      </c>
      <c r="N73" s="10">
        <v>40</v>
      </c>
      <c r="O73" s="10">
        <v>40</v>
      </c>
      <c r="P73" s="10">
        <v>20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</row>
    <row r="74" spans="1:38" ht="12.75" hidden="1">
      <c r="A74" s="10" t="s">
        <v>324</v>
      </c>
      <c r="B74" s="10" t="s">
        <v>798</v>
      </c>
      <c r="C74" s="10" t="s">
        <v>799</v>
      </c>
      <c r="D74" s="10" t="s">
        <v>798</v>
      </c>
      <c r="E74" s="11" t="s">
        <v>758</v>
      </c>
      <c r="F74" s="10">
        <v>130</v>
      </c>
      <c r="G74" s="10">
        <v>130</v>
      </c>
      <c r="H74" s="10">
        <v>130</v>
      </c>
      <c r="I74" s="10">
        <v>130</v>
      </c>
      <c r="J74" s="10">
        <v>130</v>
      </c>
      <c r="K74" s="10">
        <v>130</v>
      </c>
      <c r="L74" s="10">
        <v>130</v>
      </c>
      <c r="M74" s="10">
        <v>130</v>
      </c>
      <c r="N74" s="10">
        <v>130</v>
      </c>
      <c r="O74" s="10">
        <v>130</v>
      </c>
      <c r="P74" s="10">
        <v>130</v>
      </c>
      <c r="Q74" s="10">
        <v>130</v>
      </c>
      <c r="R74" s="10">
        <v>130</v>
      </c>
      <c r="S74" s="10">
        <v>130</v>
      </c>
      <c r="T74" s="10">
        <v>130</v>
      </c>
      <c r="U74" s="10">
        <v>135</v>
      </c>
      <c r="V74" s="10">
        <v>140</v>
      </c>
      <c r="W74" s="10">
        <v>140</v>
      </c>
      <c r="X74" s="10">
        <v>140</v>
      </c>
      <c r="Y74" s="10">
        <v>40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</row>
    <row r="75" spans="1:38" ht="12.75" hidden="1">
      <c r="A75" s="10" t="s">
        <v>348</v>
      </c>
      <c r="B75" s="10" t="s">
        <v>800</v>
      </c>
      <c r="C75" s="10" t="s">
        <v>801</v>
      </c>
      <c r="D75" s="10" t="s">
        <v>800</v>
      </c>
      <c r="E75" s="11" t="s">
        <v>758</v>
      </c>
      <c r="F75" s="10">
        <v>15</v>
      </c>
      <c r="G75" s="10">
        <v>15</v>
      </c>
      <c r="H75" s="10">
        <v>15</v>
      </c>
      <c r="I75" s="10">
        <v>15</v>
      </c>
      <c r="J75" s="10">
        <v>15</v>
      </c>
      <c r="K75" s="10">
        <v>15</v>
      </c>
      <c r="L75" s="10">
        <v>15</v>
      </c>
      <c r="M75" s="10">
        <v>15</v>
      </c>
      <c r="N75" s="10">
        <v>15</v>
      </c>
      <c r="O75" s="10">
        <v>15</v>
      </c>
      <c r="P75" s="10">
        <v>15</v>
      </c>
      <c r="Q75" s="10">
        <v>15</v>
      </c>
      <c r="R75" s="10">
        <v>15</v>
      </c>
      <c r="S75" s="10">
        <v>15</v>
      </c>
      <c r="T75" s="10">
        <v>15</v>
      </c>
      <c r="U75" s="10">
        <v>15</v>
      </c>
      <c r="V75" s="10">
        <v>15</v>
      </c>
      <c r="W75" s="10">
        <v>15</v>
      </c>
      <c r="X75" s="10">
        <v>15</v>
      </c>
      <c r="Y75" s="10">
        <v>10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</row>
    <row r="76" spans="1:38" ht="12.75">
      <c r="A76" s="10" t="s">
        <v>155</v>
      </c>
      <c r="B76" s="10" t="s">
        <v>534</v>
      </c>
      <c r="C76" s="10" t="s">
        <v>535</v>
      </c>
      <c r="D76" s="10" t="s">
        <v>536</v>
      </c>
      <c r="E76" s="11" t="s">
        <v>802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5</v>
      </c>
      <c r="Q76" s="10">
        <v>5</v>
      </c>
      <c r="R76" s="10">
        <v>5</v>
      </c>
      <c r="S76" s="10">
        <v>5</v>
      </c>
      <c r="T76" s="10">
        <v>5</v>
      </c>
      <c r="U76" s="10">
        <v>5</v>
      </c>
      <c r="V76" s="10">
        <v>5</v>
      </c>
      <c r="W76" s="10">
        <v>5</v>
      </c>
      <c r="X76" s="10">
        <v>5</v>
      </c>
      <c r="Y76" s="10">
        <v>5</v>
      </c>
      <c r="Z76" s="12">
        <v>5</v>
      </c>
      <c r="AA76" s="12">
        <v>5</v>
      </c>
      <c r="AB76" s="12">
        <v>5</v>
      </c>
      <c r="AC76" s="12">
        <v>5</v>
      </c>
      <c r="AD76" s="12">
        <v>5</v>
      </c>
      <c r="AE76" s="12">
        <v>5</v>
      </c>
      <c r="AF76" s="12">
        <v>5</v>
      </c>
      <c r="AG76" s="12">
        <v>5</v>
      </c>
      <c r="AH76" s="12">
        <v>5</v>
      </c>
      <c r="AI76" s="12">
        <v>5</v>
      </c>
      <c r="AJ76" s="12">
        <v>5</v>
      </c>
      <c r="AK76" s="12">
        <v>5</v>
      </c>
      <c r="AL76" s="12">
        <v>5</v>
      </c>
    </row>
    <row r="77" spans="1:38" ht="12.75" hidden="1">
      <c r="A77" s="10" t="s">
        <v>155</v>
      </c>
      <c r="B77" s="10" t="s">
        <v>759</v>
      </c>
      <c r="C77" s="10" t="s">
        <v>760</v>
      </c>
      <c r="D77" s="10" t="s">
        <v>40</v>
      </c>
      <c r="E77" s="11" t="s">
        <v>802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2</v>
      </c>
      <c r="N77" s="10">
        <v>2</v>
      </c>
      <c r="O77" s="10">
        <v>2</v>
      </c>
      <c r="P77" s="10">
        <v>2</v>
      </c>
      <c r="Q77" s="10">
        <v>2</v>
      </c>
      <c r="R77" s="10">
        <v>2</v>
      </c>
      <c r="S77" s="10">
        <v>2</v>
      </c>
      <c r="T77" s="10">
        <v>2</v>
      </c>
      <c r="U77" s="10">
        <v>3</v>
      </c>
      <c r="V77" s="10">
        <v>4</v>
      </c>
      <c r="W77" s="10">
        <v>5</v>
      </c>
      <c r="X77" s="10">
        <v>0</v>
      </c>
      <c r="Y77" s="10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</row>
    <row r="78" spans="1:38" ht="12.75">
      <c r="A78" s="10" t="s">
        <v>168</v>
      </c>
      <c r="B78" s="10" t="s">
        <v>721</v>
      </c>
      <c r="C78" s="10" t="s">
        <v>722</v>
      </c>
      <c r="D78" s="10" t="s">
        <v>11</v>
      </c>
      <c r="E78" s="11" t="s">
        <v>802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40</v>
      </c>
      <c r="P78" s="10">
        <v>90</v>
      </c>
      <c r="Q78" s="10">
        <v>70</v>
      </c>
      <c r="R78" s="10">
        <v>85</v>
      </c>
      <c r="S78" s="10">
        <v>90</v>
      </c>
      <c r="T78" s="10">
        <v>90</v>
      </c>
      <c r="U78" s="10">
        <v>90</v>
      </c>
      <c r="V78" s="10">
        <v>110</v>
      </c>
      <c r="W78" s="10">
        <v>135</v>
      </c>
      <c r="X78" s="10">
        <v>145</v>
      </c>
      <c r="Y78" s="10">
        <v>150</v>
      </c>
      <c r="Z78" s="12">
        <v>150</v>
      </c>
      <c r="AA78" s="12">
        <v>150</v>
      </c>
      <c r="AB78" s="12">
        <v>150</v>
      </c>
      <c r="AC78" s="12">
        <v>150</v>
      </c>
      <c r="AD78" s="12">
        <v>150</v>
      </c>
      <c r="AE78" s="12">
        <v>150</v>
      </c>
      <c r="AF78" s="12">
        <v>150</v>
      </c>
      <c r="AG78" s="12">
        <v>150</v>
      </c>
      <c r="AH78" s="12">
        <v>150</v>
      </c>
      <c r="AI78" s="12">
        <v>150</v>
      </c>
      <c r="AJ78" s="12">
        <v>150</v>
      </c>
      <c r="AK78" s="12">
        <v>150</v>
      </c>
      <c r="AL78" s="12">
        <v>150</v>
      </c>
    </row>
    <row r="79" spans="1:38" ht="12.75">
      <c r="A79" s="10" t="s">
        <v>290</v>
      </c>
      <c r="B79" s="10" t="s">
        <v>752</v>
      </c>
      <c r="C79" s="10" t="s">
        <v>753</v>
      </c>
      <c r="D79" s="10" t="s">
        <v>18</v>
      </c>
      <c r="E79" s="11" t="s">
        <v>802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125</v>
      </c>
      <c r="Q79" s="10">
        <v>250</v>
      </c>
      <c r="R79" s="10">
        <v>250</v>
      </c>
      <c r="S79" s="10">
        <v>250</v>
      </c>
      <c r="T79" s="10">
        <v>250</v>
      </c>
      <c r="U79" s="10">
        <v>250</v>
      </c>
      <c r="V79" s="10">
        <v>250</v>
      </c>
      <c r="W79" s="10">
        <v>250</v>
      </c>
      <c r="X79" s="10">
        <v>250</v>
      </c>
      <c r="Y79" s="10">
        <v>250</v>
      </c>
      <c r="Z79" s="12">
        <v>250</v>
      </c>
      <c r="AA79" s="12">
        <v>250</v>
      </c>
      <c r="AB79" s="12">
        <v>250</v>
      </c>
      <c r="AC79" s="12">
        <v>250</v>
      </c>
      <c r="AD79" s="12">
        <v>270</v>
      </c>
      <c r="AE79" s="12">
        <v>240</v>
      </c>
      <c r="AF79" s="12">
        <v>240</v>
      </c>
      <c r="AG79" s="12">
        <v>240</v>
      </c>
      <c r="AH79" s="12">
        <v>240</v>
      </c>
      <c r="AI79" s="12">
        <v>240</v>
      </c>
      <c r="AJ79" s="12">
        <v>240</v>
      </c>
      <c r="AK79" s="12">
        <v>240</v>
      </c>
      <c r="AL79" s="12">
        <v>240</v>
      </c>
    </row>
    <row r="80" spans="1:38" ht="12.75" hidden="1">
      <c r="A80" s="10" t="s">
        <v>290</v>
      </c>
      <c r="B80" s="10" t="s">
        <v>31</v>
      </c>
      <c r="C80" s="10" t="s">
        <v>731</v>
      </c>
      <c r="D80" s="10" t="s">
        <v>31</v>
      </c>
      <c r="E80" s="11" t="s">
        <v>802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5</v>
      </c>
      <c r="N80" s="10">
        <v>25</v>
      </c>
      <c r="O80" s="10">
        <v>50</v>
      </c>
      <c r="P80" s="10">
        <v>25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2.75">
      <c r="A81" s="10" t="s">
        <v>295</v>
      </c>
      <c r="B81" s="10" t="s">
        <v>61</v>
      </c>
      <c r="C81" s="10" t="s">
        <v>780</v>
      </c>
      <c r="D81" s="10" t="s">
        <v>61</v>
      </c>
      <c r="E81" s="11" t="s">
        <v>802</v>
      </c>
      <c r="F81" s="10">
        <v>0</v>
      </c>
      <c r="G81" s="10">
        <v>0</v>
      </c>
      <c r="H81" s="10">
        <v>0</v>
      </c>
      <c r="I81" s="10">
        <v>5</v>
      </c>
      <c r="J81" s="10">
        <v>15</v>
      </c>
      <c r="K81" s="10">
        <v>15</v>
      </c>
      <c r="L81" s="10">
        <v>15</v>
      </c>
      <c r="M81" s="10">
        <v>15</v>
      </c>
      <c r="N81" s="10">
        <v>15</v>
      </c>
      <c r="O81" s="10">
        <v>15</v>
      </c>
      <c r="P81" s="10">
        <v>15</v>
      </c>
      <c r="Q81" s="10">
        <v>15</v>
      </c>
      <c r="R81" s="10">
        <v>15</v>
      </c>
      <c r="S81" s="10">
        <v>15</v>
      </c>
      <c r="T81" s="10">
        <v>15</v>
      </c>
      <c r="U81" s="10">
        <v>15</v>
      </c>
      <c r="V81" s="10">
        <v>15</v>
      </c>
      <c r="W81" s="10">
        <v>15</v>
      </c>
      <c r="X81" s="10">
        <v>15</v>
      </c>
      <c r="Y81" s="10">
        <v>15</v>
      </c>
      <c r="Z81" s="12">
        <v>15</v>
      </c>
      <c r="AA81" s="12">
        <v>15</v>
      </c>
      <c r="AB81" s="12">
        <v>15</v>
      </c>
      <c r="AC81" s="12">
        <v>15</v>
      </c>
      <c r="AD81" s="12">
        <v>15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2.75" hidden="1">
      <c r="A82" s="10" t="s">
        <v>324</v>
      </c>
      <c r="B82" s="10" t="s">
        <v>601</v>
      </c>
      <c r="C82" s="10" t="s">
        <v>601</v>
      </c>
      <c r="D82" s="10" t="s">
        <v>601</v>
      </c>
      <c r="E82" s="11" t="s">
        <v>802</v>
      </c>
      <c r="F82" s="10">
        <v>40</v>
      </c>
      <c r="G82" s="10">
        <v>75</v>
      </c>
      <c r="H82" s="10">
        <v>75</v>
      </c>
      <c r="I82" s="10">
        <v>75</v>
      </c>
      <c r="J82" s="10">
        <v>75</v>
      </c>
      <c r="K82" s="10">
        <v>75</v>
      </c>
      <c r="L82" s="10">
        <v>75</v>
      </c>
      <c r="M82" s="10">
        <v>75</v>
      </c>
      <c r="N82" s="10">
        <v>75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</row>
    <row r="83" spans="1:38" ht="12.75" hidden="1">
      <c r="A83" s="10" t="s">
        <v>324</v>
      </c>
      <c r="B83" s="10" t="s">
        <v>34</v>
      </c>
      <c r="C83" s="10" t="s">
        <v>733</v>
      </c>
      <c r="D83" s="10" t="s">
        <v>13</v>
      </c>
      <c r="E83" s="11" t="s">
        <v>802</v>
      </c>
      <c r="F83" s="10">
        <v>10</v>
      </c>
      <c r="G83" s="10">
        <v>20</v>
      </c>
      <c r="H83" s="10">
        <v>30</v>
      </c>
      <c r="I83" s="10">
        <v>30</v>
      </c>
      <c r="J83" s="10">
        <v>30</v>
      </c>
      <c r="K83" s="10">
        <v>30</v>
      </c>
      <c r="L83" s="10">
        <v>10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2.75">
      <c r="A84" s="10" t="s">
        <v>324</v>
      </c>
      <c r="B84" s="10" t="s">
        <v>34</v>
      </c>
      <c r="C84" s="10" t="s">
        <v>34</v>
      </c>
      <c r="D84" s="10" t="s">
        <v>13</v>
      </c>
      <c r="E84" s="11" t="s">
        <v>802</v>
      </c>
      <c r="F84" s="10">
        <v>50</v>
      </c>
      <c r="G84" s="10">
        <v>50</v>
      </c>
      <c r="H84" s="10">
        <v>50</v>
      </c>
      <c r="I84" s="10">
        <v>50</v>
      </c>
      <c r="J84" s="10">
        <v>50</v>
      </c>
      <c r="K84" s="10">
        <v>50</v>
      </c>
      <c r="L84" s="10">
        <v>50</v>
      </c>
      <c r="M84" s="10">
        <v>40</v>
      </c>
      <c r="N84" s="10">
        <v>25</v>
      </c>
      <c r="O84" s="10">
        <v>25</v>
      </c>
      <c r="P84" s="10">
        <v>25</v>
      </c>
      <c r="Q84" s="10">
        <v>25</v>
      </c>
      <c r="R84" s="10">
        <v>25</v>
      </c>
      <c r="S84" s="10">
        <v>25</v>
      </c>
      <c r="T84" s="10">
        <v>25</v>
      </c>
      <c r="U84" s="10">
        <v>25</v>
      </c>
      <c r="V84" s="10">
        <v>25</v>
      </c>
      <c r="W84" s="10">
        <v>25</v>
      </c>
      <c r="X84" s="10">
        <v>25</v>
      </c>
      <c r="Y84" s="10">
        <v>25</v>
      </c>
      <c r="Z84" s="12">
        <v>25</v>
      </c>
      <c r="AA84" s="12">
        <v>25</v>
      </c>
      <c r="AB84" s="12">
        <v>25</v>
      </c>
      <c r="AC84" s="12">
        <v>25</v>
      </c>
      <c r="AD84" s="12">
        <v>25</v>
      </c>
      <c r="AE84" s="12">
        <v>25</v>
      </c>
      <c r="AF84" s="12">
        <v>25</v>
      </c>
      <c r="AG84" s="12">
        <v>25</v>
      </c>
      <c r="AH84" s="12">
        <v>25</v>
      </c>
      <c r="AI84" s="12">
        <v>25</v>
      </c>
      <c r="AJ84" s="12">
        <v>25</v>
      </c>
      <c r="AK84" s="12">
        <v>25</v>
      </c>
      <c r="AL84" s="12">
        <v>25</v>
      </c>
    </row>
    <row r="85" spans="1:38" ht="12.75" hidden="1">
      <c r="A85" s="10" t="s">
        <v>348</v>
      </c>
      <c r="B85" s="10" t="s">
        <v>2</v>
      </c>
      <c r="C85" s="10" t="s">
        <v>410</v>
      </c>
      <c r="D85" s="10" t="s">
        <v>2</v>
      </c>
      <c r="E85" s="11" t="s">
        <v>802</v>
      </c>
      <c r="F85" s="10">
        <v>0</v>
      </c>
      <c r="G85" s="10">
        <v>0</v>
      </c>
      <c r="H85" s="10">
        <v>0</v>
      </c>
      <c r="I85" s="10">
        <v>5</v>
      </c>
      <c r="J85" s="10">
        <v>60</v>
      </c>
      <c r="K85" s="10">
        <v>75</v>
      </c>
      <c r="L85" s="10">
        <v>75</v>
      </c>
      <c r="M85" s="10">
        <v>75</v>
      </c>
      <c r="N85" s="10">
        <v>75</v>
      </c>
      <c r="O85" s="10">
        <v>20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7" spans="1:38" ht="12.75">
      <c r="D87" s="13" t="s">
        <v>71</v>
      </c>
      <c r="F87" s="11">
        <v>1755</v>
      </c>
      <c r="G87" s="11">
        <v>1775</v>
      </c>
      <c r="H87" s="11">
        <v>1810</v>
      </c>
      <c r="I87" s="11">
        <v>1895</v>
      </c>
      <c r="J87" s="11">
        <v>1955</v>
      </c>
      <c r="K87" s="11">
        <v>1935</v>
      </c>
      <c r="L87" s="11">
        <v>1875</v>
      </c>
      <c r="M87" s="11">
        <v>1847</v>
      </c>
      <c r="N87" s="11">
        <v>1845</v>
      </c>
      <c r="O87" s="11">
        <v>1725</v>
      </c>
      <c r="P87" s="11">
        <v>1695</v>
      </c>
      <c r="Q87" s="11">
        <v>1700</v>
      </c>
      <c r="R87" s="11">
        <v>1877</v>
      </c>
      <c r="S87" s="11">
        <v>1927</v>
      </c>
      <c r="T87" s="11">
        <v>2017</v>
      </c>
      <c r="U87" s="11">
        <v>2148</v>
      </c>
      <c r="V87" s="11">
        <v>2421</v>
      </c>
      <c r="W87" s="11">
        <v>2700</v>
      </c>
      <c r="X87" s="11">
        <v>2755</v>
      </c>
      <c r="Y87" s="11">
        <v>2847</v>
      </c>
      <c r="Z87" s="14">
        <v>2935</v>
      </c>
      <c r="AA87" s="14">
        <v>2940</v>
      </c>
      <c r="AB87" s="14">
        <v>3020</v>
      </c>
      <c r="AC87" s="14">
        <v>3340</v>
      </c>
      <c r="AD87" s="14">
        <v>3505</v>
      </c>
      <c r="AE87" s="14">
        <v>3490</v>
      </c>
      <c r="AF87" s="14">
        <v>3380</v>
      </c>
      <c r="AG87" s="14">
        <v>3370</v>
      </c>
      <c r="AH87" s="14">
        <v>3440</v>
      </c>
      <c r="AI87" s="14">
        <v>3535</v>
      </c>
      <c r="AJ87" s="14">
        <v>3645</v>
      </c>
      <c r="AK87" s="14">
        <v>3830</v>
      </c>
      <c r="AL87" s="14">
        <v>4050</v>
      </c>
    </row>
    <row r="88" spans="1:38" ht="12.75">
      <c r="D88" s="13" t="s">
        <v>803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30</v>
      </c>
      <c r="M88" s="11">
        <v>50</v>
      </c>
      <c r="N88" s="11">
        <v>65</v>
      </c>
      <c r="O88" s="11">
        <v>90</v>
      </c>
      <c r="P88" s="11">
        <v>125</v>
      </c>
      <c r="Q88" s="11">
        <v>245</v>
      </c>
      <c r="R88" s="11">
        <v>390</v>
      </c>
      <c r="S88" s="11">
        <v>445</v>
      </c>
      <c r="T88" s="11">
        <v>575</v>
      </c>
      <c r="U88" s="11">
        <v>710</v>
      </c>
      <c r="V88" s="11">
        <v>955</v>
      </c>
      <c r="W88" s="11">
        <v>1380</v>
      </c>
      <c r="X88" s="11">
        <v>1490</v>
      </c>
      <c r="Y88" s="11">
        <v>1695</v>
      </c>
      <c r="Z88" s="14">
        <v>1880</v>
      </c>
      <c r="AA88" s="14">
        <v>1885</v>
      </c>
      <c r="AB88" s="14">
        <v>1975</v>
      </c>
      <c r="AC88" s="14">
        <v>2290</v>
      </c>
      <c r="AD88" s="14">
        <v>2470</v>
      </c>
      <c r="AE88" s="14">
        <v>2495</v>
      </c>
      <c r="AF88" s="14">
        <v>2375</v>
      </c>
      <c r="AG88" s="14">
        <v>2360</v>
      </c>
      <c r="AH88" s="14">
        <v>2425</v>
      </c>
      <c r="AI88" s="14">
        <v>2520</v>
      </c>
      <c r="AJ88" s="14">
        <v>2630</v>
      </c>
      <c r="AK88" s="14">
        <v>2805</v>
      </c>
      <c r="AL88" s="14">
        <v>3015</v>
      </c>
    </row>
  </sheetData>
  <phoneticPr fontId="2" type="noConversion"/>
  <pageMargins left="0" right="0" top="0.75" bottom="0.5" header="0.5" footer="0.25"/>
  <pageSetup scale="75" firstPageNumber="43" fitToHeight="3" orientation="landscape" useFirstPageNumber="1" r:id="rId1"/>
  <headerFooter alignWithMargins="0">
    <oddFooter>&amp;L&amp;11RISI-World Market Pulp Capacity&amp;C&amp;11&amp;P&amp;R&amp;11Mechanical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showGridLines="0" view="pageBreakPreview" zoomScale="60" zoomScaleNormal="60" workbookViewId="0">
      <selection activeCell="D69" sqref="D69"/>
    </sheetView>
  </sheetViews>
  <sheetFormatPr defaultColWidth="8" defaultRowHeight="11.25"/>
  <cols>
    <col min="1" max="1" width="16.7109375" style="3" customWidth="1"/>
    <col min="2" max="2" width="19.85546875" style="3" customWidth="1"/>
    <col min="3" max="3" width="14.7109375" style="3" customWidth="1"/>
    <col min="4" max="4" width="21.7109375" style="3" customWidth="1"/>
    <col min="5" max="5" width="8.42578125" style="3" customWidth="1"/>
    <col min="6" max="24" width="8" style="3" hidden="1" customWidth="1"/>
    <col min="25" max="25" width="7" style="3" hidden="1" customWidth="1"/>
    <col min="26" max="38" width="8" style="15" customWidth="1"/>
    <col min="39" max="16384" width="8" style="3"/>
  </cols>
  <sheetData>
    <row r="1" spans="1:40" ht="15.75">
      <c r="A1" s="1" t="s">
        <v>804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0" ht="15.75">
      <c r="A2" s="5" t="s">
        <v>143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40" ht="15.7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40" ht="12.75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6" spans="1:40" hidden="1">
      <c r="A6" s="3" t="s">
        <v>419</v>
      </c>
      <c r="B6" s="3" t="s">
        <v>420</v>
      </c>
      <c r="C6" s="3" t="s">
        <v>805</v>
      </c>
      <c r="D6" s="3" t="s">
        <v>422</v>
      </c>
      <c r="E6" s="39" t="s">
        <v>105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30</v>
      </c>
      <c r="V6" s="3">
        <v>50</v>
      </c>
      <c r="W6" s="3">
        <v>60</v>
      </c>
      <c r="X6" s="3">
        <v>30</v>
      </c>
      <c r="Y6" s="3">
        <v>50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N6" s="3">
        <v>0</v>
      </c>
    </row>
    <row r="7" spans="1:40" ht="12.75">
      <c r="A7" s="10" t="s">
        <v>806</v>
      </c>
      <c r="B7" s="10" t="s">
        <v>807</v>
      </c>
      <c r="C7" s="10" t="s">
        <v>808</v>
      </c>
      <c r="D7" s="10" t="s">
        <v>807</v>
      </c>
      <c r="E7" s="11" t="s">
        <v>105</v>
      </c>
      <c r="F7" s="10">
        <v>90</v>
      </c>
      <c r="G7" s="10">
        <v>90</v>
      </c>
      <c r="H7" s="10">
        <v>90</v>
      </c>
      <c r="I7" s="10">
        <v>90</v>
      </c>
      <c r="J7" s="10">
        <v>65</v>
      </c>
      <c r="K7" s="10">
        <v>65</v>
      </c>
      <c r="L7" s="10">
        <v>65</v>
      </c>
      <c r="M7" s="10">
        <v>65</v>
      </c>
      <c r="N7" s="10">
        <v>65</v>
      </c>
      <c r="O7" s="10">
        <v>65</v>
      </c>
      <c r="P7" s="10">
        <v>65</v>
      </c>
      <c r="Q7" s="10">
        <v>65</v>
      </c>
      <c r="R7" s="10">
        <v>65</v>
      </c>
      <c r="S7" s="10">
        <v>65</v>
      </c>
      <c r="T7" s="10">
        <v>65</v>
      </c>
      <c r="U7" s="10">
        <v>65</v>
      </c>
      <c r="V7" s="10">
        <v>65</v>
      </c>
      <c r="W7" s="10">
        <v>70</v>
      </c>
      <c r="X7" s="10">
        <v>70</v>
      </c>
      <c r="Y7" s="10">
        <v>70</v>
      </c>
      <c r="Z7" s="12">
        <v>70</v>
      </c>
      <c r="AA7" s="12">
        <v>70</v>
      </c>
      <c r="AB7" s="12">
        <v>70</v>
      </c>
      <c r="AC7" s="12">
        <v>70</v>
      </c>
      <c r="AD7" s="12">
        <v>70</v>
      </c>
      <c r="AE7" s="12">
        <v>70</v>
      </c>
      <c r="AF7" s="12">
        <v>50</v>
      </c>
      <c r="AG7" s="12">
        <v>30</v>
      </c>
      <c r="AH7" s="12">
        <v>30</v>
      </c>
      <c r="AI7" s="12">
        <v>30</v>
      </c>
      <c r="AJ7" s="12">
        <v>30</v>
      </c>
      <c r="AK7" s="12">
        <v>30</v>
      </c>
      <c r="AL7" s="12">
        <v>30</v>
      </c>
    </row>
    <row r="8" spans="1:40" ht="12.75" hidden="1">
      <c r="A8" s="10" t="s">
        <v>806</v>
      </c>
      <c r="B8" s="10" t="s">
        <v>807</v>
      </c>
      <c r="C8" s="10" t="s">
        <v>809</v>
      </c>
      <c r="D8" s="10" t="s">
        <v>810</v>
      </c>
      <c r="E8" s="11" t="s">
        <v>105</v>
      </c>
      <c r="F8" s="10">
        <v>35</v>
      </c>
      <c r="G8" s="10">
        <v>35</v>
      </c>
      <c r="H8" s="10">
        <v>35</v>
      </c>
      <c r="I8" s="10">
        <v>10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40" ht="12.75">
      <c r="A9" s="10" t="s">
        <v>565</v>
      </c>
      <c r="B9" s="10" t="s">
        <v>811</v>
      </c>
      <c r="C9" s="10" t="s">
        <v>812</v>
      </c>
      <c r="D9" s="10" t="s">
        <v>813</v>
      </c>
      <c r="E9" s="11" t="s">
        <v>105</v>
      </c>
      <c r="F9" s="10">
        <v>50</v>
      </c>
      <c r="G9" s="10">
        <v>50</v>
      </c>
      <c r="H9" s="10">
        <v>50</v>
      </c>
      <c r="I9" s="10">
        <v>50</v>
      </c>
      <c r="J9" s="10">
        <v>50</v>
      </c>
      <c r="K9" s="10">
        <v>50</v>
      </c>
      <c r="L9" s="10">
        <v>50</v>
      </c>
      <c r="M9" s="10">
        <v>50</v>
      </c>
      <c r="N9" s="10">
        <v>50</v>
      </c>
      <c r="O9" s="10">
        <v>50</v>
      </c>
      <c r="P9" s="10">
        <v>50</v>
      </c>
      <c r="Q9" s="10">
        <v>50</v>
      </c>
      <c r="R9" s="10">
        <v>50</v>
      </c>
      <c r="S9" s="10">
        <v>50</v>
      </c>
      <c r="T9" s="10">
        <v>50</v>
      </c>
      <c r="U9" s="10">
        <v>50</v>
      </c>
      <c r="V9" s="10">
        <v>50</v>
      </c>
      <c r="W9" s="10">
        <v>50</v>
      </c>
      <c r="X9" s="10">
        <v>40</v>
      </c>
      <c r="Y9" s="10">
        <v>40</v>
      </c>
      <c r="Z9" s="12">
        <v>40</v>
      </c>
      <c r="AA9" s="12">
        <v>30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</row>
    <row r="10" spans="1:40" ht="12.75" hidden="1">
      <c r="A10" s="10" t="s">
        <v>565</v>
      </c>
      <c r="B10" s="10" t="s">
        <v>568</v>
      </c>
      <c r="C10" s="10" t="s">
        <v>569</v>
      </c>
      <c r="D10" s="10" t="s">
        <v>570</v>
      </c>
      <c r="E10" s="11" t="s">
        <v>105</v>
      </c>
      <c r="F10" s="10">
        <v>20</v>
      </c>
      <c r="G10" s="10">
        <v>20</v>
      </c>
      <c r="H10" s="10">
        <v>20</v>
      </c>
      <c r="I10" s="10">
        <v>20</v>
      </c>
      <c r="J10" s="10">
        <v>20</v>
      </c>
      <c r="K10" s="10">
        <v>20</v>
      </c>
      <c r="L10" s="10">
        <v>20</v>
      </c>
      <c r="M10" s="10">
        <v>20</v>
      </c>
      <c r="N10" s="10">
        <v>25</v>
      </c>
      <c r="O10" s="10">
        <v>30</v>
      </c>
      <c r="P10" s="10">
        <v>35</v>
      </c>
      <c r="Q10" s="10">
        <v>40</v>
      </c>
      <c r="R10" s="10">
        <v>40</v>
      </c>
      <c r="S10" s="10">
        <v>40</v>
      </c>
      <c r="T10" s="10">
        <v>40</v>
      </c>
      <c r="U10" s="10">
        <v>40</v>
      </c>
      <c r="V10" s="10">
        <v>50</v>
      </c>
      <c r="W10" s="10">
        <v>60</v>
      </c>
      <c r="X10" s="10">
        <v>45</v>
      </c>
      <c r="Y10" s="10">
        <v>20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40" ht="12.75">
      <c r="A11" s="44" t="s">
        <v>282</v>
      </c>
      <c r="B11" s="44" t="s">
        <v>104</v>
      </c>
      <c r="C11" s="44" t="s">
        <v>104</v>
      </c>
      <c r="D11" s="44" t="s">
        <v>104</v>
      </c>
      <c r="E11" s="45" t="s">
        <v>105</v>
      </c>
      <c r="F11" s="44">
        <v>100</v>
      </c>
      <c r="G11" s="44">
        <v>100</v>
      </c>
      <c r="H11" s="44">
        <v>100</v>
      </c>
      <c r="I11" s="44">
        <v>100</v>
      </c>
      <c r="J11" s="44">
        <v>100</v>
      </c>
      <c r="K11" s="44">
        <v>100</v>
      </c>
      <c r="L11" s="44">
        <v>100</v>
      </c>
      <c r="M11" s="44">
        <v>100</v>
      </c>
      <c r="N11" s="44">
        <v>100</v>
      </c>
      <c r="O11" s="44">
        <v>80</v>
      </c>
      <c r="P11" s="44">
        <v>60</v>
      </c>
      <c r="Q11" s="44">
        <v>40</v>
      </c>
      <c r="R11" s="44">
        <v>30</v>
      </c>
      <c r="S11" s="44">
        <v>25</v>
      </c>
      <c r="T11" s="44">
        <v>20</v>
      </c>
      <c r="U11" s="44">
        <v>15</v>
      </c>
      <c r="V11" s="44">
        <v>15</v>
      </c>
      <c r="W11" s="44">
        <v>15</v>
      </c>
      <c r="X11" s="44">
        <v>15</v>
      </c>
      <c r="Y11" s="44">
        <v>15</v>
      </c>
      <c r="Z11" s="46">
        <v>15</v>
      </c>
      <c r="AA11" s="46">
        <v>15</v>
      </c>
      <c r="AB11" s="46">
        <v>10</v>
      </c>
      <c r="AC11" s="46">
        <v>10</v>
      </c>
      <c r="AD11" s="46">
        <v>10</v>
      </c>
      <c r="AE11" s="46">
        <v>10</v>
      </c>
      <c r="AF11" s="46">
        <v>10</v>
      </c>
      <c r="AG11" s="46">
        <v>5</v>
      </c>
      <c r="AH11" s="46">
        <v>5</v>
      </c>
      <c r="AI11" s="46">
        <v>5</v>
      </c>
      <c r="AJ11" s="46">
        <v>5</v>
      </c>
      <c r="AK11" s="46">
        <v>5</v>
      </c>
      <c r="AL11" s="46">
        <v>5</v>
      </c>
    </row>
    <row r="12" spans="1:40" ht="12.75">
      <c r="A12" s="10" t="s">
        <v>295</v>
      </c>
      <c r="B12" s="10" t="s">
        <v>61</v>
      </c>
      <c r="C12" s="10" t="s">
        <v>780</v>
      </c>
      <c r="D12" s="10" t="s">
        <v>61</v>
      </c>
      <c r="E12" s="11" t="s">
        <v>105</v>
      </c>
      <c r="F12" s="10">
        <v>35</v>
      </c>
      <c r="G12" s="10">
        <v>30</v>
      </c>
      <c r="H12" s="10">
        <v>30</v>
      </c>
      <c r="I12" s="10">
        <v>30</v>
      </c>
      <c r="J12" s="10">
        <v>30</v>
      </c>
      <c r="K12" s="10">
        <v>30</v>
      </c>
      <c r="L12" s="10">
        <v>30</v>
      </c>
      <c r="M12" s="10">
        <v>30</v>
      </c>
      <c r="N12" s="10">
        <v>30</v>
      </c>
      <c r="O12" s="10">
        <v>30</v>
      </c>
      <c r="P12" s="10">
        <v>30</v>
      </c>
      <c r="Q12" s="10">
        <v>30</v>
      </c>
      <c r="R12" s="10">
        <v>30</v>
      </c>
      <c r="S12" s="10">
        <v>30</v>
      </c>
      <c r="T12" s="10">
        <v>30</v>
      </c>
      <c r="U12" s="10">
        <v>30</v>
      </c>
      <c r="V12" s="10">
        <v>30</v>
      </c>
      <c r="W12" s="10">
        <v>30</v>
      </c>
      <c r="X12" s="10">
        <v>30</v>
      </c>
      <c r="Y12" s="10">
        <v>30</v>
      </c>
      <c r="Z12" s="12">
        <v>30</v>
      </c>
      <c r="AA12" s="12">
        <v>30</v>
      </c>
      <c r="AB12" s="12">
        <v>30</v>
      </c>
      <c r="AC12" s="12">
        <v>30</v>
      </c>
      <c r="AD12" s="12">
        <v>30</v>
      </c>
      <c r="AE12" s="12">
        <v>30</v>
      </c>
      <c r="AF12" s="12">
        <v>30</v>
      </c>
      <c r="AG12" s="12">
        <v>0</v>
      </c>
      <c r="AH12" s="12">
        <v>30</v>
      </c>
      <c r="AI12" s="12">
        <v>30</v>
      </c>
      <c r="AJ12" s="12">
        <v>30</v>
      </c>
      <c r="AK12" s="12">
        <v>30</v>
      </c>
      <c r="AL12" s="12">
        <v>30</v>
      </c>
    </row>
    <row r="13" spans="1:40" hidden="1">
      <c r="A13" s="3" t="s">
        <v>324</v>
      </c>
      <c r="B13" s="3" t="s">
        <v>814</v>
      </c>
      <c r="C13" s="3" t="s">
        <v>815</v>
      </c>
      <c r="D13" s="3" t="s">
        <v>814</v>
      </c>
      <c r="E13" s="39" t="s">
        <v>105</v>
      </c>
      <c r="F13" s="3">
        <v>25</v>
      </c>
      <c r="G13" s="3">
        <v>25</v>
      </c>
      <c r="H13" s="3">
        <v>25</v>
      </c>
      <c r="I13" s="3">
        <v>25</v>
      </c>
      <c r="J13" s="3">
        <v>25</v>
      </c>
      <c r="K13" s="3">
        <v>25</v>
      </c>
      <c r="L13" s="3">
        <v>25</v>
      </c>
      <c r="M13" s="3">
        <v>25</v>
      </c>
      <c r="N13" s="3">
        <v>25</v>
      </c>
      <c r="O13" s="3">
        <v>25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</row>
    <row r="15" spans="1:40" s="10" customFormat="1" ht="12.75">
      <c r="A15" s="3"/>
      <c r="B15" s="3"/>
      <c r="C15" s="3"/>
      <c r="D15" s="13" t="s">
        <v>71</v>
      </c>
      <c r="F15" s="11">
        <v>330</v>
      </c>
      <c r="G15" s="11">
        <v>325</v>
      </c>
      <c r="H15" s="11">
        <v>325</v>
      </c>
      <c r="I15" s="11">
        <v>300</v>
      </c>
      <c r="J15" s="11">
        <v>265</v>
      </c>
      <c r="K15" s="11">
        <v>265</v>
      </c>
      <c r="L15" s="11">
        <v>265</v>
      </c>
      <c r="M15" s="11">
        <v>265</v>
      </c>
      <c r="N15" s="11">
        <v>270</v>
      </c>
      <c r="O15" s="11">
        <v>255</v>
      </c>
      <c r="P15" s="11">
        <v>240</v>
      </c>
      <c r="Q15" s="11">
        <v>225</v>
      </c>
      <c r="R15" s="11">
        <v>215</v>
      </c>
      <c r="S15" s="11">
        <v>210</v>
      </c>
      <c r="T15" s="11">
        <v>205</v>
      </c>
      <c r="U15" s="11">
        <v>230</v>
      </c>
      <c r="V15" s="11">
        <v>260</v>
      </c>
      <c r="W15" s="11">
        <v>285</v>
      </c>
      <c r="X15" s="11">
        <v>230</v>
      </c>
      <c r="Y15" s="11">
        <v>225</v>
      </c>
      <c r="Z15" s="12">
        <v>155</v>
      </c>
      <c r="AA15" s="12">
        <v>145</v>
      </c>
      <c r="AB15" s="12">
        <v>110</v>
      </c>
      <c r="AC15" s="12">
        <v>110</v>
      </c>
      <c r="AD15" s="12">
        <v>110</v>
      </c>
      <c r="AE15" s="12">
        <v>110</v>
      </c>
      <c r="AF15" s="12">
        <v>90</v>
      </c>
      <c r="AG15" s="12">
        <v>35</v>
      </c>
      <c r="AH15" s="12">
        <v>65</v>
      </c>
      <c r="AI15" s="12">
        <v>65</v>
      </c>
      <c r="AJ15" s="12">
        <v>65</v>
      </c>
      <c r="AK15" s="12">
        <v>65</v>
      </c>
      <c r="AL15" s="12">
        <v>65</v>
      </c>
    </row>
  </sheetData>
  <phoneticPr fontId="2" type="noConversion"/>
  <pageMargins left="0.25" right="0" top="0.75" bottom="0.5" header="0.5" footer="0.25"/>
  <pageSetup scale="78" firstPageNumber="44" orientation="landscape" useFirstPageNumber="1" r:id="rId1"/>
  <headerFooter alignWithMargins="0">
    <oddFooter>&amp;L&amp;10RISI-World Market Pulp Capacity&amp;C&amp;10&amp;P&amp;R&amp;10Semichemical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Indonesia</vt:lpstr>
      <vt:lpstr>BSKP</vt:lpstr>
      <vt:lpstr>BHKP</vt:lpstr>
      <vt:lpstr>SIT</vt:lpstr>
      <vt:lpstr>UAT</vt:lpstr>
      <vt:lpstr>MEC</vt:lpstr>
      <vt:lpstr>SEM</vt:lpstr>
      <vt:lpstr>BHKP!Print_Area</vt:lpstr>
      <vt:lpstr>BSKP!Print_Area</vt:lpstr>
      <vt:lpstr>MEC!Print_Area</vt:lpstr>
      <vt:lpstr>SEM!Print_Area</vt:lpstr>
      <vt:lpstr>SIT!Print_Area</vt:lpstr>
      <vt:lpstr>UAT!Print_Area</vt:lpstr>
      <vt:lpstr>BHKP!Print_Titles</vt:lpstr>
      <vt:lpstr>BSKP!Print_Titles</vt:lpstr>
      <vt:lpstr>MEC!Print_Titles</vt:lpstr>
      <vt:lpstr>SEM!Print_Titles</vt:lpstr>
      <vt:lpstr>SIT!Print_Titles</vt:lpstr>
      <vt:lpstr>UAT!Print_Titles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Thakkar</dc:creator>
  <cp:lastModifiedBy>Felienne</cp:lastModifiedBy>
  <cp:lastPrinted>2001-11-01T16:43:59Z</cp:lastPrinted>
  <dcterms:created xsi:type="dcterms:W3CDTF">2001-10-16T18:02:41Z</dcterms:created>
  <dcterms:modified xsi:type="dcterms:W3CDTF">2014-09-05T10:38:33Z</dcterms:modified>
</cp:coreProperties>
</file>