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35" windowHeight="879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LNG!$A$284:$R$332</definedName>
    <definedName name="_xlnm.Print_Titles" localSheetId="0">LNG!$5:$7</definedName>
  </definedNames>
  <calcPr calcId="152511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 s="1"/>
  <c r="J46" i="2" s="1"/>
  <c r="H47" i="2"/>
  <c r="AA3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30" i="1"/>
  <c r="F30" i="1" s="1"/>
  <c r="I30" i="1"/>
  <c r="J30" i="1" s="1"/>
  <c r="K30" i="1" s="1"/>
  <c r="L30" i="1" s="1"/>
  <c r="N30" i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E31" i="1"/>
  <c r="F31" i="1" s="1"/>
  <c r="I31" i="1"/>
  <c r="J31" i="1"/>
  <c r="K31" i="1" s="1"/>
  <c r="L31" i="1" s="1"/>
  <c r="N31" i="1"/>
  <c r="O31" i="1"/>
  <c r="P31" i="1" s="1"/>
  <c r="Q31" i="1" s="1"/>
  <c r="R31" i="1" s="1"/>
  <c r="E32" i="1"/>
  <c r="F32" i="1" s="1"/>
  <c r="I32" i="1"/>
  <c r="J32" i="1" s="1"/>
  <c r="K32" i="1" s="1"/>
  <c r="L32" i="1" s="1"/>
  <c r="N32" i="1"/>
  <c r="O32" i="1" s="1"/>
  <c r="P32" i="1" s="1"/>
  <c r="Q32" i="1" s="1"/>
  <c r="R32" i="1" s="1"/>
  <c r="E33" i="1"/>
  <c r="F33" i="1"/>
  <c r="I33" i="1"/>
  <c r="J33" i="1" s="1"/>
  <c r="K33" i="1" s="1"/>
  <c r="L33" i="1" s="1"/>
  <c r="N33" i="1"/>
  <c r="O33" i="1" s="1"/>
  <c r="P33" i="1" s="1"/>
  <c r="Q33" i="1" s="1"/>
  <c r="R33" i="1" s="1"/>
  <c r="E34" i="1"/>
  <c r="F34" i="1" s="1"/>
  <c r="I34" i="1"/>
  <c r="J34" i="1" s="1"/>
  <c r="K34" i="1"/>
  <c r="L34" i="1" s="1"/>
  <c r="N34" i="1"/>
  <c r="O34" i="1" s="1"/>
  <c r="P34" i="1" s="1"/>
  <c r="Q34" i="1" s="1"/>
  <c r="R34" i="1" s="1"/>
  <c r="E35" i="1"/>
  <c r="F35" i="1" s="1"/>
  <c r="I35" i="1"/>
  <c r="J35" i="1"/>
  <c r="K35" i="1" s="1"/>
  <c r="L35" i="1" s="1"/>
  <c r="N35" i="1"/>
  <c r="O35" i="1"/>
  <c r="P35" i="1" s="1"/>
  <c r="Q35" i="1" s="1"/>
  <c r="R35" i="1" s="1"/>
  <c r="E36" i="1"/>
  <c r="F36" i="1" s="1"/>
  <c r="I36" i="1"/>
  <c r="J36" i="1" s="1"/>
  <c r="K36" i="1" s="1"/>
  <c r="L36" i="1" s="1"/>
  <c r="N36" i="1"/>
  <c r="O36" i="1" s="1"/>
  <c r="P36" i="1" s="1"/>
  <c r="Q36" i="1" s="1"/>
  <c r="R36" i="1" s="1"/>
  <c r="E37" i="1"/>
  <c r="F37" i="1"/>
  <c r="I37" i="1"/>
  <c r="J37" i="1" s="1"/>
  <c r="K37" i="1" s="1"/>
  <c r="L37" i="1" s="1"/>
  <c r="N37" i="1"/>
  <c r="O37" i="1" s="1"/>
  <c r="P37" i="1" s="1"/>
  <c r="Q37" i="1" s="1"/>
  <c r="R37" i="1" s="1"/>
  <c r="E38" i="1"/>
  <c r="F38" i="1" s="1"/>
  <c r="I38" i="1"/>
  <c r="J38" i="1" s="1"/>
  <c r="K38" i="1" s="1"/>
  <c r="L38" i="1" s="1"/>
  <c r="N38" i="1"/>
  <c r="O38" i="1" s="1"/>
  <c r="P38" i="1"/>
  <c r="Q38" i="1" s="1"/>
  <c r="R38" i="1" s="1"/>
  <c r="E39" i="1"/>
  <c r="F39" i="1" s="1"/>
  <c r="I39" i="1"/>
  <c r="J39" i="1"/>
  <c r="K39" i="1" s="1"/>
  <c r="L39" i="1" s="1"/>
  <c r="N39" i="1"/>
  <c r="O39" i="1"/>
  <c r="P39" i="1" s="1"/>
  <c r="Q39" i="1" s="1"/>
  <c r="R39" i="1" s="1"/>
  <c r="E40" i="1"/>
  <c r="F40" i="1" s="1"/>
  <c r="I40" i="1"/>
  <c r="J40" i="1" s="1"/>
  <c r="K40" i="1" s="1"/>
  <c r="L40" i="1" s="1"/>
  <c r="N40" i="1"/>
  <c r="O40" i="1" s="1"/>
  <c r="P40" i="1" s="1"/>
  <c r="Q40" i="1" s="1"/>
  <c r="R40" i="1" s="1"/>
  <c r="E41" i="1"/>
  <c r="F41" i="1"/>
  <c r="I41" i="1"/>
  <c r="J41" i="1" s="1"/>
  <c r="K41" i="1" s="1"/>
  <c r="L41" i="1" s="1"/>
  <c r="N41" i="1"/>
  <c r="O41" i="1" s="1"/>
  <c r="P41" i="1" s="1"/>
  <c r="Q41" i="1" s="1"/>
  <c r="R41" i="1" s="1"/>
  <c r="E42" i="1"/>
  <c r="F42" i="1" s="1"/>
  <c r="I42" i="1"/>
  <c r="J42" i="1" s="1"/>
  <c r="K42" i="1" s="1"/>
  <c r="L42" i="1" s="1"/>
  <c r="N42" i="1"/>
  <c r="O42" i="1" s="1"/>
  <c r="P42" i="1" s="1"/>
  <c r="Q42" i="1" s="1"/>
  <c r="R42" i="1" s="1"/>
  <c r="E43" i="1"/>
  <c r="F43" i="1" s="1"/>
  <c r="I43" i="1"/>
  <c r="J43" i="1"/>
  <c r="K43" i="1" s="1"/>
  <c r="L43" i="1" s="1"/>
  <c r="N43" i="1"/>
  <c r="O43" i="1"/>
  <c r="P43" i="1" s="1"/>
  <c r="Q43" i="1" s="1"/>
  <c r="R43" i="1" s="1"/>
  <c r="E44" i="1"/>
  <c r="F44" i="1" s="1"/>
  <c r="I44" i="1"/>
  <c r="J44" i="1" s="1"/>
  <c r="K44" i="1" s="1"/>
  <c r="L44" i="1" s="1"/>
  <c r="N44" i="1"/>
  <c r="O44" i="1" s="1"/>
  <c r="P44" i="1" s="1"/>
  <c r="Q44" i="1" s="1"/>
  <c r="R44" i="1"/>
  <c r="E45" i="1"/>
  <c r="F45" i="1"/>
  <c r="I45" i="1"/>
  <c r="J45" i="1"/>
  <c r="K45" i="1" s="1"/>
  <c r="L45" i="1" s="1"/>
  <c r="N45" i="1"/>
  <c r="O45" i="1" s="1"/>
  <c r="P45" i="1" s="1"/>
  <c r="Q45" i="1" s="1"/>
  <c r="R45" i="1" s="1"/>
  <c r="E46" i="1"/>
  <c r="F46" i="1" s="1"/>
  <c r="I46" i="1"/>
  <c r="J46" i="1" s="1"/>
  <c r="K46" i="1" s="1"/>
  <c r="L46" i="1" s="1"/>
  <c r="N46" i="1"/>
  <c r="O46" i="1" s="1"/>
  <c r="P46" i="1" s="1"/>
  <c r="Q46" i="1" s="1"/>
  <c r="R46" i="1" s="1"/>
  <c r="F47" i="1"/>
  <c r="I47" i="1"/>
  <c r="J47" i="1" s="1"/>
  <c r="K47" i="1" s="1"/>
  <c r="L47" i="1" s="1"/>
  <c r="N47" i="1"/>
  <c r="O47" i="1" s="1"/>
  <c r="P47" i="1" s="1"/>
  <c r="Q47" i="1" s="1"/>
  <c r="R47" i="1" s="1"/>
  <c r="F48" i="1"/>
  <c r="I48" i="1"/>
  <c r="J48" i="1" s="1"/>
  <c r="K48" i="1" s="1"/>
  <c r="L48" i="1" s="1"/>
  <c r="N48" i="1"/>
  <c r="O48" i="1" s="1"/>
  <c r="P48" i="1" s="1"/>
  <c r="Q48" i="1" s="1"/>
  <c r="R48" i="1" s="1"/>
  <c r="F49" i="1"/>
  <c r="I49" i="1"/>
  <c r="J49" i="1" s="1"/>
  <c r="K49" i="1"/>
  <c r="L49" i="1" s="1"/>
  <c r="N49" i="1"/>
  <c r="O49" i="1" s="1"/>
  <c r="P49" i="1" s="1"/>
  <c r="Q49" i="1" s="1"/>
  <c r="R49" i="1" s="1"/>
  <c r="F50" i="1"/>
  <c r="I50" i="1"/>
  <c r="J50" i="1" s="1"/>
  <c r="K50" i="1" s="1"/>
  <c r="L50" i="1" s="1"/>
  <c r="N50" i="1"/>
  <c r="O50" i="1" s="1"/>
  <c r="P50" i="1"/>
  <c r="Q50" i="1" s="1"/>
  <c r="R50" i="1" s="1"/>
  <c r="F51" i="1"/>
  <c r="I51" i="1"/>
  <c r="J51" i="1" s="1"/>
  <c r="K51" i="1" s="1"/>
  <c r="L51" i="1" s="1"/>
  <c r="N51" i="1"/>
  <c r="O51" i="1" s="1"/>
  <c r="F52" i="1"/>
  <c r="I52" i="1"/>
  <c r="J52" i="1" s="1"/>
  <c r="K52" i="1" s="1"/>
  <c r="L52" i="1" s="1"/>
  <c r="N52" i="1"/>
  <c r="O52" i="1" s="1"/>
  <c r="P52" i="1" s="1"/>
  <c r="Q52" i="1" s="1"/>
  <c r="R52" i="1" s="1"/>
  <c r="F53" i="1"/>
  <c r="I53" i="1"/>
  <c r="J53" i="1" s="1"/>
  <c r="K53" i="1"/>
  <c r="L53" i="1" s="1"/>
  <c r="N53" i="1"/>
  <c r="O53" i="1" s="1"/>
  <c r="P53" i="1" s="1"/>
  <c r="Q53" i="1" s="1"/>
  <c r="R53" i="1" s="1"/>
  <c r="F54" i="1"/>
  <c r="I54" i="1"/>
  <c r="J54" i="1" s="1"/>
  <c r="K54" i="1" s="1"/>
  <c r="L54" i="1" s="1"/>
  <c r="N54" i="1"/>
  <c r="O54" i="1" s="1"/>
  <c r="P54" i="1"/>
  <c r="Q54" i="1" s="1"/>
  <c r="R54" i="1" s="1"/>
  <c r="F55" i="1"/>
  <c r="I55" i="1"/>
  <c r="J55" i="1" s="1"/>
  <c r="K55" i="1"/>
  <c r="L55" i="1" s="1"/>
  <c r="N55" i="1"/>
  <c r="O55" i="1" s="1"/>
  <c r="P55" i="1" s="1"/>
  <c r="Q55" i="1" s="1"/>
  <c r="R55" i="1" s="1"/>
  <c r="F56" i="1"/>
  <c r="I56" i="1"/>
  <c r="J56" i="1" s="1"/>
  <c r="K56" i="1" s="1"/>
  <c r="L56" i="1" s="1"/>
  <c r="N56" i="1"/>
  <c r="O56" i="1" s="1"/>
  <c r="P56" i="1" s="1"/>
  <c r="Q56" i="1" s="1"/>
  <c r="R56" i="1" s="1"/>
  <c r="F57" i="1"/>
  <c r="I57" i="1"/>
  <c r="J57" i="1" s="1"/>
  <c r="K57" i="1" s="1"/>
  <c r="L57" i="1" s="1"/>
  <c r="N57" i="1"/>
  <c r="O57" i="1" s="1"/>
  <c r="P57" i="1" s="1"/>
  <c r="Q57" i="1" s="1"/>
  <c r="R57" i="1" s="1"/>
  <c r="F58" i="1"/>
  <c r="I58" i="1"/>
  <c r="J58" i="1" s="1"/>
  <c r="K58" i="1" s="1"/>
  <c r="L58" i="1" s="1"/>
  <c r="N58" i="1"/>
  <c r="O58" i="1" s="1"/>
  <c r="P58" i="1"/>
  <c r="Q58" i="1" s="1"/>
  <c r="R58" i="1" s="1"/>
  <c r="F59" i="1"/>
  <c r="I59" i="1"/>
  <c r="J59" i="1" s="1"/>
  <c r="K59" i="1" s="1"/>
  <c r="L59" i="1" s="1"/>
  <c r="N59" i="1"/>
  <c r="O59" i="1" s="1"/>
  <c r="P59" i="1" s="1"/>
  <c r="Q59" i="1" s="1"/>
  <c r="R59" i="1" s="1"/>
  <c r="F60" i="1"/>
  <c r="I60" i="1"/>
  <c r="J60" i="1" s="1"/>
  <c r="K60" i="1" s="1"/>
  <c r="L60" i="1" s="1"/>
  <c r="N60" i="1"/>
  <c r="N61" i="1" s="1"/>
  <c r="F62" i="1"/>
  <c r="I62" i="1"/>
  <c r="J62" i="1"/>
  <c r="K62" i="1" s="1"/>
  <c r="L62" i="1"/>
  <c r="N62" i="1"/>
  <c r="O62" i="1"/>
  <c r="T62" i="1"/>
  <c r="T63" i="1" s="1"/>
  <c r="T64" i="1" s="1"/>
  <c r="F63" i="1"/>
  <c r="I63" i="1"/>
  <c r="M63" i="1" s="1"/>
  <c r="J63" i="1"/>
  <c r="K63" i="1" s="1"/>
  <c r="L63" i="1"/>
  <c r="N63" i="1"/>
  <c r="O63" i="1" s="1"/>
  <c r="F64" i="1"/>
  <c r="I64" i="1"/>
  <c r="J64" i="1" s="1"/>
  <c r="K64" i="1" s="1"/>
  <c r="N64" i="1"/>
  <c r="O64" i="1" s="1"/>
  <c r="P64" i="1" s="1"/>
  <c r="Q64" i="1" s="1"/>
  <c r="F65" i="1"/>
  <c r="I65" i="1"/>
  <c r="N65" i="1"/>
  <c r="O65" i="1" s="1"/>
  <c r="F66" i="1"/>
  <c r="I66" i="1"/>
  <c r="J66" i="1"/>
  <c r="K66" i="1" s="1"/>
  <c r="L66" i="1"/>
  <c r="N66" i="1"/>
  <c r="O66" i="1" s="1"/>
  <c r="F67" i="1"/>
  <c r="I67" i="1"/>
  <c r="J67" i="1" s="1"/>
  <c r="K67" i="1" s="1"/>
  <c r="L67" i="1"/>
  <c r="N67" i="1"/>
  <c r="O67" i="1"/>
  <c r="F68" i="1"/>
  <c r="I68" i="1"/>
  <c r="J68" i="1"/>
  <c r="K68" i="1" s="1"/>
  <c r="L68" i="1"/>
  <c r="N68" i="1"/>
  <c r="O68" i="1" s="1"/>
  <c r="F69" i="1"/>
  <c r="I69" i="1"/>
  <c r="J69" i="1" s="1"/>
  <c r="K69" i="1" s="1"/>
  <c r="L69" i="1"/>
  <c r="N69" i="1"/>
  <c r="O69" i="1"/>
  <c r="P69" i="1" s="1"/>
  <c r="Q69" i="1"/>
  <c r="R69" i="1"/>
  <c r="F70" i="1"/>
  <c r="I70" i="1"/>
  <c r="J70" i="1"/>
  <c r="K70" i="1" s="1"/>
  <c r="L70" i="1"/>
  <c r="N70" i="1"/>
  <c r="O70" i="1" s="1"/>
  <c r="P70" i="1" s="1"/>
  <c r="Q70" i="1" s="1"/>
  <c r="F71" i="1"/>
  <c r="I71" i="1"/>
  <c r="J71" i="1" s="1"/>
  <c r="K71" i="1" s="1"/>
  <c r="L71" i="1"/>
  <c r="N71" i="1"/>
  <c r="O71" i="1"/>
  <c r="P71" i="1" s="1"/>
  <c r="Q71" i="1"/>
  <c r="F72" i="1"/>
  <c r="I72" i="1"/>
  <c r="J72" i="1"/>
  <c r="K72" i="1" s="1"/>
  <c r="L72" i="1"/>
  <c r="N72" i="1"/>
  <c r="O72" i="1"/>
  <c r="F73" i="1"/>
  <c r="I73" i="1"/>
  <c r="N73" i="1"/>
  <c r="O73" i="1" s="1"/>
  <c r="E74" i="1"/>
  <c r="H74" i="1"/>
  <c r="I74" i="1"/>
  <c r="J74" i="1" s="1"/>
  <c r="K74" i="1"/>
  <c r="O74" i="1"/>
  <c r="P74" i="1" s="1"/>
  <c r="Q74" i="1"/>
  <c r="R74" i="1"/>
  <c r="E75" i="1"/>
  <c r="H75" i="1"/>
  <c r="N76" i="1" s="1"/>
  <c r="O76" i="1" s="1"/>
  <c r="I75" i="1"/>
  <c r="O75" i="1"/>
  <c r="P75" i="1" s="1"/>
  <c r="Q75" i="1" s="1"/>
  <c r="R75" i="1"/>
  <c r="F76" i="1"/>
  <c r="H76" i="1"/>
  <c r="E77" i="1"/>
  <c r="F77" i="1" s="1"/>
  <c r="E78" i="1"/>
  <c r="F78" i="1"/>
  <c r="I78" i="1"/>
  <c r="J78" i="1"/>
  <c r="K78" i="1" s="1"/>
  <c r="L78" i="1"/>
  <c r="F79" i="1"/>
  <c r="I79" i="1"/>
  <c r="L79" i="1" s="1"/>
  <c r="J79" i="1"/>
  <c r="K79" i="1" s="1"/>
  <c r="N79" i="1"/>
  <c r="O79" i="1"/>
  <c r="P79" i="1" s="1"/>
  <c r="Q79" i="1" s="1"/>
  <c r="R79" i="1"/>
  <c r="F80" i="1"/>
  <c r="I80" i="1"/>
  <c r="N80" i="1"/>
  <c r="O80" i="1" s="1"/>
  <c r="F81" i="1"/>
  <c r="I81" i="1"/>
  <c r="J81" i="1" s="1"/>
  <c r="K81" i="1" s="1"/>
  <c r="L81" i="1"/>
  <c r="N81" i="1"/>
  <c r="O81" i="1"/>
  <c r="F82" i="1"/>
  <c r="I82" i="1"/>
  <c r="J82" i="1"/>
  <c r="K82" i="1" s="1"/>
  <c r="L82" i="1"/>
  <c r="N82" i="1"/>
  <c r="O82" i="1" s="1"/>
  <c r="P82" i="1" s="1"/>
  <c r="Q82" i="1" s="1"/>
  <c r="E83" i="1"/>
  <c r="F83" i="1"/>
  <c r="H83" i="1"/>
  <c r="E84" i="1"/>
  <c r="F84" i="1" s="1"/>
  <c r="H84" i="1"/>
  <c r="N84" i="1" s="1"/>
  <c r="O84" i="1" s="1"/>
  <c r="P84" i="1" s="1"/>
  <c r="Q84" i="1" s="1"/>
  <c r="I84" i="1"/>
  <c r="L84" i="1" s="1"/>
  <c r="J84" i="1"/>
  <c r="K84" i="1" s="1"/>
  <c r="R84" i="1"/>
  <c r="E85" i="1"/>
  <c r="F85" i="1"/>
  <c r="E86" i="1"/>
  <c r="F86" i="1" s="1"/>
  <c r="E87" i="1"/>
  <c r="F87" i="1"/>
  <c r="E88" i="1"/>
  <c r="F88" i="1" s="1"/>
  <c r="E89" i="1"/>
  <c r="F89" i="1" s="1"/>
  <c r="E90" i="1"/>
  <c r="F90" i="1" s="1"/>
  <c r="E91" i="1"/>
  <c r="F91" i="1"/>
  <c r="E93" i="1"/>
  <c r="F93" i="1" s="1"/>
  <c r="E94" i="1"/>
  <c r="F94" i="1" s="1"/>
  <c r="E95" i="1"/>
  <c r="F95" i="1" s="1"/>
  <c r="E96" i="1"/>
  <c r="F96" i="1"/>
  <c r="E97" i="1"/>
  <c r="F97" i="1" s="1"/>
  <c r="E98" i="1"/>
  <c r="F98" i="1" s="1"/>
  <c r="E99" i="1"/>
  <c r="F99" i="1" s="1"/>
  <c r="E100" i="1"/>
  <c r="F100" i="1"/>
  <c r="E101" i="1"/>
  <c r="F101" i="1" s="1"/>
  <c r="F102" i="1"/>
  <c r="I102" i="1"/>
  <c r="J102" i="1"/>
  <c r="K102" i="1" s="1"/>
  <c r="L102" i="1" s="1"/>
  <c r="F103" i="1"/>
  <c r="I103" i="1"/>
  <c r="J103" i="1" s="1"/>
  <c r="K103" i="1" s="1"/>
  <c r="L103" i="1" s="1"/>
  <c r="N103" i="1"/>
  <c r="O103" i="1"/>
  <c r="F104" i="1"/>
  <c r="I104" i="1"/>
  <c r="J104" i="1"/>
  <c r="K104" i="1" s="1"/>
  <c r="L104" i="1" s="1"/>
  <c r="N104" i="1"/>
  <c r="O104" i="1" s="1"/>
  <c r="F105" i="1"/>
  <c r="I105" i="1"/>
  <c r="J105" i="1" s="1"/>
  <c r="K105" i="1" s="1"/>
  <c r="L105" i="1" s="1"/>
  <c r="N105" i="1"/>
  <c r="O105" i="1"/>
  <c r="P105" i="1" s="1"/>
  <c r="Q105" i="1"/>
  <c r="R105" i="1"/>
  <c r="F106" i="1"/>
  <c r="I106" i="1"/>
  <c r="J106" i="1"/>
  <c r="K106" i="1" s="1"/>
  <c r="L106" i="1" s="1"/>
  <c r="N106" i="1"/>
  <c r="O106" i="1" s="1"/>
  <c r="F107" i="1"/>
  <c r="I107" i="1"/>
  <c r="J107" i="1" s="1"/>
  <c r="K107" i="1" s="1"/>
  <c r="L107" i="1" s="1"/>
  <c r="N107" i="1"/>
  <c r="O107" i="1"/>
  <c r="F108" i="1"/>
  <c r="I108" i="1"/>
  <c r="J108" i="1"/>
  <c r="K108" i="1" s="1"/>
  <c r="L108" i="1" s="1"/>
  <c r="N108" i="1"/>
  <c r="O108" i="1" s="1"/>
  <c r="P108" i="1" s="1"/>
  <c r="Q108" i="1"/>
  <c r="R108" i="1"/>
  <c r="F109" i="1"/>
  <c r="I109" i="1"/>
  <c r="J109" i="1" s="1"/>
  <c r="K109" i="1" s="1"/>
  <c r="L109" i="1"/>
  <c r="N109" i="1"/>
  <c r="O109" i="1" s="1"/>
  <c r="P109" i="1" s="1"/>
  <c r="Q109" i="1" s="1"/>
  <c r="F110" i="1"/>
  <c r="I110" i="1"/>
  <c r="J110" i="1" s="1"/>
  <c r="K110" i="1" s="1"/>
  <c r="L110" i="1" s="1"/>
  <c r="N110" i="1"/>
  <c r="O110" i="1" s="1"/>
  <c r="P110" i="1" s="1"/>
  <c r="Q110" i="1"/>
  <c r="F111" i="1"/>
  <c r="I111" i="1"/>
  <c r="J111" i="1"/>
  <c r="K111" i="1" s="1"/>
  <c r="L111" i="1" s="1"/>
  <c r="N111" i="1"/>
  <c r="O111" i="1"/>
  <c r="F112" i="1"/>
  <c r="I112" i="1"/>
  <c r="J112" i="1" s="1"/>
  <c r="K112" i="1" s="1"/>
  <c r="L112" i="1"/>
  <c r="N112" i="1"/>
  <c r="O112" i="1" s="1"/>
  <c r="F113" i="1"/>
  <c r="I113" i="1"/>
  <c r="J113" i="1" s="1"/>
  <c r="K113" i="1" s="1"/>
  <c r="L113" i="1" s="1"/>
  <c r="N113" i="1"/>
  <c r="O113" i="1" s="1"/>
  <c r="F114" i="1"/>
  <c r="I114" i="1"/>
  <c r="J114" i="1"/>
  <c r="K114" i="1" s="1"/>
  <c r="L114" i="1" s="1"/>
  <c r="N114" i="1"/>
  <c r="O114" i="1" s="1"/>
  <c r="P114" i="1" s="1"/>
  <c r="Q114" i="1"/>
  <c r="R114" i="1"/>
  <c r="F115" i="1"/>
  <c r="I115" i="1"/>
  <c r="J115" i="1" s="1"/>
  <c r="K115" i="1" s="1"/>
  <c r="L115" i="1" s="1"/>
  <c r="N115" i="1"/>
  <c r="O115" i="1"/>
  <c r="F116" i="1"/>
  <c r="I116" i="1"/>
  <c r="J116" i="1"/>
  <c r="K116" i="1" s="1"/>
  <c r="L116" i="1" s="1"/>
  <c r="N116" i="1"/>
  <c r="O116" i="1" s="1"/>
  <c r="F117" i="1"/>
  <c r="I117" i="1"/>
  <c r="J117" i="1"/>
  <c r="K117" i="1" s="1"/>
  <c r="L117" i="1" s="1"/>
  <c r="N117" i="1"/>
  <c r="O117" i="1" s="1"/>
  <c r="P117" i="1" s="1"/>
  <c r="Q117" i="1"/>
  <c r="R117" i="1"/>
  <c r="F118" i="1"/>
  <c r="H118" i="1"/>
  <c r="I118" i="1"/>
  <c r="J118" i="1" s="1"/>
  <c r="K118" i="1" s="1"/>
  <c r="L118" i="1"/>
  <c r="N118" i="1"/>
  <c r="O118" i="1" s="1"/>
  <c r="F119" i="1"/>
  <c r="I119" i="1"/>
  <c r="J119" i="1" s="1"/>
  <c r="K119" i="1" s="1"/>
  <c r="L119" i="1" s="1"/>
  <c r="N119" i="1"/>
  <c r="O119" i="1" s="1"/>
  <c r="F120" i="1"/>
  <c r="I120" i="1"/>
  <c r="J120" i="1"/>
  <c r="K120" i="1" s="1"/>
  <c r="L120" i="1" s="1"/>
  <c r="N120" i="1"/>
  <c r="O120" i="1" s="1"/>
  <c r="P120" i="1" s="1"/>
  <c r="Q120" i="1"/>
  <c r="R120" i="1"/>
  <c r="F121" i="1"/>
  <c r="I121" i="1"/>
  <c r="J121" i="1" s="1"/>
  <c r="K121" i="1" s="1"/>
  <c r="L121" i="1" s="1"/>
  <c r="N121" i="1"/>
  <c r="O121" i="1"/>
  <c r="F122" i="1"/>
  <c r="I122" i="1"/>
  <c r="J122" i="1"/>
  <c r="K122" i="1" s="1"/>
  <c r="L122" i="1" s="1"/>
  <c r="N122" i="1"/>
  <c r="O122" i="1" s="1"/>
  <c r="P122" i="1" s="1"/>
  <c r="Q122" i="1" s="1"/>
  <c r="F123" i="1"/>
  <c r="I123" i="1"/>
  <c r="J123" i="1" s="1"/>
  <c r="K123" i="1"/>
  <c r="L123" i="1" s="1"/>
  <c r="N123" i="1"/>
  <c r="O123" i="1" s="1"/>
  <c r="P123" i="1" s="1"/>
  <c r="Q123" i="1"/>
  <c r="R123" i="1"/>
  <c r="F125" i="1"/>
  <c r="I125" i="1"/>
  <c r="J125" i="1"/>
  <c r="K125" i="1" s="1"/>
  <c r="L125" i="1" s="1"/>
  <c r="N125" i="1"/>
  <c r="O125" i="1" s="1"/>
  <c r="R125" i="1" s="1"/>
  <c r="P125" i="1"/>
  <c r="Q125" i="1" s="1"/>
  <c r="F126" i="1"/>
  <c r="I126" i="1"/>
  <c r="J126" i="1" s="1"/>
  <c r="K126" i="1"/>
  <c r="L126" i="1" s="1"/>
  <c r="N126" i="1"/>
  <c r="O126" i="1"/>
  <c r="P126" i="1" s="1"/>
  <c r="Q126" i="1" s="1"/>
  <c r="F127" i="1"/>
  <c r="I127" i="1"/>
  <c r="J127" i="1" s="1"/>
  <c r="K127" i="1" s="1"/>
  <c r="L127" i="1" s="1"/>
  <c r="N127" i="1"/>
  <c r="O127" i="1" s="1"/>
  <c r="P127" i="1" s="1"/>
  <c r="Q127" i="1" s="1"/>
  <c r="R127" i="1"/>
  <c r="F128" i="1"/>
  <c r="I128" i="1"/>
  <c r="J128" i="1" s="1"/>
  <c r="K128" i="1"/>
  <c r="L128" i="1" s="1"/>
  <c r="N128" i="1"/>
  <c r="O128" i="1"/>
  <c r="P128" i="1" s="1"/>
  <c r="Q128" i="1" s="1"/>
  <c r="R128" i="1"/>
  <c r="F129" i="1"/>
  <c r="I129" i="1"/>
  <c r="J129" i="1" s="1"/>
  <c r="K129" i="1"/>
  <c r="L129" i="1"/>
  <c r="N129" i="1"/>
  <c r="O129" i="1" s="1"/>
  <c r="P129" i="1"/>
  <c r="Q129" i="1" s="1"/>
  <c r="R129" i="1"/>
  <c r="F130" i="1"/>
  <c r="I130" i="1"/>
  <c r="J130" i="1" s="1"/>
  <c r="K130" i="1" s="1"/>
  <c r="L130" i="1" s="1"/>
  <c r="N130" i="1"/>
  <c r="O130" i="1" s="1"/>
  <c r="P130" i="1" s="1"/>
  <c r="Q130" i="1"/>
  <c r="R130" i="1"/>
  <c r="F131" i="1"/>
  <c r="I131" i="1"/>
  <c r="J131" i="1" s="1"/>
  <c r="K131" i="1" s="1"/>
  <c r="L131" i="1" s="1"/>
  <c r="N131" i="1"/>
  <c r="O131" i="1" s="1"/>
  <c r="P131" i="1"/>
  <c r="Q131" i="1" s="1"/>
  <c r="R131" i="1"/>
  <c r="F132" i="1"/>
  <c r="I132" i="1"/>
  <c r="J132" i="1" s="1"/>
  <c r="K132" i="1" s="1"/>
  <c r="L132" i="1" s="1"/>
  <c r="N132" i="1"/>
  <c r="O132" i="1" s="1"/>
  <c r="F133" i="1"/>
  <c r="I133" i="1"/>
  <c r="J133" i="1" s="1"/>
  <c r="K133" i="1" s="1"/>
  <c r="L133" i="1"/>
  <c r="N133" i="1"/>
  <c r="O133" i="1" s="1"/>
  <c r="P133" i="1"/>
  <c r="Q133" i="1" s="1"/>
  <c r="R133" i="1"/>
  <c r="F134" i="1"/>
  <c r="I134" i="1"/>
  <c r="J134" i="1" s="1"/>
  <c r="K134" i="1" s="1"/>
  <c r="L134" i="1" s="1"/>
  <c r="N134" i="1"/>
  <c r="O134" i="1" s="1"/>
  <c r="P134" i="1" s="1"/>
  <c r="Q134" i="1"/>
  <c r="F135" i="1"/>
  <c r="I135" i="1"/>
  <c r="J135" i="1" s="1"/>
  <c r="K135" i="1" s="1"/>
  <c r="L135" i="1"/>
  <c r="N135" i="1"/>
  <c r="O135" i="1" s="1"/>
  <c r="P135" i="1"/>
  <c r="Q135" i="1" s="1"/>
  <c r="R135" i="1"/>
  <c r="F136" i="1"/>
  <c r="I136" i="1"/>
  <c r="J136" i="1" s="1"/>
  <c r="K136" i="1" s="1"/>
  <c r="L136" i="1" s="1"/>
  <c r="O136" i="1"/>
  <c r="P136" i="1" s="1"/>
  <c r="Q136" i="1" s="1"/>
  <c r="R136" i="1"/>
  <c r="I137" i="1"/>
  <c r="J137" i="1" s="1"/>
  <c r="K137" i="1"/>
  <c r="L137" i="1" s="1"/>
  <c r="O137" i="1"/>
  <c r="R137" i="1" s="1"/>
  <c r="P137" i="1"/>
  <c r="Q137" i="1" s="1"/>
  <c r="F138" i="1"/>
  <c r="I138" i="1"/>
  <c r="J138" i="1" s="1"/>
  <c r="K138" i="1"/>
  <c r="L138" i="1"/>
  <c r="N138" i="1"/>
  <c r="O138" i="1"/>
  <c r="F139" i="1"/>
  <c r="I139" i="1"/>
  <c r="J139" i="1"/>
  <c r="K139" i="1" s="1"/>
  <c r="L139" i="1"/>
  <c r="N139" i="1"/>
  <c r="O139" i="1" s="1"/>
  <c r="R139" i="1" s="1"/>
  <c r="P139" i="1"/>
  <c r="Q139" i="1" s="1"/>
  <c r="F140" i="1"/>
  <c r="I140" i="1"/>
  <c r="J140" i="1" s="1"/>
  <c r="K140" i="1"/>
  <c r="L140" i="1"/>
  <c r="N140" i="1"/>
  <c r="O140" i="1"/>
  <c r="F141" i="1"/>
  <c r="I141" i="1"/>
  <c r="J141" i="1"/>
  <c r="K141" i="1" s="1"/>
  <c r="L141" i="1" s="1"/>
  <c r="N141" i="1"/>
  <c r="O141" i="1" s="1"/>
  <c r="R141" i="1" s="1"/>
  <c r="P141" i="1"/>
  <c r="Q141" i="1" s="1"/>
  <c r="F142" i="1"/>
  <c r="I142" i="1"/>
  <c r="J142" i="1" s="1"/>
  <c r="K142" i="1"/>
  <c r="L142" i="1" s="1"/>
  <c r="N142" i="1"/>
  <c r="O142" i="1"/>
  <c r="F143" i="1"/>
  <c r="I143" i="1"/>
  <c r="J143" i="1"/>
  <c r="K143" i="1" s="1"/>
  <c r="L143" i="1" s="1"/>
  <c r="N143" i="1"/>
  <c r="O143" i="1" s="1"/>
  <c r="R143" i="1" s="1"/>
  <c r="P143" i="1"/>
  <c r="Q143" i="1" s="1"/>
  <c r="F144" i="1"/>
  <c r="I144" i="1"/>
  <c r="J144" i="1" s="1"/>
  <c r="K144" i="1"/>
  <c r="L144" i="1" s="1"/>
  <c r="N144" i="1"/>
  <c r="O144" i="1"/>
  <c r="F145" i="1"/>
  <c r="I145" i="1"/>
  <c r="J145" i="1"/>
  <c r="K145" i="1" s="1"/>
  <c r="L145" i="1" s="1"/>
  <c r="N145" i="1"/>
  <c r="O145" i="1" s="1"/>
  <c r="R145" i="1" s="1"/>
  <c r="P145" i="1"/>
  <c r="Q145" i="1" s="1"/>
  <c r="F146" i="1"/>
  <c r="I146" i="1"/>
  <c r="J146" i="1" s="1"/>
  <c r="K146" i="1"/>
  <c r="L146" i="1" s="1"/>
  <c r="N146" i="1"/>
  <c r="O146" i="1"/>
  <c r="F147" i="1"/>
  <c r="I147" i="1"/>
  <c r="J147" i="1"/>
  <c r="K147" i="1" s="1"/>
  <c r="L147" i="1" s="1"/>
  <c r="N147" i="1"/>
  <c r="O147" i="1" s="1"/>
  <c r="F148" i="1"/>
  <c r="I148" i="1"/>
  <c r="J148" i="1" s="1"/>
  <c r="K148" i="1" s="1"/>
  <c r="L148" i="1" s="1"/>
  <c r="N148" i="1"/>
  <c r="O148" i="1"/>
  <c r="P148" i="1" s="1"/>
  <c r="Q148" i="1" s="1"/>
  <c r="F149" i="1"/>
  <c r="I149" i="1"/>
  <c r="J149" i="1"/>
  <c r="K149" i="1" s="1"/>
  <c r="L149" i="1"/>
  <c r="N149" i="1"/>
  <c r="O149" i="1" s="1"/>
  <c r="R149" i="1" s="1"/>
  <c r="F150" i="1"/>
  <c r="I150" i="1"/>
  <c r="J150" i="1" s="1"/>
  <c r="K150" i="1" s="1"/>
  <c r="L150" i="1" s="1"/>
  <c r="N150" i="1"/>
  <c r="O150" i="1"/>
  <c r="P150" i="1" s="1"/>
  <c r="Q150" i="1"/>
  <c r="R150" i="1"/>
  <c r="F151" i="1"/>
  <c r="I151" i="1"/>
  <c r="J151" i="1"/>
  <c r="K151" i="1" s="1"/>
  <c r="L151" i="1" s="1"/>
  <c r="N151" i="1"/>
  <c r="O151" i="1" s="1"/>
  <c r="R151" i="1" s="1"/>
  <c r="P151" i="1"/>
  <c r="Q151" i="1" s="1"/>
  <c r="F152" i="1"/>
  <c r="I152" i="1"/>
  <c r="J152" i="1" s="1"/>
  <c r="K152" i="1"/>
  <c r="L152" i="1" s="1"/>
  <c r="N152" i="1"/>
  <c r="O152" i="1"/>
  <c r="P152" i="1" s="1"/>
  <c r="Q152" i="1" s="1"/>
  <c r="R152" i="1"/>
  <c r="F153" i="1"/>
  <c r="I153" i="1"/>
  <c r="J153" i="1"/>
  <c r="K153" i="1" s="1"/>
  <c r="L153" i="1" s="1"/>
  <c r="N153" i="1"/>
  <c r="O153" i="1" s="1"/>
  <c r="R153" i="1" s="1"/>
  <c r="F154" i="1"/>
  <c r="I154" i="1"/>
  <c r="J154" i="1" s="1"/>
  <c r="K154" i="1" s="1"/>
  <c r="L154" i="1" s="1"/>
  <c r="N154" i="1"/>
  <c r="O154" i="1"/>
  <c r="P154" i="1" s="1"/>
  <c r="Q154" i="1"/>
  <c r="R154" i="1"/>
  <c r="R155" i="1"/>
  <c r="F156" i="1"/>
  <c r="I156" i="1"/>
  <c r="J156" i="1" s="1"/>
  <c r="K156" i="1"/>
  <c r="L156" i="1" s="1"/>
  <c r="N156" i="1"/>
  <c r="O156" i="1"/>
  <c r="P156" i="1" s="1"/>
  <c r="Q156" i="1" s="1"/>
  <c r="R156" i="1"/>
  <c r="F157" i="1"/>
  <c r="I157" i="1"/>
  <c r="J157" i="1"/>
  <c r="K157" i="1"/>
  <c r="L157" i="1" s="1"/>
  <c r="N157" i="1"/>
  <c r="O157" i="1" s="1"/>
  <c r="R157" i="1" s="1"/>
  <c r="F158" i="1"/>
  <c r="I158" i="1"/>
  <c r="J158" i="1" s="1"/>
  <c r="K158" i="1"/>
  <c r="L158" i="1" s="1"/>
  <c r="N158" i="1"/>
  <c r="O158" i="1"/>
  <c r="F159" i="1"/>
  <c r="I159" i="1"/>
  <c r="J159" i="1"/>
  <c r="K159" i="1" s="1"/>
  <c r="L159" i="1" s="1"/>
  <c r="N159" i="1"/>
  <c r="O159" i="1" s="1"/>
  <c r="F160" i="1"/>
  <c r="I160" i="1"/>
  <c r="J160" i="1" s="1"/>
  <c r="K160" i="1" s="1"/>
  <c r="L160" i="1"/>
  <c r="N160" i="1"/>
  <c r="O160" i="1"/>
  <c r="P160" i="1"/>
  <c r="Q160" i="1" s="1"/>
  <c r="R160" i="1"/>
  <c r="F161" i="1"/>
  <c r="I161" i="1"/>
  <c r="J161" i="1"/>
  <c r="K161" i="1" s="1"/>
  <c r="L161" i="1" s="1"/>
  <c r="N161" i="1"/>
  <c r="O161" i="1" s="1"/>
  <c r="R161" i="1" s="1"/>
  <c r="P161" i="1"/>
  <c r="Q161" i="1" s="1"/>
  <c r="F162" i="1"/>
  <c r="I162" i="1"/>
  <c r="J162" i="1" s="1"/>
  <c r="K162" i="1" s="1"/>
  <c r="L162" i="1" s="1"/>
  <c r="N162" i="1"/>
  <c r="O162" i="1"/>
  <c r="P162" i="1"/>
  <c r="Q162" i="1" s="1"/>
  <c r="R162" i="1"/>
  <c r="F163" i="1"/>
  <c r="I163" i="1"/>
  <c r="J163" i="1"/>
  <c r="K163" i="1"/>
  <c r="L163" i="1" s="1"/>
  <c r="N163" i="1"/>
  <c r="O163" i="1" s="1"/>
  <c r="R163" i="1" s="1"/>
  <c r="P163" i="1"/>
  <c r="Q163" i="1"/>
  <c r="F164" i="1"/>
  <c r="I164" i="1"/>
  <c r="J164" i="1" s="1"/>
  <c r="K164" i="1"/>
  <c r="L164" i="1"/>
  <c r="N164" i="1"/>
  <c r="O164" i="1"/>
  <c r="P164" i="1" s="1"/>
  <c r="Q164" i="1" s="1"/>
  <c r="R164" i="1"/>
  <c r="F165" i="1"/>
  <c r="I165" i="1"/>
  <c r="J165" i="1"/>
  <c r="K165" i="1" s="1"/>
  <c r="L165" i="1" s="1"/>
  <c r="N165" i="1"/>
  <c r="O165" i="1" s="1"/>
  <c r="R165" i="1" s="1"/>
  <c r="F166" i="1"/>
  <c r="I166" i="1"/>
  <c r="J166" i="1" s="1"/>
  <c r="K166" i="1" s="1"/>
  <c r="L166" i="1" s="1"/>
  <c r="N166" i="1"/>
  <c r="O166" i="1"/>
  <c r="F167" i="1"/>
  <c r="I167" i="1"/>
  <c r="J167" i="1"/>
  <c r="K167" i="1" s="1"/>
  <c r="L167" i="1" s="1"/>
  <c r="N167" i="1"/>
  <c r="O167" i="1" s="1"/>
  <c r="F168" i="1"/>
  <c r="I168" i="1"/>
  <c r="J168" i="1" s="1"/>
  <c r="K168" i="1" s="1"/>
  <c r="L168" i="1" s="1"/>
  <c r="N168" i="1"/>
  <c r="O168" i="1"/>
  <c r="P168" i="1"/>
  <c r="Q168" i="1" s="1"/>
  <c r="R168" i="1"/>
  <c r="F169" i="1"/>
  <c r="I169" i="1"/>
  <c r="J169" i="1"/>
  <c r="K169" i="1" s="1"/>
  <c r="L169" i="1" s="1"/>
  <c r="N169" i="1"/>
  <c r="O169" i="1" s="1"/>
  <c r="R169" i="1" s="1"/>
  <c r="P169" i="1"/>
  <c r="Q169" i="1"/>
  <c r="F170" i="1"/>
  <c r="I170" i="1"/>
  <c r="J170" i="1" s="1"/>
  <c r="K170" i="1" s="1"/>
  <c r="L170" i="1" s="1"/>
  <c r="N170" i="1"/>
  <c r="O170" i="1"/>
  <c r="P170" i="1" s="1"/>
  <c r="Q170" i="1" s="1"/>
  <c r="R170" i="1"/>
  <c r="F171" i="1"/>
  <c r="I171" i="1"/>
  <c r="J171" i="1"/>
  <c r="K171" i="1"/>
  <c r="L171" i="1" s="1"/>
  <c r="N171" i="1"/>
  <c r="O171" i="1" s="1"/>
  <c r="R171" i="1" s="1"/>
  <c r="F172" i="1"/>
  <c r="I172" i="1"/>
  <c r="J172" i="1"/>
  <c r="K172" i="1"/>
  <c r="L172" i="1" s="1"/>
  <c r="N172" i="1"/>
  <c r="O172" i="1"/>
  <c r="P172" i="1"/>
  <c r="Q172" i="1" s="1"/>
  <c r="R172" i="1"/>
  <c r="F173" i="1"/>
  <c r="I173" i="1"/>
  <c r="J173" i="1"/>
  <c r="K173" i="1" s="1"/>
  <c r="L173" i="1" s="1"/>
  <c r="N173" i="1"/>
  <c r="O173" i="1" s="1"/>
  <c r="F174" i="1"/>
  <c r="I174" i="1"/>
  <c r="J174" i="1"/>
  <c r="K174" i="1" s="1"/>
  <c r="L174" i="1" s="1"/>
  <c r="N174" i="1"/>
  <c r="O174" i="1"/>
  <c r="P174" i="1" s="1"/>
  <c r="Q174" i="1" s="1"/>
  <c r="F175" i="1"/>
  <c r="I175" i="1"/>
  <c r="J175" i="1"/>
  <c r="K175" i="1" s="1"/>
  <c r="L175" i="1" s="1"/>
  <c r="N175" i="1"/>
  <c r="O175" i="1"/>
  <c r="F176" i="1"/>
  <c r="I176" i="1"/>
  <c r="J176" i="1"/>
  <c r="K176" i="1" s="1"/>
  <c r="L176" i="1" s="1"/>
  <c r="N176" i="1"/>
  <c r="O176" i="1"/>
  <c r="P176" i="1" s="1"/>
  <c r="Q176" i="1" s="1"/>
  <c r="F177" i="1"/>
  <c r="I177" i="1"/>
  <c r="J177" i="1"/>
  <c r="K177" i="1" s="1"/>
  <c r="L177" i="1" s="1"/>
  <c r="N177" i="1"/>
  <c r="O177" i="1"/>
  <c r="F178" i="1"/>
  <c r="I178" i="1"/>
  <c r="J178" i="1"/>
  <c r="K178" i="1" s="1"/>
  <c r="L178" i="1" s="1"/>
  <c r="N178" i="1"/>
  <c r="O178" i="1"/>
  <c r="P178" i="1" s="1"/>
  <c r="Q178" i="1" s="1"/>
  <c r="F179" i="1"/>
  <c r="I179" i="1"/>
  <c r="J179" i="1"/>
  <c r="K179" i="1" s="1"/>
  <c r="L179" i="1" s="1"/>
  <c r="N179" i="1"/>
  <c r="O179" i="1"/>
  <c r="F180" i="1"/>
  <c r="I180" i="1"/>
  <c r="J180" i="1"/>
  <c r="K180" i="1" s="1"/>
  <c r="L180" i="1" s="1"/>
  <c r="N180" i="1"/>
  <c r="O180" i="1"/>
  <c r="P180" i="1" s="1"/>
  <c r="Q180" i="1" s="1"/>
  <c r="F181" i="1"/>
  <c r="I181" i="1"/>
  <c r="J181" i="1"/>
  <c r="K181" i="1" s="1"/>
  <c r="L181" i="1" s="1"/>
  <c r="N181" i="1"/>
  <c r="O181" i="1"/>
  <c r="F182" i="1"/>
  <c r="I182" i="1"/>
  <c r="J182" i="1"/>
  <c r="K182" i="1" s="1"/>
  <c r="L182" i="1" s="1"/>
  <c r="N182" i="1"/>
  <c r="O182" i="1"/>
  <c r="P182" i="1" s="1"/>
  <c r="Q182" i="1" s="1"/>
  <c r="F183" i="1"/>
  <c r="I183" i="1"/>
  <c r="J183" i="1"/>
  <c r="K183" i="1" s="1"/>
  <c r="L183" i="1" s="1"/>
  <c r="N183" i="1"/>
  <c r="O183" i="1"/>
  <c r="F184" i="1"/>
  <c r="H184" i="1"/>
  <c r="I184" i="1"/>
  <c r="J184" i="1" s="1"/>
  <c r="K184" i="1" s="1"/>
  <c r="L184" i="1" s="1"/>
  <c r="N184" i="1"/>
  <c r="O184" i="1" s="1"/>
  <c r="P184" i="1" s="1"/>
  <c r="Q184" i="1" s="1"/>
  <c r="R184" i="1"/>
  <c r="F185" i="1"/>
  <c r="I185" i="1"/>
  <c r="J185" i="1" s="1"/>
  <c r="K185" i="1" s="1"/>
  <c r="L185" i="1" s="1"/>
  <c r="N185" i="1"/>
  <c r="O185" i="1" s="1"/>
  <c r="F186" i="1"/>
  <c r="I186" i="1"/>
  <c r="J186" i="1" s="1"/>
  <c r="K186" i="1" s="1"/>
  <c r="L186" i="1" s="1"/>
  <c r="N186" i="1"/>
  <c r="O186" i="1" s="1"/>
  <c r="AF188" i="1"/>
  <c r="F189" i="1"/>
  <c r="I189" i="1"/>
  <c r="J189" i="1"/>
  <c r="K189" i="1" s="1"/>
  <c r="L189" i="1" s="1"/>
  <c r="N189" i="1"/>
  <c r="O189" i="1" s="1"/>
  <c r="T189" i="1"/>
  <c r="X189" i="1"/>
  <c r="Y189" i="1"/>
  <c r="AB189" i="1" s="1"/>
  <c r="F190" i="1"/>
  <c r="I190" i="1"/>
  <c r="J190" i="1"/>
  <c r="K190" i="1" s="1"/>
  <c r="L190" i="1" s="1"/>
  <c r="N190" i="1"/>
  <c r="O190" i="1"/>
  <c r="P190" i="1" s="1"/>
  <c r="Q190" i="1" s="1"/>
  <c r="AA190" i="1" s="1"/>
  <c r="T190" i="1"/>
  <c r="T191" i="1" s="1"/>
  <c r="T192" i="1" s="1"/>
  <c r="T193" i="1" s="1"/>
  <c r="T194" i="1" s="1"/>
  <c r="T195" i="1" s="1"/>
  <c r="T196" i="1" s="1"/>
  <c r="X190" i="1"/>
  <c r="F191" i="1"/>
  <c r="I191" i="1"/>
  <c r="J191" i="1" s="1"/>
  <c r="K191" i="1" s="1"/>
  <c r="L191" i="1" s="1"/>
  <c r="N191" i="1"/>
  <c r="O191" i="1"/>
  <c r="P191" i="1" s="1"/>
  <c r="Q191" i="1"/>
  <c r="AA191" i="1" s="1"/>
  <c r="R191" i="1"/>
  <c r="X191" i="1"/>
  <c r="F192" i="1"/>
  <c r="I192" i="1"/>
  <c r="J192" i="1"/>
  <c r="K192" i="1" s="1"/>
  <c r="L192" i="1" s="1"/>
  <c r="N192" i="1"/>
  <c r="O192" i="1"/>
  <c r="R192" i="1" s="1"/>
  <c r="P192" i="1"/>
  <c r="Q192" i="1" s="1"/>
  <c r="AA192" i="1" s="1"/>
  <c r="X192" i="1"/>
  <c r="F193" i="1"/>
  <c r="I193" i="1"/>
  <c r="J193" i="1"/>
  <c r="K193" i="1" s="1"/>
  <c r="L193" i="1" s="1"/>
  <c r="N193" i="1"/>
  <c r="O193" i="1" s="1"/>
  <c r="X193" i="1"/>
  <c r="F194" i="1"/>
  <c r="I194" i="1"/>
  <c r="J194" i="1"/>
  <c r="K194" i="1" s="1"/>
  <c r="L194" i="1" s="1"/>
  <c r="N194" i="1"/>
  <c r="O194" i="1"/>
  <c r="X194" i="1"/>
  <c r="F195" i="1"/>
  <c r="I195" i="1"/>
  <c r="J195" i="1" s="1"/>
  <c r="K195" i="1" s="1"/>
  <c r="L195" i="1" s="1"/>
  <c r="N195" i="1"/>
  <c r="O195" i="1"/>
  <c r="P195" i="1" s="1"/>
  <c r="Q195" i="1" s="1"/>
  <c r="AA195" i="1" s="1"/>
  <c r="R195" i="1"/>
  <c r="X195" i="1"/>
  <c r="F196" i="1"/>
  <c r="I196" i="1"/>
  <c r="J196" i="1"/>
  <c r="K196" i="1" s="1"/>
  <c r="L196" i="1"/>
  <c r="N196" i="1"/>
  <c r="O196" i="1"/>
  <c r="R196" i="1" s="1"/>
  <c r="X196" i="1"/>
  <c r="F197" i="1"/>
  <c r="I197" i="1"/>
  <c r="J197" i="1"/>
  <c r="K197" i="1" s="1"/>
  <c r="L197" i="1" s="1"/>
  <c r="N197" i="1"/>
  <c r="O197" i="1" s="1"/>
  <c r="T197" i="1"/>
  <c r="T198" i="1" s="1"/>
  <c r="T199" i="1" s="1"/>
  <c r="T200" i="1" s="1"/>
  <c r="T201" i="1" s="1"/>
  <c r="T202" i="1" s="1"/>
  <c r="T203" i="1" s="1"/>
  <c r="T204" i="1" s="1"/>
  <c r="T205" i="1" s="1"/>
  <c r="T206" i="1" s="1"/>
  <c r="X197" i="1"/>
  <c r="F198" i="1"/>
  <c r="I198" i="1"/>
  <c r="J198" i="1"/>
  <c r="K198" i="1"/>
  <c r="L198" i="1" s="1"/>
  <c r="N198" i="1"/>
  <c r="O198" i="1"/>
  <c r="X198" i="1"/>
  <c r="F199" i="1"/>
  <c r="I199" i="1"/>
  <c r="J199" i="1" s="1"/>
  <c r="K199" i="1"/>
  <c r="L199" i="1" s="1"/>
  <c r="N199" i="1"/>
  <c r="O199" i="1" s="1"/>
  <c r="X199" i="1"/>
  <c r="F200" i="1"/>
  <c r="I200" i="1"/>
  <c r="J200" i="1"/>
  <c r="K200" i="1" s="1"/>
  <c r="L200" i="1" s="1"/>
  <c r="N200" i="1"/>
  <c r="O200" i="1"/>
  <c r="P200" i="1" s="1"/>
  <c r="Q200" i="1" s="1"/>
  <c r="X200" i="1"/>
  <c r="AA200" i="1"/>
  <c r="F201" i="1"/>
  <c r="I201" i="1"/>
  <c r="J201" i="1"/>
  <c r="K201" i="1" s="1"/>
  <c r="L201" i="1"/>
  <c r="N201" i="1"/>
  <c r="O201" i="1" s="1"/>
  <c r="R201" i="1" s="1"/>
  <c r="P201" i="1"/>
  <c r="Q201" i="1" s="1"/>
  <c r="AA201" i="1" s="1"/>
  <c r="X201" i="1"/>
  <c r="F202" i="1"/>
  <c r="I202" i="1"/>
  <c r="J202" i="1"/>
  <c r="K202" i="1" s="1"/>
  <c r="L202" i="1" s="1"/>
  <c r="N202" i="1"/>
  <c r="O202" i="1"/>
  <c r="X202" i="1"/>
  <c r="F203" i="1"/>
  <c r="I203" i="1"/>
  <c r="J203" i="1" s="1"/>
  <c r="K203" i="1"/>
  <c r="L203" i="1" s="1"/>
  <c r="N203" i="1"/>
  <c r="O203" i="1"/>
  <c r="P203" i="1" s="1"/>
  <c r="Q203" i="1"/>
  <c r="AA203" i="1" s="1"/>
  <c r="R203" i="1"/>
  <c r="X203" i="1"/>
  <c r="F204" i="1"/>
  <c r="I204" i="1"/>
  <c r="J204" i="1"/>
  <c r="K204" i="1" s="1"/>
  <c r="L204" i="1" s="1"/>
  <c r="N204" i="1"/>
  <c r="O204" i="1"/>
  <c r="P204" i="1"/>
  <c r="Q204" i="1" s="1"/>
  <c r="AA204" i="1" s="1"/>
  <c r="R204" i="1"/>
  <c r="X204" i="1"/>
  <c r="F205" i="1"/>
  <c r="I205" i="1"/>
  <c r="J205" i="1" s="1"/>
  <c r="K205" i="1" s="1"/>
  <c r="L205" i="1"/>
  <c r="N205" i="1"/>
  <c r="O205" i="1" s="1"/>
  <c r="R205" i="1" s="1"/>
  <c r="P205" i="1"/>
  <c r="Q205" i="1" s="1"/>
  <c r="AA205" i="1" s="1"/>
  <c r="X205" i="1"/>
  <c r="F206" i="1"/>
  <c r="I206" i="1"/>
  <c r="J206" i="1"/>
  <c r="K206" i="1"/>
  <c r="L206" i="1" s="1"/>
  <c r="N206" i="1"/>
  <c r="O206" i="1"/>
  <c r="X206" i="1"/>
  <c r="F207" i="1"/>
  <c r="I207" i="1"/>
  <c r="J207" i="1" s="1"/>
  <c r="K207" i="1" s="1"/>
  <c r="L207" i="1" s="1"/>
  <c r="N207" i="1"/>
  <c r="O207" i="1" s="1"/>
  <c r="X207" i="1"/>
  <c r="F208" i="1"/>
  <c r="I208" i="1"/>
  <c r="J208" i="1"/>
  <c r="K208" i="1" s="1"/>
  <c r="L208" i="1" s="1"/>
  <c r="N208" i="1"/>
  <c r="O208" i="1"/>
  <c r="P208" i="1" s="1"/>
  <c r="Q208" i="1" s="1"/>
  <c r="AA208" i="1" s="1"/>
  <c r="X208" i="1"/>
  <c r="F209" i="1"/>
  <c r="I209" i="1"/>
  <c r="J209" i="1" s="1"/>
  <c r="K209" i="1" s="1"/>
  <c r="L209" i="1" s="1"/>
  <c r="N209" i="1"/>
  <c r="O209" i="1" s="1"/>
  <c r="X209" i="1"/>
  <c r="F210" i="1"/>
  <c r="I210" i="1"/>
  <c r="J210" i="1"/>
  <c r="K210" i="1" s="1"/>
  <c r="L210" i="1" s="1"/>
  <c r="N210" i="1"/>
  <c r="O210" i="1"/>
  <c r="X210" i="1"/>
  <c r="F211" i="1"/>
  <c r="I211" i="1"/>
  <c r="J211" i="1" s="1"/>
  <c r="K211" i="1" s="1"/>
  <c r="L211" i="1"/>
  <c r="N211" i="1"/>
  <c r="O211" i="1"/>
  <c r="X211" i="1"/>
  <c r="F212" i="1"/>
  <c r="I212" i="1"/>
  <c r="J212" i="1"/>
  <c r="K212" i="1" s="1"/>
  <c r="L212" i="1"/>
  <c r="N212" i="1"/>
  <c r="O212" i="1"/>
  <c r="P212" i="1" s="1"/>
  <c r="Q212" i="1" s="1"/>
  <c r="AA212" i="1" s="1"/>
  <c r="R212" i="1"/>
  <c r="X212" i="1"/>
  <c r="F213" i="1"/>
  <c r="I213" i="1"/>
  <c r="J213" i="1"/>
  <c r="K213" i="1" s="1"/>
  <c r="L213" i="1" s="1"/>
  <c r="N213" i="1"/>
  <c r="O213" i="1" s="1"/>
  <c r="X213" i="1"/>
  <c r="F214" i="1"/>
  <c r="I214" i="1"/>
  <c r="J214" i="1"/>
  <c r="K214" i="1" s="1"/>
  <c r="L214" i="1" s="1"/>
  <c r="N214" i="1"/>
  <c r="O214" i="1"/>
  <c r="X214" i="1"/>
  <c r="F215" i="1"/>
  <c r="I215" i="1"/>
  <c r="J215" i="1" s="1"/>
  <c r="K215" i="1" s="1"/>
  <c r="L215" i="1" s="1"/>
  <c r="N215" i="1"/>
  <c r="O215" i="1"/>
  <c r="X215" i="1"/>
  <c r="F216" i="1"/>
  <c r="I216" i="1"/>
  <c r="J216" i="1"/>
  <c r="K216" i="1" s="1"/>
  <c r="L216" i="1" s="1"/>
  <c r="N216" i="1"/>
  <c r="O216" i="1"/>
  <c r="P216" i="1" s="1"/>
  <c r="Q216" i="1" s="1"/>
  <c r="AA216" i="1" s="1"/>
  <c r="R216" i="1"/>
  <c r="X216" i="1"/>
  <c r="F217" i="1"/>
  <c r="I217" i="1"/>
  <c r="J217" i="1"/>
  <c r="K217" i="1" s="1"/>
  <c r="L217" i="1" s="1"/>
  <c r="N217" i="1"/>
  <c r="O217" i="1" s="1"/>
  <c r="X217" i="1"/>
  <c r="F218" i="1"/>
  <c r="I218" i="1"/>
  <c r="J218" i="1"/>
  <c r="K218" i="1" s="1"/>
  <c r="L218" i="1" s="1"/>
  <c r="N218" i="1"/>
  <c r="O218" i="1"/>
  <c r="X218" i="1"/>
  <c r="F219" i="1"/>
  <c r="I219" i="1"/>
  <c r="J219" i="1" s="1"/>
  <c r="K219" i="1" s="1"/>
  <c r="L219" i="1"/>
  <c r="N219" i="1"/>
  <c r="O219" i="1"/>
  <c r="X219" i="1"/>
  <c r="F222" i="1"/>
  <c r="I222" i="1"/>
  <c r="J222" i="1"/>
  <c r="K222" i="1" s="1"/>
  <c r="L222" i="1"/>
  <c r="N222" i="1"/>
  <c r="O222" i="1"/>
  <c r="P222" i="1" s="1"/>
  <c r="Q222" i="1" s="1"/>
  <c r="AA222" i="1" s="1"/>
  <c r="R222" i="1"/>
  <c r="X222" i="1"/>
  <c r="F223" i="1"/>
  <c r="I223" i="1"/>
  <c r="J223" i="1"/>
  <c r="K223" i="1" s="1"/>
  <c r="L223" i="1" s="1"/>
  <c r="N223" i="1"/>
  <c r="O223" i="1"/>
  <c r="P223" i="1" s="1"/>
  <c r="Q223" i="1" s="1"/>
  <c r="AA223" i="1" s="1"/>
  <c r="R223" i="1"/>
  <c r="X223" i="1"/>
  <c r="F224" i="1"/>
  <c r="I224" i="1"/>
  <c r="J224" i="1"/>
  <c r="K224" i="1" s="1"/>
  <c r="L224" i="1"/>
  <c r="N224" i="1"/>
  <c r="O224" i="1"/>
  <c r="P224" i="1" s="1"/>
  <c r="Q224" i="1" s="1"/>
  <c r="R224" i="1"/>
  <c r="X224" i="1"/>
  <c r="AA224" i="1"/>
  <c r="F225" i="1"/>
  <c r="I225" i="1"/>
  <c r="J225" i="1"/>
  <c r="K225" i="1" s="1"/>
  <c r="L225" i="1"/>
  <c r="N225" i="1"/>
  <c r="O225" i="1"/>
  <c r="P225" i="1" s="1"/>
  <c r="Q225" i="1" s="1"/>
  <c r="R225" i="1"/>
  <c r="X225" i="1"/>
  <c r="AA225" i="1"/>
  <c r="F226" i="1"/>
  <c r="H226" i="1"/>
  <c r="N226" i="1" s="1"/>
  <c r="O226" i="1" s="1"/>
  <c r="P226" i="1" s="1"/>
  <c r="Q226" i="1" s="1"/>
  <c r="AA226" i="1" s="1"/>
  <c r="I226" i="1"/>
  <c r="J226" i="1" s="1"/>
  <c r="K226" i="1" s="1"/>
  <c r="L226" i="1" s="1"/>
  <c r="X226" i="1"/>
  <c r="F227" i="1"/>
  <c r="I227" i="1"/>
  <c r="J227" i="1" s="1"/>
  <c r="K227" i="1"/>
  <c r="L227" i="1" s="1"/>
  <c r="X227" i="1"/>
  <c r="F228" i="1"/>
  <c r="I228" i="1"/>
  <c r="J228" i="1" s="1"/>
  <c r="K228" i="1"/>
  <c r="L228" i="1" s="1"/>
  <c r="N228" i="1"/>
  <c r="O228" i="1" s="1"/>
  <c r="P228" i="1" s="1"/>
  <c r="Q228" i="1" s="1"/>
  <c r="AA228" i="1" s="1"/>
  <c r="R228" i="1"/>
  <c r="X228" i="1"/>
  <c r="F229" i="1"/>
  <c r="I229" i="1"/>
  <c r="J229" i="1" s="1"/>
  <c r="K229" i="1" s="1"/>
  <c r="L229" i="1" s="1"/>
  <c r="N229" i="1"/>
  <c r="O229" i="1" s="1"/>
  <c r="P229" i="1" s="1"/>
  <c r="Q229" i="1" s="1"/>
  <c r="AA229" i="1" s="1"/>
  <c r="X229" i="1"/>
  <c r="F230" i="1"/>
  <c r="I230" i="1"/>
  <c r="J230" i="1" s="1"/>
  <c r="K230" i="1"/>
  <c r="L230" i="1" s="1"/>
  <c r="N230" i="1"/>
  <c r="O230" i="1" s="1"/>
  <c r="P230" i="1" s="1"/>
  <c r="Q230" i="1" s="1"/>
  <c r="AA230" i="1" s="1"/>
  <c r="R230" i="1"/>
  <c r="X230" i="1"/>
  <c r="F231" i="1"/>
  <c r="I231" i="1"/>
  <c r="J231" i="1" s="1"/>
  <c r="K231" i="1" s="1"/>
  <c r="L231" i="1" s="1"/>
  <c r="N231" i="1"/>
  <c r="O231" i="1" s="1"/>
  <c r="P231" i="1" s="1"/>
  <c r="Q231" i="1" s="1"/>
  <c r="AA231" i="1" s="1"/>
  <c r="X231" i="1"/>
  <c r="F232" i="1"/>
  <c r="I232" i="1"/>
  <c r="J232" i="1" s="1"/>
  <c r="K232" i="1" s="1"/>
  <c r="L232" i="1" s="1"/>
  <c r="N232" i="1"/>
  <c r="O232" i="1" s="1"/>
  <c r="P232" i="1" s="1"/>
  <c r="Q232" i="1" s="1"/>
  <c r="AA232" i="1" s="1"/>
  <c r="R232" i="1"/>
  <c r="X232" i="1"/>
  <c r="F233" i="1"/>
  <c r="H233" i="1"/>
  <c r="X233" i="1"/>
  <c r="F234" i="1"/>
  <c r="I234" i="1"/>
  <c r="J234" i="1"/>
  <c r="K234" i="1" s="1"/>
  <c r="L234" i="1" s="1"/>
  <c r="X234" i="1"/>
  <c r="F235" i="1"/>
  <c r="I235" i="1"/>
  <c r="J235" i="1"/>
  <c r="K235" i="1" s="1"/>
  <c r="L235" i="1" s="1"/>
  <c r="N235" i="1"/>
  <c r="O235" i="1" s="1"/>
  <c r="X235" i="1"/>
  <c r="F236" i="1"/>
  <c r="I236" i="1"/>
  <c r="J236" i="1"/>
  <c r="K236" i="1" s="1"/>
  <c r="L236" i="1" s="1"/>
  <c r="N236" i="1"/>
  <c r="O236" i="1" s="1"/>
  <c r="X236" i="1"/>
  <c r="F237" i="1"/>
  <c r="I237" i="1"/>
  <c r="J237" i="1"/>
  <c r="K237" i="1" s="1"/>
  <c r="L237" i="1" s="1"/>
  <c r="N237" i="1"/>
  <c r="O237" i="1" s="1"/>
  <c r="X237" i="1"/>
  <c r="F238" i="1"/>
  <c r="I238" i="1"/>
  <c r="J238" i="1"/>
  <c r="K238" i="1" s="1"/>
  <c r="L238" i="1" s="1"/>
  <c r="N238" i="1"/>
  <c r="O238" i="1" s="1"/>
  <c r="X238" i="1"/>
  <c r="F239" i="1"/>
  <c r="I239" i="1"/>
  <c r="J239" i="1"/>
  <c r="K239" i="1" s="1"/>
  <c r="L239" i="1" s="1"/>
  <c r="N239" i="1"/>
  <c r="O239" i="1" s="1"/>
  <c r="X239" i="1"/>
  <c r="F240" i="1"/>
  <c r="I240" i="1"/>
  <c r="J240" i="1"/>
  <c r="K240" i="1" s="1"/>
  <c r="L240" i="1" s="1"/>
  <c r="N240" i="1"/>
  <c r="O240" i="1" s="1"/>
  <c r="X240" i="1"/>
  <c r="F241" i="1"/>
  <c r="I241" i="1"/>
  <c r="J241" i="1"/>
  <c r="K241" i="1" s="1"/>
  <c r="L241" i="1" s="1"/>
  <c r="N241" i="1"/>
  <c r="O241" i="1" s="1"/>
  <c r="X241" i="1"/>
  <c r="F242" i="1"/>
  <c r="I242" i="1"/>
  <c r="J242" i="1"/>
  <c r="K242" i="1" s="1"/>
  <c r="L242" i="1" s="1"/>
  <c r="N242" i="1"/>
  <c r="O242" i="1" s="1"/>
  <c r="X242" i="1"/>
  <c r="F243" i="1"/>
  <c r="I243" i="1"/>
  <c r="J243" i="1"/>
  <c r="K243" i="1" s="1"/>
  <c r="L243" i="1" s="1"/>
  <c r="N243" i="1"/>
  <c r="O243" i="1" s="1"/>
  <c r="X243" i="1"/>
  <c r="F244" i="1"/>
  <c r="I244" i="1"/>
  <c r="J244" i="1"/>
  <c r="K244" i="1" s="1"/>
  <c r="L244" i="1" s="1"/>
  <c r="N244" i="1"/>
  <c r="O244" i="1" s="1"/>
  <c r="X244" i="1"/>
  <c r="F245" i="1"/>
  <c r="I245" i="1"/>
  <c r="J245" i="1"/>
  <c r="K245" i="1" s="1"/>
  <c r="L245" i="1" s="1"/>
  <c r="N245" i="1"/>
  <c r="O245" i="1" s="1"/>
  <c r="X245" i="1"/>
  <c r="F246" i="1"/>
  <c r="I246" i="1"/>
  <c r="J246" i="1"/>
  <c r="K246" i="1" s="1"/>
  <c r="L246" i="1" s="1"/>
  <c r="N246" i="1"/>
  <c r="O246" i="1" s="1"/>
  <c r="X246" i="1"/>
  <c r="F247" i="1"/>
  <c r="I247" i="1"/>
  <c r="J247" i="1"/>
  <c r="K247" i="1" s="1"/>
  <c r="L247" i="1" s="1"/>
  <c r="N247" i="1"/>
  <c r="O247" i="1" s="1"/>
  <c r="X247" i="1"/>
  <c r="F248" i="1"/>
  <c r="I248" i="1"/>
  <c r="J248" i="1"/>
  <c r="K248" i="1" s="1"/>
  <c r="L248" i="1" s="1"/>
  <c r="N248" i="1"/>
  <c r="O248" i="1" s="1"/>
  <c r="R248" i="1" s="1"/>
  <c r="P248" i="1"/>
  <c r="Q248" i="1" s="1"/>
  <c r="AA248" i="1" s="1"/>
  <c r="X248" i="1"/>
  <c r="F249" i="1"/>
  <c r="I249" i="1"/>
  <c r="J249" i="1"/>
  <c r="K249" i="1" s="1"/>
  <c r="L249" i="1" s="1"/>
  <c r="N249" i="1"/>
  <c r="O249" i="1" s="1"/>
  <c r="R249" i="1" s="1"/>
  <c r="P249" i="1"/>
  <c r="Q249" i="1" s="1"/>
  <c r="AA249" i="1" s="1"/>
  <c r="X249" i="1"/>
  <c r="F252" i="1"/>
  <c r="I252" i="1"/>
  <c r="J252" i="1"/>
  <c r="K252" i="1" s="1"/>
  <c r="L252" i="1"/>
  <c r="N252" i="1"/>
  <c r="O252" i="1" s="1"/>
  <c r="R252" i="1" s="1"/>
  <c r="X252" i="1"/>
  <c r="F253" i="1"/>
  <c r="I253" i="1"/>
  <c r="J253" i="1"/>
  <c r="K253" i="1" s="1"/>
  <c r="L253" i="1" s="1"/>
  <c r="N253" i="1"/>
  <c r="O253" i="1" s="1"/>
  <c r="P253" i="1" s="1"/>
  <c r="Q253" i="1" s="1"/>
  <c r="AA253" i="1" s="1"/>
  <c r="R253" i="1"/>
  <c r="X253" i="1"/>
  <c r="F254" i="1"/>
  <c r="I254" i="1"/>
  <c r="J254" i="1" s="1"/>
  <c r="K254" i="1" s="1"/>
  <c r="L254" i="1" s="1"/>
  <c r="N254" i="1"/>
  <c r="O254" i="1" s="1"/>
  <c r="X254" i="1"/>
  <c r="F255" i="1"/>
  <c r="I255" i="1"/>
  <c r="J255" i="1" s="1"/>
  <c r="K255" i="1" s="1"/>
  <c r="L255" i="1" s="1"/>
  <c r="N255" i="1"/>
  <c r="O255" i="1" s="1"/>
  <c r="P255" i="1" s="1"/>
  <c r="Q255" i="1" s="1"/>
  <c r="AA255" i="1" s="1"/>
  <c r="X255" i="1"/>
  <c r="F256" i="1"/>
  <c r="I256" i="1"/>
  <c r="J256" i="1" s="1"/>
  <c r="K256" i="1" s="1"/>
  <c r="L256" i="1" s="1"/>
  <c r="N256" i="1"/>
  <c r="O256" i="1" s="1"/>
  <c r="R256" i="1" s="1"/>
  <c r="P256" i="1"/>
  <c r="Q256" i="1"/>
  <c r="AA256" i="1" s="1"/>
  <c r="X256" i="1"/>
  <c r="F257" i="1"/>
  <c r="I257" i="1"/>
  <c r="J257" i="1"/>
  <c r="K257" i="1" s="1"/>
  <c r="L257" i="1"/>
  <c r="N257" i="1"/>
  <c r="O257" i="1" s="1"/>
  <c r="P257" i="1"/>
  <c r="Q257" i="1"/>
  <c r="AA257" i="1" s="1"/>
  <c r="R257" i="1"/>
  <c r="X257" i="1"/>
  <c r="F258" i="1"/>
  <c r="I258" i="1"/>
  <c r="J258" i="1"/>
  <c r="K258" i="1" s="1"/>
  <c r="L258" i="1"/>
  <c r="N258" i="1"/>
  <c r="O258" i="1" s="1"/>
  <c r="R258" i="1" s="1"/>
  <c r="P258" i="1"/>
  <c r="Q258" i="1" s="1"/>
  <c r="AA258" i="1" s="1"/>
  <c r="X258" i="1"/>
  <c r="F259" i="1"/>
  <c r="I259" i="1"/>
  <c r="J259" i="1"/>
  <c r="K259" i="1" s="1"/>
  <c r="L259" i="1" s="1"/>
  <c r="N259" i="1"/>
  <c r="O259" i="1" s="1"/>
  <c r="R259" i="1" s="1"/>
  <c r="P259" i="1"/>
  <c r="Q259" i="1" s="1"/>
  <c r="AA259" i="1" s="1"/>
  <c r="X259" i="1"/>
  <c r="F260" i="1"/>
  <c r="I260" i="1"/>
  <c r="J260" i="1" s="1"/>
  <c r="K260" i="1" s="1"/>
  <c r="L260" i="1" s="1"/>
  <c r="N260" i="1"/>
  <c r="O260" i="1" s="1"/>
  <c r="P260" i="1" s="1"/>
  <c r="Q260" i="1" s="1"/>
  <c r="AA260" i="1" s="1"/>
  <c r="X260" i="1"/>
  <c r="F261" i="1"/>
  <c r="I261" i="1"/>
  <c r="J261" i="1"/>
  <c r="K261" i="1" s="1"/>
  <c r="L261" i="1" s="1"/>
  <c r="N261" i="1"/>
  <c r="O261" i="1" s="1"/>
  <c r="R261" i="1" s="1"/>
  <c r="P261" i="1"/>
  <c r="Q261" i="1" s="1"/>
  <c r="AA261" i="1" s="1"/>
  <c r="X261" i="1"/>
  <c r="F262" i="1"/>
  <c r="I262" i="1"/>
  <c r="J262" i="1" s="1"/>
  <c r="K262" i="1" s="1"/>
  <c r="L262" i="1" s="1"/>
  <c r="N262" i="1"/>
  <c r="O262" i="1" s="1"/>
  <c r="P262" i="1" s="1"/>
  <c r="Q262" i="1" s="1"/>
  <c r="AA262" i="1" s="1"/>
  <c r="X262" i="1"/>
  <c r="F263" i="1"/>
  <c r="I263" i="1"/>
  <c r="J263" i="1"/>
  <c r="K263" i="1" s="1"/>
  <c r="L263" i="1" s="1"/>
  <c r="N263" i="1"/>
  <c r="O263" i="1" s="1"/>
  <c r="R263" i="1" s="1"/>
  <c r="P263" i="1"/>
  <c r="Q263" i="1" s="1"/>
  <c r="AA263" i="1" s="1"/>
  <c r="X263" i="1"/>
  <c r="F264" i="1"/>
  <c r="I264" i="1"/>
  <c r="J264" i="1" s="1"/>
  <c r="K264" i="1" s="1"/>
  <c r="L264" i="1" s="1"/>
  <c r="N264" i="1"/>
  <c r="O264" i="1" s="1"/>
  <c r="P264" i="1" s="1"/>
  <c r="Q264" i="1" s="1"/>
  <c r="AA264" i="1" s="1"/>
  <c r="X264" i="1"/>
  <c r="F265" i="1"/>
  <c r="I265" i="1"/>
  <c r="J265" i="1"/>
  <c r="K265" i="1" s="1"/>
  <c r="L265" i="1" s="1"/>
  <c r="N265" i="1"/>
  <c r="O265" i="1" s="1"/>
  <c r="R265" i="1" s="1"/>
  <c r="P265" i="1"/>
  <c r="Q265" i="1" s="1"/>
  <c r="AA265" i="1" s="1"/>
  <c r="X265" i="1"/>
  <c r="F266" i="1"/>
  <c r="I266" i="1"/>
  <c r="J266" i="1" s="1"/>
  <c r="K266" i="1" s="1"/>
  <c r="L266" i="1" s="1"/>
  <c r="N266" i="1"/>
  <c r="O266" i="1" s="1"/>
  <c r="P266" i="1" s="1"/>
  <c r="Q266" i="1" s="1"/>
  <c r="X266" i="1"/>
  <c r="AA266" i="1"/>
  <c r="F267" i="1"/>
  <c r="H267" i="1"/>
  <c r="I267" i="1"/>
  <c r="J267" i="1" s="1"/>
  <c r="K267" i="1" s="1"/>
  <c r="L267" i="1" s="1"/>
  <c r="X267" i="1"/>
  <c r="F268" i="1"/>
  <c r="I268" i="1"/>
  <c r="J268" i="1" s="1"/>
  <c r="K268" i="1"/>
  <c r="L268" i="1" s="1"/>
  <c r="X268" i="1"/>
  <c r="F269" i="1"/>
  <c r="I269" i="1"/>
  <c r="J269" i="1" s="1"/>
  <c r="K269" i="1"/>
  <c r="L269" i="1" s="1"/>
  <c r="N269" i="1"/>
  <c r="O269" i="1"/>
  <c r="P269" i="1" s="1"/>
  <c r="Q269" i="1" s="1"/>
  <c r="AA269" i="1" s="1"/>
  <c r="X269" i="1"/>
  <c r="F270" i="1"/>
  <c r="I270" i="1"/>
  <c r="J270" i="1" s="1"/>
  <c r="K270" i="1" s="1"/>
  <c r="L270" i="1" s="1"/>
  <c r="N270" i="1"/>
  <c r="O270" i="1"/>
  <c r="P270" i="1"/>
  <c r="Q270" i="1"/>
  <c r="AA270" i="1" s="1"/>
  <c r="R270" i="1"/>
  <c r="X270" i="1"/>
  <c r="F271" i="1"/>
  <c r="I271" i="1"/>
  <c r="J271" i="1" s="1"/>
  <c r="K271" i="1" s="1"/>
  <c r="L271" i="1" s="1"/>
  <c r="N271" i="1"/>
  <c r="O271" i="1"/>
  <c r="R271" i="1" s="1"/>
  <c r="P271" i="1"/>
  <c r="Q271" i="1" s="1"/>
  <c r="X271" i="1"/>
  <c r="AA271" i="1"/>
  <c r="F272" i="1"/>
  <c r="I272" i="1"/>
  <c r="J272" i="1" s="1"/>
  <c r="K272" i="1"/>
  <c r="L272" i="1"/>
  <c r="N272" i="1"/>
  <c r="O272" i="1"/>
  <c r="P272" i="1" s="1"/>
  <c r="Q272" i="1" s="1"/>
  <c r="R272" i="1"/>
  <c r="X272" i="1"/>
  <c r="AA272" i="1"/>
  <c r="F273" i="1"/>
  <c r="I273" i="1"/>
  <c r="J273" i="1" s="1"/>
  <c r="K273" i="1"/>
  <c r="L273" i="1" s="1"/>
  <c r="N273" i="1"/>
  <c r="O273" i="1"/>
  <c r="X273" i="1"/>
  <c r="F274" i="1"/>
  <c r="I274" i="1"/>
  <c r="J274" i="1" s="1"/>
  <c r="K274" i="1" s="1"/>
  <c r="L274" i="1" s="1"/>
  <c r="N274" i="1"/>
  <c r="O274" i="1"/>
  <c r="P274" i="1"/>
  <c r="Q274" i="1"/>
  <c r="AA274" i="1" s="1"/>
  <c r="R274" i="1"/>
  <c r="X274" i="1"/>
  <c r="F275" i="1"/>
  <c r="I275" i="1"/>
  <c r="J275" i="1" s="1"/>
  <c r="K275" i="1"/>
  <c r="L275" i="1" s="1"/>
  <c r="N275" i="1"/>
  <c r="O275" i="1"/>
  <c r="X275" i="1"/>
  <c r="F276" i="1"/>
  <c r="I276" i="1"/>
  <c r="J276" i="1" s="1"/>
  <c r="K276" i="1"/>
  <c r="L276" i="1" s="1"/>
  <c r="N276" i="1"/>
  <c r="O276" i="1"/>
  <c r="P276" i="1" s="1"/>
  <c r="Q276" i="1" s="1"/>
  <c r="AA276" i="1" s="1"/>
  <c r="X276" i="1"/>
  <c r="F277" i="1"/>
  <c r="I277" i="1"/>
  <c r="J277" i="1" s="1"/>
  <c r="K277" i="1"/>
  <c r="L277" i="1" s="1"/>
  <c r="N277" i="1"/>
  <c r="O277" i="1"/>
  <c r="P277" i="1" s="1"/>
  <c r="Q277" i="1" s="1"/>
  <c r="AA277" i="1" s="1"/>
  <c r="X277" i="1"/>
  <c r="F278" i="1"/>
  <c r="I278" i="1"/>
  <c r="J278" i="1" s="1"/>
  <c r="K278" i="1" s="1"/>
  <c r="L278" i="1" s="1"/>
  <c r="N278" i="1"/>
  <c r="O278" i="1"/>
  <c r="P278" i="1" s="1"/>
  <c r="Q278" i="1" s="1"/>
  <c r="AA278" i="1" s="1"/>
  <c r="R278" i="1"/>
  <c r="X278" i="1"/>
  <c r="F279" i="1"/>
  <c r="I279" i="1"/>
  <c r="J279" i="1" s="1"/>
  <c r="K279" i="1" s="1"/>
  <c r="L279" i="1" s="1"/>
  <c r="N279" i="1"/>
  <c r="O279" i="1"/>
  <c r="P279" i="1" s="1"/>
  <c r="Q279" i="1" s="1"/>
  <c r="AA279" i="1" s="1"/>
  <c r="X279" i="1"/>
  <c r="F280" i="1"/>
  <c r="I280" i="1"/>
  <c r="J280" i="1" s="1"/>
  <c r="K280" i="1" s="1"/>
  <c r="L280" i="1" s="1"/>
  <c r="N280" i="1"/>
  <c r="O280" i="1"/>
  <c r="P280" i="1" s="1"/>
  <c r="Q280" i="1" s="1"/>
  <c r="AA280" i="1" s="1"/>
  <c r="R280" i="1"/>
  <c r="X280" i="1"/>
  <c r="F281" i="1"/>
  <c r="I281" i="1"/>
  <c r="J281" i="1" s="1"/>
  <c r="K281" i="1"/>
  <c r="L281" i="1" s="1"/>
  <c r="N281" i="1"/>
  <c r="O281" i="1"/>
  <c r="P281" i="1" s="1"/>
  <c r="Q281" i="1" s="1"/>
  <c r="AA281" i="1" s="1"/>
  <c r="R281" i="1"/>
  <c r="X281" i="1"/>
  <c r="F282" i="1"/>
  <c r="I282" i="1"/>
  <c r="J282" i="1" s="1"/>
  <c r="K282" i="1" s="1"/>
  <c r="L282" i="1" s="1"/>
  <c r="N282" i="1"/>
  <c r="O282" i="1"/>
  <c r="P282" i="1" s="1"/>
  <c r="Q282" i="1" s="1"/>
  <c r="AA282" i="1" s="1"/>
  <c r="X282" i="1"/>
  <c r="F285" i="1"/>
  <c r="I285" i="1"/>
  <c r="J285" i="1" s="1"/>
  <c r="K285" i="1"/>
  <c r="L285" i="1" s="1"/>
  <c r="N285" i="1"/>
  <c r="O285" i="1"/>
  <c r="X285" i="1"/>
  <c r="F286" i="1"/>
  <c r="I286" i="1"/>
  <c r="J286" i="1" s="1"/>
  <c r="K286" i="1"/>
  <c r="L286" i="1" s="1"/>
  <c r="N286" i="1"/>
  <c r="O286" i="1"/>
  <c r="P286" i="1" s="1"/>
  <c r="Q286" i="1" s="1"/>
  <c r="AA286" i="1" s="1"/>
  <c r="X286" i="1"/>
  <c r="F287" i="1"/>
  <c r="I287" i="1"/>
  <c r="J287" i="1"/>
  <c r="K287" i="1" s="1"/>
  <c r="L287" i="1" s="1"/>
  <c r="N287" i="1"/>
  <c r="O287" i="1"/>
  <c r="R287" i="1" s="1"/>
  <c r="P287" i="1"/>
  <c r="Q287" i="1" s="1"/>
  <c r="AA287" i="1" s="1"/>
  <c r="X287" i="1"/>
  <c r="F288" i="1"/>
  <c r="I288" i="1"/>
  <c r="J288" i="1"/>
  <c r="K288" i="1" s="1"/>
  <c r="L288" i="1" s="1"/>
  <c r="N288" i="1"/>
  <c r="O288" i="1"/>
  <c r="R288" i="1" s="1"/>
  <c r="P288" i="1"/>
  <c r="Q288" i="1" s="1"/>
  <c r="X288" i="1"/>
  <c r="AA288" i="1"/>
  <c r="F289" i="1"/>
  <c r="I289" i="1"/>
  <c r="J289" i="1"/>
  <c r="K289" i="1" s="1"/>
  <c r="L289" i="1" s="1"/>
  <c r="N289" i="1"/>
  <c r="O289" i="1"/>
  <c r="R289" i="1" s="1"/>
  <c r="P289" i="1"/>
  <c r="Q289" i="1" s="1"/>
  <c r="AA289" i="1" s="1"/>
  <c r="X289" i="1"/>
  <c r="F290" i="1"/>
  <c r="I290" i="1"/>
  <c r="J290" i="1"/>
  <c r="K290" i="1" s="1"/>
  <c r="L290" i="1"/>
  <c r="N290" i="1"/>
  <c r="O290" i="1"/>
  <c r="R290" i="1" s="1"/>
  <c r="P290" i="1"/>
  <c r="Q290" i="1" s="1"/>
  <c r="X290" i="1"/>
  <c r="AA290" i="1"/>
  <c r="F291" i="1"/>
  <c r="I291" i="1"/>
  <c r="J291" i="1"/>
  <c r="K291" i="1" s="1"/>
  <c r="L291" i="1" s="1"/>
  <c r="N291" i="1"/>
  <c r="O291" i="1"/>
  <c r="R291" i="1" s="1"/>
  <c r="P291" i="1"/>
  <c r="Q291" i="1" s="1"/>
  <c r="AA291" i="1" s="1"/>
  <c r="X291" i="1"/>
  <c r="F292" i="1"/>
  <c r="I292" i="1"/>
  <c r="J292" i="1"/>
  <c r="K292" i="1" s="1"/>
  <c r="L292" i="1" s="1"/>
  <c r="N292" i="1"/>
  <c r="O292" i="1"/>
  <c r="R292" i="1" s="1"/>
  <c r="P292" i="1"/>
  <c r="Q292" i="1" s="1"/>
  <c r="X292" i="1"/>
  <c r="AA292" i="1"/>
  <c r="F293" i="1"/>
  <c r="I293" i="1"/>
  <c r="J293" i="1"/>
  <c r="K293" i="1" s="1"/>
  <c r="L293" i="1" s="1"/>
  <c r="N293" i="1"/>
  <c r="O293" i="1"/>
  <c r="R293" i="1" s="1"/>
  <c r="P293" i="1"/>
  <c r="Q293" i="1" s="1"/>
  <c r="AA293" i="1" s="1"/>
  <c r="X293" i="1"/>
  <c r="F294" i="1"/>
  <c r="I294" i="1"/>
  <c r="J294" i="1"/>
  <c r="K294" i="1" s="1"/>
  <c r="L294" i="1"/>
  <c r="N294" i="1"/>
  <c r="O294" i="1"/>
  <c r="R294" i="1" s="1"/>
  <c r="P294" i="1"/>
  <c r="Q294" i="1" s="1"/>
  <c r="X294" i="1"/>
  <c r="AA294" i="1"/>
  <c r="F295" i="1"/>
  <c r="I295" i="1"/>
  <c r="J295" i="1"/>
  <c r="K295" i="1" s="1"/>
  <c r="L295" i="1" s="1"/>
  <c r="N295" i="1"/>
  <c r="O295" i="1"/>
  <c r="R295" i="1" s="1"/>
  <c r="P295" i="1"/>
  <c r="Q295" i="1" s="1"/>
  <c r="AA295" i="1" s="1"/>
  <c r="X295" i="1"/>
  <c r="F296" i="1"/>
  <c r="I296" i="1"/>
  <c r="J296" i="1"/>
  <c r="K296" i="1" s="1"/>
  <c r="L296" i="1" s="1"/>
  <c r="N296" i="1"/>
  <c r="O296" i="1"/>
  <c r="R296" i="1" s="1"/>
  <c r="P296" i="1"/>
  <c r="Q296" i="1" s="1"/>
  <c r="X296" i="1"/>
  <c r="AA296" i="1"/>
  <c r="F297" i="1"/>
  <c r="I297" i="1"/>
  <c r="J297" i="1"/>
  <c r="K297" i="1" s="1"/>
  <c r="L297" i="1" s="1"/>
  <c r="N297" i="1"/>
  <c r="O297" i="1"/>
  <c r="R297" i="1" s="1"/>
  <c r="P297" i="1"/>
  <c r="Q297" i="1" s="1"/>
  <c r="AA297" i="1" s="1"/>
  <c r="X297" i="1"/>
  <c r="F298" i="1"/>
  <c r="I298" i="1"/>
  <c r="J298" i="1"/>
  <c r="K298" i="1" s="1"/>
  <c r="L298" i="1"/>
  <c r="N298" i="1"/>
  <c r="O298" i="1"/>
  <c r="R298" i="1" s="1"/>
  <c r="P298" i="1"/>
  <c r="Q298" i="1" s="1"/>
  <c r="X298" i="1"/>
  <c r="AA298" i="1"/>
  <c r="F299" i="1"/>
  <c r="I299" i="1"/>
  <c r="J299" i="1"/>
  <c r="K299" i="1" s="1"/>
  <c r="L299" i="1" s="1"/>
  <c r="N299" i="1"/>
  <c r="O299" i="1"/>
  <c r="R299" i="1" s="1"/>
  <c r="P299" i="1"/>
  <c r="Q299" i="1" s="1"/>
  <c r="AA299" i="1" s="1"/>
  <c r="X299" i="1"/>
  <c r="F300" i="1"/>
  <c r="I300" i="1"/>
  <c r="J300" i="1"/>
  <c r="K300" i="1" s="1"/>
  <c r="L300" i="1" s="1"/>
  <c r="N300" i="1"/>
  <c r="O300" i="1"/>
  <c r="R300" i="1" s="1"/>
  <c r="P300" i="1"/>
  <c r="Q300" i="1" s="1"/>
  <c r="X300" i="1"/>
  <c r="AA300" i="1"/>
  <c r="F301" i="1"/>
  <c r="I301" i="1"/>
  <c r="J301" i="1"/>
  <c r="K301" i="1" s="1"/>
  <c r="L301" i="1" s="1"/>
  <c r="N301" i="1"/>
  <c r="O301" i="1"/>
  <c r="R301" i="1" s="1"/>
  <c r="P301" i="1"/>
  <c r="Q301" i="1" s="1"/>
  <c r="AA301" i="1" s="1"/>
  <c r="X301" i="1"/>
  <c r="F302" i="1"/>
  <c r="H302" i="1"/>
  <c r="I302" i="1"/>
  <c r="J302" i="1" s="1"/>
  <c r="K302" i="1" s="1"/>
  <c r="L302" i="1" s="1"/>
  <c r="N302" i="1"/>
  <c r="O302" i="1"/>
  <c r="P302" i="1" s="1"/>
  <c r="Q302" i="1" s="1"/>
  <c r="AA302" i="1" s="1"/>
  <c r="X302" i="1"/>
  <c r="F303" i="1"/>
  <c r="I303" i="1"/>
  <c r="J303" i="1"/>
  <c r="K303" i="1" s="1"/>
  <c r="L303" i="1" s="1"/>
  <c r="N303" i="1"/>
  <c r="O303" i="1"/>
  <c r="P303" i="1" s="1"/>
  <c r="Q303" i="1" s="1"/>
  <c r="AA303" i="1" s="1"/>
  <c r="R303" i="1"/>
  <c r="X303" i="1"/>
  <c r="F304" i="1"/>
  <c r="I304" i="1"/>
  <c r="J304" i="1"/>
  <c r="K304" i="1"/>
  <c r="L304" i="1" s="1"/>
  <c r="N304" i="1"/>
  <c r="O304" i="1" s="1"/>
  <c r="X304" i="1"/>
  <c r="F305" i="1"/>
  <c r="I305" i="1"/>
  <c r="J305" i="1" s="1"/>
  <c r="K305" i="1" s="1"/>
  <c r="L305" i="1" s="1"/>
  <c r="N305" i="1"/>
  <c r="O305" i="1" s="1"/>
  <c r="X305" i="1"/>
  <c r="F306" i="1"/>
  <c r="I306" i="1"/>
  <c r="J306" i="1" s="1"/>
  <c r="K306" i="1" s="1"/>
  <c r="L306" i="1" s="1"/>
  <c r="N306" i="1"/>
  <c r="O306" i="1"/>
  <c r="X306" i="1"/>
  <c r="F307" i="1"/>
  <c r="I307" i="1"/>
  <c r="J307" i="1"/>
  <c r="K307" i="1" s="1"/>
  <c r="L307" i="1" s="1"/>
  <c r="N307" i="1"/>
  <c r="O307" i="1" s="1"/>
  <c r="X307" i="1"/>
  <c r="F308" i="1"/>
  <c r="I308" i="1"/>
  <c r="J308" i="1"/>
  <c r="K308" i="1" s="1"/>
  <c r="L308" i="1" s="1"/>
  <c r="N308" i="1"/>
  <c r="O308" i="1"/>
  <c r="X308" i="1"/>
  <c r="F309" i="1"/>
  <c r="I309" i="1"/>
  <c r="J309" i="1" s="1"/>
  <c r="K309" i="1" s="1"/>
  <c r="L309" i="1" s="1"/>
  <c r="N309" i="1"/>
  <c r="O309" i="1"/>
  <c r="P309" i="1" s="1"/>
  <c r="Q309" i="1" s="1"/>
  <c r="AA309" i="1" s="1"/>
  <c r="R309" i="1"/>
  <c r="X309" i="1"/>
  <c r="F310" i="1"/>
  <c r="I310" i="1"/>
  <c r="J310" i="1"/>
  <c r="K310" i="1" s="1"/>
  <c r="L310" i="1" s="1"/>
  <c r="N310" i="1"/>
  <c r="O310" i="1"/>
  <c r="P310" i="1" s="1"/>
  <c r="Q310" i="1" s="1"/>
  <c r="AA310" i="1" s="1"/>
  <c r="R310" i="1"/>
  <c r="X310" i="1"/>
  <c r="F311" i="1"/>
  <c r="I311" i="1"/>
  <c r="J311" i="1"/>
  <c r="K311" i="1" s="1"/>
  <c r="L311" i="1" s="1"/>
  <c r="N311" i="1"/>
  <c r="O311" i="1"/>
  <c r="P311" i="1" s="1"/>
  <c r="Q311" i="1" s="1"/>
  <c r="AA311" i="1" s="1"/>
  <c r="R311" i="1"/>
  <c r="X311" i="1"/>
  <c r="F312" i="1"/>
  <c r="I312" i="1"/>
  <c r="J312" i="1" s="1"/>
  <c r="K312" i="1" s="1"/>
  <c r="L312" i="1" s="1"/>
  <c r="N312" i="1"/>
  <c r="O312" i="1"/>
  <c r="P312" i="1" s="1"/>
  <c r="Q312" i="1" s="1"/>
  <c r="AA312" i="1" s="1"/>
  <c r="R312" i="1"/>
  <c r="X312" i="1"/>
  <c r="F313" i="1"/>
  <c r="I313" i="1"/>
  <c r="J313" i="1"/>
  <c r="K313" i="1" s="1"/>
  <c r="L313" i="1" s="1"/>
  <c r="N313" i="1"/>
  <c r="O313" i="1"/>
  <c r="P313" i="1" s="1"/>
  <c r="Q313" i="1" s="1"/>
  <c r="AA313" i="1" s="1"/>
  <c r="R313" i="1"/>
  <c r="X313" i="1"/>
  <c r="F314" i="1"/>
  <c r="I314" i="1"/>
  <c r="J314" i="1"/>
  <c r="K314" i="1" s="1"/>
  <c r="L314" i="1" s="1"/>
  <c r="N314" i="1"/>
  <c r="O314" i="1"/>
  <c r="P314" i="1" s="1"/>
  <c r="Q314" i="1" s="1"/>
  <c r="AA314" i="1" s="1"/>
  <c r="R314" i="1"/>
  <c r="X314" i="1"/>
  <c r="F317" i="1"/>
  <c r="I317" i="1"/>
  <c r="J317" i="1" s="1"/>
  <c r="K317" i="1" s="1"/>
  <c r="L317" i="1" s="1"/>
  <c r="N317" i="1"/>
  <c r="O317" i="1"/>
  <c r="P317" i="1" s="1"/>
  <c r="Q317" i="1" s="1"/>
  <c r="AA317" i="1" s="1"/>
  <c r="R317" i="1"/>
  <c r="X317" i="1"/>
  <c r="F318" i="1"/>
  <c r="I318" i="1"/>
  <c r="J318" i="1"/>
  <c r="K318" i="1" s="1"/>
  <c r="L318" i="1" s="1"/>
  <c r="N318" i="1"/>
  <c r="O318" i="1"/>
  <c r="P318" i="1" s="1"/>
  <c r="Q318" i="1" s="1"/>
  <c r="AA318" i="1" s="1"/>
  <c r="R318" i="1"/>
  <c r="X318" i="1"/>
  <c r="F319" i="1"/>
  <c r="I319" i="1"/>
  <c r="J319" i="1"/>
  <c r="K319" i="1" s="1"/>
  <c r="L319" i="1" s="1"/>
  <c r="N319" i="1"/>
  <c r="O319" i="1"/>
  <c r="P319" i="1" s="1"/>
  <c r="Q319" i="1" s="1"/>
  <c r="AA319" i="1" s="1"/>
  <c r="R319" i="1"/>
  <c r="X319" i="1"/>
  <c r="F320" i="1"/>
  <c r="I320" i="1"/>
  <c r="J320" i="1"/>
  <c r="K320" i="1" s="1"/>
  <c r="L320" i="1" s="1"/>
  <c r="N320" i="1"/>
  <c r="O320" i="1"/>
  <c r="P320" i="1" s="1"/>
  <c r="Q320" i="1" s="1"/>
  <c r="AA320" i="1" s="1"/>
  <c r="R320" i="1"/>
  <c r="X320" i="1"/>
  <c r="F321" i="1"/>
  <c r="I321" i="1"/>
  <c r="J321" i="1"/>
  <c r="K321" i="1" s="1"/>
  <c r="L321" i="1" s="1"/>
  <c r="N321" i="1"/>
  <c r="O321" i="1"/>
  <c r="P321" i="1" s="1"/>
  <c r="Q321" i="1" s="1"/>
  <c r="AA321" i="1" s="1"/>
  <c r="R321" i="1"/>
  <c r="X321" i="1"/>
  <c r="F322" i="1"/>
  <c r="I322" i="1"/>
  <c r="J322" i="1" s="1"/>
  <c r="K322" i="1" s="1"/>
  <c r="L322" i="1" s="1"/>
  <c r="N322" i="1"/>
  <c r="O322" i="1"/>
  <c r="P322" i="1" s="1"/>
  <c r="Q322" i="1" s="1"/>
  <c r="AA322" i="1" s="1"/>
  <c r="R322" i="1"/>
  <c r="X322" i="1"/>
  <c r="F323" i="1"/>
  <c r="I323" i="1"/>
  <c r="J323" i="1"/>
  <c r="K323" i="1" s="1"/>
  <c r="L323" i="1" s="1"/>
  <c r="N323" i="1"/>
  <c r="O323" i="1"/>
  <c r="P323" i="1" s="1"/>
  <c r="Q323" i="1" s="1"/>
  <c r="AA323" i="1" s="1"/>
  <c r="R323" i="1"/>
  <c r="X323" i="1"/>
  <c r="F324" i="1"/>
  <c r="I324" i="1"/>
  <c r="J324" i="1"/>
  <c r="K324" i="1" s="1"/>
  <c r="L324" i="1" s="1"/>
  <c r="N324" i="1"/>
  <c r="O324" i="1"/>
  <c r="P324" i="1" s="1"/>
  <c r="Q324" i="1" s="1"/>
  <c r="AA324" i="1" s="1"/>
  <c r="R324" i="1"/>
  <c r="X324" i="1"/>
  <c r="F325" i="1"/>
  <c r="I325" i="1"/>
  <c r="J325" i="1" s="1"/>
  <c r="K325" i="1" s="1"/>
  <c r="L325" i="1" s="1"/>
  <c r="N325" i="1"/>
  <c r="O325" i="1"/>
  <c r="P325" i="1" s="1"/>
  <c r="Q325" i="1" s="1"/>
  <c r="AA325" i="1" s="1"/>
  <c r="R325" i="1"/>
  <c r="X325" i="1"/>
  <c r="F326" i="1"/>
  <c r="I326" i="1"/>
  <c r="J326" i="1"/>
  <c r="K326" i="1" s="1"/>
  <c r="L326" i="1" s="1"/>
  <c r="N326" i="1"/>
  <c r="O326" i="1"/>
  <c r="P326" i="1" s="1"/>
  <c r="Q326" i="1" s="1"/>
  <c r="AA326" i="1" s="1"/>
  <c r="R326" i="1"/>
  <c r="X326" i="1"/>
  <c r="F327" i="1"/>
  <c r="H327" i="1"/>
  <c r="N327" i="1" s="1"/>
  <c r="O327" i="1" s="1"/>
  <c r="P327" i="1" s="1"/>
  <c r="I327" i="1"/>
  <c r="J327" i="1" s="1"/>
  <c r="K327" i="1" s="1"/>
  <c r="L327" i="1" s="1"/>
  <c r="Q327" i="1"/>
  <c r="AA327" i="1" s="1"/>
  <c r="X327" i="1"/>
  <c r="F328" i="1"/>
  <c r="X328" i="1"/>
  <c r="F329" i="1"/>
  <c r="X329" i="1"/>
  <c r="F330" i="1"/>
  <c r="X330" i="1"/>
  <c r="F331" i="1"/>
  <c r="X331" i="1"/>
  <c r="F332" i="1"/>
  <c r="X332" i="1"/>
  <c r="F333" i="1"/>
  <c r="X333" i="1"/>
  <c r="F334" i="1"/>
  <c r="X334" i="1"/>
  <c r="F335" i="1"/>
  <c r="X335" i="1"/>
  <c r="F336" i="1"/>
  <c r="X336" i="1"/>
  <c r="F337" i="1"/>
  <c r="X337" i="1"/>
  <c r="F338" i="1"/>
  <c r="X338" i="1"/>
  <c r="F339" i="1"/>
  <c r="X339" i="1"/>
  <c r="F340" i="1"/>
  <c r="X340" i="1"/>
  <c r="F341" i="1"/>
  <c r="X341" i="1"/>
  <c r="F342" i="1"/>
  <c r="X342" i="1"/>
  <c r="F343" i="1"/>
  <c r="X343" i="1"/>
  <c r="F344" i="1"/>
  <c r="X344" i="1"/>
  <c r="F345" i="1"/>
  <c r="X345" i="1"/>
  <c r="F346" i="1"/>
  <c r="X346" i="1"/>
  <c r="F347" i="1"/>
  <c r="X347" i="1"/>
  <c r="F350" i="1"/>
  <c r="X350" i="1"/>
  <c r="F351" i="1"/>
  <c r="X351" i="1"/>
  <c r="F352" i="1"/>
  <c r="X352" i="1"/>
  <c r="F353" i="1"/>
  <c r="X353" i="1"/>
  <c r="F354" i="1"/>
  <c r="X354" i="1"/>
  <c r="F355" i="1"/>
  <c r="X355" i="1"/>
  <c r="F356" i="1"/>
  <c r="X356" i="1"/>
  <c r="F357" i="1"/>
  <c r="X357" i="1"/>
  <c r="F358" i="1"/>
  <c r="X358" i="1"/>
  <c r="F359" i="1"/>
  <c r="X359" i="1"/>
  <c r="F360" i="1"/>
  <c r="X360" i="1"/>
  <c r="F361" i="1"/>
  <c r="X361" i="1"/>
  <c r="F362" i="1"/>
  <c r="X362" i="1"/>
  <c r="F363" i="1"/>
  <c r="X363" i="1"/>
  <c r="F364" i="1"/>
  <c r="X364" i="1"/>
  <c r="F365" i="1"/>
  <c r="X365" i="1"/>
  <c r="F366" i="1"/>
  <c r="X366" i="1"/>
  <c r="F367" i="1"/>
  <c r="X367" i="1"/>
  <c r="F368" i="1"/>
  <c r="X368" i="1"/>
  <c r="F369" i="1"/>
  <c r="X369" i="1"/>
  <c r="F370" i="1"/>
  <c r="X370" i="1"/>
  <c r="F371" i="1"/>
  <c r="X371" i="1"/>
  <c r="F372" i="1"/>
  <c r="X372" i="1"/>
  <c r="F373" i="1"/>
  <c r="X373" i="1"/>
  <c r="F374" i="1"/>
  <c r="X374" i="1"/>
  <c r="F375" i="1"/>
  <c r="X375" i="1"/>
  <c r="F376" i="1"/>
  <c r="X376" i="1"/>
  <c r="F377" i="1"/>
  <c r="X377" i="1"/>
  <c r="F378" i="1"/>
  <c r="X378" i="1"/>
  <c r="F379" i="1"/>
  <c r="X379" i="1"/>
  <c r="F383" i="1"/>
  <c r="H383" i="1"/>
  <c r="I383" i="1"/>
  <c r="J383" i="1"/>
  <c r="K383" i="1"/>
  <c r="L383" i="1"/>
  <c r="N383" i="1"/>
  <c r="O383" i="1"/>
  <c r="P383" i="1" s="1"/>
  <c r="Q383" i="1" s="1"/>
  <c r="AA383" i="1" s="1"/>
  <c r="X383" i="1"/>
  <c r="Y383" i="1"/>
  <c r="F384" i="1"/>
  <c r="H384" i="1"/>
  <c r="I384" i="1"/>
  <c r="J384" i="1"/>
  <c r="K384" i="1"/>
  <c r="L384" i="1" s="1"/>
  <c r="N384" i="1"/>
  <c r="O384" i="1" s="1"/>
  <c r="X384" i="1"/>
  <c r="F385" i="1"/>
  <c r="H385" i="1"/>
  <c r="N385" i="1" s="1"/>
  <c r="O385" i="1" s="1"/>
  <c r="I385" i="1"/>
  <c r="J385" i="1"/>
  <c r="K385" i="1" s="1"/>
  <c r="L385" i="1" s="1"/>
  <c r="X385" i="1"/>
  <c r="F386" i="1"/>
  <c r="H386" i="1"/>
  <c r="N386" i="1" s="1"/>
  <c r="O386" i="1" s="1"/>
  <c r="I386" i="1"/>
  <c r="J386" i="1" s="1"/>
  <c r="K386" i="1" s="1"/>
  <c r="L386" i="1" s="1"/>
  <c r="X386" i="1"/>
  <c r="F387" i="1"/>
  <c r="H387" i="1"/>
  <c r="N387" i="1" s="1"/>
  <c r="O387" i="1" s="1"/>
  <c r="X387" i="1"/>
  <c r="F388" i="1"/>
  <c r="X388" i="1"/>
  <c r="F389" i="1"/>
  <c r="X389" i="1"/>
  <c r="F390" i="1"/>
  <c r="X390" i="1"/>
  <c r="F391" i="1"/>
  <c r="X391" i="1"/>
  <c r="F392" i="1"/>
  <c r="X392" i="1"/>
  <c r="F393" i="1"/>
  <c r="X393" i="1"/>
  <c r="F394" i="1"/>
  <c r="X394" i="1"/>
  <c r="F395" i="1"/>
  <c r="X395" i="1"/>
  <c r="F396" i="1"/>
  <c r="X396" i="1"/>
  <c r="F397" i="1"/>
  <c r="X397" i="1"/>
  <c r="F398" i="1"/>
  <c r="X398" i="1"/>
  <c r="F399" i="1"/>
  <c r="X399" i="1"/>
  <c r="F400" i="1"/>
  <c r="X400" i="1"/>
  <c r="F401" i="1"/>
  <c r="X401" i="1"/>
  <c r="F402" i="1"/>
  <c r="X402" i="1"/>
  <c r="F403" i="1"/>
  <c r="X403" i="1"/>
  <c r="F404" i="1"/>
  <c r="X404" i="1"/>
  <c r="F405" i="1"/>
  <c r="X405" i="1"/>
  <c r="F406" i="1"/>
  <c r="X406" i="1"/>
  <c r="F407" i="1"/>
  <c r="X407" i="1"/>
  <c r="F408" i="1"/>
  <c r="X408" i="1"/>
  <c r="F409" i="1"/>
  <c r="X409" i="1"/>
  <c r="F410" i="1"/>
  <c r="X410" i="1"/>
  <c r="F411" i="1"/>
  <c r="X411" i="1"/>
  <c r="F412" i="1"/>
  <c r="X412" i="1"/>
  <c r="F413" i="1"/>
  <c r="X413" i="1"/>
  <c r="E8" i="3"/>
  <c r="K13" i="3"/>
  <c r="K15" i="3" s="1"/>
  <c r="H15" i="3"/>
  <c r="B27" i="3"/>
  <c r="B28" i="3"/>
  <c r="B29" i="3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AF383" i="1" l="1"/>
  <c r="P384" i="1"/>
  <c r="Q384" i="1" s="1"/>
  <c r="AA384" i="1" s="1"/>
  <c r="R384" i="1"/>
  <c r="P386" i="1"/>
  <c r="Q386" i="1" s="1"/>
  <c r="AA386" i="1" s="1"/>
  <c r="R386" i="1"/>
  <c r="P387" i="1"/>
  <c r="Q387" i="1" s="1"/>
  <c r="AA387" i="1" s="1"/>
  <c r="R387" i="1"/>
  <c r="P385" i="1"/>
  <c r="Q385" i="1" s="1"/>
  <c r="AA385" i="1" s="1"/>
  <c r="R385" i="1"/>
  <c r="H388" i="1"/>
  <c r="I387" i="1"/>
  <c r="J387" i="1" s="1"/>
  <c r="K387" i="1" s="1"/>
  <c r="L387" i="1" s="1"/>
  <c r="AB383" i="1"/>
  <c r="R327" i="1"/>
  <c r="P285" i="1"/>
  <c r="Q285" i="1" s="1"/>
  <c r="AA285" i="1" s="1"/>
  <c r="R285" i="1"/>
  <c r="P306" i="1"/>
  <c r="Q306" i="1" s="1"/>
  <c r="AA306" i="1" s="1"/>
  <c r="R306" i="1"/>
  <c r="R383" i="1"/>
  <c r="P275" i="1"/>
  <c r="Q275" i="1" s="1"/>
  <c r="AA275" i="1" s="1"/>
  <c r="R275" i="1"/>
  <c r="H328" i="1"/>
  <c r="P305" i="1"/>
  <c r="Q305" i="1" s="1"/>
  <c r="AA305" i="1" s="1"/>
  <c r="R305" i="1"/>
  <c r="P308" i="1"/>
  <c r="Q308" i="1" s="1"/>
  <c r="AA308" i="1" s="1"/>
  <c r="R308" i="1"/>
  <c r="P307" i="1"/>
  <c r="Q307" i="1" s="1"/>
  <c r="AA307" i="1" s="1"/>
  <c r="R307" i="1"/>
  <c r="P304" i="1"/>
  <c r="Q304" i="1" s="1"/>
  <c r="AA304" i="1" s="1"/>
  <c r="R304" i="1"/>
  <c r="R282" i="1"/>
  <c r="P273" i="1"/>
  <c r="Q273" i="1" s="1"/>
  <c r="AA273" i="1" s="1"/>
  <c r="R273" i="1"/>
  <c r="R302" i="1"/>
  <c r="R279" i="1"/>
  <c r="R254" i="1"/>
  <c r="P254" i="1"/>
  <c r="Q254" i="1" s="1"/>
  <c r="AA254" i="1" s="1"/>
  <c r="R277" i="1"/>
  <c r="R286" i="1"/>
  <c r="R276" i="1"/>
  <c r="R226" i="1"/>
  <c r="P244" i="1"/>
  <c r="Q244" i="1" s="1"/>
  <c r="AA244" i="1" s="1"/>
  <c r="R244" i="1"/>
  <c r="P240" i="1"/>
  <c r="Q240" i="1" s="1"/>
  <c r="AA240" i="1" s="1"/>
  <c r="R240" i="1"/>
  <c r="P236" i="1"/>
  <c r="Q236" i="1" s="1"/>
  <c r="AA236" i="1" s="1"/>
  <c r="R236" i="1"/>
  <c r="P193" i="1"/>
  <c r="Q193" i="1" s="1"/>
  <c r="AA193" i="1" s="1"/>
  <c r="R193" i="1"/>
  <c r="R181" i="1"/>
  <c r="P181" i="1"/>
  <c r="Q181" i="1" s="1"/>
  <c r="P245" i="1"/>
  <c r="Q245" i="1" s="1"/>
  <c r="AA245" i="1" s="1"/>
  <c r="R245" i="1"/>
  <c r="P241" i="1"/>
  <c r="Q241" i="1" s="1"/>
  <c r="AA241" i="1" s="1"/>
  <c r="R241" i="1"/>
  <c r="P237" i="1"/>
  <c r="Q237" i="1" s="1"/>
  <c r="AA237" i="1" s="1"/>
  <c r="R237" i="1"/>
  <c r="N233" i="1"/>
  <c r="O233" i="1" s="1"/>
  <c r="N234" i="1"/>
  <c r="O234" i="1" s="1"/>
  <c r="I233" i="1"/>
  <c r="J233" i="1" s="1"/>
  <c r="K233" i="1" s="1"/>
  <c r="L233" i="1" s="1"/>
  <c r="P219" i="1"/>
  <c r="Q219" i="1" s="1"/>
  <c r="AA219" i="1" s="1"/>
  <c r="R219" i="1"/>
  <c r="R206" i="1"/>
  <c r="P206" i="1"/>
  <c r="Q206" i="1" s="1"/>
  <c r="AA206" i="1" s="1"/>
  <c r="P186" i="1"/>
  <c r="Q186" i="1" s="1"/>
  <c r="R186" i="1"/>
  <c r="R269" i="1"/>
  <c r="R266" i="1"/>
  <c r="R264" i="1"/>
  <c r="R262" i="1"/>
  <c r="R260" i="1"/>
  <c r="R255" i="1"/>
  <c r="R229" i="1"/>
  <c r="R218" i="1"/>
  <c r="P218" i="1"/>
  <c r="Q218" i="1" s="1"/>
  <c r="AA218" i="1" s="1"/>
  <c r="P215" i="1"/>
  <c r="Q215" i="1" s="1"/>
  <c r="AA215" i="1" s="1"/>
  <c r="R215" i="1"/>
  <c r="R208" i="1"/>
  <c r="P246" i="1"/>
  <c r="Q246" i="1" s="1"/>
  <c r="AA246" i="1" s="1"/>
  <c r="R246" i="1"/>
  <c r="P242" i="1"/>
  <c r="Q242" i="1" s="1"/>
  <c r="AA242" i="1" s="1"/>
  <c r="R242" i="1"/>
  <c r="P238" i="1"/>
  <c r="Q238" i="1" s="1"/>
  <c r="AA238" i="1" s="1"/>
  <c r="R238" i="1"/>
  <c r="P217" i="1"/>
  <c r="Q217" i="1" s="1"/>
  <c r="AA217" i="1" s="1"/>
  <c r="R217" i="1"/>
  <c r="R214" i="1"/>
  <c r="P214" i="1"/>
  <c r="Q214" i="1" s="1"/>
  <c r="AA214" i="1" s="1"/>
  <c r="P211" i="1"/>
  <c r="Q211" i="1" s="1"/>
  <c r="AA211" i="1" s="1"/>
  <c r="R211" i="1"/>
  <c r="P207" i="1"/>
  <c r="Q207" i="1" s="1"/>
  <c r="AA207" i="1" s="1"/>
  <c r="R207" i="1"/>
  <c r="R202" i="1"/>
  <c r="P202" i="1"/>
  <c r="Q202" i="1" s="1"/>
  <c r="AA202" i="1" s="1"/>
  <c r="T207" i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R167" i="1"/>
  <c r="P167" i="1"/>
  <c r="Q167" i="1" s="1"/>
  <c r="N267" i="1"/>
  <c r="O267" i="1" s="1"/>
  <c r="N268" i="1"/>
  <c r="O268" i="1" s="1"/>
  <c r="P252" i="1"/>
  <c r="Q252" i="1" s="1"/>
  <c r="AA252" i="1" s="1"/>
  <c r="R231" i="1"/>
  <c r="P213" i="1"/>
  <c r="Q213" i="1" s="1"/>
  <c r="AA213" i="1" s="1"/>
  <c r="R213" i="1"/>
  <c r="R210" i="1"/>
  <c r="P210" i="1"/>
  <c r="Q210" i="1" s="1"/>
  <c r="AA210" i="1" s="1"/>
  <c r="P158" i="1"/>
  <c r="Q158" i="1" s="1"/>
  <c r="R158" i="1"/>
  <c r="P247" i="1"/>
  <c r="Q247" i="1" s="1"/>
  <c r="AA247" i="1" s="1"/>
  <c r="R247" i="1"/>
  <c r="P243" i="1"/>
  <c r="Q243" i="1" s="1"/>
  <c r="AA243" i="1" s="1"/>
  <c r="R243" i="1"/>
  <c r="P239" i="1"/>
  <c r="Q239" i="1" s="1"/>
  <c r="AA239" i="1" s="1"/>
  <c r="R239" i="1"/>
  <c r="P235" i="1"/>
  <c r="Q235" i="1" s="1"/>
  <c r="AA235" i="1" s="1"/>
  <c r="R235" i="1"/>
  <c r="P209" i="1"/>
  <c r="Q209" i="1" s="1"/>
  <c r="AA209" i="1" s="1"/>
  <c r="R209" i="1"/>
  <c r="P199" i="1"/>
  <c r="Q199" i="1" s="1"/>
  <c r="AA199" i="1" s="1"/>
  <c r="R199" i="1"/>
  <c r="P198" i="1"/>
  <c r="Q198" i="1" s="1"/>
  <c r="AA198" i="1" s="1"/>
  <c r="R198" i="1"/>
  <c r="R175" i="1"/>
  <c r="P175" i="1"/>
  <c r="Q175" i="1" s="1"/>
  <c r="R147" i="1"/>
  <c r="P147" i="1"/>
  <c r="Q147" i="1" s="1"/>
  <c r="P142" i="1"/>
  <c r="Q142" i="1" s="1"/>
  <c r="R142" i="1"/>
  <c r="P189" i="1"/>
  <c r="Q189" i="1" s="1"/>
  <c r="AA189" i="1" s="1"/>
  <c r="R189" i="1"/>
  <c r="U189" i="1" s="1"/>
  <c r="R179" i="1"/>
  <c r="P179" i="1"/>
  <c r="Q179" i="1" s="1"/>
  <c r="P140" i="1"/>
  <c r="Q140" i="1" s="1"/>
  <c r="R140" i="1"/>
  <c r="R200" i="1"/>
  <c r="P197" i="1"/>
  <c r="Q197" i="1" s="1"/>
  <c r="AA197" i="1" s="1"/>
  <c r="R197" i="1"/>
  <c r="R173" i="1"/>
  <c r="P173" i="1"/>
  <c r="Q173" i="1" s="1"/>
  <c r="P166" i="1"/>
  <c r="Q166" i="1" s="1"/>
  <c r="R166" i="1"/>
  <c r="P196" i="1"/>
  <c r="Q196" i="1" s="1"/>
  <c r="AA196" i="1" s="1"/>
  <c r="P194" i="1"/>
  <c r="Q194" i="1" s="1"/>
  <c r="AA194" i="1" s="1"/>
  <c r="R194" i="1"/>
  <c r="R185" i="1"/>
  <c r="P185" i="1"/>
  <c r="Q185" i="1" s="1"/>
  <c r="R183" i="1"/>
  <c r="P183" i="1"/>
  <c r="Q183" i="1" s="1"/>
  <c r="P146" i="1"/>
  <c r="Q146" i="1" s="1"/>
  <c r="R146" i="1"/>
  <c r="N227" i="1"/>
  <c r="O227" i="1" s="1"/>
  <c r="R177" i="1"/>
  <c r="P177" i="1"/>
  <c r="Q177" i="1" s="1"/>
  <c r="R159" i="1"/>
  <c r="P159" i="1"/>
  <c r="Q159" i="1" s="1"/>
  <c r="P132" i="1"/>
  <c r="Q132" i="1" s="1"/>
  <c r="R132" i="1"/>
  <c r="P144" i="1"/>
  <c r="Q144" i="1" s="1"/>
  <c r="R144" i="1"/>
  <c r="P138" i="1"/>
  <c r="Q138" i="1" s="1"/>
  <c r="R138" i="1"/>
  <c r="P149" i="1"/>
  <c r="Q149" i="1" s="1"/>
  <c r="P119" i="1"/>
  <c r="Q119" i="1" s="1"/>
  <c r="R119" i="1"/>
  <c r="P116" i="1"/>
  <c r="Q116" i="1" s="1"/>
  <c r="R116" i="1"/>
  <c r="P113" i="1"/>
  <c r="Q113" i="1" s="1"/>
  <c r="R113" i="1"/>
  <c r="P107" i="1"/>
  <c r="Q107" i="1" s="1"/>
  <c r="R107" i="1"/>
  <c r="L80" i="1"/>
  <c r="J80" i="1"/>
  <c r="K80" i="1" s="1"/>
  <c r="P111" i="1"/>
  <c r="Q111" i="1" s="1"/>
  <c r="R111" i="1"/>
  <c r="R190" i="1"/>
  <c r="R182" i="1"/>
  <c r="R180" i="1"/>
  <c r="R178" i="1"/>
  <c r="R176" i="1"/>
  <c r="R174" i="1"/>
  <c r="P165" i="1"/>
  <c r="Q165" i="1" s="1"/>
  <c r="P157" i="1"/>
  <c r="Q157" i="1" s="1"/>
  <c r="R134" i="1"/>
  <c r="R109" i="1"/>
  <c r="R118" i="1"/>
  <c r="P118" i="1"/>
  <c r="Q118" i="1" s="1"/>
  <c r="P112" i="1"/>
  <c r="Q112" i="1" s="1"/>
  <c r="R112" i="1"/>
  <c r="P103" i="1"/>
  <c r="Q103" i="1" s="1"/>
  <c r="R103" i="1"/>
  <c r="J75" i="1"/>
  <c r="K75" i="1" s="1"/>
  <c r="L75" i="1"/>
  <c r="AF189" i="1"/>
  <c r="P171" i="1"/>
  <c r="Q171" i="1" s="1"/>
  <c r="R121" i="1"/>
  <c r="P121" i="1"/>
  <c r="Q121" i="1" s="1"/>
  <c r="R115" i="1"/>
  <c r="P115" i="1"/>
  <c r="Q115" i="1" s="1"/>
  <c r="R76" i="1"/>
  <c r="P76" i="1"/>
  <c r="Q76" i="1" s="1"/>
  <c r="P153" i="1"/>
  <c r="Q153" i="1" s="1"/>
  <c r="R110" i="1"/>
  <c r="R148" i="1"/>
  <c r="P80" i="1"/>
  <c r="Q80" i="1" s="1"/>
  <c r="R80" i="1"/>
  <c r="P65" i="1"/>
  <c r="Q65" i="1" s="1"/>
  <c r="R65" i="1"/>
  <c r="P104" i="1"/>
  <c r="Q104" i="1" s="1"/>
  <c r="R104" i="1"/>
  <c r="P81" i="1"/>
  <c r="Q81" i="1" s="1"/>
  <c r="R81" i="1"/>
  <c r="R70" i="1"/>
  <c r="T65" i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R126" i="1"/>
  <c r="R122" i="1"/>
  <c r="R82" i="1"/>
  <c r="P73" i="1"/>
  <c r="Q73" i="1" s="1"/>
  <c r="R73" i="1"/>
  <c r="H77" i="1"/>
  <c r="I76" i="1"/>
  <c r="J73" i="1"/>
  <c r="K73" i="1" s="1"/>
  <c r="L73" i="1"/>
  <c r="P63" i="1"/>
  <c r="Q63" i="1" s="1"/>
  <c r="R63" i="1"/>
  <c r="P106" i="1"/>
  <c r="Q106" i="1" s="1"/>
  <c r="R106" i="1"/>
  <c r="P72" i="1"/>
  <c r="Q72" i="1" s="1"/>
  <c r="R72" i="1"/>
  <c r="H85" i="1"/>
  <c r="L74" i="1"/>
  <c r="R71" i="1"/>
  <c r="R67" i="1"/>
  <c r="P67" i="1"/>
  <c r="Q67" i="1" s="1"/>
  <c r="P68" i="1"/>
  <c r="Q68" i="1" s="1"/>
  <c r="R68" i="1"/>
  <c r="P62" i="1"/>
  <c r="Q62" i="1" s="1"/>
  <c r="R62" i="1"/>
  <c r="P51" i="1"/>
  <c r="N83" i="1"/>
  <c r="O83" i="1" s="1"/>
  <c r="I83" i="1"/>
  <c r="J65" i="1"/>
  <c r="K65" i="1" s="1"/>
  <c r="L65" i="1"/>
  <c r="P66" i="1"/>
  <c r="Q66" i="1" s="1"/>
  <c r="R66" i="1"/>
  <c r="R64" i="1"/>
  <c r="L64" i="1"/>
  <c r="O60" i="1"/>
  <c r="P60" i="1" s="1"/>
  <c r="Q60" i="1" s="1"/>
  <c r="R60" i="1" s="1"/>
  <c r="O30" i="1"/>
  <c r="P30" i="1" s="1"/>
  <c r="Q30" i="1" s="1"/>
  <c r="R30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190" i="1" l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L83" i="1"/>
  <c r="J83" i="1"/>
  <c r="K83" i="1" s="1"/>
  <c r="Y190" i="1"/>
  <c r="AC189" i="1"/>
  <c r="P227" i="1"/>
  <c r="Q227" i="1" s="1"/>
  <c r="AA227" i="1" s="1"/>
  <c r="R227" i="1"/>
  <c r="N328" i="1"/>
  <c r="O328" i="1" s="1"/>
  <c r="I328" i="1"/>
  <c r="J328" i="1" s="1"/>
  <c r="K328" i="1" s="1"/>
  <c r="L328" i="1" s="1"/>
  <c r="H329" i="1"/>
  <c r="Q51" i="1"/>
  <c r="P61" i="1"/>
  <c r="R83" i="1"/>
  <c r="P83" i="1"/>
  <c r="Q83" i="1" s="1"/>
  <c r="S65" i="1"/>
  <c r="U62" i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I85" i="1"/>
  <c r="N85" i="1"/>
  <c r="O85" i="1" s="1"/>
  <c r="H86" i="1"/>
  <c r="J76" i="1"/>
  <c r="K76" i="1" s="1"/>
  <c r="L76" i="1"/>
  <c r="P268" i="1"/>
  <c r="Q268" i="1" s="1"/>
  <c r="AA268" i="1" s="1"/>
  <c r="R268" i="1"/>
  <c r="P234" i="1"/>
  <c r="Q234" i="1" s="1"/>
  <c r="AA234" i="1" s="1"/>
  <c r="R234" i="1"/>
  <c r="N388" i="1"/>
  <c r="O388" i="1" s="1"/>
  <c r="I388" i="1"/>
  <c r="J388" i="1" s="1"/>
  <c r="K388" i="1" s="1"/>
  <c r="L388" i="1" s="1"/>
  <c r="H389" i="1"/>
  <c r="O61" i="1"/>
  <c r="I77" i="1"/>
  <c r="N77" i="1"/>
  <c r="O77" i="1" s="1"/>
  <c r="N78" i="1"/>
  <c r="O78" i="1" s="1"/>
  <c r="R267" i="1"/>
  <c r="P267" i="1"/>
  <c r="Q267" i="1" s="1"/>
  <c r="AA267" i="1" s="1"/>
  <c r="P233" i="1"/>
  <c r="Q233" i="1" s="1"/>
  <c r="AA233" i="1" s="1"/>
  <c r="R233" i="1"/>
  <c r="Y384" i="1"/>
  <c r="AC383" i="1"/>
  <c r="AF384" i="1" l="1"/>
  <c r="AB384" i="1"/>
  <c r="AB190" i="1"/>
  <c r="AF190" i="1"/>
  <c r="R328" i="1"/>
  <c r="P328" i="1"/>
  <c r="Q328" i="1" s="1"/>
  <c r="AA328" i="1" s="1"/>
  <c r="I389" i="1"/>
  <c r="J389" i="1" s="1"/>
  <c r="K389" i="1" s="1"/>
  <c r="L389" i="1" s="1"/>
  <c r="H390" i="1"/>
  <c r="N389" i="1"/>
  <c r="O389" i="1" s="1"/>
  <c r="P388" i="1"/>
  <c r="Q388" i="1" s="1"/>
  <c r="AA388" i="1" s="1"/>
  <c r="R388" i="1"/>
  <c r="R85" i="1"/>
  <c r="P85" i="1"/>
  <c r="Q85" i="1" s="1"/>
  <c r="R51" i="1"/>
  <c r="Q61" i="1"/>
  <c r="L77" i="1"/>
  <c r="J77" i="1"/>
  <c r="K77" i="1" s="1"/>
  <c r="T77" i="1"/>
  <c r="T78" i="1" s="1"/>
  <c r="T79" i="1" s="1"/>
  <c r="T80" i="1" s="1"/>
  <c r="T81" i="1" s="1"/>
  <c r="T82" i="1" s="1"/>
  <c r="T83" i="1" s="1"/>
  <c r="T84" i="1" s="1"/>
  <c r="T85" i="1" s="1"/>
  <c r="T86" i="1" s="1"/>
  <c r="I86" i="1"/>
  <c r="H87" i="1"/>
  <c r="N86" i="1"/>
  <c r="O86" i="1" s="1"/>
  <c r="J85" i="1"/>
  <c r="K85" i="1" s="1"/>
  <c r="L85" i="1"/>
  <c r="I329" i="1"/>
  <c r="J329" i="1" s="1"/>
  <c r="K329" i="1" s="1"/>
  <c r="L329" i="1" s="1"/>
  <c r="H330" i="1"/>
  <c r="N329" i="1"/>
  <c r="O329" i="1" s="1"/>
  <c r="P78" i="1"/>
  <c r="Q78" i="1" s="1"/>
  <c r="R78" i="1"/>
  <c r="R77" i="1"/>
  <c r="U77" i="1" s="1"/>
  <c r="U78" i="1" s="1"/>
  <c r="U79" i="1" s="1"/>
  <c r="U80" i="1" s="1"/>
  <c r="U81" i="1" s="1"/>
  <c r="U82" i="1" s="1"/>
  <c r="U83" i="1" s="1"/>
  <c r="U84" i="1" s="1"/>
  <c r="U85" i="1" s="1"/>
  <c r="P77" i="1"/>
  <c r="Q77" i="1" s="1"/>
  <c r="U86" i="1" l="1"/>
  <c r="I330" i="1"/>
  <c r="J330" i="1" s="1"/>
  <c r="K330" i="1" s="1"/>
  <c r="L330" i="1" s="1"/>
  <c r="H331" i="1"/>
  <c r="N330" i="1"/>
  <c r="O330" i="1" s="1"/>
  <c r="I390" i="1"/>
  <c r="J390" i="1" s="1"/>
  <c r="K390" i="1" s="1"/>
  <c r="L390" i="1" s="1"/>
  <c r="H391" i="1"/>
  <c r="N390" i="1"/>
  <c r="O390" i="1" s="1"/>
  <c r="R389" i="1"/>
  <c r="P389" i="1"/>
  <c r="Q389" i="1" s="1"/>
  <c r="AA389" i="1" s="1"/>
  <c r="R61" i="1"/>
  <c r="U51" i="1"/>
  <c r="U52" i="1" s="1"/>
  <c r="U53" i="1" s="1"/>
  <c r="U54" i="1" s="1"/>
  <c r="U55" i="1" s="1"/>
  <c r="U56" i="1" s="1"/>
  <c r="U57" i="1" s="1"/>
  <c r="U58" i="1" s="1"/>
  <c r="U59" i="1" s="1"/>
  <c r="U60" i="1" s="1"/>
  <c r="I87" i="1"/>
  <c r="N87" i="1"/>
  <c r="O87" i="1" s="1"/>
  <c r="H88" i="1"/>
  <c r="Y191" i="1"/>
  <c r="AC190" i="1"/>
  <c r="R329" i="1"/>
  <c r="P329" i="1"/>
  <c r="Q329" i="1" s="1"/>
  <c r="AA329" i="1" s="1"/>
  <c r="P86" i="1"/>
  <c r="Q86" i="1" s="1"/>
  <c r="R86" i="1"/>
  <c r="L86" i="1"/>
  <c r="J86" i="1"/>
  <c r="K86" i="1" s="1"/>
  <c r="AC384" i="1"/>
  <c r="Y385" i="1"/>
  <c r="AB191" i="1" l="1"/>
  <c r="AF191" i="1"/>
  <c r="R390" i="1"/>
  <c r="P390" i="1"/>
  <c r="Q390" i="1" s="1"/>
  <c r="AA390" i="1" s="1"/>
  <c r="AB385" i="1"/>
  <c r="AF385" i="1"/>
  <c r="R87" i="1"/>
  <c r="P87" i="1"/>
  <c r="Q87" i="1" s="1"/>
  <c r="U87" i="1"/>
  <c r="N88" i="1"/>
  <c r="O88" i="1" s="1"/>
  <c r="I88" i="1"/>
  <c r="H89" i="1"/>
  <c r="I391" i="1"/>
  <c r="J391" i="1" s="1"/>
  <c r="K391" i="1" s="1"/>
  <c r="L391" i="1" s="1"/>
  <c r="H392" i="1"/>
  <c r="N391" i="1"/>
  <c r="O391" i="1" s="1"/>
  <c r="J87" i="1"/>
  <c r="K87" i="1" s="1"/>
  <c r="L87" i="1"/>
  <c r="R330" i="1"/>
  <c r="P330" i="1"/>
  <c r="Q330" i="1" s="1"/>
  <c r="AA330" i="1" s="1"/>
  <c r="N331" i="1"/>
  <c r="O331" i="1" s="1"/>
  <c r="I331" i="1"/>
  <c r="J331" i="1" s="1"/>
  <c r="K331" i="1" s="1"/>
  <c r="L331" i="1" s="1"/>
  <c r="H332" i="1"/>
  <c r="T87" i="1"/>
  <c r="T88" i="1" s="1"/>
  <c r="P391" i="1" l="1"/>
  <c r="Q391" i="1" s="1"/>
  <c r="AA391" i="1" s="1"/>
  <c r="R391" i="1"/>
  <c r="AC385" i="1"/>
  <c r="Y386" i="1"/>
  <c r="I392" i="1"/>
  <c r="J392" i="1" s="1"/>
  <c r="K392" i="1" s="1"/>
  <c r="L392" i="1" s="1"/>
  <c r="H393" i="1"/>
  <c r="N392" i="1"/>
  <c r="O392" i="1" s="1"/>
  <c r="P331" i="1"/>
  <c r="Q331" i="1" s="1"/>
  <c r="AA331" i="1" s="1"/>
  <c r="R331" i="1"/>
  <c r="N89" i="1"/>
  <c r="O89" i="1" s="1"/>
  <c r="H90" i="1"/>
  <c r="I89" i="1"/>
  <c r="U88" i="1"/>
  <c r="I332" i="1"/>
  <c r="J332" i="1" s="1"/>
  <c r="K332" i="1" s="1"/>
  <c r="L332" i="1" s="1"/>
  <c r="H333" i="1"/>
  <c r="N332" i="1"/>
  <c r="O332" i="1" s="1"/>
  <c r="L88" i="1"/>
  <c r="J88" i="1"/>
  <c r="K88" i="1" s="1"/>
  <c r="P88" i="1"/>
  <c r="Q88" i="1" s="1"/>
  <c r="R88" i="1"/>
  <c r="Y192" i="1"/>
  <c r="AC191" i="1"/>
  <c r="N333" i="1" l="1"/>
  <c r="O333" i="1" s="1"/>
  <c r="I333" i="1"/>
  <c r="J333" i="1" s="1"/>
  <c r="K333" i="1" s="1"/>
  <c r="L333" i="1" s="1"/>
  <c r="H334" i="1"/>
  <c r="N393" i="1"/>
  <c r="O393" i="1" s="1"/>
  <c r="I393" i="1"/>
  <c r="J393" i="1" s="1"/>
  <c r="K393" i="1" s="1"/>
  <c r="L393" i="1" s="1"/>
  <c r="H394" i="1"/>
  <c r="J89" i="1"/>
  <c r="K89" i="1" s="1"/>
  <c r="L89" i="1"/>
  <c r="I90" i="1"/>
  <c r="H91" i="1"/>
  <c r="N90" i="1"/>
  <c r="O90" i="1" s="1"/>
  <c r="AB386" i="1"/>
  <c r="AF386" i="1"/>
  <c r="P89" i="1"/>
  <c r="Q89" i="1" s="1"/>
  <c r="R89" i="1"/>
  <c r="U89" i="1"/>
  <c r="P392" i="1"/>
  <c r="Q392" i="1" s="1"/>
  <c r="AA392" i="1" s="1"/>
  <c r="R392" i="1"/>
  <c r="AF192" i="1"/>
  <c r="AB192" i="1"/>
  <c r="P332" i="1"/>
  <c r="Q332" i="1" s="1"/>
  <c r="AA332" i="1" s="1"/>
  <c r="R332" i="1"/>
  <c r="T89" i="1"/>
  <c r="T90" i="1" s="1"/>
  <c r="H395" i="1" l="1"/>
  <c r="N394" i="1"/>
  <c r="O394" i="1" s="1"/>
  <c r="I394" i="1"/>
  <c r="J394" i="1" s="1"/>
  <c r="K394" i="1" s="1"/>
  <c r="L394" i="1" s="1"/>
  <c r="P393" i="1"/>
  <c r="Q393" i="1" s="1"/>
  <c r="AA393" i="1" s="1"/>
  <c r="R393" i="1"/>
  <c r="Y387" i="1"/>
  <c r="AC386" i="1"/>
  <c r="AC192" i="1"/>
  <c r="Y193" i="1"/>
  <c r="P90" i="1"/>
  <c r="Q90" i="1" s="1"/>
  <c r="R90" i="1"/>
  <c r="U90" i="1" s="1"/>
  <c r="N334" i="1"/>
  <c r="O334" i="1" s="1"/>
  <c r="H335" i="1"/>
  <c r="I334" i="1"/>
  <c r="J334" i="1" s="1"/>
  <c r="K334" i="1" s="1"/>
  <c r="L334" i="1" s="1"/>
  <c r="I91" i="1"/>
  <c r="N91" i="1"/>
  <c r="O91" i="1" s="1"/>
  <c r="H93" i="1"/>
  <c r="L90" i="1"/>
  <c r="J90" i="1"/>
  <c r="K90" i="1" s="1"/>
  <c r="R333" i="1"/>
  <c r="P333" i="1"/>
  <c r="Q333" i="1" s="1"/>
  <c r="AA333" i="1" s="1"/>
  <c r="I335" i="1" l="1"/>
  <c r="J335" i="1" s="1"/>
  <c r="K335" i="1" s="1"/>
  <c r="L335" i="1" s="1"/>
  <c r="N335" i="1"/>
  <c r="O335" i="1" s="1"/>
  <c r="H336" i="1"/>
  <c r="P334" i="1"/>
  <c r="Q334" i="1" s="1"/>
  <c r="AA334" i="1" s="1"/>
  <c r="R334" i="1"/>
  <c r="P394" i="1"/>
  <c r="Q394" i="1" s="1"/>
  <c r="AA394" i="1" s="1"/>
  <c r="R394" i="1"/>
  <c r="AB387" i="1"/>
  <c r="AF387" i="1"/>
  <c r="AB193" i="1"/>
  <c r="AF193" i="1"/>
  <c r="N395" i="1"/>
  <c r="O395" i="1" s="1"/>
  <c r="I395" i="1"/>
  <c r="J395" i="1" s="1"/>
  <c r="K395" i="1" s="1"/>
  <c r="L395" i="1" s="1"/>
  <c r="H396" i="1"/>
  <c r="R91" i="1"/>
  <c r="U91" i="1" s="1"/>
  <c r="P91" i="1"/>
  <c r="Q91" i="1" s="1"/>
  <c r="T91" i="1"/>
  <c r="N93" i="1"/>
  <c r="H94" i="1"/>
  <c r="I93" i="1"/>
  <c r="J93" i="1" s="1"/>
  <c r="K93" i="1" s="1"/>
  <c r="L93" i="1" s="1"/>
  <c r="J91" i="1"/>
  <c r="K91" i="1" s="1"/>
  <c r="L91" i="1"/>
  <c r="N94" i="1" l="1"/>
  <c r="O94" i="1" s="1"/>
  <c r="H95" i="1"/>
  <c r="I94" i="1"/>
  <c r="J94" i="1" s="1"/>
  <c r="K94" i="1" s="1"/>
  <c r="L94" i="1" s="1"/>
  <c r="N336" i="1"/>
  <c r="O336" i="1" s="1"/>
  <c r="I336" i="1"/>
  <c r="J336" i="1" s="1"/>
  <c r="K336" i="1" s="1"/>
  <c r="L336" i="1" s="1"/>
  <c r="H337" i="1"/>
  <c r="Y194" i="1"/>
  <c r="AC193" i="1"/>
  <c r="T93" i="1"/>
  <c r="T94" i="1" s="1"/>
  <c r="O93" i="1"/>
  <c r="P335" i="1"/>
  <c r="Q335" i="1" s="1"/>
  <c r="AA335" i="1" s="1"/>
  <c r="R335" i="1"/>
  <c r="N396" i="1"/>
  <c r="O396" i="1" s="1"/>
  <c r="I396" i="1"/>
  <c r="J396" i="1" s="1"/>
  <c r="K396" i="1" s="1"/>
  <c r="L396" i="1" s="1"/>
  <c r="H397" i="1"/>
  <c r="P395" i="1"/>
  <c r="Q395" i="1" s="1"/>
  <c r="AA395" i="1" s="1"/>
  <c r="R395" i="1"/>
  <c r="Y388" i="1"/>
  <c r="AC387" i="1"/>
  <c r="I397" i="1" l="1"/>
  <c r="J397" i="1" s="1"/>
  <c r="K397" i="1" s="1"/>
  <c r="L397" i="1" s="1"/>
  <c r="H398" i="1"/>
  <c r="N397" i="1"/>
  <c r="O397" i="1" s="1"/>
  <c r="P396" i="1"/>
  <c r="Q396" i="1" s="1"/>
  <c r="AA396" i="1" s="1"/>
  <c r="R396" i="1"/>
  <c r="AB194" i="1"/>
  <c r="AF194" i="1"/>
  <c r="R336" i="1"/>
  <c r="P336" i="1"/>
  <c r="Q336" i="1" s="1"/>
  <c r="AA336" i="1" s="1"/>
  <c r="AB388" i="1"/>
  <c r="AF388" i="1"/>
  <c r="P93" i="1"/>
  <c r="Q93" i="1" s="1"/>
  <c r="R93" i="1"/>
  <c r="U93" i="1" s="1"/>
  <c r="U94" i="1" s="1"/>
  <c r="I95" i="1"/>
  <c r="J95" i="1" s="1"/>
  <c r="K95" i="1" s="1"/>
  <c r="L95" i="1" s="1"/>
  <c r="H96" i="1"/>
  <c r="N95" i="1"/>
  <c r="O95" i="1" s="1"/>
  <c r="I337" i="1"/>
  <c r="J337" i="1" s="1"/>
  <c r="K337" i="1" s="1"/>
  <c r="L337" i="1" s="1"/>
  <c r="H338" i="1"/>
  <c r="N337" i="1"/>
  <c r="O337" i="1" s="1"/>
  <c r="P94" i="1"/>
  <c r="Q94" i="1" s="1"/>
  <c r="R94" i="1"/>
  <c r="I96" i="1" l="1"/>
  <c r="J96" i="1" s="1"/>
  <c r="K96" i="1" s="1"/>
  <c r="L96" i="1" s="1"/>
  <c r="N96" i="1"/>
  <c r="O96" i="1" s="1"/>
  <c r="H97" i="1"/>
  <c r="Y195" i="1"/>
  <c r="AC194" i="1"/>
  <c r="Y389" i="1"/>
  <c r="AC388" i="1"/>
  <c r="R397" i="1"/>
  <c r="P397" i="1"/>
  <c r="Q397" i="1" s="1"/>
  <c r="AA397" i="1" s="1"/>
  <c r="P95" i="1"/>
  <c r="Q95" i="1" s="1"/>
  <c r="R95" i="1"/>
  <c r="U95" i="1" s="1"/>
  <c r="R337" i="1"/>
  <c r="P337" i="1"/>
  <c r="Q337" i="1" s="1"/>
  <c r="AA337" i="1" s="1"/>
  <c r="I338" i="1"/>
  <c r="J338" i="1" s="1"/>
  <c r="K338" i="1" s="1"/>
  <c r="L338" i="1" s="1"/>
  <c r="H339" i="1"/>
  <c r="N338" i="1"/>
  <c r="O338" i="1" s="1"/>
  <c r="N398" i="1"/>
  <c r="O398" i="1" s="1"/>
  <c r="I398" i="1"/>
  <c r="J398" i="1" s="1"/>
  <c r="K398" i="1" s="1"/>
  <c r="L398" i="1" s="1"/>
  <c r="H399" i="1"/>
  <c r="T95" i="1"/>
  <c r="T96" i="1" s="1"/>
  <c r="R338" i="1" l="1"/>
  <c r="P338" i="1"/>
  <c r="Q338" i="1" s="1"/>
  <c r="AA338" i="1" s="1"/>
  <c r="I339" i="1"/>
  <c r="J339" i="1" s="1"/>
  <c r="K339" i="1" s="1"/>
  <c r="L339" i="1" s="1"/>
  <c r="H340" i="1"/>
  <c r="N339" i="1"/>
  <c r="O339" i="1" s="1"/>
  <c r="AB389" i="1"/>
  <c r="AF389" i="1"/>
  <c r="I399" i="1"/>
  <c r="J399" i="1" s="1"/>
  <c r="K399" i="1" s="1"/>
  <c r="L399" i="1" s="1"/>
  <c r="H400" i="1"/>
  <c r="N399" i="1"/>
  <c r="O399" i="1" s="1"/>
  <c r="AB195" i="1"/>
  <c r="AF195" i="1"/>
  <c r="N97" i="1"/>
  <c r="O97" i="1" s="1"/>
  <c r="H98" i="1"/>
  <c r="I97" i="1"/>
  <c r="J97" i="1" s="1"/>
  <c r="K97" i="1" s="1"/>
  <c r="L97" i="1" s="1"/>
  <c r="R398" i="1"/>
  <c r="P398" i="1"/>
  <c r="Q398" i="1" s="1"/>
  <c r="AA398" i="1" s="1"/>
  <c r="R96" i="1"/>
  <c r="U96" i="1" s="1"/>
  <c r="P96" i="1"/>
  <c r="Q96" i="1" s="1"/>
  <c r="P339" i="1" l="1"/>
  <c r="Q339" i="1" s="1"/>
  <c r="AA339" i="1" s="1"/>
  <c r="R339" i="1"/>
  <c r="N98" i="1"/>
  <c r="O98" i="1" s="1"/>
  <c r="H99" i="1"/>
  <c r="I98" i="1"/>
  <c r="J98" i="1" s="1"/>
  <c r="K98" i="1" s="1"/>
  <c r="L98" i="1" s="1"/>
  <c r="T97" i="1"/>
  <c r="T98" i="1" s="1"/>
  <c r="I340" i="1"/>
  <c r="J340" i="1" s="1"/>
  <c r="K340" i="1" s="1"/>
  <c r="L340" i="1" s="1"/>
  <c r="H341" i="1"/>
  <c r="N340" i="1"/>
  <c r="O340" i="1" s="1"/>
  <c r="P97" i="1"/>
  <c r="Q97" i="1" s="1"/>
  <c r="R97" i="1"/>
  <c r="U97" i="1" s="1"/>
  <c r="Y390" i="1"/>
  <c r="AC389" i="1"/>
  <c r="P399" i="1"/>
  <c r="Q399" i="1" s="1"/>
  <c r="AA399" i="1" s="1"/>
  <c r="R399" i="1"/>
  <c r="Y196" i="1"/>
  <c r="AC195" i="1"/>
  <c r="I400" i="1"/>
  <c r="J400" i="1" s="1"/>
  <c r="K400" i="1" s="1"/>
  <c r="L400" i="1" s="1"/>
  <c r="H401" i="1"/>
  <c r="N400" i="1"/>
  <c r="O400" i="1" s="1"/>
  <c r="U98" i="1" l="1"/>
  <c r="I99" i="1"/>
  <c r="J99" i="1" s="1"/>
  <c r="K99" i="1" s="1"/>
  <c r="L99" i="1" s="1"/>
  <c r="H100" i="1"/>
  <c r="N99" i="1"/>
  <c r="O99" i="1" s="1"/>
  <c r="N401" i="1"/>
  <c r="O401" i="1" s="1"/>
  <c r="H402" i="1"/>
  <c r="I401" i="1"/>
  <c r="J401" i="1" s="1"/>
  <c r="K401" i="1" s="1"/>
  <c r="L401" i="1" s="1"/>
  <c r="P98" i="1"/>
  <c r="Q98" i="1" s="1"/>
  <c r="R98" i="1"/>
  <c r="AB390" i="1"/>
  <c r="AF390" i="1"/>
  <c r="P340" i="1"/>
  <c r="Q340" i="1" s="1"/>
  <c r="AA340" i="1" s="1"/>
  <c r="R340" i="1"/>
  <c r="P400" i="1"/>
  <c r="Q400" i="1" s="1"/>
  <c r="AA400" i="1" s="1"/>
  <c r="R400" i="1"/>
  <c r="AF196" i="1"/>
  <c r="AB196" i="1"/>
  <c r="N341" i="1"/>
  <c r="O341" i="1" s="1"/>
  <c r="I341" i="1"/>
  <c r="J341" i="1" s="1"/>
  <c r="K341" i="1" s="1"/>
  <c r="L341" i="1" s="1"/>
  <c r="H342" i="1"/>
  <c r="P401" i="1" l="1"/>
  <c r="Q401" i="1" s="1"/>
  <c r="AA401" i="1" s="1"/>
  <c r="R401" i="1"/>
  <c r="P99" i="1"/>
  <c r="Q99" i="1" s="1"/>
  <c r="R99" i="1"/>
  <c r="Y391" i="1"/>
  <c r="AC390" i="1"/>
  <c r="I100" i="1"/>
  <c r="J100" i="1" s="1"/>
  <c r="K100" i="1" s="1"/>
  <c r="L100" i="1" s="1"/>
  <c r="N100" i="1"/>
  <c r="O100" i="1" s="1"/>
  <c r="H101" i="1"/>
  <c r="R341" i="1"/>
  <c r="P341" i="1"/>
  <c r="Q341" i="1" s="1"/>
  <c r="AA341" i="1" s="1"/>
  <c r="T99" i="1"/>
  <c r="N402" i="1"/>
  <c r="O402" i="1" s="1"/>
  <c r="I402" i="1"/>
  <c r="J402" i="1" s="1"/>
  <c r="K402" i="1" s="1"/>
  <c r="L402" i="1" s="1"/>
  <c r="H403" i="1"/>
  <c r="N342" i="1"/>
  <c r="O342" i="1" s="1"/>
  <c r="H343" i="1"/>
  <c r="I342" i="1"/>
  <c r="J342" i="1" s="1"/>
  <c r="K342" i="1" s="1"/>
  <c r="L342" i="1" s="1"/>
  <c r="AC196" i="1"/>
  <c r="Y197" i="1"/>
  <c r="U99" i="1"/>
  <c r="R100" i="1" l="1"/>
  <c r="U100" i="1" s="1"/>
  <c r="P100" i="1"/>
  <c r="Q100" i="1" s="1"/>
  <c r="AF391" i="1"/>
  <c r="AB391" i="1"/>
  <c r="N101" i="1"/>
  <c r="O101" i="1" s="1"/>
  <c r="I101" i="1"/>
  <c r="J101" i="1" s="1"/>
  <c r="K101" i="1" s="1"/>
  <c r="L101" i="1" s="1"/>
  <c r="N102" i="1"/>
  <c r="O102" i="1" s="1"/>
  <c r="AB197" i="1"/>
  <c r="AF197" i="1"/>
  <c r="T100" i="1"/>
  <c r="H344" i="1"/>
  <c r="I343" i="1"/>
  <c r="J343" i="1" s="1"/>
  <c r="K343" i="1" s="1"/>
  <c r="L343" i="1" s="1"/>
  <c r="N343" i="1"/>
  <c r="O343" i="1" s="1"/>
  <c r="P342" i="1"/>
  <c r="Q342" i="1" s="1"/>
  <c r="AA342" i="1" s="1"/>
  <c r="R342" i="1"/>
  <c r="N403" i="1"/>
  <c r="O403" i="1" s="1"/>
  <c r="I403" i="1"/>
  <c r="J403" i="1" s="1"/>
  <c r="K403" i="1" s="1"/>
  <c r="L403" i="1" s="1"/>
  <c r="H404" i="1"/>
  <c r="P402" i="1"/>
  <c r="Q402" i="1" s="1"/>
  <c r="AA402" i="1" s="1"/>
  <c r="R402" i="1"/>
  <c r="U101" i="1" l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Y198" i="1"/>
  <c r="AC197" i="1"/>
  <c r="P343" i="1"/>
  <c r="Q343" i="1" s="1"/>
  <c r="AA343" i="1" s="1"/>
  <c r="R343" i="1"/>
  <c r="P101" i="1"/>
  <c r="Q101" i="1" s="1"/>
  <c r="R101" i="1"/>
  <c r="P403" i="1"/>
  <c r="Q403" i="1" s="1"/>
  <c r="AA403" i="1" s="1"/>
  <c r="R403" i="1"/>
  <c r="P102" i="1"/>
  <c r="Q102" i="1" s="1"/>
  <c r="R102" i="1"/>
  <c r="N344" i="1"/>
  <c r="O344" i="1" s="1"/>
  <c r="I344" i="1"/>
  <c r="J344" i="1" s="1"/>
  <c r="K344" i="1" s="1"/>
  <c r="L344" i="1" s="1"/>
  <c r="H345" i="1"/>
  <c r="Y392" i="1"/>
  <c r="AC391" i="1"/>
  <c r="N404" i="1"/>
  <c r="O404" i="1" s="1"/>
  <c r="I404" i="1"/>
  <c r="J404" i="1" s="1"/>
  <c r="K404" i="1" s="1"/>
  <c r="L404" i="1" s="1"/>
  <c r="H405" i="1"/>
  <c r="T101" i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AF392" i="1" l="1"/>
  <c r="AB392" i="1"/>
  <c r="I345" i="1"/>
  <c r="J345" i="1" s="1"/>
  <c r="K345" i="1" s="1"/>
  <c r="L345" i="1" s="1"/>
  <c r="H346" i="1"/>
  <c r="N345" i="1"/>
  <c r="O345" i="1" s="1"/>
  <c r="P404" i="1"/>
  <c r="Q404" i="1" s="1"/>
  <c r="AA404" i="1" s="1"/>
  <c r="R404" i="1"/>
  <c r="R344" i="1"/>
  <c r="P344" i="1"/>
  <c r="Q344" i="1" s="1"/>
  <c r="AA344" i="1" s="1"/>
  <c r="I405" i="1"/>
  <c r="J405" i="1" s="1"/>
  <c r="K405" i="1" s="1"/>
  <c r="L405" i="1" s="1"/>
  <c r="H406" i="1"/>
  <c r="N405" i="1"/>
  <c r="O405" i="1" s="1"/>
  <c r="AB198" i="1"/>
  <c r="AF198" i="1"/>
  <c r="AC198" i="1" l="1"/>
  <c r="Y199" i="1"/>
  <c r="R405" i="1"/>
  <c r="P405" i="1"/>
  <c r="Q405" i="1" s="1"/>
  <c r="AA405" i="1" s="1"/>
  <c r="I346" i="1"/>
  <c r="J346" i="1" s="1"/>
  <c r="K346" i="1" s="1"/>
  <c r="L346" i="1" s="1"/>
  <c r="H347" i="1"/>
  <c r="N346" i="1"/>
  <c r="O346" i="1" s="1"/>
  <c r="R345" i="1"/>
  <c r="P345" i="1"/>
  <c r="Q345" i="1" s="1"/>
  <c r="AA345" i="1" s="1"/>
  <c r="I406" i="1"/>
  <c r="J406" i="1" s="1"/>
  <c r="K406" i="1" s="1"/>
  <c r="L406" i="1" s="1"/>
  <c r="H407" i="1"/>
  <c r="N406" i="1"/>
  <c r="O406" i="1" s="1"/>
  <c r="AC392" i="1"/>
  <c r="Y393" i="1"/>
  <c r="I347" i="1" l="1"/>
  <c r="J347" i="1" s="1"/>
  <c r="K347" i="1" s="1"/>
  <c r="L347" i="1" s="1"/>
  <c r="H350" i="1"/>
  <c r="N347" i="1"/>
  <c r="O347" i="1" s="1"/>
  <c r="R346" i="1"/>
  <c r="P346" i="1"/>
  <c r="Q346" i="1" s="1"/>
  <c r="AA346" i="1" s="1"/>
  <c r="AB393" i="1"/>
  <c r="AF393" i="1"/>
  <c r="R406" i="1"/>
  <c r="P406" i="1"/>
  <c r="Q406" i="1" s="1"/>
  <c r="AA406" i="1" s="1"/>
  <c r="I407" i="1"/>
  <c r="J407" i="1" s="1"/>
  <c r="K407" i="1" s="1"/>
  <c r="L407" i="1" s="1"/>
  <c r="H408" i="1"/>
  <c r="N407" i="1"/>
  <c r="O407" i="1" s="1"/>
  <c r="AB199" i="1"/>
  <c r="AF199" i="1"/>
  <c r="P407" i="1" l="1"/>
  <c r="Q407" i="1" s="1"/>
  <c r="AA407" i="1" s="1"/>
  <c r="R407" i="1"/>
  <c r="I408" i="1"/>
  <c r="J408" i="1" s="1"/>
  <c r="K408" i="1" s="1"/>
  <c r="L408" i="1" s="1"/>
  <c r="H409" i="1"/>
  <c r="N408" i="1"/>
  <c r="O408" i="1" s="1"/>
  <c r="P347" i="1"/>
  <c r="Q347" i="1" s="1"/>
  <c r="AA347" i="1" s="1"/>
  <c r="R347" i="1"/>
  <c r="AC393" i="1"/>
  <c r="Y394" i="1"/>
  <c r="I350" i="1"/>
  <c r="J350" i="1" s="1"/>
  <c r="K350" i="1" s="1"/>
  <c r="L350" i="1" s="1"/>
  <c r="H351" i="1"/>
  <c r="N350" i="1"/>
  <c r="O350" i="1" s="1"/>
  <c r="Y200" i="1"/>
  <c r="AC199" i="1"/>
  <c r="P408" i="1" l="1"/>
  <c r="Q408" i="1" s="1"/>
  <c r="AA408" i="1" s="1"/>
  <c r="R408" i="1"/>
  <c r="N409" i="1"/>
  <c r="O409" i="1" s="1"/>
  <c r="H410" i="1"/>
  <c r="I409" i="1"/>
  <c r="J409" i="1" s="1"/>
  <c r="K409" i="1" s="1"/>
  <c r="L409" i="1" s="1"/>
  <c r="AB200" i="1"/>
  <c r="AF200" i="1"/>
  <c r="P350" i="1"/>
  <c r="Q350" i="1" s="1"/>
  <c r="AA350" i="1" s="1"/>
  <c r="R350" i="1"/>
  <c r="N351" i="1"/>
  <c r="O351" i="1" s="1"/>
  <c r="I351" i="1"/>
  <c r="J351" i="1" s="1"/>
  <c r="K351" i="1" s="1"/>
  <c r="L351" i="1" s="1"/>
  <c r="H352" i="1"/>
  <c r="AB394" i="1"/>
  <c r="AF394" i="1"/>
  <c r="Y395" i="1" l="1"/>
  <c r="AC394" i="1"/>
  <c r="AC200" i="1"/>
  <c r="Y201" i="1"/>
  <c r="N352" i="1"/>
  <c r="O352" i="1" s="1"/>
  <c r="I352" i="1"/>
  <c r="J352" i="1" s="1"/>
  <c r="K352" i="1" s="1"/>
  <c r="L352" i="1" s="1"/>
  <c r="H353" i="1"/>
  <c r="R351" i="1"/>
  <c r="P351" i="1"/>
  <c r="Q351" i="1" s="1"/>
  <c r="AA351" i="1" s="1"/>
  <c r="N410" i="1"/>
  <c r="O410" i="1" s="1"/>
  <c r="I410" i="1"/>
  <c r="J410" i="1" s="1"/>
  <c r="K410" i="1" s="1"/>
  <c r="L410" i="1" s="1"/>
  <c r="H411" i="1"/>
  <c r="P409" i="1"/>
  <c r="Q409" i="1" s="1"/>
  <c r="AA409" i="1" s="1"/>
  <c r="R409" i="1"/>
  <c r="P352" i="1" l="1"/>
  <c r="Q352" i="1" s="1"/>
  <c r="AA352" i="1" s="1"/>
  <c r="R352" i="1"/>
  <c r="AB201" i="1"/>
  <c r="AF201" i="1"/>
  <c r="N411" i="1"/>
  <c r="O411" i="1" s="1"/>
  <c r="I411" i="1"/>
  <c r="J411" i="1" s="1"/>
  <c r="K411" i="1" s="1"/>
  <c r="L411" i="1" s="1"/>
  <c r="H412" i="1"/>
  <c r="I353" i="1"/>
  <c r="J353" i="1" s="1"/>
  <c r="K353" i="1" s="1"/>
  <c r="L353" i="1" s="1"/>
  <c r="N353" i="1"/>
  <c r="O353" i="1" s="1"/>
  <c r="H354" i="1"/>
  <c r="R410" i="1"/>
  <c r="P410" i="1"/>
  <c r="Q410" i="1" s="1"/>
  <c r="AA410" i="1" s="1"/>
  <c r="AB395" i="1"/>
  <c r="AF395" i="1"/>
  <c r="Y396" i="1" l="1"/>
  <c r="AC395" i="1"/>
  <c r="R411" i="1"/>
  <c r="P411" i="1"/>
  <c r="Q411" i="1" s="1"/>
  <c r="AA411" i="1" s="1"/>
  <c r="N412" i="1"/>
  <c r="O412" i="1" s="1"/>
  <c r="I412" i="1"/>
  <c r="J412" i="1" s="1"/>
  <c r="K412" i="1" s="1"/>
  <c r="L412" i="1" s="1"/>
  <c r="H413" i="1"/>
  <c r="Y202" i="1"/>
  <c r="AC201" i="1"/>
  <c r="N354" i="1"/>
  <c r="O354" i="1" s="1"/>
  <c r="I354" i="1"/>
  <c r="J354" i="1" s="1"/>
  <c r="K354" i="1" s="1"/>
  <c r="L354" i="1" s="1"/>
  <c r="H355" i="1"/>
  <c r="P353" i="1"/>
  <c r="Q353" i="1" s="1"/>
  <c r="AA353" i="1" s="1"/>
  <c r="R353" i="1"/>
  <c r="AF396" i="1" l="1"/>
  <c r="AB396" i="1"/>
  <c r="AF202" i="1"/>
  <c r="AB202" i="1"/>
  <c r="P412" i="1"/>
  <c r="Q412" i="1" s="1"/>
  <c r="AA412" i="1" s="1"/>
  <c r="R412" i="1"/>
  <c r="I413" i="1"/>
  <c r="J413" i="1" s="1"/>
  <c r="K413" i="1" s="1"/>
  <c r="L413" i="1" s="1"/>
  <c r="N413" i="1"/>
  <c r="O413" i="1" s="1"/>
  <c r="I355" i="1"/>
  <c r="J355" i="1" s="1"/>
  <c r="K355" i="1" s="1"/>
  <c r="L355" i="1" s="1"/>
  <c r="H356" i="1"/>
  <c r="N355" i="1"/>
  <c r="O355" i="1" s="1"/>
  <c r="R354" i="1"/>
  <c r="P354" i="1"/>
  <c r="Q354" i="1" s="1"/>
  <c r="AA354" i="1" s="1"/>
  <c r="Y397" i="1" l="1"/>
  <c r="AC396" i="1"/>
  <c r="R413" i="1"/>
  <c r="P413" i="1"/>
  <c r="Q413" i="1" s="1"/>
  <c r="AA413" i="1" s="1"/>
  <c r="R355" i="1"/>
  <c r="P355" i="1"/>
  <c r="Q355" i="1" s="1"/>
  <c r="AA355" i="1" s="1"/>
  <c r="Y203" i="1"/>
  <c r="AC202" i="1"/>
  <c r="I356" i="1"/>
  <c r="J356" i="1" s="1"/>
  <c r="K356" i="1" s="1"/>
  <c r="L356" i="1" s="1"/>
  <c r="H357" i="1"/>
  <c r="N356" i="1"/>
  <c r="O356" i="1" s="1"/>
  <c r="AB397" i="1" l="1"/>
  <c r="AF397" i="1"/>
  <c r="AB203" i="1"/>
  <c r="AF203" i="1"/>
  <c r="R356" i="1"/>
  <c r="P356" i="1"/>
  <c r="Q356" i="1" s="1"/>
  <c r="AA356" i="1" s="1"/>
  <c r="N357" i="1"/>
  <c r="O357" i="1" s="1"/>
  <c r="I357" i="1"/>
  <c r="J357" i="1" s="1"/>
  <c r="K357" i="1" s="1"/>
  <c r="L357" i="1" s="1"/>
  <c r="H358" i="1"/>
  <c r="I358" i="1" l="1"/>
  <c r="J358" i="1" s="1"/>
  <c r="K358" i="1" s="1"/>
  <c r="L358" i="1" s="1"/>
  <c r="H359" i="1"/>
  <c r="N358" i="1"/>
  <c r="O358" i="1" s="1"/>
  <c r="P357" i="1"/>
  <c r="Q357" i="1" s="1"/>
  <c r="AA357" i="1" s="1"/>
  <c r="R357" i="1"/>
  <c r="Y204" i="1"/>
  <c r="AC203" i="1"/>
  <c r="Y398" i="1"/>
  <c r="AC397" i="1"/>
  <c r="AB398" i="1" l="1"/>
  <c r="AF398" i="1"/>
  <c r="AB204" i="1"/>
  <c r="AF204" i="1"/>
  <c r="P358" i="1"/>
  <c r="Q358" i="1" s="1"/>
  <c r="AA358" i="1" s="1"/>
  <c r="R358" i="1"/>
  <c r="N359" i="1"/>
  <c r="O359" i="1" s="1"/>
  <c r="I359" i="1"/>
  <c r="J359" i="1" s="1"/>
  <c r="K359" i="1" s="1"/>
  <c r="L359" i="1" s="1"/>
  <c r="H360" i="1"/>
  <c r="N360" i="1" l="1"/>
  <c r="O360" i="1" s="1"/>
  <c r="I360" i="1"/>
  <c r="J360" i="1" s="1"/>
  <c r="K360" i="1" s="1"/>
  <c r="L360" i="1" s="1"/>
  <c r="H361" i="1"/>
  <c r="AC204" i="1"/>
  <c r="Y205" i="1"/>
  <c r="P359" i="1"/>
  <c r="Q359" i="1" s="1"/>
  <c r="AA359" i="1" s="1"/>
  <c r="R359" i="1"/>
  <c r="Y399" i="1"/>
  <c r="AC398" i="1"/>
  <c r="P360" i="1" l="1"/>
  <c r="Q360" i="1" s="1"/>
  <c r="AA360" i="1" s="1"/>
  <c r="R360" i="1"/>
  <c r="AF399" i="1"/>
  <c r="AB399" i="1"/>
  <c r="AF205" i="1"/>
  <c r="AB205" i="1"/>
  <c r="I361" i="1"/>
  <c r="J361" i="1" s="1"/>
  <c r="K361" i="1" s="1"/>
  <c r="L361" i="1" s="1"/>
  <c r="N361" i="1"/>
  <c r="O361" i="1" s="1"/>
  <c r="H362" i="1"/>
  <c r="N362" i="1" l="1"/>
  <c r="O362" i="1" s="1"/>
  <c r="I362" i="1"/>
  <c r="J362" i="1" s="1"/>
  <c r="K362" i="1" s="1"/>
  <c r="L362" i="1" s="1"/>
  <c r="H363" i="1"/>
  <c r="R361" i="1"/>
  <c r="P361" i="1"/>
  <c r="Q361" i="1" s="1"/>
  <c r="AA361" i="1" s="1"/>
  <c r="AC205" i="1"/>
  <c r="Y206" i="1"/>
  <c r="Y400" i="1"/>
  <c r="AC399" i="1"/>
  <c r="R362" i="1" l="1"/>
  <c r="P362" i="1"/>
  <c r="Q362" i="1" s="1"/>
  <c r="AA362" i="1" s="1"/>
  <c r="AF400" i="1"/>
  <c r="AB400" i="1"/>
  <c r="AF206" i="1"/>
  <c r="AB206" i="1"/>
  <c r="I363" i="1"/>
  <c r="J363" i="1" s="1"/>
  <c r="K363" i="1" s="1"/>
  <c r="L363" i="1" s="1"/>
  <c r="H364" i="1"/>
  <c r="N363" i="1"/>
  <c r="O363" i="1" s="1"/>
  <c r="I364" i="1" l="1"/>
  <c r="J364" i="1" s="1"/>
  <c r="K364" i="1" s="1"/>
  <c r="L364" i="1" s="1"/>
  <c r="H365" i="1"/>
  <c r="N364" i="1"/>
  <c r="O364" i="1" s="1"/>
  <c r="R363" i="1"/>
  <c r="P363" i="1"/>
  <c r="Q363" i="1" s="1"/>
  <c r="AA363" i="1" s="1"/>
  <c r="AC206" i="1"/>
  <c r="Y207" i="1"/>
  <c r="AC400" i="1"/>
  <c r="Y401" i="1"/>
  <c r="AB207" i="1" l="1"/>
  <c r="AF207" i="1"/>
  <c r="AB401" i="1"/>
  <c r="AF401" i="1"/>
  <c r="R364" i="1"/>
  <c r="P364" i="1"/>
  <c r="Q364" i="1" s="1"/>
  <c r="AA364" i="1" s="1"/>
  <c r="I365" i="1"/>
  <c r="J365" i="1" s="1"/>
  <c r="K365" i="1" s="1"/>
  <c r="L365" i="1" s="1"/>
  <c r="H366" i="1"/>
  <c r="N365" i="1"/>
  <c r="O365" i="1" s="1"/>
  <c r="I366" i="1" l="1"/>
  <c r="J366" i="1" s="1"/>
  <c r="K366" i="1" s="1"/>
  <c r="L366" i="1" s="1"/>
  <c r="H367" i="1"/>
  <c r="N366" i="1"/>
  <c r="O366" i="1" s="1"/>
  <c r="AC401" i="1"/>
  <c r="Y402" i="1"/>
  <c r="Y208" i="1"/>
  <c r="AC207" i="1"/>
  <c r="P365" i="1"/>
  <c r="Q365" i="1" s="1"/>
  <c r="AA365" i="1" s="1"/>
  <c r="R365" i="1"/>
  <c r="AB208" i="1" l="1"/>
  <c r="AF208" i="1"/>
  <c r="AB402" i="1"/>
  <c r="AF402" i="1"/>
  <c r="P366" i="1"/>
  <c r="Q366" i="1" s="1"/>
  <c r="AA366" i="1" s="1"/>
  <c r="R366" i="1"/>
  <c r="N367" i="1"/>
  <c r="O367" i="1" s="1"/>
  <c r="I367" i="1"/>
  <c r="J367" i="1" s="1"/>
  <c r="K367" i="1" s="1"/>
  <c r="L367" i="1" s="1"/>
  <c r="H368" i="1"/>
  <c r="Y403" i="1" l="1"/>
  <c r="AC402" i="1"/>
  <c r="N368" i="1"/>
  <c r="O368" i="1" s="1"/>
  <c r="I368" i="1"/>
  <c r="J368" i="1" s="1"/>
  <c r="K368" i="1" s="1"/>
  <c r="L368" i="1" s="1"/>
  <c r="H369" i="1"/>
  <c r="R367" i="1"/>
  <c r="P367" i="1"/>
  <c r="Q367" i="1" s="1"/>
  <c r="AA367" i="1" s="1"/>
  <c r="AC208" i="1"/>
  <c r="Y209" i="1"/>
  <c r="AB403" i="1" l="1"/>
  <c r="AF403" i="1"/>
  <c r="AB209" i="1"/>
  <c r="AF209" i="1"/>
  <c r="N369" i="1"/>
  <c r="O369" i="1" s="1"/>
  <c r="H370" i="1"/>
  <c r="I369" i="1"/>
  <c r="J369" i="1" s="1"/>
  <c r="K369" i="1" s="1"/>
  <c r="L369" i="1" s="1"/>
  <c r="P368" i="1"/>
  <c r="Q368" i="1" s="1"/>
  <c r="AA368" i="1" s="1"/>
  <c r="R368" i="1"/>
  <c r="N370" i="1" l="1"/>
  <c r="O370" i="1" s="1"/>
  <c r="I370" i="1"/>
  <c r="J370" i="1" s="1"/>
  <c r="K370" i="1" s="1"/>
  <c r="L370" i="1" s="1"/>
  <c r="H371" i="1"/>
  <c r="P369" i="1"/>
  <c r="Q369" i="1" s="1"/>
  <c r="AA369" i="1" s="1"/>
  <c r="R369" i="1"/>
  <c r="Y210" i="1"/>
  <c r="AC209" i="1"/>
  <c r="Y404" i="1"/>
  <c r="AC403" i="1"/>
  <c r="AB404" i="1" l="1"/>
  <c r="AF404" i="1"/>
  <c r="R370" i="1"/>
  <c r="P370" i="1"/>
  <c r="Q370" i="1" s="1"/>
  <c r="AA370" i="1" s="1"/>
  <c r="AF210" i="1"/>
  <c r="AB210" i="1"/>
  <c r="I371" i="1"/>
  <c r="J371" i="1" s="1"/>
  <c r="K371" i="1" s="1"/>
  <c r="L371" i="1" s="1"/>
  <c r="H372" i="1"/>
  <c r="N371" i="1"/>
  <c r="O371" i="1" s="1"/>
  <c r="R371" i="1" l="1"/>
  <c r="P371" i="1"/>
  <c r="Q371" i="1" s="1"/>
  <c r="AA371" i="1" s="1"/>
  <c r="I372" i="1"/>
  <c r="J372" i="1" s="1"/>
  <c r="K372" i="1" s="1"/>
  <c r="L372" i="1" s="1"/>
  <c r="H373" i="1"/>
  <c r="N372" i="1"/>
  <c r="O372" i="1" s="1"/>
  <c r="Y211" i="1"/>
  <c r="AC210" i="1"/>
  <c r="Y405" i="1"/>
  <c r="AC404" i="1"/>
  <c r="AB405" i="1" l="1"/>
  <c r="AF405" i="1"/>
  <c r="AB211" i="1"/>
  <c r="AF211" i="1"/>
  <c r="R372" i="1"/>
  <c r="P372" i="1"/>
  <c r="Q372" i="1" s="1"/>
  <c r="AA372" i="1" s="1"/>
  <c r="N373" i="1"/>
  <c r="O373" i="1" s="1"/>
  <c r="I373" i="1"/>
  <c r="J373" i="1" s="1"/>
  <c r="K373" i="1" s="1"/>
  <c r="L373" i="1" s="1"/>
  <c r="H374" i="1"/>
  <c r="I374" i="1" l="1"/>
  <c r="J374" i="1" s="1"/>
  <c r="K374" i="1" s="1"/>
  <c r="L374" i="1" s="1"/>
  <c r="H375" i="1"/>
  <c r="N374" i="1"/>
  <c r="O374" i="1" s="1"/>
  <c r="P373" i="1"/>
  <c r="Q373" i="1" s="1"/>
  <c r="AA373" i="1" s="1"/>
  <c r="R373" i="1"/>
  <c r="Y212" i="1"/>
  <c r="AC211" i="1"/>
  <c r="AC405" i="1"/>
  <c r="Y406" i="1"/>
  <c r="AB406" i="1" l="1"/>
  <c r="AF406" i="1"/>
  <c r="AB212" i="1"/>
  <c r="AF212" i="1"/>
  <c r="P374" i="1"/>
  <c r="Q374" i="1" s="1"/>
  <c r="AA374" i="1" s="1"/>
  <c r="R374" i="1"/>
  <c r="N375" i="1"/>
  <c r="O375" i="1" s="1"/>
  <c r="I375" i="1"/>
  <c r="J375" i="1" s="1"/>
  <c r="K375" i="1" s="1"/>
  <c r="L375" i="1" s="1"/>
  <c r="H376" i="1"/>
  <c r="P375" i="1" l="1"/>
  <c r="Q375" i="1" s="1"/>
  <c r="AA375" i="1" s="1"/>
  <c r="R375" i="1"/>
  <c r="Y213" i="1"/>
  <c r="AC212" i="1"/>
  <c r="N376" i="1"/>
  <c r="O376" i="1" s="1"/>
  <c r="I376" i="1"/>
  <c r="J376" i="1" s="1"/>
  <c r="K376" i="1" s="1"/>
  <c r="L376" i="1" s="1"/>
  <c r="H377" i="1"/>
  <c r="AC406" i="1"/>
  <c r="Y407" i="1"/>
  <c r="I377" i="1" l="1"/>
  <c r="J377" i="1" s="1"/>
  <c r="K377" i="1" s="1"/>
  <c r="L377" i="1" s="1"/>
  <c r="N377" i="1"/>
  <c r="O377" i="1" s="1"/>
  <c r="H378" i="1"/>
  <c r="P376" i="1"/>
  <c r="Q376" i="1" s="1"/>
  <c r="AA376" i="1" s="1"/>
  <c r="R376" i="1"/>
  <c r="AB213" i="1"/>
  <c r="AF213" i="1"/>
  <c r="AF407" i="1"/>
  <c r="AB407" i="1"/>
  <c r="Y214" i="1" l="1"/>
  <c r="AC213" i="1"/>
  <c r="I378" i="1"/>
  <c r="J378" i="1" s="1"/>
  <c r="K378" i="1" s="1"/>
  <c r="L378" i="1" s="1"/>
  <c r="H379" i="1"/>
  <c r="N378" i="1"/>
  <c r="O378" i="1" s="1"/>
  <c r="P377" i="1"/>
  <c r="Q377" i="1" s="1"/>
  <c r="AA377" i="1" s="1"/>
  <c r="R377" i="1"/>
  <c r="AC407" i="1"/>
  <c r="Y408" i="1"/>
  <c r="R378" i="1" l="1"/>
  <c r="P378" i="1"/>
  <c r="Q378" i="1" s="1"/>
  <c r="AA378" i="1" s="1"/>
  <c r="N379" i="1"/>
  <c r="O379" i="1" s="1"/>
  <c r="I379" i="1"/>
  <c r="J379" i="1" s="1"/>
  <c r="K379" i="1" s="1"/>
  <c r="L379" i="1" s="1"/>
  <c r="AF408" i="1"/>
  <c r="AB408" i="1"/>
  <c r="AF214" i="1"/>
  <c r="AB214" i="1"/>
  <c r="Y215" i="1" l="1"/>
  <c r="AC214" i="1"/>
  <c r="AC408" i="1"/>
  <c r="Y409" i="1"/>
  <c r="R379" i="1"/>
  <c r="P379" i="1"/>
  <c r="Q379" i="1" s="1"/>
  <c r="AA379" i="1" s="1"/>
  <c r="AB215" i="1" l="1"/>
  <c r="AF215" i="1"/>
  <c r="AB409" i="1"/>
  <c r="AF409" i="1"/>
  <c r="Y216" i="1" l="1"/>
  <c r="AC215" i="1"/>
  <c r="AC409" i="1"/>
  <c r="Y410" i="1"/>
  <c r="AB410" i="1" l="1"/>
  <c r="AF410" i="1"/>
  <c r="AB216" i="1"/>
  <c r="AF216" i="1"/>
  <c r="Y217" i="1" l="1"/>
  <c r="AC216" i="1"/>
  <c r="Y411" i="1"/>
  <c r="AC410" i="1"/>
  <c r="AB217" i="1" l="1"/>
  <c r="AF217" i="1"/>
  <c r="AB411" i="1"/>
  <c r="AF411" i="1"/>
  <c r="Y412" i="1" l="1"/>
  <c r="AC411" i="1"/>
  <c r="Y218" i="1"/>
  <c r="AC217" i="1"/>
  <c r="AF412" i="1" l="1"/>
  <c r="AB412" i="1"/>
  <c r="AF218" i="1"/>
  <c r="AB218" i="1"/>
  <c r="Y413" i="1" l="1"/>
  <c r="AC412" i="1"/>
  <c r="Y219" i="1"/>
  <c r="AC218" i="1"/>
  <c r="AB413" i="1" l="1"/>
  <c r="AF413" i="1"/>
  <c r="AC413" i="1" s="1"/>
  <c r="AB219" i="1"/>
  <c r="AF219" i="1"/>
  <c r="AC219" i="1" l="1"/>
  <c r="Y222" i="1"/>
  <c r="AB222" i="1" l="1"/>
  <c r="AF222" i="1"/>
  <c r="AC222" i="1" l="1"/>
  <c r="Y223" i="1"/>
  <c r="AB223" i="1" l="1"/>
  <c r="AF223" i="1"/>
  <c r="AC223" i="1" l="1"/>
  <c r="Y224" i="1"/>
  <c r="AB224" i="1" l="1"/>
  <c r="AF224" i="1"/>
  <c r="AC224" i="1" l="1"/>
  <c r="Y225" i="1"/>
  <c r="AB225" i="1" l="1"/>
  <c r="AF225" i="1"/>
  <c r="AC225" i="1" l="1"/>
  <c r="Y226" i="1"/>
  <c r="AB226" i="1" l="1"/>
  <c r="AF226" i="1"/>
  <c r="AC226" i="1" l="1"/>
  <c r="Y227" i="1"/>
  <c r="AB227" i="1" l="1"/>
  <c r="AF227" i="1"/>
  <c r="AC227" i="1" l="1"/>
  <c r="Y228" i="1"/>
  <c r="AB228" i="1" l="1"/>
  <c r="AF228" i="1"/>
  <c r="AC228" i="1" l="1"/>
  <c r="Y229" i="1"/>
  <c r="AB229" i="1" l="1"/>
  <c r="AF229" i="1"/>
  <c r="AC229" i="1" l="1"/>
  <c r="Y230" i="1"/>
  <c r="AB230" i="1" l="1"/>
  <c r="AF230" i="1"/>
  <c r="AC230" i="1" l="1"/>
  <c r="Y231" i="1"/>
  <c r="AB231" i="1" l="1"/>
  <c r="AF231" i="1"/>
  <c r="AC231" i="1" l="1"/>
  <c r="Y232" i="1"/>
  <c r="AB232" i="1" l="1"/>
  <c r="AF232" i="1"/>
  <c r="Y233" i="1" l="1"/>
  <c r="AC232" i="1"/>
  <c r="AB233" i="1" l="1"/>
  <c r="AF233" i="1"/>
  <c r="Y234" i="1" l="1"/>
  <c r="AC233" i="1"/>
  <c r="AB234" i="1" l="1"/>
  <c r="AF234" i="1"/>
  <c r="Y235" i="1" l="1"/>
  <c r="AC234" i="1"/>
  <c r="AB235" i="1" l="1"/>
  <c r="AF235" i="1"/>
  <c r="Y236" i="1" l="1"/>
  <c r="AC235" i="1"/>
  <c r="AB236" i="1" l="1"/>
  <c r="AF236" i="1"/>
  <c r="Y237" i="1" l="1"/>
  <c r="AC236" i="1"/>
  <c r="AB237" i="1" l="1"/>
  <c r="AF237" i="1"/>
  <c r="Y238" i="1" l="1"/>
  <c r="AC237" i="1"/>
  <c r="AB238" i="1" l="1"/>
  <c r="AF238" i="1"/>
  <c r="Y239" i="1" l="1"/>
  <c r="AC238" i="1"/>
  <c r="AB239" i="1" l="1"/>
  <c r="AF239" i="1"/>
  <c r="Y240" i="1" l="1"/>
  <c r="AC239" i="1"/>
  <c r="AB240" i="1" l="1"/>
  <c r="AF240" i="1"/>
  <c r="Y241" i="1" l="1"/>
  <c r="AC240" i="1"/>
  <c r="AB241" i="1" l="1"/>
  <c r="AF241" i="1"/>
  <c r="Y242" i="1" l="1"/>
  <c r="AC241" i="1"/>
  <c r="AB242" i="1" l="1"/>
  <c r="AF242" i="1"/>
  <c r="Y243" i="1" l="1"/>
  <c r="AC242" i="1"/>
  <c r="AB243" i="1" l="1"/>
  <c r="AF243" i="1"/>
  <c r="Y244" i="1" l="1"/>
  <c r="AC243" i="1"/>
  <c r="AB244" i="1" l="1"/>
  <c r="AF244" i="1"/>
  <c r="Y245" i="1" l="1"/>
  <c r="AC244" i="1"/>
  <c r="AB245" i="1" l="1"/>
  <c r="AF245" i="1"/>
  <c r="Y246" i="1" l="1"/>
  <c r="AC245" i="1"/>
  <c r="AB246" i="1" l="1"/>
  <c r="AF246" i="1"/>
  <c r="Y247" i="1" l="1"/>
  <c r="AC246" i="1"/>
  <c r="AB247" i="1" l="1"/>
  <c r="AF247" i="1"/>
  <c r="Y248" i="1" l="1"/>
  <c r="AC247" i="1"/>
  <c r="AB248" i="1" l="1"/>
  <c r="AF248" i="1"/>
  <c r="Y249" i="1" l="1"/>
  <c r="AC248" i="1"/>
  <c r="AB249" i="1" l="1"/>
  <c r="AF249" i="1"/>
  <c r="Y252" i="1" l="1"/>
  <c r="AC249" i="1"/>
  <c r="AB252" i="1" l="1"/>
  <c r="AF252" i="1"/>
  <c r="Y253" i="1" l="1"/>
  <c r="AC252" i="1"/>
  <c r="AB253" i="1" l="1"/>
  <c r="AF253" i="1"/>
  <c r="Y254" i="1" l="1"/>
  <c r="AC253" i="1"/>
  <c r="AB254" i="1" l="1"/>
  <c r="AF254" i="1"/>
  <c r="Y255" i="1" l="1"/>
  <c r="AC254" i="1"/>
  <c r="AB255" i="1" l="1"/>
  <c r="AF255" i="1"/>
  <c r="Y256" i="1" l="1"/>
  <c r="AC255" i="1"/>
  <c r="AB256" i="1" l="1"/>
  <c r="AF256" i="1"/>
  <c r="Y257" i="1" l="1"/>
  <c r="AC256" i="1"/>
  <c r="AB257" i="1" l="1"/>
  <c r="AF257" i="1"/>
  <c r="Y258" i="1" l="1"/>
  <c r="AC257" i="1"/>
  <c r="AB258" i="1" l="1"/>
  <c r="AF258" i="1"/>
  <c r="Y259" i="1" l="1"/>
  <c r="AC258" i="1"/>
  <c r="AB259" i="1" l="1"/>
  <c r="AF259" i="1"/>
  <c r="Y260" i="1" l="1"/>
  <c r="AC259" i="1"/>
  <c r="AB260" i="1" l="1"/>
  <c r="AF260" i="1"/>
  <c r="Y261" i="1" l="1"/>
  <c r="AC260" i="1"/>
  <c r="AB261" i="1" l="1"/>
  <c r="AF261" i="1"/>
  <c r="Y262" i="1" l="1"/>
  <c r="AC261" i="1"/>
  <c r="AB262" i="1" l="1"/>
  <c r="AF262" i="1"/>
  <c r="Y263" i="1" l="1"/>
  <c r="AC262" i="1"/>
  <c r="AB263" i="1" l="1"/>
  <c r="AF263" i="1"/>
  <c r="Y264" i="1" l="1"/>
  <c r="AC263" i="1"/>
  <c r="AB264" i="1" l="1"/>
  <c r="AF264" i="1"/>
  <c r="Y265" i="1" l="1"/>
  <c r="AC264" i="1"/>
  <c r="AB265" i="1" l="1"/>
  <c r="AF265" i="1"/>
  <c r="Y266" i="1" l="1"/>
  <c r="AC265" i="1"/>
  <c r="AB266" i="1" l="1"/>
  <c r="AF266" i="1"/>
  <c r="AC266" i="1" l="1"/>
  <c r="Y267" i="1"/>
  <c r="AB267" i="1" l="1"/>
  <c r="AF267" i="1"/>
  <c r="AC267" i="1" l="1"/>
  <c r="Y268" i="1"/>
  <c r="AB268" i="1" l="1"/>
  <c r="AF268" i="1"/>
  <c r="AC268" i="1" l="1"/>
  <c r="Y269" i="1"/>
  <c r="AB269" i="1" l="1"/>
  <c r="AF269" i="1"/>
  <c r="Y270" i="1" l="1"/>
  <c r="AC269" i="1"/>
  <c r="AB270" i="1" l="1"/>
  <c r="AF270" i="1"/>
  <c r="Y271" i="1" l="1"/>
  <c r="AC270" i="1"/>
  <c r="AB271" i="1" l="1"/>
  <c r="AF271" i="1"/>
  <c r="AC271" i="1" l="1"/>
  <c r="Y272" i="1"/>
  <c r="AB272" i="1" l="1"/>
  <c r="AF272" i="1"/>
  <c r="AC272" i="1" l="1"/>
  <c r="Y273" i="1"/>
  <c r="AB273" i="1" l="1"/>
  <c r="AF273" i="1"/>
  <c r="Y274" i="1" l="1"/>
  <c r="AC273" i="1"/>
  <c r="AF274" i="1" l="1"/>
  <c r="AB274" i="1"/>
  <c r="AC274" i="1" l="1"/>
  <c r="Y275" i="1"/>
  <c r="AB275" i="1" l="1"/>
  <c r="AF275" i="1"/>
  <c r="AC275" i="1" l="1"/>
  <c r="Y276" i="1"/>
  <c r="AB276" i="1" l="1"/>
  <c r="AF276" i="1"/>
  <c r="AC276" i="1" l="1"/>
  <c r="Y277" i="1"/>
  <c r="AB277" i="1" l="1"/>
  <c r="AF277" i="1"/>
  <c r="AC277" i="1" l="1"/>
  <c r="Y278" i="1"/>
  <c r="AB278" i="1" l="1"/>
  <c r="AF278" i="1"/>
  <c r="Y279" i="1" l="1"/>
  <c r="AC278" i="1"/>
  <c r="AB279" i="1" l="1"/>
  <c r="AF279" i="1"/>
  <c r="Y280" i="1" l="1"/>
  <c r="AC279" i="1"/>
  <c r="AB280" i="1" l="1"/>
  <c r="AF280" i="1"/>
  <c r="AC280" i="1" l="1"/>
  <c r="Y281" i="1"/>
  <c r="AB281" i="1" l="1"/>
  <c r="AF281" i="1"/>
  <c r="AC281" i="1" l="1"/>
  <c r="Y282" i="1"/>
  <c r="AB282" i="1" l="1"/>
  <c r="AF282" i="1"/>
  <c r="AC282" i="1" l="1"/>
  <c r="Y285" i="1"/>
  <c r="AB285" i="1" l="1"/>
  <c r="AF285" i="1"/>
  <c r="AC285" i="1" l="1"/>
  <c r="Y286" i="1"/>
  <c r="AB286" i="1" l="1"/>
  <c r="AF286" i="1"/>
  <c r="Y287" i="1" s="1"/>
  <c r="AB287" i="1" l="1"/>
  <c r="AF287" i="1"/>
  <c r="Y288" i="1" l="1"/>
  <c r="AC287" i="1"/>
  <c r="AB288" i="1" l="1"/>
  <c r="AF288" i="1"/>
  <c r="Y289" i="1" l="1"/>
  <c r="AC288" i="1"/>
  <c r="AB289" i="1" l="1"/>
  <c r="AF289" i="1"/>
  <c r="Y290" i="1" l="1"/>
  <c r="AC289" i="1"/>
  <c r="AB290" i="1" l="1"/>
  <c r="AF290" i="1"/>
  <c r="Y291" i="1" l="1"/>
  <c r="AC290" i="1"/>
  <c r="AB291" i="1" l="1"/>
  <c r="AF291" i="1"/>
  <c r="Y292" i="1" l="1"/>
  <c r="AC291" i="1"/>
  <c r="AB292" i="1" l="1"/>
  <c r="AF292" i="1"/>
  <c r="Y293" i="1" l="1"/>
  <c r="AC292" i="1"/>
  <c r="AB293" i="1" l="1"/>
  <c r="AF293" i="1"/>
  <c r="Y294" i="1" l="1"/>
  <c r="AC293" i="1"/>
  <c r="AB294" i="1" l="1"/>
  <c r="AF294" i="1"/>
  <c r="Y295" i="1" l="1"/>
  <c r="AC294" i="1"/>
  <c r="AB295" i="1" l="1"/>
  <c r="AF295" i="1"/>
  <c r="Y296" i="1" l="1"/>
  <c r="AC295" i="1"/>
  <c r="AB296" i="1" l="1"/>
  <c r="AF296" i="1"/>
  <c r="Y297" i="1" l="1"/>
  <c r="AC296" i="1"/>
  <c r="AB297" i="1" l="1"/>
  <c r="AF297" i="1"/>
  <c r="Y298" i="1" l="1"/>
  <c r="AC297" i="1"/>
  <c r="AB298" i="1" l="1"/>
  <c r="AF298" i="1"/>
  <c r="Y299" i="1" l="1"/>
  <c r="AC298" i="1"/>
  <c r="AB299" i="1" l="1"/>
  <c r="AF299" i="1"/>
  <c r="Y300" i="1" l="1"/>
  <c r="AC299" i="1"/>
  <c r="AB300" i="1" l="1"/>
  <c r="AF300" i="1"/>
  <c r="AC300" i="1" l="1"/>
  <c r="Y301" i="1"/>
  <c r="AB301" i="1" l="1"/>
  <c r="AF301" i="1"/>
  <c r="AC301" i="1" l="1"/>
  <c r="Y302" i="1"/>
  <c r="AF302" i="1" l="1"/>
  <c r="AB302" i="1"/>
  <c r="Y303" i="1" l="1"/>
  <c r="AC302" i="1"/>
  <c r="AF303" i="1" l="1"/>
  <c r="AB303" i="1"/>
  <c r="AC303" i="1" l="1"/>
  <c r="Y304" i="1"/>
  <c r="AF304" i="1" l="1"/>
  <c r="AB304" i="1"/>
  <c r="AC304" i="1" l="1"/>
  <c r="Y305" i="1"/>
  <c r="AF305" i="1" l="1"/>
  <c r="AB305" i="1"/>
  <c r="AC305" i="1" l="1"/>
  <c r="Y306" i="1"/>
  <c r="AF306" i="1" l="1"/>
  <c r="AB306" i="1"/>
  <c r="AC306" i="1" l="1"/>
  <c r="Y307" i="1"/>
  <c r="AF307" i="1" l="1"/>
  <c r="AB307" i="1"/>
  <c r="Y308" i="1" l="1"/>
  <c r="AC307" i="1"/>
  <c r="AB308" i="1" l="1"/>
  <c r="AF308" i="1"/>
  <c r="AC308" i="1" l="1"/>
  <c r="Y309" i="1"/>
  <c r="AB309" i="1" l="1"/>
  <c r="AF309" i="1"/>
  <c r="AC309" i="1" l="1"/>
  <c r="Y310" i="1"/>
  <c r="AB310" i="1" l="1"/>
  <c r="AF310" i="1"/>
  <c r="AC310" i="1" l="1"/>
  <c r="Y311" i="1"/>
  <c r="AB311" i="1" l="1"/>
  <c r="AF311" i="1"/>
  <c r="AC311" i="1" l="1"/>
  <c r="Y312" i="1"/>
  <c r="AB312" i="1" l="1"/>
  <c r="AF312" i="1"/>
  <c r="AC312" i="1" l="1"/>
  <c r="Y313" i="1"/>
  <c r="AB313" i="1" l="1"/>
  <c r="AF313" i="1"/>
  <c r="AC313" i="1" l="1"/>
  <c r="Y314" i="1"/>
  <c r="AB314" i="1" l="1"/>
  <c r="AF314" i="1"/>
  <c r="AC314" i="1" l="1"/>
  <c r="Y317" i="1"/>
  <c r="AB317" i="1" l="1"/>
  <c r="AF317" i="1"/>
  <c r="AC317" i="1" l="1"/>
  <c r="Y318" i="1"/>
  <c r="AB318" i="1" l="1"/>
  <c r="AF318" i="1"/>
  <c r="AC318" i="1" l="1"/>
  <c r="Y319" i="1"/>
  <c r="AB319" i="1" l="1"/>
  <c r="AF319" i="1"/>
  <c r="AC319" i="1" l="1"/>
  <c r="Y320" i="1"/>
  <c r="AB320" i="1" l="1"/>
  <c r="AF320" i="1"/>
  <c r="AC320" i="1" l="1"/>
  <c r="Y321" i="1"/>
  <c r="AB321" i="1" l="1"/>
  <c r="AF321" i="1"/>
  <c r="AC321" i="1" l="1"/>
  <c r="Y322" i="1"/>
  <c r="AB322" i="1" l="1"/>
  <c r="AF322" i="1"/>
  <c r="AC322" i="1" l="1"/>
  <c r="Y323" i="1"/>
  <c r="AB323" i="1" l="1"/>
  <c r="AF323" i="1"/>
  <c r="AC323" i="1" l="1"/>
  <c r="Y324" i="1"/>
  <c r="AB324" i="1" l="1"/>
  <c r="AF324" i="1"/>
  <c r="AC324" i="1" l="1"/>
  <c r="Y325" i="1"/>
  <c r="AB325" i="1" l="1"/>
  <c r="AF325" i="1"/>
  <c r="AC325" i="1" l="1"/>
  <c r="Y326" i="1"/>
  <c r="AB326" i="1" l="1"/>
  <c r="AF326" i="1"/>
  <c r="Y327" i="1" l="1"/>
  <c r="AC326" i="1"/>
  <c r="AB327" i="1" l="1"/>
  <c r="AF327" i="1"/>
  <c r="Y328" i="1" l="1"/>
  <c r="AC327" i="1"/>
  <c r="AB328" i="1" l="1"/>
  <c r="AF328" i="1"/>
  <c r="AC328" i="1" l="1"/>
  <c r="Y329" i="1"/>
  <c r="AB329" i="1" l="1"/>
  <c r="AF329" i="1"/>
  <c r="Y330" i="1" l="1"/>
  <c r="AC329" i="1"/>
  <c r="AF330" i="1" l="1"/>
  <c r="AB330" i="1"/>
  <c r="Y331" i="1" l="1"/>
  <c r="AC330" i="1"/>
  <c r="AF331" i="1" l="1"/>
  <c r="AB331" i="1"/>
  <c r="AC331" i="1" l="1"/>
  <c r="Y332" i="1"/>
  <c r="AF332" i="1" l="1"/>
  <c r="AB332" i="1"/>
  <c r="AC332" i="1" l="1"/>
  <c r="Y333" i="1"/>
  <c r="AB333" i="1" l="1"/>
  <c r="AF333" i="1"/>
  <c r="AC333" i="1" l="1"/>
  <c r="Y334" i="1"/>
  <c r="AB334" i="1" l="1"/>
  <c r="AF334" i="1"/>
  <c r="Y335" i="1" l="1"/>
  <c r="AC334" i="1"/>
  <c r="AF335" i="1" l="1"/>
  <c r="AB335" i="1"/>
  <c r="Y336" i="1" l="1"/>
  <c r="AC335" i="1"/>
  <c r="AB336" i="1" l="1"/>
  <c r="AF336" i="1"/>
  <c r="AC336" i="1" l="1"/>
  <c r="Y337" i="1"/>
  <c r="AB337" i="1" l="1"/>
  <c r="AF337" i="1"/>
  <c r="Y338" i="1" l="1"/>
  <c r="AC337" i="1"/>
  <c r="AF338" i="1" l="1"/>
  <c r="AB338" i="1"/>
  <c r="Y339" i="1" l="1"/>
  <c r="AC338" i="1"/>
  <c r="AF339" i="1" l="1"/>
  <c r="AB339" i="1"/>
  <c r="AC339" i="1" l="1"/>
  <c r="Y340" i="1"/>
  <c r="AF340" i="1" l="1"/>
  <c r="AB340" i="1"/>
  <c r="AC340" i="1" l="1"/>
  <c r="Y341" i="1"/>
  <c r="AB341" i="1" l="1"/>
  <c r="AF341" i="1"/>
  <c r="AC341" i="1" l="1"/>
  <c r="Y342" i="1"/>
  <c r="AB342" i="1" l="1"/>
  <c r="AF342" i="1"/>
  <c r="Y343" i="1" l="1"/>
  <c r="AC342" i="1"/>
  <c r="AF343" i="1" l="1"/>
  <c r="AB343" i="1"/>
  <c r="Y344" i="1" l="1"/>
  <c r="AC343" i="1"/>
  <c r="AB344" i="1" l="1"/>
  <c r="AF344" i="1"/>
  <c r="AC344" i="1" l="1"/>
  <c r="Y345" i="1"/>
  <c r="AB345" i="1" l="1"/>
  <c r="AF345" i="1"/>
  <c r="Y346" i="1" l="1"/>
  <c r="AC345" i="1"/>
  <c r="AF346" i="1" l="1"/>
  <c r="AB346" i="1"/>
  <c r="Y347" i="1" l="1"/>
  <c r="AC346" i="1"/>
  <c r="AF347" i="1" l="1"/>
  <c r="AB347" i="1"/>
  <c r="AC347" i="1" l="1"/>
  <c r="Y350" i="1"/>
  <c r="AF350" i="1" l="1"/>
  <c r="AB350" i="1"/>
  <c r="AC350" i="1" l="1"/>
  <c r="Y351" i="1"/>
  <c r="AB351" i="1" l="1"/>
  <c r="AF351" i="1"/>
  <c r="AC351" i="1" l="1"/>
  <c r="Y352" i="1"/>
  <c r="AB352" i="1" l="1"/>
  <c r="AF352" i="1"/>
  <c r="Y353" i="1" l="1"/>
  <c r="AC352" i="1"/>
  <c r="AF353" i="1" l="1"/>
  <c r="AB353" i="1"/>
  <c r="Y354" i="1" l="1"/>
  <c r="AC353" i="1"/>
  <c r="AB354" i="1" l="1"/>
  <c r="AF354" i="1"/>
  <c r="AC354" i="1" l="1"/>
  <c r="Y355" i="1"/>
  <c r="AB355" i="1" l="1"/>
  <c r="AF355" i="1"/>
  <c r="Y356" i="1" l="1"/>
  <c r="AC355" i="1"/>
  <c r="AF356" i="1" l="1"/>
  <c r="AB356" i="1"/>
  <c r="Y357" i="1" l="1"/>
  <c r="AC356" i="1"/>
  <c r="AF357" i="1" l="1"/>
  <c r="AB357" i="1"/>
  <c r="AC357" i="1" l="1"/>
  <c r="Y358" i="1"/>
  <c r="AF358" i="1" l="1"/>
  <c r="AB358" i="1"/>
  <c r="AC358" i="1" l="1"/>
  <c r="Y359" i="1"/>
  <c r="AB359" i="1" l="1"/>
  <c r="AF359" i="1"/>
  <c r="AC359" i="1" l="1"/>
  <c r="Y360" i="1"/>
  <c r="AB360" i="1" l="1"/>
  <c r="AF360" i="1"/>
  <c r="Y361" i="1" l="1"/>
  <c r="AC360" i="1"/>
  <c r="AB361" i="1" l="1"/>
  <c r="AF361" i="1"/>
  <c r="Y362" i="1" l="1"/>
  <c r="AC361" i="1"/>
  <c r="AB362" i="1" l="1"/>
  <c r="AF362" i="1"/>
  <c r="AC362" i="1" l="1"/>
  <c r="Y363" i="1"/>
  <c r="AB363" i="1" l="1"/>
  <c r="AF363" i="1"/>
  <c r="Y364" i="1" l="1"/>
  <c r="AC363" i="1"/>
  <c r="AF364" i="1" l="1"/>
  <c r="AB364" i="1"/>
  <c r="AC364" i="1" l="1"/>
  <c r="Y365" i="1"/>
  <c r="AF365" i="1" l="1"/>
  <c r="AB365" i="1"/>
  <c r="AC365" i="1" l="1"/>
  <c r="Y366" i="1"/>
  <c r="AF366" i="1" l="1"/>
  <c r="AB366" i="1"/>
  <c r="AC366" i="1" l="1"/>
  <c r="Y367" i="1"/>
  <c r="AB367" i="1" l="1"/>
  <c r="AF367" i="1"/>
  <c r="AC367" i="1" l="1"/>
  <c r="Y368" i="1"/>
  <c r="AB368" i="1" l="1"/>
  <c r="AF368" i="1"/>
  <c r="Y369" i="1" l="1"/>
  <c r="AC368" i="1"/>
  <c r="AB369" i="1" l="1"/>
  <c r="AF369" i="1"/>
  <c r="Y370" i="1" l="1"/>
  <c r="AC369" i="1"/>
  <c r="AB370" i="1" l="1"/>
  <c r="AF370" i="1"/>
  <c r="AC370" i="1" l="1"/>
  <c r="Y371" i="1"/>
  <c r="AB371" i="1" l="1"/>
  <c r="AF371" i="1"/>
  <c r="Y372" i="1" l="1"/>
  <c r="AC371" i="1"/>
  <c r="AF372" i="1" l="1"/>
  <c r="AB372" i="1"/>
  <c r="AC372" i="1" l="1"/>
  <c r="Y373" i="1"/>
  <c r="AF373" i="1" l="1"/>
  <c r="AB373" i="1"/>
  <c r="AC373" i="1" l="1"/>
  <c r="Y374" i="1"/>
  <c r="AF374" i="1" l="1"/>
  <c r="AB374" i="1"/>
  <c r="AC374" i="1" l="1"/>
  <c r="Y375" i="1"/>
  <c r="AB375" i="1" l="1"/>
  <c r="AF375" i="1"/>
  <c r="AC375" i="1" l="1"/>
  <c r="Y376" i="1"/>
  <c r="AB376" i="1" l="1"/>
  <c r="AF376" i="1"/>
  <c r="AC376" i="1" l="1"/>
  <c r="Y377" i="1"/>
  <c r="AB377" i="1" l="1"/>
  <c r="AF377" i="1"/>
  <c r="Y378" i="1" l="1"/>
  <c r="AC377" i="1"/>
  <c r="AB378" i="1" l="1"/>
  <c r="AF378" i="1"/>
  <c r="AC378" i="1" l="1"/>
  <c r="Y379" i="1"/>
  <c r="AB379" i="1" l="1"/>
  <c r="AF379" i="1"/>
  <c r="AC379" i="1" s="1"/>
</calcChain>
</file>

<file path=xl/sharedStrings.xml><?xml version="1.0" encoding="utf-8"?>
<sst xmlns="http://schemas.openxmlformats.org/spreadsheetml/2006/main" count="411" uniqueCount="98">
  <si>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</si>
  <si>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</si>
  <si>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</si>
  <si>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</si>
  <si>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</si>
  <si>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</si>
  <si>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</si>
  <si>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</si>
  <si>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</si>
  <si>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</si>
  <si>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</si>
  <si>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</si>
  <si>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</si>
  <si>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</si>
  <si>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</si>
  <si>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</si>
  <si>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</si>
  <si>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</si>
  <si>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</si>
  <si>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</si>
  <si>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</si>
  <si>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</si>
  <si>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</si>
  <si>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</si>
  <si>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</si>
  <si>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</si>
  <si>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</si>
  <si>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</si>
  <si>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</si>
  <si>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</si>
  <si>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</si>
  <si>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</si>
  <si>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</si>
  <si>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</si>
  <si>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</si>
  <si>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</si>
  <si>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</si>
  <si>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</si>
  <si>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</si>
  <si>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</si>
  <si>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</si>
  <si>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</si>
  <si>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</si>
  <si>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</si>
  <si>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</si>
  <si>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</si>
  <si>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</si>
  <si>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</si>
  <si>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</si>
  <si>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</si>
  <si>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</si>
  <si>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</si>
  <si>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</si>
  <si>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</si>
  <si>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</si>
  <si>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</si>
  <si>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DISPATCH FACTOR @ %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</si>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</sst>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0" fillId="0" borderId="13" xfId="0" applyBorder="1"/>
    <xf numFmtId="0" fontId="0" fillId="0" borderId="50" xfId="0" applyBorder="1"/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320" sqref="G320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9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7" width="9.85546875" bestFit="1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41" max="41" width="9.7109375" customWidth="1"/>
  </cols>
  <sheetData>
    <row r="1" spans="2:45" ht="15.75" thickBot="1" x14ac:dyDescent="0.25">
      <c r="K1" s="6">
        <v>2.8316819E-2</v>
      </c>
      <c r="L1" s="280">
        <v>22.605159</v>
      </c>
      <c r="O1" s="4"/>
      <c r="P1" s="4"/>
      <c r="Q1" s="6">
        <v>2.83168E-2</v>
      </c>
      <c r="R1" s="5">
        <v>22.605159</v>
      </c>
      <c r="X1" s="286" t="s">
        <v>53</v>
      </c>
      <c r="Y1" s="287" t="s">
        <v>54</v>
      </c>
      <c r="Z1" s="287"/>
      <c r="AA1" s="288">
        <v>155151.20000000001</v>
      </c>
      <c r="AB1" s="289" t="s">
        <v>55</v>
      </c>
      <c r="AC1" s="290"/>
      <c r="AD1" s="291"/>
      <c r="AE1" s="292"/>
      <c r="AF1" s="293"/>
      <c r="AK1" s="162"/>
      <c r="AL1" s="316" t="s">
        <v>91</v>
      </c>
      <c r="AM1" s="315"/>
      <c r="AN1" s="163"/>
      <c r="AO1" s="198" t="s">
        <v>31</v>
      </c>
      <c r="AP1" s="317">
        <v>534200</v>
      </c>
    </row>
    <row r="2" spans="2:45" ht="15.75" thickBot="1" x14ac:dyDescent="0.25">
      <c r="C2" s="319"/>
      <c r="D2" s="320" t="s">
        <v>92</v>
      </c>
      <c r="E2" s="321"/>
      <c r="K2" s="245"/>
      <c r="L2" s="6">
        <v>22.544719000000001</v>
      </c>
      <c r="O2" s="4"/>
      <c r="P2" s="4"/>
      <c r="R2" s="6">
        <v>22.544719000000001</v>
      </c>
      <c r="X2" s="294" t="s">
        <v>57</v>
      </c>
      <c r="Y2" s="295" t="s">
        <v>58</v>
      </c>
      <c r="Z2" s="295"/>
      <c r="AA2" s="296">
        <v>9230</v>
      </c>
      <c r="AB2" s="297" t="s">
        <v>59</v>
      </c>
      <c r="AC2" s="298"/>
      <c r="AD2" s="299"/>
      <c r="AE2" s="220"/>
      <c r="AF2" s="300"/>
      <c r="AK2" s="164"/>
      <c r="AL2" s="165"/>
      <c r="AM2" s="166" t="s">
        <v>56</v>
      </c>
      <c r="AN2" s="167"/>
      <c r="AO2" s="198" t="s">
        <v>31</v>
      </c>
      <c r="AP2" s="199">
        <v>765970</v>
      </c>
      <c r="AR2" s="200">
        <v>0.72940000000000005</v>
      </c>
      <c r="AS2" s="201">
        <v>817300</v>
      </c>
    </row>
    <row r="3" spans="2:45" ht="15.75" thickBot="1" x14ac:dyDescent="0.25">
      <c r="C3" s="322"/>
      <c r="D3" s="323">
        <v>0</v>
      </c>
      <c r="E3" s="324"/>
      <c r="O3" s="4"/>
      <c r="P3" s="4"/>
      <c r="X3" s="301"/>
      <c r="Y3" s="295" t="s">
        <v>60</v>
      </c>
      <c r="Z3" s="295"/>
      <c r="AA3" s="296">
        <f>AA1-AA2</f>
        <v>145921.20000000001</v>
      </c>
      <c r="AB3" s="298"/>
      <c r="AC3" s="298"/>
      <c r="AD3" s="299"/>
      <c r="AE3" s="220"/>
      <c r="AF3" s="300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2"/>
      <c r="Y4" s="295"/>
      <c r="Z4" s="295"/>
      <c r="AA4" s="296"/>
      <c r="AB4" s="298"/>
      <c r="AC4" s="298"/>
      <c r="AD4" s="299"/>
      <c r="AE4" s="220"/>
      <c r="AF4" s="300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21" t="s">
        <v>61</v>
      </c>
      <c r="D5" s="12"/>
      <c r="E5" s="12"/>
      <c r="F5" s="222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3"/>
      <c r="Y5" s="223" t="s">
        <v>62</v>
      </c>
      <c r="Z5" s="223"/>
      <c r="AA5" s="224" t="s">
        <v>63</v>
      </c>
      <c r="AB5" s="223" t="s">
        <v>64</v>
      </c>
      <c r="AC5" s="304"/>
      <c r="AD5" s="305"/>
      <c r="AE5" s="223" t="s">
        <v>65</v>
      </c>
      <c r="AF5" s="306" t="s">
        <v>66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5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3"/>
      <c r="Y6" s="223" t="s">
        <v>67</v>
      </c>
      <c r="Z6" s="223"/>
      <c r="AA6" s="307" t="s">
        <v>20</v>
      </c>
      <c r="AB6" s="304" t="s">
        <v>68</v>
      </c>
      <c r="AC6" s="304"/>
      <c r="AD6" s="223" t="s">
        <v>69</v>
      </c>
      <c r="AE6" s="223" t="s">
        <v>57</v>
      </c>
      <c r="AF6" s="306" t="s">
        <v>70</v>
      </c>
      <c r="AK6" s="164"/>
      <c r="AL6" s="165"/>
      <c r="AM6" s="208">
        <v>0.624</v>
      </c>
      <c r="AN6" s="167"/>
      <c r="AO6" s="168"/>
      <c r="AP6" s="209">
        <v>750470</v>
      </c>
      <c r="AR6" s="281">
        <v>0.76</v>
      </c>
      <c r="AS6" s="212"/>
    </row>
    <row r="7" spans="2:45" ht="13.5" thickBot="1" x14ac:dyDescent="0.25">
      <c r="K7" s="36"/>
      <c r="L7" s="36"/>
      <c r="X7" s="308"/>
      <c r="Y7" s="309" t="s">
        <v>71</v>
      </c>
      <c r="Z7" s="309"/>
      <c r="AA7" s="310"/>
      <c r="AB7" s="311"/>
      <c r="AC7" s="311"/>
      <c r="AD7" s="312"/>
      <c r="AE7" s="311"/>
      <c r="AF7" s="313" t="s">
        <v>71</v>
      </c>
      <c r="AK7" s="164"/>
      <c r="AL7" s="165"/>
      <c r="AM7" s="208">
        <v>0.67500000000000004</v>
      </c>
      <c r="AN7" s="167"/>
      <c r="AO7" s="168"/>
      <c r="AP7" s="209">
        <v>775680</v>
      </c>
      <c r="AR7" s="213"/>
      <c r="AS7" s="214"/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6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7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7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7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7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7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7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7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7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7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7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7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7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7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7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7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7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7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7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7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8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9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6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7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7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7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7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7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7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7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7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7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7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7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7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7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7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7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7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7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7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30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30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7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7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7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7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7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7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7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7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7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8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9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6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31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7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31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7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31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7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31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7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31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7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31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7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31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7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31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7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31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7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31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7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31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2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31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30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3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4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3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7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31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7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31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7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31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7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31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7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31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7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31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7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7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7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7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7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7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7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7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7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8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9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6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7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7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7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7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7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7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7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7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7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7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7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7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7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7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7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7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7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7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7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7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7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7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7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7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30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5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7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7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7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7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8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6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7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7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7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7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7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7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7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7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7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7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7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30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5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7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7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7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7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7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7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7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7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7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7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7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7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7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7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7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7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8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9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6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7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7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7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7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7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7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7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7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7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7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7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7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7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7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7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7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7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7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7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7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7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7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7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7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7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7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7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30">
        <f t="shared" si="42"/>
        <v>0</v>
      </c>
      <c r="G184" s="161" t="s">
        <v>18</v>
      </c>
      <c r="H184" s="41">
        <f>H183-($AP$2*0.65)</f>
        <v>8941479.5</v>
      </c>
      <c r="I184" s="41">
        <f t="shared" si="53"/>
        <v>212892.36904761905</v>
      </c>
      <c r="J184" s="41">
        <f t="shared" si="50"/>
        <v>1195303.1534387022</v>
      </c>
      <c r="K184" s="41">
        <f t="shared" si="43"/>
        <v>33847.18304605296</v>
      </c>
      <c r="L184" s="41">
        <f t="shared" si="48"/>
        <v>765120.95445813145</v>
      </c>
      <c r="N184" s="41">
        <f t="shared" si="45"/>
        <v>-497880.5</v>
      </c>
      <c r="O184" s="42">
        <f t="shared" si="51"/>
        <v>-11854.297619047618</v>
      </c>
      <c r="P184" s="42">
        <f t="shared" si="52"/>
        <v>-66557.009014630938</v>
      </c>
      <c r="Q184" s="43">
        <f t="shared" si="44"/>
        <v>-1884.6827774486726</v>
      </c>
      <c r="R184" s="235">
        <f t="shared" si="49"/>
        <v>-42604.345642857137</v>
      </c>
      <c r="T184" s="45">
        <f t="shared" si="46"/>
        <v>-48894821.5</v>
      </c>
      <c r="U184" s="44">
        <f t="shared" si="47"/>
        <v>-4183999.7254999992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7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-774425.5</v>
      </c>
      <c r="O185" s="33">
        <f t="shared" si="51"/>
        <v>-18438.702380952382</v>
      </c>
      <c r="P185" s="33">
        <f t="shared" si="52"/>
        <v>-103525.73556236904</v>
      </c>
      <c r="Q185" s="34">
        <f t="shared" si="44"/>
        <v>-2931.5195157614671</v>
      </c>
      <c r="R185" s="55">
        <f t="shared" si="49"/>
        <v>-66268.696357142864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8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6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72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6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7">
        <f t="shared" ref="X189:X219" si="60">B189</f>
        <v>36892</v>
      </c>
      <c r="Y189" s="238">
        <f>IF(AF188&lt;0,"0",AF188)</f>
        <v>140901</v>
      </c>
      <c r="Z189" s="238"/>
      <c r="AA189" s="239">
        <f t="shared" ref="AA189:AA219" si="61">Q189*-1</f>
        <v>2808.889204036388</v>
      </c>
      <c r="AB189" s="240">
        <f>$AA$3-Y189</f>
        <v>5020.2000000000116</v>
      </c>
      <c r="AC189" s="241" t="str">
        <f>+IF(AF189&gt;$D$3,"*","")</f>
        <v>*</v>
      </c>
      <c r="AD189" s="154"/>
      <c r="AE189" s="242"/>
      <c r="AF189" s="243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7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7">
        <f t="shared" si="60"/>
        <v>36893</v>
      </c>
      <c r="Y190" s="238">
        <f>IF(AF189&lt;0,"0",AF189)</f>
        <v>138092.11079596361</v>
      </c>
      <c r="Z190" s="238"/>
      <c r="AA190" s="239">
        <f t="shared" si="61"/>
        <v>2680.9801353944331</v>
      </c>
      <c r="AB190" s="240">
        <f t="shared" ref="AB190:AB219" si="66">$AA$3-Y190</f>
        <v>7829.0892040363979</v>
      </c>
      <c r="AC190" s="241" t="str">
        <f t="shared" ref="AC190:AC219" si="67">+IF(AF190&gt;$D$3,"*","")</f>
        <v>*</v>
      </c>
      <c r="AD190" s="154"/>
      <c r="AE190" s="242"/>
      <c r="AF190" s="243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7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7">
        <f t="shared" si="60"/>
        <v>36894</v>
      </c>
      <c r="Y191" s="238">
        <f t="shared" ref="Y191:Y219" si="71">IF(AF190&lt;0,"0",AF190)</f>
        <v>135411.13066056918</v>
      </c>
      <c r="Z191" s="238"/>
      <c r="AA191" s="239">
        <f t="shared" si="61"/>
        <v>3318.9356055994822</v>
      </c>
      <c r="AB191" s="240">
        <f t="shared" si="66"/>
        <v>10510.069339430833</v>
      </c>
      <c r="AC191" s="241" t="str">
        <f t="shared" si="67"/>
        <v>*</v>
      </c>
      <c r="AD191" s="154"/>
      <c r="AE191" s="242"/>
      <c r="AF191" s="243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7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7">
        <f t="shared" si="60"/>
        <v>36895</v>
      </c>
      <c r="Y192" s="238">
        <f t="shared" si="71"/>
        <v>132092.19505496969</v>
      </c>
      <c r="Z192" s="238"/>
      <c r="AA192" s="239">
        <f t="shared" si="61"/>
        <v>3478.1121766676733</v>
      </c>
      <c r="AB192" s="240">
        <f t="shared" si="66"/>
        <v>13829.00494503032</v>
      </c>
      <c r="AC192" s="241" t="str">
        <f t="shared" si="67"/>
        <v>*</v>
      </c>
      <c r="AD192" s="154"/>
      <c r="AE192" s="242"/>
      <c r="AF192" s="243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7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7">
        <f t="shared" si="60"/>
        <v>36896</v>
      </c>
      <c r="Y193" s="238">
        <f t="shared" si="71"/>
        <v>128614.08287830203</v>
      </c>
      <c r="Z193" s="238"/>
      <c r="AA193" s="239">
        <f t="shared" si="61"/>
        <v>3062.8903436006126</v>
      </c>
      <c r="AB193" s="240">
        <f t="shared" si="66"/>
        <v>17307.117121697986</v>
      </c>
      <c r="AC193" s="241" t="str">
        <f t="shared" si="67"/>
        <v>*</v>
      </c>
      <c r="AD193" s="154"/>
      <c r="AE193" s="242"/>
      <c r="AF193" s="243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7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7">
        <f t="shared" si="60"/>
        <v>36897</v>
      </c>
      <c r="Y194" s="238">
        <f t="shared" si="71"/>
        <v>125551.19253470142</v>
      </c>
      <c r="Z194" s="238"/>
      <c r="AA194" s="239">
        <f t="shared" si="61"/>
        <v>2488.3405229887194</v>
      </c>
      <c r="AB194" s="240">
        <f t="shared" si="66"/>
        <v>20370.007465298593</v>
      </c>
      <c r="AC194" s="241" t="str">
        <f t="shared" si="67"/>
        <v>*</v>
      </c>
      <c r="AD194" s="154"/>
      <c r="AE194" s="242"/>
      <c r="AF194" s="243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7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7">
        <f t="shared" si="60"/>
        <v>36898</v>
      </c>
      <c r="Y195" s="238">
        <f t="shared" si="71"/>
        <v>123062.8520117127</v>
      </c>
      <c r="Z195" s="238"/>
      <c r="AA195" s="239">
        <f t="shared" si="61"/>
        <v>2966.5516103381751</v>
      </c>
      <c r="AB195" s="240">
        <f t="shared" si="66"/>
        <v>22858.347988287307</v>
      </c>
      <c r="AC195" s="241" t="str">
        <f t="shared" si="67"/>
        <v>*</v>
      </c>
      <c r="AD195" s="154"/>
      <c r="AE195" s="242"/>
      <c r="AF195" s="243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7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7">
        <f t="shared" si="60"/>
        <v>36899</v>
      </c>
      <c r="Y196" s="238">
        <f t="shared" si="71"/>
        <v>120096.30040137452</v>
      </c>
      <c r="Z196" s="238"/>
      <c r="AA196" s="239">
        <f t="shared" si="61"/>
        <v>3093.8171589544086</v>
      </c>
      <c r="AB196" s="240">
        <f t="shared" si="66"/>
        <v>25824.899598625489</v>
      </c>
      <c r="AC196" s="241" t="str">
        <f t="shared" si="67"/>
        <v>*</v>
      </c>
      <c r="AD196" s="154"/>
      <c r="AE196" s="242"/>
      <c r="AF196" s="243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7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7">
        <f t="shared" si="60"/>
        <v>36900</v>
      </c>
      <c r="Y197" s="238">
        <f t="shared" si="71"/>
        <v>117002.48324242012</v>
      </c>
      <c r="Z197" s="238"/>
      <c r="AA197" s="239">
        <f t="shared" si="61"/>
        <v>2902.1617536468571</v>
      </c>
      <c r="AB197" s="240">
        <f t="shared" si="66"/>
        <v>28918.716757579896</v>
      </c>
      <c r="AC197" s="241" t="str">
        <f t="shared" si="67"/>
        <v>*</v>
      </c>
      <c r="AD197" s="154"/>
      <c r="AE197" s="242"/>
      <c r="AF197" s="243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7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7">
        <f t="shared" si="60"/>
        <v>36901</v>
      </c>
      <c r="Y198" s="238">
        <f t="shared" si="71"/>
        <v>114100.32148877326</v>
      </c>
      <c r="Z198" s="238"/>
      <c r="AA198" s="239">
        <f t="shared" si="61"/>
        <v>2965.6052573591728</v>
      </c>
      <c r="AB198" s="240">
        <f t="shared" si="66"/>
        <v>31820.878511226751</v>
      </c>
      <c r="AC198" s="241" t="str">
        <f t="shared" si="67"/>
        <v>*</v>
      </c>
      <c r="AD198" s="154"/>
      <c r="AE198" s="242"/>
      <c r="AF198" s="243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7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7">
        <f t="shared" si="60"/>
        <v>36902</v>
      </c>
      <c r="Y199" s="238">
        <f t="shared" si="71"/>
        <v>111134.71623141409</v>
      </c>
      <c r="Z199" s="238"/>
      <c r="AA199" s="239">
        <f t="shared" si="61"/>
        <v>2869.6829194074971</v>
      </c>
      <c r="AB199" s="240">
        <f t="shared" si="66"/>
        <v>34786.483768585924</v>
      </c>
      <c r="AC199" s="241" t="str">
        <f t="shared" si="67"/>
        <v>*</v>
      </c>
      <c r="AD199" s="154"/>
      <c r="AE199" s="242"/>
      <c r="AF199" s="243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7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7">
        <f t="shared" si="60"/>
        <v>36903</v>
      </c>
      <c r="Y200" s="238">
        <f t="shared" si="71"/>
        <v>108265.03331200659</v>
      </c>
      <c r="Z200" s="238"/>
      <c r="AA200" s="239">
        <f t="shared" si="61"/>
        <v>3060.6948046893272</v>
      </c>
      <c r="AB200" s="240">
        <f t="shared" si="66"/>
        <v>37656.16668799342</v>
      </c>
      <c r="AC200" s="241" t="str">
        <f t="shared" si="67"/>
        <v>*</v>
      </c>
      <c r="AD200" s="154"/>
      <c r="AE200" s="242"/>
      <c r="AF200" s="243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7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7">
        <f t="shared" si="60"/>
        <v>36904</v>
      </c>
      <c r="Y201" s="238">
        <f t="shared" si="71"/>
        <v>105204.33850731727</v>
      </c>
      <c r="Z201" s="238"/>
      <c r="AA201" s="239">
        <f t="shared" si="61"/>
        <v>1593.9991037123602</v>
      </c>
      <c r="AB201" s="240">
        <f t="shared" si="66"/>
        <v>40716.861492682743</v>
      </c>
      <c r="AC201" s="241" t="str">
        <f t="shared" si="67"/>
        <v>*</v>
      </c>
      <c r="AD201" s="154"/>
      <c r="AE201" s="242"/>
      <c r="AF201" s="243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7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7">
        <f t="shared" si="60"/>
        <v>36905</v>
      </c>
      <c r="Y202" s="238">
        <f t="shared" si="71"/>
        <v>103610.33940360491</v>
      </c>
      <c r="Z202" s="238"/>
      <c r="AA202" s="239">
        <f t="shared" si="61"/>
        <v>3729.6527984864915</v>
      </c>
      <c r="AB202" s="240">
        <f t="shared" si="66"/>
        <v>42310.860596395098</v>
      </c>
      <c r="AC202" s="241" t="str">
        <f t="shared" si="67"/>
        <v>*</v>
      </c>
      <c r="AD202" s="154"/>
      <c r="AE202" s="242"/>
      <c r="AF202" s="243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4">
        <v>69.566999999999993</v>
      </c>
      <c r="F203" s="227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7">
        <f t="shared" si="60"/>
        <v>36906</v>
      </c>
      <c r="Y203" s="238">
        <f t="shared" si="71"/>
        <v>99880.686605118419</v>
      </c>
      <c r="Z203" s="238"/>
      <c r="AA203" s="239">
        <f t="shared" si="61"/>
        <v>2804.9523756437379</v>
      </c>
      <c r="AB203" s="240">
        <f t="shared" si="66"/>
        <v>46040.513394881593</v>
      </c>
      <c r="AC203" s="241" t="str">
        <f t="shared" si="67"/>
        <v>*</v>
      </c>
      <c r="AD203" s="154"/>
      <c r="AE203" s="242"/>
      <c r="AF203" s="243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7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7">
        <f t="shared" si="60"/>
        <v>36907</v>
      </c>
      <c r="Y204" s="238">
        <f t="shared" si="71"/>
        <v>97075.734229474678</v>
      </c>
      <c r="Z204" s="238"/>
      <c r="AA204" s="239">
        <f t="shared" si="61"/>
        <v>3123.4190801376017</v>
      </c>
      <c r="AB204" s="240">
        <f t="shared" si="66"/>
        <v>48845.465770525334</v>
      </c>
      <c r="AC204" s="241" t="str">
        <f t="shared" si="67"/>
        <v>*</v>
      </c>
      <c r="AD204" s="154"/>
      <c r="AE204" s="242"/>
      <c r="AF204" s="243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7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7">
        <f t="shared" si="60"/>
        <v>36908</v>
      </c>
      <c r="Y205" s="238">
        <f t="shared" si="71"/>
        <v>93952.315149337082</v>
      </c>
      <c r="Z205" s="238"/>
      <c r="AA205" s="239">
        <f t="shared" si="61"/>
        <v>2007.7824802513378</v>
      </c>
      <c r="AB205" s="240">
        <f t="shared" si="66"/>
        <v>51968.884850662929</v>
      </c>
      <c r="AC205" s="241" t="str">
        <f t="shared" si="67"/>
        <v>*</v>
      </c>
      <c r="AD205" s="154"/>
      <c r="AE205" s="242"/>
      <c r="AF205" s="243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7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7">
        <f t="shared" si="60"/>
        <v>36909</v>
      </c>
      <c r="Y206" s="238">
        <f t="shared" si="71"/>
        <v>91944.532669085747</v>
      </c>
      <c r="Z206" s="238"/>
      <c r="AA206" s="239">
        <f t="shared" si="61"/>
        <v>1593.3934378057986</v>
      </c>
      <c r="AB206" s="240">
        <f t="shared" si="66"/>
        <v>53976.667330914264</v>
      </c>
      <c r="AC206" s="241" t="str">
        <f t="shared" si="67"/>
        <v>*</v>
      </c>
      <c r="AD206" s="154"/>
      <c r="AE206" s="242"/>
      <c r="AF206" s="243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7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7">
        <f t="shared" si="60"/>
        <v>36910</v>
      </c>
      <c r="Y207" s="238">
        <f t="shared" si="71"/>
        <v>90351.139231279943</v>
      </c>
      <c r="Z207" s="238"/>
      <c r="AA207" s="239">
        <f t="shared" si="61"/>
        <v>1625.1908979002767</v>
      </c>
      <c r="AB207" s="240">
        <f t="shared" si="66"/>
        <v>55570.060768720068</v>
      </c>
      <c r="AC207" s="241" t="str">
        <f t="shared" si="67"/>
        <v>*</v>
      </c>
      <c r="AD207" s="154"/>
      <c r="AE207" s="242"/>
      <c r="AF207" s="243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7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7">
        <f t="shared" si="60"/>
        <v>36911</v>
      </c>
      <c r="Y208" s="238">
        <f t="shared" si="71"/>
        <v>88725.948333379667</v>
      </c>
      <c r="Z208" s="238"/>
      <c r="AA208" s="239">
        <f t="shared" si="61"/>
        <v>3154.6108743255181</v>
      </c>
      <c r="AB208" s="240">
        <f t="shared" si="66"/>
        <v>57195.251666620345</v>
      </c>
      <c r="AC208" s="241" t="str">
        <f t="shared" si="67"/>
        <v>*</v>
      </c>
      <c r="AD208" s="154"/>
      <c r="AE208" s="242"/>
      <c r="AF208" s="243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7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7">
        <f t="shared" si="60"/>
        <v>36912</v>
      </c>
      <c r="Y209" s="238">
        <f t="shared" si="71"/>
        <v>85571.33745905415</v>
      </c>
      <c r="Z209" s="238"/>
      <c r="AA209" s="239">
        <f t="shared" si="61"/>
        <v>2517.1475076695501</v>
      </c>
      <c r="AB209" s="240">
        <f t="shared" si="66"/>
        <v>60349.862540945862</v>
      </c>
      <c r="AC209" s="241" t="str">
        <f t="shared" si="67"/>
        <v>*</v>
      </c>
      <c r="AD209" s="154"/>
      <c r="AE209" s="242"/>
      <c r="AF209" s="243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7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7">
        <f t="shared" si="60"/>
        <v>36913</v>
      </c>
      <c r="Y210" s="238">
        <f t="shared" si="71"/>
        <v>83054.1899513846</v>
      </c>
      <c r="Z210" s="238"/>
      <c r="AA210" s="239">
        <f t="shared" si="61"/>
        <v>2962.9933231371269</v>
      </c>
      <c r="AB210" s="240">
        <f t="shared" si="66"/>
        <v>62867.010048615412</v>
      </c>
      <c r="AC210" s="241" t="str">
        <f t="shared" si="67"/>
        <v>*</v>
      </c>
      <c r="AD210" s="154"/>
      <c r="AE210" s="242"/>
      <c r="AF210" s="243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7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7">
        <f t="shared" si="60"/>
        <v>36914</v>
      </c>
      <c r="Y211" s="238">
        <f t="shared" si="71"/>
        <v>80091.196628247475</v>
      </c>
      <c r="Z211" s="238"/>
      <c r="AA211" s="239">
        <f t="shared" si="61"/>
        <v>1911.519455227221</v>
      </c>
      <c r="AB211" s="240">
        <f t="shared" si="66"/>
        <v>65830.003371752537</v>
      </c>
      <c r="AC211" s="241" t="str">
        <f t="shared" si="67"/>
        <v>*</v>
      </c>
      <c r="AD211" s="154"/>
      <c r="AE211" s="242"/>
      <c r="AF211" s="243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7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7">
        <f t="shared" si="60"/>
        <v>36915</v>
      </c>
      <c r="Y212" s="238">
        <f t="shared" si="71"/>
        <v>78179.67717302026</v>
      </c>
      <c r="Z212" s="238"/>
      <c r="AA212" s="239">
        <f t="shared" si="61"/>
        <v>2771.5271884253762</v>
      </c>
      <c r="AB212" s="240">
        <f t="shared" si="66"/>
        <v>67741.522826979752</v>
      </c>
      <c r="AC212" s="241" t="str">
        <f t="shared" si="67"/>
        <v>*</v>
      </c>
      <c r="AD212" s="154"/>
      <c r="AE212" s="242"/>
      <c r="AF212" s="243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7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7">
        <f t="shared" si="60"/>
        <v>36916</v>
      </c>
      <c r="Y213" s="238">
        <f t="shared" si="71"/>
        <v>75408.149984594886</v>
      </c>
      <c r="Z213" s="238"/>
      <c r="AA213" s="239">
        <f t="shared" si="61"/>
        <v>3153.6266672273555</v>
      </c>
      <c r="AB213" s="240">
        <f t="shared" si="66"/>
        <v>70513.050015405126</v>
      </c>
      <c r="AC213" s="241" t="str">
        <f t="shared" si="67"/>
        <v>*</v>
      </c>
      <c r="AD213" s="154"/>
      <c r="AE213" s="242"/>
      <c r="AF213" s="243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7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7">
        <f t="shared" si="60"/>
        <v>36917</v>
      </c>
      <c r="Y214" s="238">
        <f t="shared" si="71"/>
        <v>72254.523317367537</v>
      </c>
      <c r="Z214" s="238"/>
      <c r="AA214" s="239">
        <f t="shared" si="61"/>
        <v>2898.5656123266485</v>
      </c>
      <c r="AB214" s="240">
        <f t="shared" si="66"/>
        <v>73666.676682632475</v>
      </c>
      <c r="AC214" s="241" t="str">
        <f t="shared" si="67"/>
        <v>*</v>
      </c>
      <c r="AD214" s="154"/>
      <c r="AE214" s="242"/>
      <c r="AF214" s="243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7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7">
        <f t="shared" si="60"/>
        <v>36918</v>
      </c>
      <c r="Y215" s="238">
        <f t="shared" si="71"/>
        <v>69355.957705040884</v>
      </c>
      <c r="Z215" s="238"/>
      <c r="AA215" s="239">
        <f t="shared" si="61"/>
        <v>3567.220773170533</v>
      </c>
      <c r="AB215" s="240">
        <f t="shared" si="66"/>
        <v>76565.242294959127</v>
      </c>
      <c r="AC215" s="241" t="str">
        <f t="shared" si="67"/>
        <v>*</v>
      </c>
      <c r="AD215" s="154"/>
      <c r="AE215" s="242"/>
      <c r="AF215" s="243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7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7">
        <f t="shared" si="60"/>
        <v>36919</v>
      </c>
      <c r="Y216" s="238">
        <f t="shared" si="71"/>
        <v>65788.736931870357</v>
      </c>
      <c r="Z216" s="238"/>
      <c r="AA216" s="239">
        <f t="shared" si="61"/>
        <v>2516.0118840947475</v>
      </c>
      <c r="AB216" s="240">
        <f t="shared" si="66"/>
        <v>80132.463068129655</v>
      </c>
      <c r="AC216" s="241" t="str">
        <f t="shared" si="67"/>
        <v>*</v>
      </c>
      <c r="AD216" s="154"/>
      <c r="AE216" s="242"/>
      <c r="AF216" s="243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7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7">
        <f t="shared" si="60"/>
        <v>36920</v>
      </c>
      <c r="Y217" s="238">
        <f t="shared" si="71"/>
        <v>63272.72504777561</v>
      </c>
      <c r="Z217" s="238"/>
      <c r="AA217" s="239">
        <f t="shared" si="61"/>
        <v>2929.8709688720451</v>
      </c>
      <c r="AB217" s="240">
        <f t="shared" si="66"/>
        <v>82648.474952224409</v>
      </c>
      <c r="AC217" s="241" t="str">
        <f t="shared" si="67"/>
        <v>*</v>
      </c>
      <c r="AD217" s="154"/>
      <c r="AE217" s="242"/>
      <c r="AF217" s="243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7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7">
        <f t="shared" si="60"/>
        <v>36921</v>
      </c>
      <c r="Y218" s="238">
        <f t="shared" si="71"/>
        <v>60342.854078903561</v>
      </c>
      <c r="Z218" s="238"/>
      <c r="AA218" s="239">
        <f t="shared" si="61"/>
        <v>2738.6319588752553</v>
      </c>
      <c r="AB218" s="240">
        <f t="shared" si="66"/>
        <v>85578.34592109645</v>
      </c>
      <c r="AC218" s="241" t="str">
        <f t="shared" si="67"/>
        <v>*</v>
      </c>
      <c r="AD218" s="154"/>
      <c r="AE218" s="242"/>
      <c r="AF218" s="243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8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7">
        <f t="shared" si="60"/>
        <v>36922</v>
      </c>
      <c r="Y219" s="238">
        <f t="shared" si="71"/>
        <v>57604.222120028309</v>
      </c>
      <c r="Z219" s="238"/>
      <c r="AA219" s="239">
        <f t="shared" si="61"/>
        <v>2611.101431424901</v>
      </c>
      <c r="AB219" s="240">
        <f t="shared" si="66"/>
        <v>88316.977879971702</v>
      </c>
      <c r="AC219" s="241" t="str">
        <f t="shared" si="67"/>
        <v>*</v>
      </c>
      <c r="AD219" s="154"/>
      <c r="AE219" s="242"/>
      <c r="AF219" s="243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6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7">
        <f>B222</f>
        <v>36923</v>
      </c>
      <c r="Y222" s="238">
        <f>IF(AF219&lt;0,"0",AF219)</f>
        <v>54993.120688603405</v>
      </c>
      <c r="Z222" s="238"/>
      <c r="AA222" s="239">
        <f t="shared" ref="AA222:AA249" si="79">Q222*-1</f>
        <v>2897.5814052284859</v>
      </c>
      <c r="AB222" s="240">
        <f t="shared" ref="AB222:AB249" si="80">$AA$3-Y222</f>
        <v>90928.079311396606</v>
      </c>
      <c r="AC222" s="241" t="str">
        <f t="shared" ref="AC222:AC249" si="81">+IF(AF222&gt;$D$3,"*","")</f>
        <v>*</v>
      </c>
      <c r="AD222" s="154"/>
      <c r="AE222" s="242"/>
      <c r="AF222" s="243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7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7">
        <f t="shared" ref="X223:X282" si="86">B223</f>
        <v>36924</v>
      </c>
      <c r="Y223" s="238">
        <f t="shared" ref="Y223:Y249" si="87">IF(AF222&lt;0,"0",AF222)</f>
        <v>52095.539283374921</v>
      </c>
      <c r="Z223" s="238"/>
      <c r="AA223" s="239">
        <f t="shared" si="79"/>
        <v>2483.4573416170674</v>
      </c>
      <c r="AB223" s="240">
        <f t="shared" si="80"/>
        <v>93825.660716625091</v>
      </c>
      <c r="AC223" s="241" t="str">
        <f t="shared" si="81"/>
        <v>*</v>
      </c>
      <c r="AD223" s="154"/>
      <c r="AE223" s="242"/>
      <c r="AF223" s="243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7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7">
        <f t="shared" si="86"/>
        <v>36925</v>
      </c>
      <c r="Y224" s="238">
        <f t="shared" si="87"/>
        <v>49612.081941757853</v>
      </c>
      <c r="Z224" s="238"/>
      <c r="AA224" s="239">
        <f t="shared" si="79"/>
        <v>2515.2169475923856</v>
      </c>
      <c r="AB224" s="240">
        <f t="shared" si="80"/>
        <v>96309.118058242166</v>
      </c>
      <c r="AC224" s="241" t="str">
        <f t="shared" si="81"/>
        <v>*</v>
      </c>
      <c r="AD224" s="154"/>
      <c r="AE224" s="242"/>
      <c r="AF224" s="243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7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7">
        <f t="shared" si="86"/>
        <v>36926</v>
      </c>
      <c r="Y225" s="238">
        <f t="shared" si="87"/>
        <v>47096.864994165466</v>
      </c>
      <c r="Z225" s="238"/>
      <c r="AA225" s="239">
        <f t="shared" si="79"/>
        <v>1846.5617867485012</v>
      </c>
      <c r="AB225" s="240">
        <f t="shared" si="80"/>
        <v>98824.335005834553</v>
      </c>
      <c r="AC225" s="241" t="str">
        <f t="shared" si="81"/>
        <v>*</v>
      </c>
      <c r="AD225" s="154"/>
      <c r="AE225" s="242"/>
      <c r="AF225" s="243">
        <f t="shared" si="82"/>
        <v>45250.303207416968</v>
      </c>
    </row>
    <row r="226" spans="2:32" s="245" customFormat="1" hidden="1" x14ac:dyDescent="0.2">
      <c r="B226" s="246">
        <v>36927</v>
      </c>
      <c r="C226" s="247">
        <v>0</v>
      </c>
      <c r="D226" s="248"/>
      <c r="E226" s="248"/>
      <c r="F226" s="249">
        <f t="shared" si="72"/>
        <v>0</v>
      </c>
      <c r="G226" s="263" t="s">
        <v>18</v>
      </c>
      <c r="H226" s="250">
        <f>H225-695323</f>
        <v>13696897</v>
      </c>
      <c r="I226" s="250">
        <f t="shared" si="73"/>
        <v>326116.59523809527</v>
      </c>
      <c r="J226" s="250">
        <f t="shared" si="74"/>
        <v>1831010.648341262</v>
      </c>
      <c r="K226" s="250">
        <f t="shared" si="75"/>
        <v>51848.397116152169</v>
      </c>
      <c r="L226" s="250">
        <f t="shared" si="83"/>
        <v>1172041.2607057614</v>
      </c>
      <c r="M226" s="250"/>
      <c r="N226" s="250">
        <f t="shared" si="84"/>
        <v>-695323</v>
      </c>
      <c r="O226" s="250">
        <f t="shared" si="85"/>
        <v>-16555.309523809523</v>
      </c>
      <c r="P226" s="250">
        <f t="shared" si="76"/>
        <v>-92951.258743976185</v>
      </c>
      <c r="Q226" s="250">
        <f t="shared" si="77"/>
        <v>-2632.083969675341</v>
      </c>
      <c r="R226" s="251">
        <f t="shared" si="78"/>
        <v>-59499.782428571423</v>
      </c>
      <c r="X226" s="252">
        <f t="shared" si="86"/>
        <v>36927</v>
      </c>
      <c r="Y226" s="253">
        <f t="shared" si="87"/>
        <v>45250.303207416968</v>
      </c>
      <c r="Z226" s="253"/>
      <c r="AA226" s="254">
        <f t="shared" si="79"/>
        <v>2632.083969675341</v>
      </c>
      <c r="AB226" s="255">
        <f t="shared" si="80"/>
        <v>100670.89679258305</v>
      </c>
      <c r="AC226" s="256" t="str">
        <f t="shared" si="81"/>
        <v>*</v>
      </c>
      <c r="AD226" s="257"/>
      <c r="AE226" s="255">
        <v>63075.678999999996</v>
      </c>
      <c r="AF226" s="253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7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7">
        <f t="shared" si="86"/>
        <v>36928</v>
      </c>
      <c r="Y227" s="238">
        <f t="shared" si="87"/>
        <v>105693.89823774163</v>
      </c>
      <c r="Z227" s="238"/>
      <c r="AA227" s="239">
        <f t="shared" si="79"/>
        <v>2632.083969675341</v>
      </c>
      <c r="AB227" s="240">
        <f t="shared" si="80"/>
        <v>40227.301762258387</v>
      </c>
      <c r="AC227" s="241" t="str">
        <f t="shared" si="81"/>
        <v>*</v>
      </c>
      <c r="AD227" s="154"/>
      <c r="AE227" s="242"/>
      <c r="AF227" s="243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7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7">
        <f t="shared" si="86"/>
        <v>36929</v>
      </c>
      <c r="Y228" s="238">
        <f t="shared" si="87"/>
        <v>103061.81426806629</v>
      </c>
      <c r="Z228" s="238"/>
      <c r="AA228" s="239">
        <f t="shared" si="79"/>
        <v>2836.9769604531766</v>
      </c>
      <c r="AB228" s="240">
        <f t="shared" si="80"/>
        <v>42859.385731933726</v>
      </c>
      <c r="AC228" s="241" t="str">
        <f t="shared" si="81"/>
        <v>*</v>
      </c>
      <c r="AD228" s="154"/>
      <c r="AE228" s="242"/>
      <c r="AF228" s="243">
        <f t="shared" si="82"/>
        <v>100224.83730761311</v>
      </c>
    </row>
    <row r="229" spans="2:32" s="217" customFormat="1" hidden="1" x14ac:dyDescent="0.2">
      <c r="B229" s="216">
        <v>36930</v>
      </c>
      <c r="C229" s="26">
        <v>0</v>
      </c>
      <c r="D229" s="48">
        <v>68.953000000000003</v>
      </c>
      <c r="E229" s="48">
        <v>68.974000000000004</v>
      </c>
      <c r="F229" s="258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8">
        <f t="shared" si="78"/>
        <v>-61244.327142857139</v>
      </c>
      <c r="X229" s="259">
        <f t="shared" si="86"/>
        <v>36930</v>
      </c>
      <c r="Y229" s="238">
        <f t="shared" si="87"/>
        <v>100224.83730761311</v>
      </c>
      <c r="Z229" s="238"/>
      <c r="AA229" s="260">
        <f t="shared" si="79"/>
        <v>2709.2571624070229</v>
      </c>
      <c r="AB229" s="240">
        <f t="shared" si="80"/>
        <v>45696.362692386901</v>
      </c>
      <c r="AC229" s="261" t="str">
        <f t="shared" si="81"/>
        <v>*</v>
      </c>
      <c r="AD229" s="262"/>
      <c r="AE229" s="240"/>
      <c r="AF229" s="238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7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7">
        <f t="shared" si="86"/>
        <v>36931</v>
      </c>
      <c r="Y230" s="238">
        <f t="shared" si="87"/>
        <v>97515.580145206084</v>
      </c>
      <c r="Z230" s="238"/>
      <c r="AA230" s="239">
        <f t="shared" si="79"/>
        <v>2804.6495426904571</v>
      </c>
      <c r="AB230" s="240">
        <f t="shared" si="80"/>
        <v>48405.619854793928</v>
      </c>
      <c r="AC230" s="241" t="str">
        <f t="shared" si="81"/>
        <v>*</v>
      </c>
      <c r="AD230" s="154"/>
      <c r="AE230" s="242"/>
      <c r="AF230" s="243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7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7">
        <f t="shared" si="86"/>
        <v>36932</v>
      </c>
      <c r="Y231" s="238">
        <f t="shared" si="87"/>
        <v>94710.930602515626</v>
      </c>
      <c r="Z231" s="238"/>
      <c r="AA231" s="239">
        <f t="shared" si="79"/>
        <v>2549.4749254322696</v>
      </c>
      <c r="AB231" s="240">
        <f t="shared" si="80"/>
        <v>51210.269397484386</v>
      </c>
      <c r="AC231" s="241" t="str">
        <f t="shared" si="81"/>
        <v>*</v>
      </c>
      <c r="AD231" s="154"/>
      <c r="AE231" s="242"/>
      <c r="AF231" s="243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7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7">
        <f t="shared" si="86"/>
        <v>36933</v>
      </c>
      <c r="Y232" s="238">
        <f t="shared" si="87"/>
        <v>92161.455677083359</v>
      </c>
      <c r="Z232" s="238"/>
      <c r="AA232" s="239">
        <f t="shared" si="79"/>
        <v>2549.3235089556297</v>
      </c>
      <c r="AB232" s="240">
        <f t="shared" si="80"/>
        <v>53759.744322916653</v>
      </c>
      <c r="AC232" s="241" t="str">
        <f t="shared" si="81"/>
        <v>*</v>
      </c>
      <c r="AD232" s="154"/>
      <c r="AE232" s="242"/>
      <c r="AF232" s="243">
        <f t="shared" si="82"/>
        <v>89612.132168127733</v>
      </c>
    </row>
    <row r="233" spans="2:32" s="264" customFormat="1" hidden="1" x14ac:dyDescent="0.2">
      <c r="B233" s="246">
        <v>36934</v>
      </c>
      <c r="C233" s="265">
        <v>0</v>
      </c>
      <c r="D233" s="266"/>
      <c r="E233" s="266"/>
      <c r="F233" s="267">
        <f t="shared" si="72"/>
        <v>0</v>
      </c>
      <c r="G233" s="263" t="s">
        <v>18</v>
      </c>
      <c r="H233" s="251">
        <f>H232-$AP$2</f>
        <v>24985030</v>
      </c>
      <c r="I233" s="251">
        <f t="shared" si="73"/>
        <v>594881.66666666663</v>
      </c>
      <c r="J233" s="251">
        <f t="shared" si="74"/>
        <v>3340016.0619683331</v>
      </c>
      <c r="K233" s="251">
        <f t="shared" si="75"/>
        <v>94578.630283850071</v>
      </c>
      <c r="L233" s="251">
        <f t="shared" si="83"/>
        <v>2137964.9755686461</v>
      </c>
      <c r="M233" s="251"/>
      <c r="N233" s="251">
        <f t="shared" si="84"/>
        <v>-765970</v>
      </c>
      <c r="O233" s="251">
        <f t="shared" si="85"/>
        <v>-18237.380952380954</v>
      </c>
      <c r="P233" s="251">
        <f t="shared" si="76"/>
        <v>-102395.39848404762</v>
      </c>
      <c r="Q233" s="251">
        <f t="shared" si="77"/>
        <v>-2899.5119653056508</v>
      </c>
      <c r="R233" s="251">
        <f t="shared" si="78"/>
        <v>-65545.147142857153</v>
      </c>
      <c r="X233" s="268">
        <f t="shared" si="86"/>
        <v>36934</v>
      </c>
      <c r="Y233" s="269">
        <f t="shared" si="87"/>
        <v>89612.132168127733</v>
      </c>
      <c r="Z233" s="269"/>
      <c r="AA233" s="270">
        <f t="shared" si="79"/>
        <v>2899.5119653056508</v>
      </c>
      <c r="AB233" s="251">
        <f t="shared" si="80"/>
        <v>56309.067831872278</v>
      </c>
      <c r="AC233" s="271" t="str">
        <f t="shared" si="81"/>
        <v>*</v>
      </c>
      <c r="AD233" s="272"/>
      <c r="AE233" s="251">
        <v>62010.788</v>
      </c>
      <c r="AF233" s="269">
        <f t="shared" si="82"/>
        <v>148723.40820282209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7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-601363.88000000082</v>
      </c>
      <c r="O234" s="4">
        <f t="shared" si="85"/>
        <v>-14318.187619047638</v>
      </c>
      <c r="P234" s="4">
        <f t="shared" si="76"/>
        <v>-80390.738705841053</v>
      </c>
      <c r="Q234" s="4">
        <f t="shared" si="77"/>
        <v>-2276.4099972095955</v>
      </c>
      <c r="R234" s="196">
        <f t="shared" si="78"/>
        <v>-51459.566302857209</v>
      </c>
      <c r="X234" s="237">
        <f t="shared" si="86"/>
        <v>36935</v>
      </c>
      <c r="Y234" s="238">
        <f t="shared" si="87"/>
        <v>148723.40820282209</v>
      </c>
      <c r="Z234" s="238"/>
      <c r="AA234" s="239">
        <f t="shared" si="79"/>
        <v>2276.4099972095955</v>
      </c>
      <c r="AB234" s="240">
        <f t="shared" si="80"/>
        <v>-2802.2082028220757</v>
      </c>
      <c r="AC234" s="241" t="str">
        <f t="shared" si="81"/>
        <v>*</v>
      </c>
      <c r="AD234" s="154"/>
      <c r="AE234" s="242"/>
      <c r="AF234" s="243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7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7">
        <f t="shared" si="86"/>
        <v>36936</v>
      </c>
      <c r="Y235" s="238">
        <f t="shared" si="87"/>
        <v>146446.9982056125</v>
      </c>
      <c r="Z235" s="238"/>
      <c r="AA235" s="239">
        <f t="shared" si="79"/>
        <v>2745.3321379665913</v>
      </c>
      <c r="AB235" s="240">
        <f t="shared" si="80"/>
        <v>-525.79820561248926</v>
      </c>
      <c r="AC235" s="241" t="str">
        <f t="shared" si="81"/>
        <v>*</v>
      </c>
      <c r="AD235" s="154"/>
      <c r="AE235" s="242"/>
      <c r="AF235" s="243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7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7">
        <f t="shared" si="86"/>
        <v>36937</v>
      </c>
      <c r="Y236" s="238">
        <f t="shared" si="87"/>
        <v>143701.66606764591</v>
      </c>
      <c r="Z236" s="238"/>
      <c r="AA236" s="239">
        <f t="shared" si="79"/>
        <v>2777.09174394191</v>
      </c>
      <c r="AB236" s="240">
        <f t="shared" si="80"/>
        <v>2219.5339323540975</v>
      </c>
      <c r="AC236" s="241" t="str">
        <f t="shared" si="81"/>
        <v>*</v>
      </c>
      <c r="AD236" s="154"/>
      <c r="AE236" s="242"/>
      <c r="AF236" s="243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7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7">
        <f t="shared" si="86"/>
        <v>36938</v>
      </c>
      <c r="Y237" s="238">
        <f t="shared" si="87"/>
        <v>140924.574323704</v>
      </c>
      <c r="Z237" s="238"/>
      <c r="AA237" s="239">
        <f t="shared" si="79"/>
        <v>2553.4496079440796</v>
      </c>
      <c r="AB237" s="240">
        <f t="shared" si="80"/>
        <v>4996.6256762960111</v>
      </c>
      <c r="AC237" s="241" t="str">
        <f t="shared" si="81"/>
        <v>*</v>
      </c>
      <c r="AD237" s="154"/>
      <c r="AE237" s="242"/>
      <c r="AF237" s="243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7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7">
        <f t="shared" si="86"/>
        <v>36939</v>
      </c>
      <c r="Y238" s="238">
        <f t="shared" si="87"/>
        <v>138371.12471575991</v>
      </c>
      <c r="Z238" s="238"/>
      <c r="AA238" s="239">
        <f t="shared" si="79"/>
        <v>2904.2815843198227</v>
      </c>
      <c r="AB238" s="240">
        <f t="shared" si="80"/>
        <v>7550.075284240098</v>
      </c>
      <c r="AC238" s="241" t="str">
        <f t="shared" si="81"/>
        <v>*</v>
      </c>
      <c r="AD238" s="154"/>
      <c r="AE238" s="242"/>
      <c r="AF238" s="243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7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7">
        <f t="shared" si="86"/>
        <v>36940</v>
      </c>
      <c r="Y239" s="238">
        <f t="shared" si="87"/>
        <v>135466.84313144008</v>
      </c>
      <c r="Z239" s="238"/>
      <c r="AA239" s="239">
        <f t="shared" si="79"/>
        <v>2680.6015942028325</v>
      </c>
      <c r="AB239" s="240">
        <f t="shared" si="80"/>
        <v>10454.356868559931</v>
      </c>
      <c r="AC239" s="241" t="str">
        <f t="shared" si="81"/>
        <v>*</v>
      </c>
      <c r="AD239" s="154"/>
      <c r="AE239" s="242"/>
      <c r="AF239" s="243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7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7">
        <f t="shared" si="86"/>
        <v>36941</v>
      </c>
      <c r="Y240" s="238">
        <f t="shared" si="87"/>
        <v>132786.24153723725</v>
      </c>
      <c r="Z240" s="238"/>
      <c r="AA240" s="239">
        <f t="shared" si="79"/>
        <v>2903.713772532421</v>
      </c>
      <c r="AB240" s="240">
        <f t="shared" si="80"/>
        <v>13134.958462762763</v>
      </c>
      <c r="AC240" s="241" t="str">
        <f t="shared" si="81"/>
        <v>*</v>
      </c>
      <c r="AD240" s="154"/>
      <c r="AE240" s="242"/>
      <c r="AF240" s="243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7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7">
        <f t="shared" si="86"/>
        <v>36942</v>
      </c>
      <c r="Y241" s="238">
        <f t="shared" si="87"/>
        <v>129882.52776470484</v>
      </c>
      <c r="Z241" s="238"/>
      <c r="AA241" s="239">
        <f t="shared" si="79"/>
        <v>2520.5165242747985</v>
      </c>
      <c r="AB241" s="240">
        <f t="shared" si="80"/>
        <v>16038.672235295177</v>
      </c>
      <c r="AC241" s="241" t="str">
        <f t="shared" si="81"/>
        <v>*</v>
      </c>
      <c r="AD241" s="154"/>
      <c r="AE241" s="242"/>
      <c r="AF241" s="243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7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7">
        <f t="shared" si="86"/>
        <v>36943</v>
      </c>
      <c r="Y242" s="238">
        <f t="shared" si="87"/>
        <v>127362.01124043003</v>
      </c>
      <c r="Z242" s="238"/>
      <c r="AA242" s="239">
        <f t="shared" si="79"/>
        <v>2903.1081066258594</v>
      </c>
      <c r="AB242" s="240">
        <f t="shared" si="80"/>
        <v>18559.188759569981</v>
      </c>
      <c r="AC242" s="241" t="str">
        <f t="shared" si="81"/>
        <v>*</v>
      </c>
      <c r="AD242" s="154"/>
      <c r="AE242" s="242"/>
      <c r="AF242" s="243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7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7">
        <f t="shared" si="86"/>
        <v>36944</v>
      </c>
      <c r="Y243" s="238">
        <f t="shared" si="87"/>
        <v>124458.90313380417</v>
      </c>
      <c r="Z243" s="238"/>
      <c r="AA243" s="239">
        <f t="shared" si="79"/>
        <v>2232.900926896411</v>
      </c>
      <c r="AB243" s="240">
        <f t="shared" si="80"/>
        <v>21462.296866195844</v>
      </c>
      <c r="AC243" s="241" t="str">
        <f t="shared" si="81"/>
        <v>*</v>
      </c>
      <c r="AD243" s="154"/>
      <c r="AE243" s="242"/>
      <c r="AF243" s="243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7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7">
        <f t="shared" si="86"/>
        <v>36945</v>
      </c>
      <c r="Y244" s="238">
        <f t="shared" si="87"/>
        <v>122226.00220690775</v>
      </c>
      <c r="Z244" s="238"/>
      <c r="AA244" s="239">
        <f t="shared" si="79"/>
        <v>2774.9719132689443</v>
      </c>
      <c r="AB244" s="240">
        <f t="shared" si="80"/>
        <v>23695.197793092259</v>
      </c>
      <c r="AC244" s="241" t="str">
        <f t="shared" si="81"/>
        <v>*</v>
      </c>
      <c r="AD244" s="154"/>
      <c r="AE244" s="242"/>
      <c r="AF244" s="243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7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7">
        <f t="shared" si="86"/>
        <v>36946</v>
      </c>
      <c r="Y245" s="238">
        <f t="shared" si="87"/>
        <v>119451.0302936388</v>
      </c>
      <c r="Z245" s="238"/>
      <c r="AA245" s="239">
        <f t="shared" si="79"/>
        <v>2041.1698133505397</v>
      </c>
      <c r="AB245" s="240">
        <f t="shared" si="80"/>
        <v>26470.169706361208</v>
      </c>
      <c r="AC245" s="241" t="str">
        <f t="shared" si="81"/>
        <v>*</v>
      </c>
      <c r="AD245" s="154"/>
      <c r="AE245" s="242"/>
      <c r="AF245" s="243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7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7">
        <f t="shared" si="86"/>
        <v>36947</v>
      </c>
      <c r="Y246" s="238">
        <f t="shared" si="87"/>
        <v>117409.86048028826</v>
      </c>
      <c r="Z246" s="238"/>
      <c r="AA246" s="239">
        <f t="shared" si="79"/>
        <v>1977.2720602083025</v>
      </c>
      <c r="AB246" s="240">
        <f t="shared" si="80"/>
        <v>28511.33951971175</v>
      </c>
      <c r="AC246" s="241" t="str">
        <f t="shared" si="81"/>
        <v>*</v>
      </c>
      <c r="AD246" s="154"/>
      <c r="AE246" s="242"/>
      <c r="AF246" s="243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7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7">
        <f t="shared" si="86"/>
        <v>36948</v>
      </c>
      <c r="Y247" s="238">
        <f t="shared" si="87"/>
        <v>115432.58842007996</v>
      </c>
      <c r="Z247" s="238"/>
      <c r="AA247" s="239">
        <f t="shared" si="79"/>
        <v>2040.8669803972587</v>
      </c>
      <c r="AB247" s="240">
        <f t="shared" si="80"/>
        <v>30488.611579920049</v>
      </c>
      <c r="AC247" s="241" t="str">
        <f t="shared" si="81"/>
        <v>*</v>
      </c>
      <c r="AD247" s="154"/>
      <c r="AE247" s="242"/>
      <c r="AF247" s="243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7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7">
        <f t="shared" si="86"/>
        <v>36949</v>
      </c>
      <c r="Y248" s="238">
        <f t="shared" si="87"/>
        <v>113391.7214396827</v>
      </c>
      <c r="Z248" s="238"/>
      <c r="AA248" s="239">
        <f t="shared" si="79"/>
        <v>1881.3118681374667</v>
      </c>
      <c r="AB248" s="240">
        <f t="shared" si="80"/>
        <v>32529.478560317308</v>
      </c>
      <c r="AC248" s="241" t="str">
        <f t="shared" si="81"/>
        <v>*</v>
      </c>
      <c r="AD248" s="154"/>
      <c r="AE248" s="242"/>
      <c r="AF248" s="243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8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7">
        <f t="shared" si="86"/>
        <v>36950</v>
      </c>
      <c r="Y249" s="238">
        <f t="shared" si="87"/>
        <v>111510.40957154524</v>
      </c>
      <c r="Z249" s="238"/>
      <c r="AA249" s="239">
        <f t="shared" si="79"/>
        <v>2040.6398556822985</v>
      </c>
      <c r="AB249" s="240">
        <f t="shared" si="80"/>
        <v>34410.790428454769</v>
      </c>
      <c r="AC249" s="241" t="str">
        <f t="shared" si="81"/>
        <v>*</v>
      </c>
      <c r="AD249" s="154"/>
      <c r="AE249" s="242"/>
      <c r="AF249" s="243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6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8">
        <f t="shared" ref="R252:R282" si="92">O252*3.594</f>
        <v>-46846.934285714284</v>
      </c>
      <c r="X252" s="237">
        <f t="shared" si="86"/>
        <v>36951</v>
      </c>
      <c r="Y252" s="238">
        <f>IF(AF249&lt;0,"0",AF249)</f>
        <v>109469.76971586295</v>
      </c>
      <c r="Z252" s="238"/>
      <c r="AA252" s="239">
        <f t="shared" ref="AA252:AA281" si="93">Q252*-1</f>
        <v>2072.3616075384562</v>
      </c>
      <c r="AB252" s="240">
        <f t="shared" ref="AB252:AB282" si="94">$AA$3-Y252</f>
        <v>36451.430284137066</v>
      </c>
      <c r="AC252" s="241" t="str">
        <f t="shared" ref="AC252:AC282" si="95">+IF(AF252&gt;$D$3,"*","")</f>
        <v>*</v>
      </c>
      <c r="AD252" s="154"/>
      <c r="AE252" s="242"/>
      <c r="AF252" s="243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7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7">
        <f t="shared" si="86"/>
        <v>36952</v>
      </c>
      <c r="Y253" s="238">
        <f t="shared" ref="Y253:Y281" si="102">IF(AF252&lt;0,"0",AF252)</f>
        <v>107397.40810832448</v>
      </c>
      <c r="Z253" s="238"/>
      <c r="AA253" s="239">
        <f t="shared" si="93"/>
        <v>1944.7175177306224</v>
      </c>
      <c r="AB253" s="240">
        <f t="shared" si="94"/>
        <v>38523.79189167553</v>
      </c>
      <c r="AC253" s="241" t="str">
        <f t="shared" si="95"/>
        <v>*</v>
      </c>
      <c r="AD253" s="154"/>
      <c r="AE253" s="242"/>
      <c r="AF253" s="243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7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7">
        <f t="shared" si="86"/>
        <v>36953</v>
      </c>
      <c r="Y254" s="238">
        <f t="shared" si="102"/>
        <v>105452.69059059386</v>
      </c>
      <c r="Z254" s="238"/>
      <c r="AA254" s="239">
        <f t="shared" si="93"/>
        <v>2008.3502920387389</v>
      </c>
      <c r="AB254" s="240">
        <f t="shared" si="94"/>
        <v>40468.50940940615</v>
      </c>
      <c r="AC254" s="241" t="str">
        <f t="shared" si="95"/>
        <v>*</v>
      </c>
      <c r="AD254" s="154"/>
      <c r="AE254" s="242"/>
      <c r="AF254" s="243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7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7">
        <f t="shared" si="86"/>
        <v>36954</v>
      </c>
      <c r="Y255" s="238">
        <f t="shared" si="102"/>
        <v>103444.34029855512</v>
      </c>
      <c r="Z255" s="238"/>
      <c r="AA255" s="239">
        <f t="shared" si="93"/>
        <v>1880.7440563500652</v>
      </c>
      <c r="AB255" s="240">
        <f t="shared" si="94"/>
        <v>42476.85970144489</v>
      </c>
      <c r="AC255" s="241" t="str">
        <f t="shared" si="95"/>
        <v>*</v>
      </c>
      <c r="AD255" s="154"/>
      <c r="AE255" s="242"/>
      <c r="AF255" s="243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7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7">
        <f t="shared" si="86"/>
        <v>36955</v>
      </c>
      <c r="Y256" s="238">
        <f t="shared" si="102"/>
        <v>101563.59624220505</v>
      </c>
      <c r="Z256" s="238"/>
      <c r="AA256" s="239">
        <f t="shared" si="93"/>
        <v>2103.7426723221733</v>
      </c>
      <c r="AB256" s="240">
        <f t="shared" si="94"/>
        <v>44357.603757794961</v>
      </c>
      <c r="AC256" s="241" t="str">
        <f t="shared" si="95"/>
        <v>*</v>
      </c>
      <c r="AD256" s="154"/>
      <c r="AE256" s="242"/>
      <c r="AF256" s="243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7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7">
        <f t="shared" si="86"/>
        <v>36956</v>
      </c>
      <c r="Y257" s="238">
        <f t="shared" si="102"/>
        <v>99459.853569882878</v>
      </c>
      <c r="Z257" s="238"/>
      <c r="AA257" s="239">
        <f t="shared" si="93"/>
        <v>2039.8449191799364</v>
      </c>
      <c r="AB257" s="240">
        <f t="shared" si="94"/>
        <v>46461.346430117133</v>
      </c>
      <c r="AC257" s="241" t="str">
        <f t="shared" si="95"/>
        <v>*</v>
      </c>
      <c r="AD257" s="154"/>
      <c r="AE257" s="242"/>
      <c r="AF257" s="243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7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7">
        <f t="shared" si="86"/>
        <v>36957</v>
      </c>
      <c r="Y258" s="238">
        <f t="shared" si="102"/>
        <v>97420.008650702948</v>
      </c>
      <c r="Z258" s="238"/>
      <c r="AA258" s="239">
        <f t="shared" si="93"/>
        <v>2167.2618842728098</v>
      </c>
      <c r="AB258" s="240">
        <f t="shared" si="94"/>
        <v>48501.191349297063</v>
      </c>
      <c r="AC258" s="241" t="str">
        <f t="shared" si="95"/>
        <v>*</v>
      </c>
      <c r="AD258" s="154"/>
      <c r="AE258" s="242"/>
      <c r="AF258" s="243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7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7">
        <f t="shared" si="86"/>
        <v>36958</v>
      </c>
      <c r="Y259" s="238">
        <f t="shared" si="102"/>
        <v>95252.746766430137</v>
      </c>
      <c r="Z259" s="238"/>
      <c r="AA259" s="239">
        <f t="shared" si="93"/>
        <v>2071.5288169169339</v>
      </c>
      <c r="AB259" s="240">
        <f t="shared" si="94"/>
        <v>50668.453233569875</v>
      </c>
      <c r="AC259" s="241" t="str">
        <f t="shared" si="95"/>
        <v>*</v>
      </c>
      <c r="AD259" s="154"/>
      <c r="AE259" s="242"/>
      <c r="AF259" s="243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7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7">
        <f t="shared" si="86"/>
        <v>36959</v>
      </c>
      <c r="Y260" s="238">
        <f t="shared" si="102"/>
        <v>93181.2179495132</v>
      </c>
      <c r="Z260" s="238"/>
      <c r="AA260" s="239">
        <f t="shared" si="93"/>
        <v>2039.5042321074959</v>
      </c>
      <c r="AB260" s="240">
        <f t="shared" si="94"/>
        <v>52739.982050486811</v>
      </c>
      <c r="AC260" s="241" t="str">
        <f t="shared" si="95"/>
        <v>*</v>
      </c>
      <c r="AD260" s="154"/>
      <c r="AE260" s="242"/>
      <c r="AF260" s="243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7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7">
        <f t="shared" si="86"/>
        <v>36960</v>
      </c>
      <c r="Y261" s="238">
        <f t="shared" si="102"/>
        <v>91141.713717405699</v>
      </c>
      <c r="Z261" s="238"/>
      <c r="AA261" s="239">
        <f t="shared" si="93"/>
        <v>2389.9576672916373</v>
      </c>
      <c r="AB261" s="240">
        <f t="shared" si="94"/>
        <v>54779.486282594313</v>
      </c>
      <c r="AC261" s="241" t="str">
        <f t="shared" si="95"/>
        <v>*</v>
      </c>
      <c r="AD261" s="154"/>
      <c r="AE261" s="242"/>
      <c r="AF261" s="243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7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7">
        <f t="shared" si="86"/>
        <v>36961</v>
      </c>
      <c r="Y262" s="238">
        <f t="shared" si="102"/>
        <v>88751.756050114054</v>
      </c>
      <c r="Z262" s="238"/>
      <c r="AA262" s="239">
        <f t="shared" si="93"/>
        <v>2580.9695525734674</v>
      </c>
      <c r="AB262" s="240">
        <f t="shared" si="94"/>
        <v>57169.443949885957</v>
      </c>
      <c r="AC262" s="241" t="str">
        <f t="shared" si="95"/>
        <v>*</v>
      </c>
      <c r="AD262" s="154"/>
      <c r="AE262" s="242"/>
      <c r="AF262" s="243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7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7">
        <f t="shared" si="86"/>
        <v>36962</v>
      </c>
      <c r="Y263" s="238">
        <f t="shared" si="102"/>
        <v>86170.786497540583</v>
      </c>
      <c r="Z263" s="238"/>
      <c r="AA263" s="239">
        <f t="shared" si="93"/>
        <v>2740.1082695224986</v>
      </c>
      <c r="AB263" s="240">
        <f t="shared" si="94"/>
        <v>59750.413502459429</v>
      </c>
      <c r="AC263" s="241" t="str">
        <f t="shared" si="95"/>
        <v>*</v>
      </c>
      <c r="AD263" s="154"/>
      <c r="AE263" s="242"/>
      <c r="AF263" s="243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7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7">
        <f t="shared" si="86"/>
        <v>36963</v>
      </c>
      <c r="Y264" s="238">
        <f t="shared" si="102"/>
        <v>83430.678228018078</v>
      </c>
      <c r="Z264" s="238"/>
      <c r="AA264" s="239">
        <f t="shared" si="93"/>
        <v>1975.3036460119779</v>
      </c>
      <c r="AB264" s="240">
        <f t="shared" si="94"/>
        <v>62490.521771981934</v>
      </c>
      <c r="AC264" s="241" t="str">
        <f t="shared" si="95"/>
        <v>*</v>
      </c>
      <c r="AD264" s="154"/>
      <c r="AE264" s="242"/>
      <c r="AF264" s="243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7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7">
        <f t="shared" si="86"/>
        <v>36964</v>
      </c>
      <c r="Y265" s="238">
        <f t="shared" si="102"/>
        <v>81455.374582006101</v>
      </c>
      <c r="Z265" s="238"/>
      <c r="AA265" s="239">
        <f t="shared" si="93"/>
        <v>3345.0928019391063</v>
      </c>
      <c r="AB265" s="240">
        <f t="shared" si="94"/>
        <v>64465.82541799391</v>
      </c>
      <c r="AC265" s="241" t="str">
        <f t="shared" si="95"/>
        <v>*</v>
      </c>
      <c r="AD265" s="154"/>
      <c r="AE265" s="242"/>
      <c r="AF265" s="243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7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7">
        <f t="shared" si="86"/>
        <v>36965</v>
      </c>
      <c r="Y266" s="238">
        <f t="shared" si="102"/>
        <v>78110.281780067002</v>
      </c>
      <c r="Z266" s="238"/>
      <c r="AA266" s="239">
        <f t="shared" si="93"/>
        <v>2874.5661007791491</v>
      </c>
      <c r="AB266" s="240">
        <f t="shared" si="94"/>
        <v>67810.91821993301</v>
      </c>
      <c r="AC266" s="241" t="str">
        <f t="shared" si="95"/>
        <v>*</v>
      </c>
      <c r="AD266" s="154"/>
      <c r="AE266" s="242"/>
      <c r="AF266" s="243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7">
        <f t="shared" si="88"/>
        <v>50.519983833605174</v>
      </c>
      <c r="G267" s="159" t="s">
        <v>18</v>
      </c>
      <c r="H267" s="196">
        <f>H266-$AP$2</f>
        <v>21187180</v>
      </c>
      <c r="I267" s="4">
        <f t="shared" si="89"/>
        <v>504456.66666666669</v>
      </c>
      <c r="J267" s="4">
        <f t="shared" si="97"/>
        <v>2832316.8516433332</v>
      </c>
      <c r="K267" s="4">
        <f t="shared" si="98"/>
        <v>80202.203638634121</v>
      </c>
      <c r="L267" s="4">
        <f t="shared" si="99"/>
        <v>1812983.5654017029</v>
      </c>
      <c r="M267" s="4"/>
      <c r="N267" s="4">
        <f t="shared" si="100"/>
        <v>-765970</v>
      </c>
      <c r="O267" s="4">
        <f t="shared" si="101"/>
        <v>-18237.380952380954</v>
      </c>
      <c r="P267" s="4">
        <f t="shared" si="90"/>
        <v>-102395.39848404762</v>
      </c>
      <c r="Q267" s="4">
        <f t="shared" si="91"/>
        <v>-2899.5119653056508</v>
      </c>
      <c r="R267" s="196">
        <f t="shared" si="92"/>
        <v>-65545.147142857153</v>
      </c>
      <c r="X267" s="237">
        <f t="shared" si="86"/>
        <v>36966</v>
      </c>
      <c r="Y267" s="238">
        <f t="shared" si="102"/>
        <v>75235.715679287852</v>
      </c>
      <c r="Z267" s="238"/>
      <c r="AA267" s="239">
        <f t="shared" si="93"/>
        <v>2899.5119653056508</v>
      </c>
      <c r="AB267" s="240">
        <f t="shared" si="94"/>
        <v>70685.484320712159</v>
      </c>
      <c r="AC267" s="241" t="str">
        <f t="shared" si="95"/>
        <v>*</v>
      </c>
      <c r="AD267" s="154"/>
      <c r="AE267" s="242"/>
      <c r="AF267" s="243">
        <f t="shared" si="96"/>
        <v>72336.203713982206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7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-696170</v>
      </c>
      <c r="O268" s="4">
        <f t="shared" si="101"/>
        <v>-16575.476190476191</v>
      </c>
      <c r="P268" s="4">
        <f t="shared" si="90"/>
        <v>-93064.486288809523</v>
      </c>
      <c r="Q268" s="4">
        <f t="shared" si="91"/>
        <v>-2635.2902135682011</v>
      </c>
      <c r="R268" s="196">
        <f t="shared" si="92"/>
        <v>-59572.26142857143</v>
      </c>
      <c r="X268" s="237">
        <f t="shared" si="86"/>
        <v>36967</v>
      </c>
      <c r="Y268" s="238">
        <f t="shared" si="102"/>
        <v>72336.203713982206</v>
      </c>
      <c r="Z268" s="238"/>
      <c r="AA268" s="239">
        <f t="shared" si="93"/>
        <v>2635.2902135682011</v>
      </c>
      <c r="AB268" s="240">
        <f t="shared" si="94"/>
        <v>73584.996286017806</v>
      </c>
      <c r="AC268" s="241" t="str">
        <f t="shared" si="95"/>
        <v>*</v>
      </c>
      <c r="AD268" s="154"/>
      <c r="AE268" s="242"/>
      <c r="AF268" s="243">
        <f t="shared" si="96"/>
        <v>69700.913500414012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7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7">
        <f t="shared" si="86"/>
        <v>36968</v>
      </c>
      <c r="Y269" s="238">
        <f t="shared" si="102"/>
        <v>69700.913500414012</v>
      </c>
      <c r="Z269" s="238"/>
      <c r="AA269" s="239">
        <f t="shared" si="93"/>
        <v>2611.707097331463</v>
      </c>
      <c r="AB269" s="240">
        <f t="shared" si="94"/>
        <v>76220.286499586</v>
      </c>
      <c r="AC269" s="241" t="str">
        <f t="shared" si="95"/>
        <v>*</v>
      </c>
      <c r="AD269" s="154"/>
      <c r="AE269" s="242"/>
      <c r="AF269" s="243">
        <f t="shared" si="96"/>
        <v>67089.206403082542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7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7">
        <f t="shared" si="86"/>
        <v>36969</v>
      </c>
      <c r="Y270" s="238">
        <f t="shared" si="102"/>
        <v>67089.206403082542</v>
      </c>
      <c r="Z270" s="238"/>
      <c r="AA270" s="239">
        <f t="shared" si="93"/>
        <v>2898.1492170158872</v>
      </c>
      <c r="AB270" s="240">
        <f t="shared" si="94"/>
        <v>78831.993596917469</v>
      </c>
      <c r="AC270" s="241" t="str">
        <f t="shared" si="95"/>
        <v>*</v>
      </c>
      <c r="AD270" s="154"/>
      <c r="AE270" s="242"/>
      <c r="AF270" s="243">
        <f t="shared" si="96"/>
        <v>64191.057186066653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7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7">
        <f t="shared" si="86"/>
        <v>36970</v>
      </c>
      <c r="Y271" s="238">
        <f t="shared" si="102"/>
        <v>64191.057186066653</v>
      </c>
      <c r="Z271" s="238"/>
      <c r="AA271" s="239">
        <f t="shared" si="93"/>
        <v>3025.3769115129603</v>
      </c>
      <c r="AB271" s="240">
        <f t="shared" si="94"/>
        <v>81730.142813933358</v>
      </c>
      <c r="AC271" s="241" t="str">
        <f t="shared" si="95"/>
        <v>*</v>
      </c>
      <c r="AD271" s="154"/>
      <c r="AE271" s="242"/>
      <c r="AF271" s="243">
        <f t="shared" si="96"/>
        <v>61165.680274553692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7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7">
        <f t="shared" si="86"/>
        <v>36971</v>
      </c>
      <c r="Y272" s="238">
        <f t="shared" si="102"/>
        <v>61165.680274553692</v>
      </c>
      <c r="Z272" s="238"/>
      <c r="AA272" s="239">
        <f t="shared" si="93"/>
        <v>1846.9781820592623</v>
      </c>
      <c r="AB272" s="240">
        <f t="shared" si="94"/>
        <v>84755.519725446327</v>
      </c>
      <c r="AC272" s="241" t="str">
        <f t="shared" si="95"/>
        <v>*</v>
      </c>
      <c r="AD272" s="154"/>
      <c r="AE272" s="242"/>
      <c r="AF272" s="243">
        <f t="shared" si="96"/>
        <v>59318.70209249443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7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7">
        <f t="shared" si="86"/>
        <v>36972</v>
      </c>
      <c r="Y273" s="238">
        <f t="shared" si="102"/>
        <v>59318.70209249443</v>
      </c>
      <c r="Z273" s="238"/>
      <c r="AA273" s="239">
        <f t="shared" si="93"/>
        <v>2069.82538155473</v>
      </c>
      <c r="AB273" s="240">
        <f t="shared" si="94"/>
        <v>86602.497907505574</v>
      </c>
      <c r="AC273" s="241" t="str">
        <f t="shared" si="95"/>
        <v>*</v>
      </c>
      <c r="AD273" s="154"/>
      <c r="AE273" s="242"/>
      <c r="AF273" s="243">
        <f t="shared" si="96"/>
        <v>57248.876710939701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7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7">
        <f t="shared" si="86"/>
        <v>36973</v>
      </c>
      <c r="Y274" s="238">
        <f t="shared" si="102"/>
        <v>57248.876710939701</v>
      </c>
      <c r="Z274" s="238"/>
      <c r="AA274" s="239">
        <f t="shared" si="93"/>
        <v>2993.125201988561</v>
      </c>
      <c r="AB274" s="240">
        <f t="shared" si="94"/>
        <v>88672.32328906031</v>
      </c>
      <c r="AC274" s="241" t="str">
        <f t="shared" si="95"/>
        <v>*</v>
      </c>
      <c r="AD274" s="154"/>
      <c r="AE274" s="242"/>
      <c r="AF274" s="243">
        <f t="shared" si="96"/>
        <v>54255.751508951143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7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7">
        <f t="shared" si="86"/>
        <v>36974</v>
      </c>
      <c r="Y275" s="238">
        <f t="shared" si="102"/>
        <v>54255.751508951143</v>
      </c>
      <c r="Z275" s="238"/>
      <c r="AA275" s="239">
        <f t="shared" si="93"/>
        <v>2738.2534176836539</v>
      </c>
      <c r="AB275" s="240">
        <f t="shared" si="94"/>
        <v>91665.448491048868</v>
      </c>
      <c r="AC275" s="241" t="str">
        <f t="shared" si="95"/>
        <v>*</v>
      </c>
      <c r="AD275" s="154"/>
      <c r="AE275" s="242"/>
      <c r="AF275" s="243">
        <f t="shared" si="96"/>
        <v>51517.498091267487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7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7">
        <f t="shared" si="86"/>
        <v>36975</v>
      </c>
      <c r="Y276" s="238">
        <f t="shared" si="102"/>
        <v>51517.498091267487</v>
      </c>
      <c r="Z276" s="238"/>
      <c r="AA276" s="239">
        <f t="shared" si="93"/>
        <v>2865.4432580615667</v>
      </c>
      <c r="AB276" s="240">
        <f t="shared" si="94"/>
        <v>94403.701908732532</v>
      </c>
      <c r="AC276" s="241" t="str">
        <f t="shared" si="95"/>
        <v>*</v>
      </c>
      <c r="AD276" s="154"/>
      <c r="AE276" s="242"/>
      <c r="AF276" s="243">
        <f t="shared" si="96"/>
        <v>48652.054833205919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7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7">
        <f t="shared" si="86"/>
        <v>36976</v>
      </c>
      <c r="Y277" s="238">
        <f t="shared" si="102"/>
        <v>48652.054833205919</v>
      </c>
      <c r="Z277" s="238"/>
      <c r="AA277" s="239">
        <f t="shared" si="93"/>
        <v>3374.656869003139</v>
      </c>
      <c r="AB277" s="240">
        <f t="shared" si="94"/>
        <v>97269.1451667941</v>
      </c>
      <c r="AC277" s="241" t="str">
        <f t="shared" si="95"/>
        <v>*</v>
      </c>
      <c r="AD277" s="154"/>
      <c r="AE277" s="242"/>
      <c r="AF277" s="243">
        <f t="shared" si="96"/>
        <v>45277.397964202777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7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7">
        <f t="shared" si="86"/>
        <v>36977</v>
      </c>
      <c r="Y278" s="238">
        <f t="shared" si="102"/>
        <v>45277.397964202777</v>
      </c>
      <c r="Z278" s="238"/>
      <c r="AA278" s="239">
        <f t="shared" si="93"/>
        <v>3024.3169961764779</v>
      </c>
      <c r="AB278" s="240">
        <f t="shared" si="94"/>
        <v>100643.80203579724</v>
      </c>
      <c r="AC278" s="241" t="str">
        <f t="shared" si="95"/>
        <v>*</v>
      </c>
      <c r="AD278" s="154"/>
      <c r="AE278" s="242"/>
      <c r="AF278" s="243">
        <f t="shared" si="96"/>
        <v>42253.080968026297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7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7">
        <f t="shared" si="86"/>
        <v>36978</v>
      </c>
      <c r="Y279" s="238">
        <f t="shared" si="102"/>
        <v>42253.080968026297</v>
      </c>
      <c r="Z279" s="238"/>
      <c r="AA279" s="239">
        <f t="shared" si="93"/>
        <v>2833.1536944180075</v>
      </c>
      <c r="AB279" s="240">
        <f t="shared" si="94"/>
        <v>103668.11903197371</v>
      </c>
      <c r="AC279" s="241" t="str">
        <f t="shared" si="95"/>
        <v>*</v>
      </c>
      <c r="AD279" s="154"/>
      <c r="AE279" s="242"/>
      <c r="AF279" s="243">
        <f t="shared" si="96"/>
        <v>39419.927273608293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7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7">
        <f t="shared" si="86"/>
        <v>36979</v>
      </c>
      <c r="Y280" s="238">
        <f t="shared" si="102"/>
        <v>39419.927273608293</v>
      </c>
      <c r="Z280" s="238"/>
      <c r="AA280" s="239">
        <f t="shared" si="93"/>
        <v>2960.3435347959203</v>
      </c>
      <c r="AB280" s="240">
        <f t="shared" si="94"/>
        <v>106501.27272639172</v>
      </c>
      <c r="AC280" s="241" t="str">
        <f t="shared" si="95"/>
        <v>*</v>
      </c>
      <c r="AD280" s="154"/>
      <c r="AE280" s="242"/>
      <c r="AF280" s="243">
        <f t="shared" si="96"/>
        <v>36459.583738812376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7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7">
        <f t="shared" si="86"/>
        <v>36980</v>
      </c>
      <c r="Y281" s="238">
        <f t="shared" si="102"/>
        <v>36459.583738812376</v>
      </c>
      <c r="Z281" s="238"/>
      <c r="AA281" s="239">
        <f t="shared" si="93"/>
        <v>2928.3568041056415</v>
      </c>
      <c r="AB281" s="240">
        <f t="shared" si="94"/>
        <v>109461.61626118764</v>
      </c>
      <c r="AC281" s="241" t="str">
        <f t="shared" si="95"/>
        <v>*</v>
      </c>
      <c r="AD281" s="154"/>
      <c r="AE281" s="242"/>
      <c r="AF281" s="243">
        <f t="shared" si="96"/>
        <v>33531.226934706734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8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7">
        <f t="shared" si="86"/>
        <v>36981</v>
      </c>
      <c r="Y282" s="238">
        <f>IF(AF281&lt;0,"0",AF281)</f>
        <v>33531.226934706734</v>
      </c>
      <c r="Z282" s="238"/>
      <c r="AA282" s="239">
        <f>Q282*-1</f>
        <v>3087.3819586971927</v>
      </c>
      <c r="AB282" s="240">
        <f t="shared" si="94"/>
        <v>112389.97306529328</v>
      </c>
      <c r="AC282" s="241" t="str">
        <f t="shared" si="95"/>
        <v>*</v>
      </c>
      <c r="AD282" s="154"/>
      <c r="AE282" s="242"/>
      <c r="AF282" s="243">
        <f t="shared" si="96"/>
        <v>30443.844976009543</v>
      </c>
    </row>
    <row r="283" spans="1:32" hidden="1" x14ac:dyDescent="0.2">
      <c r="Z283" s="36"/>
    </row>
    <row r="284" spans="1:32" ht="18.75" hidden="1" thickBot="1" x14ac:dyDescent="0.3">
      <c r="A284" s="279" t="s">
        <v>88</v>
      </c>
      <c r="B284" s="2"/>
      <c r="Z284" s="36"/>
    </row>
    <row r="285" spans="1:32" hidden="1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6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7">
        <f t="shared" ref="X285:X314" si="110">B285</f>
        <v>36982</v>
      </c>
      <c r="Y285" s="238">
        <f>IF(AF282&lt;0,"0",AF282)</f>
        <v>30443.844976009543</v>
      </c>
      <c r="Z285" s="238"/>
      <c r="AA285" s="239">
        <f>Q285*-1</f>
        <v>2577.9790771598196</v>
      </c>
      <c r="AB285" s="240">
        <f t="shared" ref="AB285:AB290" si="111">$AA$3-Y285</f>
        <v>115477.35502399047</v>
      </c>
      <c r="AC285" s="241" t="str">
        <f>+IF(AF285&gt;$D$3,"*","")</f>
        <v>*</v>
      </c>
      <c r="AD285" s="154"/>
      <c r="AE285" s="242"/>
      <c r="AF285" s="243">
        <f>Y285+AE285-AA285</f>
        <v>27865.865898849723</v>
      </c>
    </row>
    <row r="286" spans="1:32" s="217" customFormat="1" hidden="1" x14ac:dyDescent="0.2">
      <c r="B286" s="216">
        <v>36983</v>
      </c>
      <c r="C286" s="282">
        <v>0</v>
      </c>
      <c r="D286" s="48">
        <v>21.501999999999999</v>
      </c>
      <c r="E286" s="48">
        <v>21.507000000000001</v>
      </c>
      <c r="F286" s="258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3">
        <f t="shared" si="106"/>
        <v>32835.722874801235</v>
      </c>
      <c r="L286" s="283">
        <f t="shared" si="107"/>
        <v>742256.73646481906</v>
      </c>
      <c r="N286" s="169">
        <f t="shared" ref="N286:N314" si="112">H286-H285</f>
        <v>-765080</v>
      </c>
      <c r="O286" s="284">
        <f t="shared" si="108"/>
        <v>-18216.190476190477</v>
      </c>
      <c r="P286" s="284">
        <f t="shared" ref="P286:P347" si="113">O286*$J$4</f>
        <v>-102276.4226695238</v>
      </c>
      <c r="Q286" s="285">
        <f t="shared" si="109"/>
        <v>-2896.1429487004025</v>
      </c>
      <c r="R286" s="169">
        <f t="shared" ref="R286:R314" si="114">O286*3.594</f>
        <v>-65468.98857142857</v>
      </c>
      <c r="X286" s="259">
        <f t="shared" si="110"/>
        <v>36983</v>
      </c>
      <c r="Y286" s="238">
        <f>IF(AF285&lt;0,"0",AF285)</f>
        <v>27865.865898849723</v>
      </c>
      <c r="Z286" s="283"/>
      <c r="AA286" s="260">
        <f>Q286*-1</f>
        <v>2896.1429487004025</v>
      </c>
      <c r="AB286" s="240">
        <f t="shared" si="111"/>
        <v>118055.33410115029</v>
      </c>
      <c r="AF286" s="238">
        <f t="shared" ref="AF286:AF314" si="115">Y286+AE286-AA286</f>
        <v>24969.72295014932</v>
      </c>
    </row>
    <row r="287" spans="1:32" hidden="1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7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4">
        <f t="shared" si="108"/>
        <v>-18815.857142857141</v>
      </c>
      <c r="P287" s="274">
        <f t="shared" si="113"/>
        <v>-105643.30453985713</v>
      </c>
      <c r="Q287" s="276">
        <f t="shared" si="109"/>
        <v>-2991.4823332170126</v>
      </c>
      <c r="R287" s="4">
        <f t="shared" si="114"/>
        <v>-67624.190571428568</v>
      </c>
      <c r="X287" s="237">
        <f t="shared" si="110"/>
        <v>36984</v>
      </c>
      <c r="Y287" s="238">
        <f>IF(AF286&lt;0,"0",AF286)</f>
        <v>24969.72295014932</v>
      </c>
      <c r="Z287" s="36"/>
      <c r="AA287" s="239">
        <f>Q287*-1</f>
        <v>2991.4823332170126</v>
      </c>
      <c r="AB287" s="240">
        <f t="shared" si="111"/>
        <v>120951.47704985068</v>
      </c>
      <c r="AC287" s="241" t="str">
        <f t="shared" ref="AC287:AC314" si="116">+IF(AF287&gt;$D$3,"*","")</f>
        <v>*</v>
      </c>
      <c r="AF287" s="243">
        <f t="shared" si="115"/>
        <v>21978.240616932308</v>
      </c>
    </row>
    <row r="288" spans="1:32" hidden="1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7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4">
        <f t="shared" si="108"/>
        <v>-19215.333333333332</v>
      </c>
      <c r="P288" s="274">
        <f t="shared" si="113"/>
        <v>-107886.19916466666</v>
      </c>
      <c r="Q288" s="276">
        <f t="shared" si="109"/>
        <v>-3054.9939743438167</v>
      </c>
      <c r="R288" s="4">
        <f t="shared" si="114"/>
        <v>-69059.907999999996</v>
      </c>
      <c r="X288" s="237">
        <f t="shared" si="110"/>
        <v>36985</v>
      </c>
      <c r="Y288" s="238">
        <f>IF(AF287&lt;0,"0",AF287)</f>
        <v>21978.240616932308</v>
      </c>
      <c r="Z288" s="36"/>
      <c r="AA288" s="239">
        <f>Q288*-1</f>
        <v>3054.9939743438167</v>
      </c>
      <c r="AB288" s="240">
        <f t="shared" si="111"/>
        <v>123942.9593830677</v>
      </c>
      <c r="AC288" s="241" t="str">
        <f t="shared" si="116"/>
        <v>*</v>
      </c>
      <c r="AF288" s="243">
        <f t="shared" si="115"/>
        <v>18923.246642588492</v>
      </c>
    </row>
    <row r="289" spans="2:33" s="245" customFormat="1" hidden="1" x14ac:dyDescent="0.2">
      <c r="B289" s="246">
        <v>36986</v>
      </c>
      <c r="C289" s="247">
        <v>0</v>
      </c>
      <c r="D289" s="248">
        <v>93.715999999999994</v>
      </c>
      <c r="E289" s="248">
        <v>93.653999999999996</v>
      </c>
      <c r="F289" s="249">
        <f t="shared" si="103"/>
        <v>89.907811229500396</v>
      </c>
      <c r="G289" s="263" t="s">
        <v>18</v>
      </c>
      <c r="H289" s="250">
        <v>37822380</v>
      </c>
      <c r="I289" s="250">
        <f t="shared" si="104"/>
        <v>900532.85714285716</v>
      </c>
      <c r="J289" s="250">
        <f t="shared" si="105"/>
        <v>5056121.8738528565</v>
      </c>
      <c r="K289" s="273">
        <f t="shared" si="106"/>
        <v>143173.28794383217</v>
      </c>
      <c r="L289" s="273">
        <f t="shared" si="107"/>
        <v>3236454.9385231095</v>
      </c>
      <c r="N289" s="250">
        <f>H289-H288-32368918+811754</f>
        <v>-811754</v>
      </c>
      <c r="O289" s="275">
        <f t="shared" si="108"/>
        <v>-19327.476190476191</v>
      </c>
      <c r="P289" s="275">
        <f t="shared" si="113"/>
        <v>-108515.83521680952</v>
      </c>
      <c r="Q289" s="277">
        <f t="shared" si="109"/>
        <v>-3072.8232644682207</v>
      </c>
      <c r="R289" s="250">
        <f t="shared" si="114"/>
        <v>-69462.949428571432</v>
      </c>
      <c r="X289" s="252">
        <f t="shared" si="110"/>
        <v>36986</v>
      </c>
      <c r="Y289" s="253">
        <f t="shared" ref="Y289:Y314" si="117">IF(AF288&lt;0,"0",AF288)</f>
        <v>18923.246642588492</v>
      </c>
      <c r="Z289" s="273"/>
      <c r="AA289" s="254">
        <f t="shared" ref="AA289:AA314" si="118">Q289*-1</f>
        <v>3072.8232644682207</v>
      </c>
      <c r="AB289" s="255">
        <f t="shared" si="111"/>
        <v>126997.95335741152</v>
      </c>
      <c r="AC289" s="256" t="str">
        <f t="shared" si="116"/>
        <v>*</v>
      </c>
      <c r="AE289" s="250">
        <v>122529.7</v>
      </c>
      <c r="AF289" s="253">
        <f>Y289+AE289-AA289</f>
        <v>138380.12337812025</v>
      </c>
      <c r="AG289" s="245" t="s">
        <v>89</v>
      </c>
    </row>
    <row r="290" spans="2:33" hidden="1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7">
        <f t="shared" si="103"/>
        <v>87.829411894588191</v>
      </c>
      <c r="G290" s="314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4">
        <f t="shared" si="108"/>
        <v>-20874.761904761905</v>
      </c>
      <c r="P290" s="274">
        <f t="shared" si="113"/>
        <v>-117203.20856809523</v>
      </c>
      <c r="Q290" s="276">
        <f t="shared" si="109"/>
        <v>-3318.8220432420017</v>
      </c>
      <c r="R290" s="4">
        <f t="shared" si="114"/>
        <v>-75023.894285714283</v>
      </c>
      <c r="X290" s="237">
        <f t="shared" si="110"/>
        <v>36987</v>
      </c>
      <c r="Y290" s="238">
        <f>IF(AF289&lt;0,"0",AF289)</f>
        <v>138380.12337812025</v>
      </c>
      <c r="Z290" s="36"/>
      <c r="AA290" s="239">
        <f t="shared" si="118"/>
        <v>3318.8220432420017</v>
      </c>
      <c r="AB290" s="240">
        <f t="shared" si="111"/>
        <v>7541.0766218797653</v>
      </c>
      <c r="AC290" s="241" t="str">
        <f t="shared" si="116"/>
        <v>*</v>
      </c>
      <c r="AF290" s="243">
        <f t="shared" si="115"/>
        <v>135061.30133487826</v>
      </c>
    </row>
    <row r="291" spans="2:33" hidden="1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7">
        <f t="shared" si="103"/>
        <v>87.422372024840939</v>
      </c>
      <c r="G291" s="314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4">
        <f t="shared" si="108"/>
        <v>-4014.0476190476193</v>
      </c>
      <c r="P291" s="274">
        <f t="shared" si="113"/>
        <v>-22537.227607380952</v>
      </c>
      <c r="Q291" s="276">
        <f t="shared" si="109"/>
        <v>-638.18259492000948</v>
      </c>
      <c r="R291" s="4">
        <f t="shared" si="114"/>
        <v>-14426.487142857142</v>
      </c>
      <c r="X291" s="237">
        <f t="shared" si="110"/>
        <v>36988</v>
      </c>
      <c r="Y291" s="238">
        <f t="shared" si="117"/>
        <v>135061.30133487826</v>
      </c>
      <c r="Z291" s="36"/>
      <c r="AA291" s="239">
        <f t="shared" si="118"/>
        <v>638.18259492000948</v>
      </c>
      <c r="AB291" s="240">
        <f t="shared" ref="AB291:AB314" si="119">$AA$3-Y291</f>
        <v>10859.898665121756</v>
      </c>
      <c r="AC291" s="241" t="str">
        <f t="shared" si="116"/>
        <v>*</v>
      </c>
      <c r="AF291" s="243">
        <f t="shared" si="115"/>
        <v>134423.11873995824</v>
      </c>
    </row>
    <row r="292" spans="2:33" hidden="1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7">
        <f t="shared" si="103"/>
        <v>86.540132307157663</v>
      </c>
      <c r="G292" s="314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4">
        <f t="shared" si="108"/>
        <v>-8830.4761904761908</v>
      </c>
      <c r="P292" s="274">
        <f t="shared" si="113"/>
        <v>-49579.494483809525</v>
      </c>
      <c r="Q292" s="276">
        <f t="shared" si="109"/>
        <v>-1403.9335714095328</v>
      </c>
      <c r="R292" s="4">
        <f t="shared" si="114"/>
        <v>-31736.731428571427</v>
      </c>
      <c r="X292" s="237">
        <f t="shared" si="110"/>
        <v>36989</v>
      </c>
      <c r="Y292" s="238">
        <f t="shared" si="117"/>
        <v>134423.11873995824</v>
      </c>
      <c r="Z292" s="36"/>
      <c r="AA292" s="239">
        <f t="shared" si="118"/>
        <v>1403.9335714095328</v>
      </c>
      <c r="AB292" s="240">
        <f t="shared" si="119"/>
        <v>11498.08126004177</v>
      </c>
      <c r="AC292" s="241" t="str">
        <f t="shared" si="116"/>
        <v>*</v>
      </c>
      <c r="AF292" s="243">
        <f t="shared" si="115"/>
        <v>133019.18516854872</v>
      </c>
    </row>
    <row r="293" spans="2:33" hidden="1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7">
        <f t="shared" si="103"/>
        <v>84.724772888072664</v>
      </c>
      <c r="G293" s="314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4">
        <f t="shared" si="108"/>
        <v>-18261.666666666668</v>
      </c>
      <c r="P293" s="274">
        <f t="shared" si="113"/>
        <v>-102531.75278833334</v>
      </c>
      <c r="Q293" s="276">
        <f t="shared" si="109"/>
        <v>-2903.3730854599803</v>
      </c>
      <c r="R293" s="4">
        <f t="shared" si="114"/>
        <v>-65632.430000000008</v>
      </c>
      <c r="X293" s="237">
        <f t="shared" si="110"/>
        <v>36990</v>
      </c>
      <c r="Y293" s="238">
        <f t="shared" si="117"/>
        <v>133019.18516854872</v>
      </c>
      <c r="Z293" s="36"/>
      <c r="AA293" s="239">
        <f t="shared" si="118"/>
        <v>2903.3730854599803</v>
      </c>
      <c r="AB293" s="240">
        <f t="shared" si="119"/>
        <v>12902.014831451292</v>
      </c>
      <c r="AC293" s="241" t="str">
        <f t="shared" si="116"/>
        <v>*</v>
      </c>
      <c r="AF293" s="243">
        <f t="shared" si="115"/>
        <v>130115.81208308873</v>
      </c>
    </row>
    <row r="294" spans="2:33" hidden="1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7">
        <f t="shared" si="103"/>
        <v>82.761573516296465</v>
      </c>
      <c r="G294" s="314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4">
        <f t="shared" si="108"/>
        <v>-19664.047619047618</v>
      </c>
      <c r="P294" s="274">
        <f t="shared" si="113"/>
        <v>-110405.54545738094</v>
      </c>
      <c r="Q294" s="276">
        <f t="shared" si="109"/>
        <v>-3126.3338473129284</v>
      </c>
      <c r="R294" s="4">
        <f t="shared" si="114"/>
        <v>-70672.587142857141</v>
      </c>
      <c r="X294" s="237">
        <f t="shared" si="110"/>
        <v>36991</v>
      </c>
      <c r="Y294" s="238">
        <f t="shared" si="117"/>
        <v>130115.81208308873</v>
      </c>
      <c r="Z294" s="36"/>
      <c r="AA294" s="239">
        <f t="shared" si="118"/>
        <v>3126.3338473129284</v>
      </c>
      <c r="AB294" s="240">
        <f t="shared" si="119"/>
        <v>15805.387916911277</v>
      </c>
      <c r="AC294" s="241" t="str">
        <f t="shared" si="116"/>
        <v>*</v>
      </c>
      <c r="AF294" s="243">
        <f t="shared" si="115"/>
        <v>126989.47823577581</v>
      </c>
    </row>
    <row r="295" spans="2:33" hidden="1" x14ac:dyDescent="0.2">
      <c r="B295" s="25">
        <v>36992</v>
      </c>
      <c r="C295" s="26">
        <v>0</v>
      </c>
      <c r="D295" s="27">
        <v>84.11</v>
      </c>
      <c r="E295" s="27">
        <v>84.1</v>
      </c>
      <c r="F295" s="227">
        <f t="shared" si="103"/>
        <v>80.735974164488255</v>
      </c>
      <c r="G295" s="314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4">
        <f t="shared" si="108"/>
        <v>-20464.523809523809</v>
      </c>
      <c r="P295" s="274">
        <f t="shared" si="113"/>
        <v>-114899.89027119047</v>
      </c>
      <c r="Q295" s="276">
        <f t="shared" si="109"/>
        <v>-3253.5993959291613</v>
      </c>
      <c r="R295" s="4">
        <f t="shared" si="114"/>
        <v>-73549.498571428572</v>
      </c>
      <c r="X295" s="237">
        <f t="shared" si="110"/>
        <v>36992</v>
      </c>
      <c r="Y295" s="238">
        <f t="shared" si="117"/>
        <v>126989.47823577581</v>
      </c>
      <c r="Z295" s="36"/>
      <c r="AA295" s="239">
        <f t="shared" si="118"/>
        <v>3253.5993959291613</v>
      </c>
      <c r="AB295" s="240">
        <f t="shared" si="119"/>
        <v>18931.721764224203</v>
      </c>
      <c r="AC295" s="241" t="str">
        <f t="shared" si="116"/>
        <v>*</v>
      </c>
      <c r="AF295" s="243">
        <f t="shared" si="115"/>
        <v>123735.87883984664</v>
      </c>
    </row>
    <row r="296" spans="2:33" hidden="1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7">
        <f t="shared" si="103"/>
        <v>78.869734761684867</v>
      </c>
      <c r="G296" s="314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4">
        <f t="shared" si="108"/>
        <v>-18656.428571428572</v>
      </c>
      <c r="P296" s="274">
        <f t="shared" si="113"/>
        <v>-104748.17863642857</v>
      </c>
      <c r="Q296" s="276">
        <f t="shared" si="109"/>
        <v>-2966.1352150274147</v>
      </c>
      <c r="R296" s="4">
        <f t="shared" si="114"/>
        <v>-67051.204285714281</v>
      </c>
      <c r="X296" s="237">
        <f t="shared" si="110"/>
        <v>36993</v>
      </c>
      <c r="Y296" s="238">
        <f t="shared" si="117"/>
        <v>123735.87883984664</v>
      </c>
      <c r="Z296" s="36"/>
      <c r="AA296" s="239">
        <f t="shared" si="118"/>
        <v>2966.1352150274147</v>
      </c>
      <c r="AB296" s="240">
        <f t="shared" si="119"/>
        <v>22185.321160153369</v>
      </c>
      <c r="AC296" s="241" t="str">
        <f t="shared" si="116"/>
        <v>*</v>
      </c>
      <c r="AF296" s="243">
        <f t="shared" si="115"/>
        <v>120769.74362481922</v>
      </c>
    </row>
    <row r="297" spans="2:33" hidden="1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7">
        <f t="shared" si="103"/>
        <v>77.273255272558302</v>
      </c>
      <c r="G297" s="314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4">
        <f t="shared" si="108"/>
        <v>-16047.142857142857</v>
      </c>
      <c r="P297" s="274">
        <f t="shared" si="113"/>
        <v>-90098.111767142851</v>
      </c>
      <c r="Q297" s="276">
        <f t="shared" si="109"/>
        <v>-2551.2919231519541</v>
      </c>
      <c r="R297" s="4">
        <f t="shared" si="114"/>
        <v>-57673.431428571428</v>
      </c>
      <c r="X297" s="237">
        <f t="shared" si="110"/>
        <v>36994</v>
      </c>
      <c r="Y297" s="238">
        <f t="shared" si="117"/>
        <v>120769.74362481922</v>
      </c>
      <c r="Z297" s="36"/>
      <c r="AA297" s="239">
        <f t="shared" si="118"/>
        <v>2551.2919231519541</v>
      </c>
      <c r="AB297" s="240">
        <f t="shared" si="119"/>
        <v>25151.456375180787</v>
      </c>
      <c r="AC297" s="241" t="str">
        <f t="shared" si="116"/>
        <v>*</v>
      </c>
      <c r="AF297" s="243">
        <f t="shared" si="115"/>
        <v>118218.45170166728</v>
      </c>
    </row>
    <row r="298" spans="2:33" hidden="1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7">
        <f t="shared" si="103"/>
        <v>75.702695775137357</v>
      </c>
      <c r="G298" s="314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4">
        <f t="shared" si="108"/>
        <v>-15644.523809523809</v>
      </c>
      <c r="P298" s="274">
        <f t="shared" si="113"/>
        <v>-87837.57129119047</v>
      </c>
      <c r="Q298" s="276">
        <f t="shared" si="109"/>
        <v>-2487.280607652237</v>
      </c>
      <c r="R298" s="4">
        <f t="shared" si="114"/>
        <v>-56226.41857142857</v>
      </c>
      <c r="X298" s="237">
        <f t="shared" si="110"/>
        <v>36995</v>
      </c>
      <c r="Y298" s="238">
        <f t="shared" si="117"/>
        <v>118218.45170166728</v>
      </c>
      <c r="Z298" s="36"/>
      <c r="AA298" s="239">
        <f t="shared" si="118"/>
        <v>2487.280607652237</v>
      </c>
      <c r="AB298" s="240">
        <f t="shared" si="119"/>
        <v>27702.748298332735</v>
      </c>
      <c r="AC298" s="241" t="str">
        <f t="shared" si="116"/>
        <v>*</v>
      </c>
      <c r="AF298" s="243">
        <f t="shared" si="115"/>
        <v>115731.17109401504</v>
      </c>
    </row>
    <row r="299" spans="2:33" hidden="1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7">
        <f t="shared" si="103"/>
        <v>74.090856290925984</v>
      </c>
      <c r="G299" s="314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4">
        <f t="shared" si="108"/>
        <v>-17047.142857142859</v>
      </c>
      <c r="P299" s="274">
        <f t="shared" si="113"/>
        <v>-95712.700767142858</v>
      </c>
      <c r="Q299" s="276">
        <f t="shared" si="109"/>
        <v>-2710.2792236243454</v>
      </c>
      <c r="R299" s="4">
        <f t="shared" si="114"/>
        <v>-61267.431428571435</v>
      </c>
      <c r="X299" s="237">
        <f t="shared" si="110"/>
        <v>36996</v>
      </c>
      <c r="Y299" s="238">
        <f t="shared" si="117"/>
        <v>115731.17109401504</v>
      </c>
      <c r="Z299" s="36"/>
      <c r="AA299" s="239">
        <f t="shared" si="118"/>
        <v>2710.2792236243454</v>
      </c>
      <c r="AB299" s="240">
        <f t="shared" si="119"/>
        <v>30190.028905984975</v>
      </c>
      <c r="AC299" s="241" t="str">
        <f t="shared" si="116"/>
        <v>*</v>
      </c>
      <c r="AF299" s="243">
        <f t="shared" si="115"/>
        <v>113020.8918703907</v>
      </c>
    </row>
    <row r="300" spans="2:33" hidden="1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7">
        <f t="shared" si="103"/>
        <v>72.384936836820202</v>
      </c>
      <c r="G300" s="314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4">
        <f t="shared" si="108"/>
        <v>-16243.571428571429</v>
      </c>
      <c r="P300" s="274">
        <f t="shared" si="113"/>
        <v>-91200.977463571428</v>
      </c>
      <c r="Q300" s="276">
        <f t="shared" si="109"/>
        <v>-2582.5215714590313</v>
      </c>
      <c r="R300" s="4">
        <f t="shared" si="114"/>
        <v>-58379.395714285718</v>
      </c>
      <c r="X300" s="237">
        <f t="shared" si="110"/>
        <v>36997</v>
      </c>
      <c r="Y300" s="238">
        <f t="shared" si="117"/>
        <v>113020.8918703907</v>
      </c>
      <c r="Z300" s="36"/>
      <c r="AA300" s="239">
        <f t="shared" si="118"/>
        <v>2582.5215714590313</v>
      </c>
      <c r="AB300" s="240">
        <f t="shared" si="119"/>
        <v>32900.308129609315</v>
      </c>
      <c r="AC300" s="241" t="str">
        <f t="shared" si="116"/>
        <v>*</v>
      </c>
      <c r="AF300" s="243">
        <f t="shared" si="115"/>
        <v>110438.37029893167</v>
      </c>
    </row>
    <row r="301" spans="2:33" hidden="1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7">
        <f t="shared" si="103"/>
        <v>70.508137437396016</v>
      </c>
      <c r="G301" s="314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4">
        <f t="shared" si="108"/>
        <v>-18848.809523809523</v>
      </c>
      <c r="P301" s="274">
        <f t="shared" si="113"/>
        <v>-105828.31861547618</v>
      </c>
      <c r="Q301" s="276">
        <f t="shared" si="109"/>
        <v>-2996.7213433087695</v>
      </c>
      <c r="R301" s="4">
        <f t="shared" si="114"/>
        <v>-67742.621428571423</v>
      </c>
      <c r="X301" s="237">
        <f t="shared" si="110"/>
        <v>36998</v>
      </c>
      <c r="Y301" s="238">
        <f t="shared" si="117"/>
        <v>110438.37029893167</v>
      </c>
      <c r="Z301" s="36"/>
      <c r="AA301" s="239">
        <f t="shared" si="118"/>
        <v>2996.7213433087695</v>
      </c>
      <c r="AB301" s="240">
        <f t="shared" si="119"/>
        <v>35482.829701068345</v>
      </c>
      <c r="AC301" s="241" t="str">
        <f t="shared" si="116"/>
        <v>*</v>
      </c>
      <c r="AF301" s="243">
        <f t="shared" si="115"/>
        <v>107441.64895562289</v>
      </c>
    </row>
    <row r="302" spans="2:33" hidden="1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7">
        <f t="shared" si="103"/>
        <v>68.660138028755824</v>
      </c>
      <c r="G302" s="314" t="s">
        <v>18</v>
      </c>
      <c r="H302" s="4">
        <f>H301-$AP$2</f>
        <v>28883330</v>
      </c>
      <c r="I302" s="4">
        <f t="shared" si="104"/>
        <v>687698.33333333337</v>
      </c>
      <c r="J302" s="4">
        <f t="shared" si="105"/>
        <v>3861143.4976516664</v>
      </c>
      <c r="K302" s="36">
        <f t="shared" si="106"/>
        <v>109335.30155602917</v>
      </c>
      <c r="L302" s="36">
        <f t="shared" si="107"/>
        <v>2471541.8759869868</v>
      </c>
      <c r="N302" s="4">
        <f t="shared" si="112"/>
        <v>-765970</v>
      </c>
      <c r="O302" s="274">
        <f t="shared" si="108"/>
        <v>-18237.380952380954</v>
      </c>
      <c r="P302" s="274">
        <f t="shared" si="113"/>
        <v>-102395.39848404762</v>
      </c>
      <c r="Q302" s="276">
        <f t="shared" si="109"/>
        <v>-2899.5119653056508</v>
      </c>
      <c r="R302" s="4">
        <f t="shared" si="114"/>
        <v>-65545.147142857153</v>
      </c>
      <c r="X302" s="237">
        <f t="shared" si="110"/>
        <v>36999</v>
      </c>
      <c r="Y302" s="238">
        <f t="shared" si="117"/>
        <v>107441.64895562289</v>
      </c>
      <c r="Z302" s="36"/>
      <c r="AA302" s="239">
        <f t="shared" si="118"/>
        <v>2899.5119653056508</v>
      </c>
      <c r="AB302" s="240">
        <f t="shared" si="119"/>
        <v>38479.55104437712</v>
      </c>
      <c r="AC302" s="241" t="str">
        <f t="shared" si="116"/>
        <v>*</v>
      </c>
      <c r="AF302" s="243">
        <f t="shared" si="115"/>
        <v>104542.13699031725</v>
      </c>
    </row>
    <row r="303" spans="2:33" hidden="1" x14ac:dyDescent="0.2">
      <c r="B303" s="25">
        <v>37000</v>
      </c>
      <c r="C303" s="26">
        <v>0</v>
      </c>
      <c r="D303" s="27">
        <v>69.497</v>
      </c>
      <c r="E303" s="27">
        <v>69.5</v>
      </c>
      <c r="F303" s="227">
        <f t="shared" si="103"/>
        <v>66.71997864960683</v>
      </c>
      <c r="G303" s="314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-825540</v>
      </c>
      <c r="O303" s="274">
        <f t="shared" si="108"/>
        <v>-19655.714285714286</v>
      </c>
      <c r="P303" s="274">
        <f t="shared" si="113"/>
        <v>-110358.75721571429</v>
      </c>
      <c r="Q303" s="276">
        <f t="shared" si="109"/>
        <v>-3125.0089531423255</v>
      </c>
      <c r="R303" s="4">
        <f t="shared" si="114"/>
        <v>-70642.637142857144</v>
      </c>
      <c r="X303" s="237">
        <f t="shared" si="110"/>
        <v>37000</v>
      </c>
      <c r="Y303" s="238">
        <f t="shared" si="117"/>
        <v>104542.13699031725</v>
      </c>
      <c r="Z303" s="36"/>
      <c r="AA303" s="239">
        <f t="shared" si="118"/>
        <v>3125.0089531423255</v>
      </c>
      <c r="AB303" s="240">
        <f t="shared" si="119"/>
        <v>41379.063009682766</v>
      </c>
      <c r="AC303" s="241" t="str">
        <f t="shared" si="116"/>
        <v>*</v>
      </c>
      <c r="AF303" s="243">
        <f t="shared" si="115"/>
        <v>101417.12803717492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7">
        <f t="shared" si="103"/>
        <v>64.857579245574641</v>
      </c>
      <c r="G304" s="314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4">
        <f t="shared" si="108"/>
        <v>-18844.047619047618</v>
      </c>
      <c r="P304" s="274">
        <f t="shared" si="113"/>
        <v>-105801.58247738094</v>
      </c>
      <c r="Q304" s="276">
        <f t="shared" si="109"/>
        <v>-2995.9642609255679</v>
      </c>
      <c r="R304" s="4">
        <f t="shared" si="114"/>
        <v>-67725.507142857139</v>
      </c>
      <c r="X304" s="237">
        <f t="shared" si="110"/>
        <v>37001</v>
      </c>
      <c r="Y304" s="238">
        <f t="shared" si="117"/>
        <v>101417.12803717492</v>
      </c>
      <c r="Z304" s="36"/>
      <c r="AA304" s="239">
        <f t="shared" si="118"/>
        <v>2995.9642609255679</v>
      </c>
      <c r="AB304" s="240">
        <f t="shared" si="119"/>
        <v>44504.071962825095</v>
      </c>
      <c r="AC304" s="241" t="str">
        <f t="shared" si="116"/>
        <v>*</v>
      </c>
      <c r="AF304" s="243">
        <f t="shared" si="115"/>
        <v>98421.163776249348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7">
        <f t="shared" si="103"/>
        <v>63.010539836627245</v>
      </c>
      <c r="G305" s="314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4">
        <f t="shared" si="108"/>
        <v>-18441.190476190477</v>
      </c>
      <c r="P305" s="274">
        <f t="shared" si="113"/>
        <v>-103539.70519452381</v>
      </c>
      <c r="Q305" s="276">
        <f t="shared" si="109"/>
        <v>-2931.9150913066906</v>
      </c>
      <c r="R305" s="4">
        <f t="shared" si="114"/>
        <v>-66277.638571428572</v>
      </c>
      <c r="X305" s="237">
        <f t="shared" si="110"/>
        <v>37002</v>
      </c>
      <c r="Y305" s="238">
        <f t="shared" si="117"/>
        <v>98421.163776249348</v>
      </c>
      <c r="Z305" s="36"/>
      <c r="AA305" s="239">
        <f t="shared" si="118"/>
        <v>2931.9150913066906</v>
      </c>
      <c r="AB305" s="240">
        <f t="shared" si="119"/>
        <v>47500.036223750663</v>
      </c>
      <c r="AC305" s="241" t="str">
        <f t="shared" si="116"/>
        <v>*</v>
      </c>
      <c r="AF305" s="243">
        <f t="shared" si="115"/>
        <v>95489.248684942664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7">
        <f t="shared" si="103"/>
        <v>61.225900407711862</v>
      </c>
      <c r="G306" s="314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4">
        <f t="shared" si="108"/>
        <v>-17838.809523809523</v>
      </c>
      <c r="P306" s="274">
        <f t="shared" si="113"/>
        <v>-100157.58372547617</v>
      </c>
      <c r="Q306" s="276">
        <f t="shared" si="109"/>
        <v>-2836.1441698316544</v>
      </c>
      <c r="R306" s="4">
        <f t="shared" si="114"/>
        <v>-64112.681428571421</v>
      </c>
      <c r="X306" s="237">
        <f t="shared" si="110"/>
        <v>37003</v>
      </c>
      <c r="Y306" s="238">
        <f t="shared" si="117"/>
        <v>95489.248684942664</v>
      </c>
      <c r="Z306" s="36"/>
      <c r="AA306" s="239">
        <f t="shared" si="118"/>
        <v>2836.1441698316544</v>
      </c>
      <c r="AB306" s="240">
        <f t="shared" si="119"/>
        <v>50431.951315057348</v>
      </c>
      <c r="AC306" s="241" t="str">
        <f t="shared" si="116"/>
        <v>*</v>
      </c>
      <c r="AF306" s="243">
        <f t="shared" si="115"/>
        <v>92653.104515111016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7">
        <f t="shared" si="103"/>
        <v>59.39614099323488</v>
      </c>
      <c r="G307" s="314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4">
        <f t="shared" si="108"/>
        <v>-18438.809523809523</v>
      </c>
      <c r="P307" s="274">
        <f t="shared" si="113"/>
        <v>-103526.33712547617</v>
      </c>
      <c r="Q307" s="276">
        <f t="shared" si="109"/>
        <v>-2931.5365501150891</v>
      </c>
      <c r="R307" s="4">
        <f t="shared" si="114"/>
        <v>-66269.08142857143</v>
      </c>
      <c r="X307" s="237">
        <f t="shared" si="110"/>
        <v>37004</v>
      </c>
      <c r="Y307" s="238">
        <f t="shared" si="117"/>
        <v>92653.104515111016</v>
      </c>
      <c r="Z307" s="36"/>
      <c r="AA307" s="239">
        <f t="shared" si="118"/>
        <v>2931.5365501150891</v>
      </c>
      <c r="AB307" s="240">
        <f t="shared" si="119"/>
        <v>53268.095484888996</v>
      </c>
      <c r="AC307" s="241" t="str">
        <f t="shared" si="116"/>
        <v>*</v>
      </c>
      <c r="AF307" s="243">
        <f t="shared" si="115"/>
        <v>89721.56796499592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7">
        <f t="shared" si="103"/>
        <v>57.521261593196286</v>
      </c>
      <c r="G308" s="314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4">
        <f t="shared" si="108"/>
        <v>-18637.619047619046</v>
      </c>
      <c r="P308" s="274">
        <f t="shared" si="113"/>
        <v>-104642.57089095237</v>
      </c>
      <c r="Q308" s="276">
        <f t="shared" si="109"/>
        <v>-2963.1447396137669</v>
      </c>
      <c r="R308" s="4">
        <f t="shared" si="114"/>
        <v>-66983.602857142847</v>
      </c>
      <c r="X308" s="237">
        <f t="shared" si="110"/>
        <v>37005</v>
      </c>
      <c r="Y308" s="238">
        <f t="shared" si="117"/>
        <v>89721.56796499592</v>
      </c>
      <c r="Z308" s="36"/>
      <c r="AA308" s="239">
        <f t="shared" si="118"/>
        <v>2963.1447396137669</v>
      </c>
      <c r="AB308" s="240">
        <f t="shared" si="119"/>
        <v>56199.632035004091</v>
      </c>
      <c r="AC308" s="241" t="str">
        <f t="shared" si="116"/>
        <v>*</v>
      </c>
      <c r="AF308" s="243">
        <f t="shared" si="115"/>
        <v>86758.423225382154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7">
        <f t="shared" si="103"/>
        <v>55.730862166124105</v>
      </c>
      <c r="G309" s="314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4">
        <f t="shared" si="108"/>
        <v>-18035.238095238095</v>
      </c>
      <c r="P309" s="274">
        <f t="shared" si="113"/>
        <v>-101260.44942190476</v>
      </c>
      <c r="Q309" s="276">
        <f t="shared" si="109"/>
        <v>-2867.3738181387316</v>
      </c>
      <c r="R309" s="4">
        <f t="shared" si="114"/>
        <v>-64818.645714285711</v>
      </c>
      <c r="X309" s="237">
        <f t="shared" si="110"/>
        <v>37006</v>
      </c>
      <c r="Y309" s="238">
        <f t="shared" si="117"/>
        <v>86758.423225382154</v>
      </c>
      <c r="Z309" s="36"/>
      <c r="AA309" s="239">
        <f t="shared" si="118"/>
        <v>2867.3738181387316</v>
      </c>
      <c r="AB309" s="240">
        <f t="shared" si="119"/>
        <v>59162.776774617858</v>
      </c>
      <c r="AC309" s="241" t="str">
        <f t="shared" si="116"/>
        <v>*</v>
      </c>
      <c r="AF309" s="243">
        <f t="shared" si="115"/>
        <v>83891.049407243423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7">
        <f t="shared" si="103"/>
        <v>53.784942788818313</v>
      </c>
      <c r="G310" s="314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4">
        <f t="shared" si="108"/>
        <v>-19436.904761904763</v>
      </c>
      <c r="P310" s="274">
        <f t="shared" si="113"/>
        <v>-109130.23167023809</v>
      </c>
      <c r="Q310" s="276">
        <f t="shared" si="109"/>
        <v>-3090.2210176341996</v>
      </c>
      <c r="R310" s="4">
        <f t="shared" si="114"/>
        <v>-69856.235714285722</v>
      </c>
      <c r="X310" s="237">
        <f t="shared" si="110"/>
        <v>37007</v>
      </c>
      <c r="Y310" s="238">
        <f t="shared" si="117"/>
        <v>83891.049407243423</v>
      </c>
      <c r="Z310" s="36"/>
      <c r="AA310" s="239">
        <f t="shared" si="118"/>
        <v>3090.2210176341996</v>
      </c>
      <c r="AB310" s="240">
        <f t="shared" si="119"/>
        <v>62030.150592756589</v>
      </c>
      <c r="AC310" s="241" t="str">
        <f t="shared" si="116"/>
        <v>*</v>
      </c>
      <c r="AF310" s="243">
        <f t="shared" si="115"/>
        <v>80800.828389609218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7">
        <f t="shared" si="103"/>
        <v>52.032943349458129</v>
      </c>
      <c r="G311" s="344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4">
        <f t="shared" si="108"/>
        <v>-17631.904761904763</v>
      </c>
      <c r="P311" s="274">
        <f t="shared" si="113"/>
        <v>-98995.898525238095</v>
      </c>
      <c r="Q311" s="276">
        <f t="shared" si="109"/>
        <v>-2803.248940281534</v>
      </c>
      <c r="R311" s="4">
        <f t="shared" si="114"/>
        <v>-63369.065714285716</v>
      </c>
      <c r="X311" s="237">
        <f t="shared" si="110"/>
        <v>37008</v>
      </c>
      <c r="Y311" s="238">
        <f t="shared" si="117"/>
        <v>80800.828389609218</v>
      </c>
      <c r="Z311" s="36"/>
      <c r="AA311" s="239">
        <f t="shared" si="118"/>
        <v>2803.248940281534</v>
      </c>
      <c r="AB311" s="240">
        <f t="shared" si="119"/>
        <v>65120.371610390794</v>
      </c>
      <c r="AC311" s="241" t="str">
        <f t="shared" si="116"/>
        <v>*</v>
      </c>
      <c r="AF311" s="243">
        <f t="shared" si="115"/>
        <v>77997.579449327677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7">
        <f t="shared" si="103"/>
        <v>50.21182393221634</v>
      </c>
      <c r="G312" s="344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4">
        <f t="shared" si="108"/>
        <v>-18232.142857142859</v>
      </c>
      <c r="P312" s="274">
        <f t="shared" si="113"/>
        <v>-102365.98873214285</v>
      </c>
      <c r="Q312" s="276">
        <f t="shared" si="109"/>
        <v>-2898.6791746841286</v>
      </c>
      <c r="R312" s="4">
        <f t="shared" si="114"/>
        <v>-65526.321428571435</v>
      </c>
      <c r="X312" s="237">
        <f t="shared" si="110"/>
        <v>37009</v>
      </c>
      <c r="Y312" s="238">
        <f t="shared" si="117"/>
        <v>77997.579449327677</v>
      </c>
      <c r="Z312" s="36"/>
      <c r="AA312" s="239">
        <f t="shared" si="118"/>
        <v>2898.6791746841286</v>
      </c>
      <c r="AB312" s="240">
        <f t="shared" si="119"/>
        <v>67923.620550672335</v>
      </c>
      <c r="AC312" s="241" t="str">
        <f t="shared" si="116"/>
        <v>*</v>
      </c>
      <c r="AF312" s="243">
        <f t="shared" si="115"/>
        <v>75098.900274643544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7">
        <f t="shared" si="103"/>
        <v>48.369584521732953</v>
      </c>
      <c r="G313" s="344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4">
        <f t="shared" si="108"/>
        <v>-18431.190476190477</v>
      </c>
      <c r="P313" s="274">
        <f t="shared" si="113"/>
        <v>-103483.55930452381</v>
      </c>
      <c r="Q313" s="276">
        <f t="shared" si="109"/>
        <v>-2930.3252183019663</v>
      </c>
      <c r="R313" s="4">
        <f t="shared" si="114"/>
        <v>-66241.698571428569</v>
      </c>
      <c r="X313" s="237">
        <f t="shared" si="110"/>
        <v>37010</v>
      </c>
      <c r="Y313" s="238">
        <f t="shared" si="117"/>
        <v>75098.900274643544</v>
      </c>
      <c r="Z313" s="36"/>
      <c r="AA313" s="239">
        <f t="shared" si="118"/>
        <v>2930.3252183019663</v>
      </c>
      <c r="AB313" s="240">
        <f t="shared" si="119"/>
        <v>70822.299725356468</v>
      </c>
      <c r="AC313" s="241" t="str">
        <f t="shared" si="116"/>
        <v>*</v>
      </c>
      <c r="AF313" s="243">
        <f t="shared" si="115"/>
        <v>72168.575056341579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8">
        <f t="shared" si="103"/>
        <v>46.557105101726364</v>
      </c>
      <c r="G314" s="345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4">
        <f t="shared" si="108"/>
        <v>-18029.285714285714</v>
      </c>
      <c r="P314" s="274">
        <f t="shared" si="113"/>
        <v>-101227.02924928571</v>
      </c>
      <c r="Q314" s="276">
        <f t="shared" si="109"/>
        <v>-2866.4274651597293</v>
      </c>
      <c r="R314" s="4">
        <f t="shared" si="114"/>
        <v>-64797.252857142856</v>
      </c>
      <c r="X314" s="237">
        <f t="shared" si="110"/>
        <v>37011</v>
      </c>
      <c r="Y314" s="238">
        <f t="shared" si="117"/>
        <v>72168.575056341579</v>
      </c>
      <c r="Z314" s="36"/>
      <c r="AA314" s="239">
        <f t="shared" si="118"/>
        <v>2866.4274651597293</v>
      </c>
      <c r="AB314" s="240">
        <f t="shared" si="119"/>
        <v>73752.624943658433</v>
      </c>
      <c r="AC314" s="241" t="str">
        <f t="shared" si="116"/>
        <v>*</v>
      </c>
      <c r="AF314" s="243">
        <f t="shared" si="115"/>
        <v>69302.147591181856</v>
      </c>
    </row>
    <row r="315" spans="1:32" x14ac:dyDescent="0.2">
      <c r="B315" s="278"/>
      <c r="C315" s="26"/>
      <c r="D315" s="27"/>
      <c r="E315" s="27"/>
      <c r="F315" s="229"/>
      <c r="G315" s="4"/>
      <c r="K315" s="36"/>
      <c r="L315" s="36"/>
      <c r="O315" s="274"/>
      <c r="P315" s="274"/>
      <c r="Q315" s="276"/>
      <c r="R315" s="4"/>
      <c r="X315" s="237"/>
      <c r="Y315" s="238"/>
      <c r="Z315" s="36"/>
      <c r="AA315" s="239"/>
      <c r="AB315" s="240"/>
      <c r="AF315" s="243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9"/>
      <c r="K316" s="36"/>
      <c r="L316" s="36"/>
      <c r="O316" s="274"/>
      <c r="P316" s="274"/>
      <c r="Q316" s="276"/>
      <c r="R316" s="4"/>
      <c r="X316" s="237"/>
      <c r="Y316" s="238"/>
      <c r="Z316" s="36"/>
      <c r="AA316" s="239"/>
      <c r="AB316" s="240"/>
      <c r="AF316" s="243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6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7">
        <f t="shared" ref="X317:X346" si="120">B317</f>
        <v>37012</v>
      </c>
      <c r="Y317" s="238">
        <f>IF(AF314&lt;0,"0",AF314)</f>
        <v>69302.147591181856</v>
      </c>
      <c r="Z317" s="238"/>
      <c r="AA317" s="239">
        <f>Q317*-1</f>
        <v>2961.8198454431636</v>
      </c>
      <c r="AB317" s="240">
        <f>$AA$3-Y317</f>
        <v>76619.052408818156</v>
      </c>
      <c r="AC317" s="241" t="str">
        <f t="shared" ref="AC317:AC347" si="121">+IF(AF317&gt;$D$3,"*","")</f>
        <v>*</v>
      </c>
      <c r="AD317" s="154"/>
      <c r="AE317" s="242"/>
      <c r="AF317" s="243">
        <f>Y317+AE317-AA317</f>
        <v>66340.327745738687</v>
      </c>
    </row>
    <row r="318" spans="1:32" s="217" customFormat="1" x14ac:dyDescent="0.2">
      <c r="B318" s="25">
        <v>37013</v>
      </c>
      <c r="C318" s="282">
        <v>0</v>
      </c>
      <c r="D318" s="48">
        <v>44.512999999999998</v>
      </c>
      <c r="E318" s="48">
        <v>44.518000000000001</v>
      </c>
      <c r="F318" s="258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3">
        <f t="shared" si="106"/>
        <v>68012.647311415902</v>
      </c>
      <c r="L318" s="283">
        <f t="shared" si="107"/>
        <v>1537436.7064854789</v>
      </c>
      <c r="N318" s="169">
        <f t="shared" ref="N318:N346" si="122">H318-H317</f>
        <v>-824440</v>
      </c>
      <c r="O318" s="284">
        <f t="shared" si="108"/>
        <v>-19629.523809523809</v>
      </c>
      <c r="P318" s="284">
        <f t="shared" si="113"/>
        <v>-110211.70845619046</v>
      </c>
      <c r="Q318" s="285">
        <f t="shared" si="109"/>
        <v>-3120.8450000347148</v>
      </c>
      <c r="R318" s="169">
        <f t="shared" ref="R318:R346" si="123">O318*3.594</f>
        <v>-70548.508571428567</v>
      </c>
      <c r="X318" s="259">
        <f t="shared" si="120"/>
        <v>37013</v>
      </c>
      <c r="Y318" s="238">
        <f>IF(AF317&lt;0,"0",AF317)</f>
        <v>66340.327745738687</v>
      </c>
      <c r="Z318" s="283"/>
      <c r="AA318" s="260">
        <f>Q318*-1</f>
        <v>3120.8450000347148</v>
      </c>
      <c r="AB318" s="240">
        <f>$AA$3-Y318</f>
        <v>79580.872254261325</v>
      </c>
      <c r="AC318" s="241" t="str">
        <f t="shared" si="121"/>
        <v>*</v>
      </c>
      <c r="AF318" s="238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7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4">
        <f t="shared" si="108"/>
        <v>-19027.619047619046</v>
      </c>
      <c r="P319" s="274">
        <f t="shared" si="113"/>
        <v>-106832.26060095236</v>
      </c>
      <c r="Q319" s="276">
        <f t="shared" si="109"/>
        <v>-3025.1497867979992</v>
      </c>
      <c r="R319" s="4">
        <f t="shared" si="123"/>
        <v>-68385.26285714285</v>
      </c>
      <c r="X319" s="237">
        <f t="shared" si="120"/>
        <v>37014</v>
      </c>
      <c r="Y319" s="238">
        <f>IF(AF318&lt;0,"0",AF318)</f>
        <v>63219.482745703972</v>
      </c>
      <c r="Z319" s="36"/>
      <c r="AA319" s="239">
        <f>Q319*-1</f>
        <v>3025.1497867979992</v>
      </c>
      <c r="AB319" s="240">
        <f>$AA$3-Y319</f>
        <v>82701.717254296032</v>
      </c>
      <c r="AC319" s="241" t="str">
        <f t="shared" si="121"/>
        <v>*</v>
      </c>
      <c r="AF319" s="243">
        <f t="shared" si="124"/>
        <v>60194.332958905972</v>
      </c>
    </row>
    <row r="320" spans="1:32" s="245" customFormat="1" x14ac:dyDescent="0.2">
      <c r="B320" s="246">
        <v>37015</v>
      </c>
      <c r="C320" s="247">
        <v>0</v>
      </c>
      <c r="D320" s="248">
        <v>40.545000000000002</v>
      </c>
      <c r="E320" s="248">
        <v>40.545999999999999</v>
      </c>
      <c r="F320" s="249">
        <f t="shared" si="103"/>
        <v>38.924147544272785</v>
      </c>
      <c r="G320" s="159"/>
      <c r="H320" s="250">
        <v>16360360</v>
      </c>
      <c r="I320" s="250">
        <f t="shared" si="104"/>
        <v>389532.38095238095</v>
      </c>
      <c r="J320" s="250">
        <f t="shared" si="105"/>
        <v>2187064.2212390476</v>
      </c>
      <c r="K320" s="273">
        <f t="shared" si="106"/>
        <v>61930.701694202064</v>
      </c>
      <c r="L320" s="273">
        <f t="shared" si="107"/>
        <v>1399953.3587790071</v>
      </c>
      <c r="N320" s="250">
        <f t="shared" si="122"/>
        <v>-807520</v>
      </c>
      <c r="O320" s="275">
        <f t="shared" si="108"/>
        <v>-19226.666666666668</v>
      </c>
      <c r="P320" s="275">
        <f t="shared" si="113"/>
        <v>-107949.83117333334</v>
      </c>
      <c r="Q320" s="277">
        <f t="shared" si="109"/>
        <v>-3056.7958304158378</v>
      </c>
      <c r="R320" s="250">
        <f t="shared" si="123"/>
        <v>-69100.639999999999</v>
      </c>
      <c r="X320" s="252">
        <f t="shared" si="120"/>
        <v>37015</v>
      </c>
      <c r="Y320" s="253">
        <f>IF(AF319&lt;0,"0",AF319)</f>
        <v>60194.332958905972</v>
      </c>
      <c r="Z320" s="273"/>
      <c r="AA320" s="254">
        <f>Q320*-1</f>
        <v>3056.7958304158378</v>
      </c>
      <c r="AB320" s="255">
        <f>$AA$3-Y320</f>
        <v>85726.867041094039</v>
      </c>
      <c r="AC320" s="256" t="str">
        <f t="shared" si="121"/>
        <v>*</v>
      </c>
      <c r="AF320" s="253">
        <f t="shared" si="124"/>
        <v>57137.537128490134</v>
      </c>
    </row>
    <row r="321" spans="2:32" s="217" customFormat="1" x14ac:dyDescent="0.2">
      <c r="B321" s="216">
        <v>37016</v>
      </c>
      <c r="C321" s="282">
        <v>0</v>
      </c>
      <c r="D321" s="48">
        <v>38.591999999999999</v>
      </c>
      <c r="E321" s="48">
        <v>38.591999999999999</v>
      </c>
      <c r="F321" s="258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3">
        <f t="shared" si="106"/>
        <v>58937.7657628093</v>
      </c>
      <c r="L321" s="283">
        <f t="shared" si="107"/>
        <v>1332297.5661730606</v>
      </c>
      <c r="N321" s="169">
        <f t="shared" si="122"/>
        <v>-790650</v>
      </c>
      <c r="O321" s="284">
        <f t="shared" si="108"/>
        <v>-18825</v>
      </c>
      <c r="P321" s="284">
        <f t="shared" si="113"/>
        <v>-105694.63792499999</v>
      </c>
      <c r="Q321" s="285">
        <f t="shared" si="109"/>
        <v>-2992.9359313927603</v>
      </c>
      <c r="R321" s="169">
        <f t="shared" si="123"/>
        <v>-67657.05</v>
      </c>
      <c r="X321" s="259">
        <f t="shared" si="120"/>
        <v>37016</v>
      </c>
      <c r="Y321" s="238">
        <f t="shared" ref="Y321:Y346" si="125">IF(AF320&lt;0,"0",AF320)</f>
        <v>57137.537128490134</v>
      </c>
      <c r="Z321" s="283"/>
      <c r="AA321" s="260">
        <f t="shared" ref="AA321:AA346" si="126">Q321*-1</f>
        <v>2992.9359313927603</v>
      </c>
      <c r="AB321" s="240">
        <f t="shared" ref="AB321:AB346" si="127">$AA$3-Y321</f>
        <v>88783.662871509878</v>
      </c>
      <c r="AC321" s="241" t="str">
        <f t="shared" si="121"/>
        <v>*</v>
      </c>
      <c r="AF321" s="238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7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4">
        <f t="shared" si="108"/>
        <v>-18023.095238095237</v>
      </c>
      <c r="P322" s="274">
        <f t="shared" si="113"/>
        <v>-101192.27226976189</v>
      </c>
      <c r="Q322" s="276">
        <f t="shared" si="109"/>
        <v>-2865.4432580615667</v>
      </c>
      <c r="R322" s="4">
        <f t="shared" si="123"/>
        <v>-64775.004285714276</v>
      </c>
      <c r="X322" s="237">
        <f t="shared" si="120"/>
        <v>37017</v>
      </c>
      <c r="Y322" s="238">
        <f t="shared" si="125"/>
        <v>54144.60119709737</v>
      </c>
      <c r="Z322" s="36"/>
      <c r="AA322" s="239">
        <f t="shared" si="126"/>
        <v>2865.4432580615667</v>
      </c>
      <c r="AB322" s="240">
        <f t="shared" si="127"/>
        <v>91776.598802902648</v>
      </c>
      <c r="AC322" s="241" t="str">
        <f t="shared" si="121"/>
        <v>*</v>
      </c>
      <c r="AF322" s="243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7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4">
        <f t="shared" si="108"/>
        <v>-19223.571428571428</v>
      </c>
      <c r="P323" s="274">
        <f t="shared" si="113"/>
        <v>-107932.45268357142</v>
      </c>
      <c r="Q323" s="276">
        <f t="shared" si="109"/>
        <v>-3056.3037268667563</v>
      </c>
      <c r="R323" s="4">
        <f t="shared" si="123"/>
        <v>-69089.515714285706</v>
      </c>
      <c r="X323" s="237">
        <f t="shared" si="120"/>
        <v>37018</v>
      </c>
      <c r="Y323" s="238">
        <f t="shared" si="125"/>
        <v>51279.157939035802</v>
      </c>
      <c r="Z323" s="36"/>
      <c r="AA323" s="239">
        <f t="shared" si="126"/>
        <v>3056.3037268667563</v>
      </c>
      <c r="AB323" s="240">
        <f t="shared" si="127"/>
        <v>94642.042060964217</v>
      </c>
      <c r="AC323" s="241" t="str">
        <f t="shared" si="121"/>
        <v>*</v>
      </c>
      <c r="AF323" s="243">
        <f t="shared" si="124"/>
        <v>48222.854212169048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7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4">
        <f t="shared" si="108"/>
        <v>-17820.714285714286</v>
      </c>
      <c r="P324" s="274">
        <f t="shared" si="113"/>
        <v>-100055.98640071428</v>
      </c>
      <c r="Q324" s="276">
        <f t="shared" si="109"/>
        <v>-2833.2672567754876</v>
      </c>
      <c r="R324" s="4">
        <f t="shared" si="123"/>
        <v>-64047.647142857146</v>
      </c>
      <c r="X324" s="237">
        <f t="shared" si="120"/>
        <v>37019</v>
      </c>
      <c r="Y324" s="238">
        <f t="shared" si="125"/>
        <v>48222.854212169048</v>
      </c>
      <c r="Z324" s="36"/>
      <c r="AA324" s="239">
        <f t="shared" si="126"/>
        <v>2833.2672567754876</v>
      </c>
      <c r="AB324" s="240">
        <f t="shared" si="127"/>
        <v>97698.345787830971</v>
      </c>
      <c r="AC324" s="241" t="str">
        <f t="shared" si="121"/>
        <v>*</v>
      </c>
      <c r="AF324" s="243">
        <f t="shared" si="124"/>
        <v>45389.586955393563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7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4">
        <f t="shared" si="108"/>
        <v>-19421.666666666668</v>
      </c>
      <c r="P325" s="274">
        <f t="shared" si="113"/>
        <v>-109044.67602833333</v>
      </c>
      <c r="Q325" s="276">
        <f t="shared" si="109"/>
        <v>-3087.7983540079535</v>
      </c>
      <c r="R325" s="4">
        <f t="shared" si="123"/>
        <v>-69801.47</v>
      </c>
      <c r="X325" s="237">
        <f t="shared" si="120"/>
        <v>37020</v>
      </c>
      <c r="Y325" s="238">
        <f t="shared" si="125"/>
        <v>45389.586955393563</v>
      </c>
      <c r="Z325" s="36"/>
      <c r="AA325" s="239">
        <f t="shared" si="126"/>
        <v>3087.7983540079535</v>
      </c>
      <c r="AB325" s="240">
        <f t="shared" si="127"/>
        <v>100531.61304460645</v>
      </c>
      <c r="AC325" s="241" t="str">
        <f t="shared" si="121"/>
        <v>*</v>
      </c>
      <c r="AF325" s="243">
        <f t="shared" si="124"/>
        <v>42301.788601385611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7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4">
        <f t="shared" si="108"/>
        <v>-19220.714285714286</v>
      </c>
      <c r="P326" s="274">
        <f t="shared" si="113"/>
        <v>-107916.41100071429</v>
      </c>
      <c r="Q326" s="276">
        <f t="shared" si="109"/>
        <v>-3055.8494774368355</v>
      </c>
      <c r="R326" s="4">
        <f t="shared" si="123"/>
        <v>-69079.247142857144</v>
      </c>
      <c r="X326" s="237">
        <f t="shared" si="120"/>
        <v>37021</v>
      </c>
      <c r="Y326" s="238">
        <f t="shared" si="125"/>
        <v>42301.788601385611</v>
      </c>
      <c r="Z326" s="36"/>
      <c r="AA326" s="239">
        <f t="shared" si="126"/>
        <v>3055.8494774368355</v>
      </c>
      <c r="AB326" s="240">
        <f t="shared" si="127"/>
        <v>103619.41139861441</v>
      </c>
      <c r="AC326" s="241" t="str">
        <f t="shared" si="121"/>
        <v>*</v>
      </c>
      <c r="AF326" s="243">
        <f t="shared" si="124"/>
        <v>39245.939123948774</v>
      </c>
    </row>
    <row r="327" spans="2:32" x14ac:dyDescent="0.2">
      <c r="B327" s="25">
        <v>37022</v>
      </c>
      <c r="C327" s="26"/>
      <c r="D327" s="27"/>
      <c r="E327" s="27"/>
      <c r="F327" s="227">
        <f t="shared" si="103"/>
        <v>0</v>
      </c>
      <c r="G327" s="215" t="s">
        <v>31</v>
      </c>
      <c r="H327" s="4">
        <f>H326-$AP$2</f>
        <v>10867930</v>
      </c>
      <c r="I327" s="4">
        <f t="shared" si="104"/>
        <v>258760.23809523811</v>
      </c>
      <c r="J327" s="4">
        <f t="shared" si="105"/>
        <v>1452832.3864469046</v>
      </c>
      <c r="K327" s="36">
        <f t="shared" si="106"/>
        <v>41139.59172435505</v>
      </c>
      <c r="L327" s="36">
        <f t="shared" si="107"/>
        <v>929967.01212413015</v>
      </c>
      <c r="N327" s="4">
        <f t="shared" si="122"/>
        <v>-765970</v>
      </c>
      <c r="O327" s="274">
        <f t="shared" si="108"/>
        <v>-18237.380952380954</v>
      </c>
      <c r="P327" s="274">
        <f t="shared" si="113"/>
        <v>-102395.39848404762</v>
      </c>
      <c r="Q327" s="276">
        <f t="shared" si="109"/>
        <v>-2899.5119653056508</v>
      </c>
      <c r="R327" s="4">
        <f t="shared" si="123"/>
        <v>-65545.147142857153</v>
      </c>
      <c r="X327" s="237">
        <f t="shared" si="120"/>
        <v>37022</v>
      </c>
      <c r="Y327" s="238">
        <f t="shared" si="125"/>
        <v>39245.939123948774</v>
      </c>
      <c r="Z327" s="36"/>
      <c r="AA327" s="239">
        <f t="shared" si="126"/>
        <v>2899.5119653056508</v>
      </c>
      <c r="AB327" s="240">
        <f t="shared" si="127"/>
        <v>106675.26087605124</v>
      </c>
      <c r="AC327" s="241" t="str">
        <f t="shared" si="121"/>
        <v>*</v>
      </c>
      <c r="AF327" s="243">
        <f t="shared" si="124"/>
        <v>36346.42715864312</v>
      </c>
    </row>
    <row r="328" spans="2:32" x14ac:dyDescent="0.2">
      <c r="B328" s="25">
        <v>37023</v>
      </c>
      <c r="C328" s="26"/>
      <c r="D328" s="27"/>
      <c r="E328" s="27"/>
      <c r="F328" s="227">
        <f t="shared" si="103"/>
        <v>0</v>
      </c>
      <c r="G328" s="215" t="s">
        <v>31</v>
      </c>
      <c r="H328" s="4">
        <f>H327-$AP$2</f>
        <v>10101960</v>
      </c>
      <c r="I328" s="4">
        <f t="shared" si="104"/>
        <v>240522.85714285713</v>
      </c>
      <c r="J328" s="4">
        <f t="shared" si="105"/>
        <v>1350436.9879628569</v>
      </c>
      <c r="K328" s="36">
        <f t="shared" si="106"/>
        <v>38240.079759049397</v>
      </c>
      <c r="L328" s="36">
        <f t="shared" si="107"/>
        <v>864423.08312599326</v>
      </c>
      <c r="N328" s="4">
        <f t="shared" si="122"/>
        <v>-765970</v>
      </c>
      <c r="O328" s="274">
        <f t="shared" si="108"/>
        <v>-18237.380952380954</v>
      </c>
      <c r="P328" s="274">
        <f t="shared" si="113"/>
        <v>-102395.39848404762</v>
      </c>
      <c r="Q328" s="276">
        <f t="shared" si="109"/>
        <v>-2899.5119653056508</v>
      </c>
      <c r="R328" s="4">
        <f t="shared" si="123"/>
        <v>-65545.147142857153</v>
      </c>
      <c r="X328" s="237">
        <f t="shared" si="120"/>
        <v>37023</v>
      </c>
      <c r="Y328" s="238">
        <f t="shared" si="125"/>
        <v>36346.42715864312</v>
      </c>
      <c r="Z328" s="36"/>
      <c r="AA328" s="239">
        <f t="shared" si="126"/>
        <v>2899.5119653056508</v>
      </c>
      <c r="AB328" s="240">
        <f t="shared" si="127"/>
        <v>109574.7728413569</v>
      </c>
      <c r="AC328" s="241" t="str">
        <f t="shared" si="121"/>
        <v>*</v>
      </c>
      <c r="AF328" s="243">
        <f t="shared" si="124"/>
        <v>33446.915193337467</v>
      </c>
    </row>
    <row r="329" spans="2:32" x14ac:dyDescent="0.2">
      <c r="B329" s="25">
        <v>37024</v>
      </c>
      <c r="C329" s="26"/>
      <c r="D329" s="27"/>
      <c r="E329" s="27"/>
      <c r="F329" s="227">
        <f t="shared" si="103"/>
        <v>0</v>
      </c>
      <c r="G329" s="215" t="s">
        <v>31</v>
      </c>
      <c r="H329" s="4">
        <f>H328-$AP$2</f>
        <v>9335990</v>
      </c>
      <c r="I329" s="4">
        <f t="shared" si="104"/>
        <v>222285.47619047618</v>
      </c>
      <c r="J329" s="4">
        <f t="shared" si="105"/>
        <v>1248041.5894788094</v>
      </c>
      <c r="K329" s="36">
        <f t="shared" si="106"/>
        <v>35340.56779374375</v>
      </c>
      <c r="L329" s="36">
        <f t="shared" si="107"/>
        <v>798879.15412785672</v>
      </c>
      <c r="N329" s="4">
        <f t="shared" si="122"/>
        <v>-765970</v>
      </c>
      <c r="O329" s="274">
        <f t="shared" si="108"/>
        <v>-18237.380952380954</v>
      </c>
      <c r="P329" s="274">
        <f t="shared" si="113"/>
        <v>-102395.39848404762</v>
      </c>
      <c r="Q329" s="276">
        <f t="shared" si="109"/>
        <v>-2899.5119653056508</v>
      </c>
      <c r="R329" s="4">
        <f t="shared" si="123"/>
        <v>-65545.147142857153</v>
      </c>
      <c r="X329" s="237">
        <f t="shared" si="120"/>
        <v>37024</v>
      </c>
      <c r="Y329" s="238">
        <f t="shared" si="125"/>
        <v>33446.915193337467</v>
      </c>
      <c r="Z329" s="36"/>
      <c r="AA329" s="239">
        <f t="shared" si="126"/>
        <v>2899.5119653056508</v>
      </c>
      <c r="AB329" s="240">
        <f t="shared" si="127"/>
        <v>112474.28480666254</v>
      </c>
      <c r="AC329" s="241" t="str">
        <f t="shared" si="121"/>
        <v>*</v>
      </c>
      <c r="AF329" s="243">
        <f t="shared" si="124"/>
        <v>30547.403228031817</v>
      </c>
    </row>
    <row r="330" spans="2:32" s="245" customFormat="1" x14ac:dyDescent="0.2">
      <c r="B330" s="246">
        <v>37025</v>
      </c>
      <c r="C330" s="247"/>
      <c r="D330" s="248"/>
      <c r="E330" s="248"/>
      <c r="F330" s="249">
        <f t="shared" si="103"/>
        <v>0</v>
      </c>
      <c r="G330" s="263" t="s">
        <v>31</v>
      </c>
      <c r="H330" s="318">
        <f t="shared" ref="H330:H343" si="128">H329-$AP$1</f>
        <v>8801790</v>
      </c>
      <c r="I330" s="250">
        <f t="shared" si="104"/>
        <v>209566.42857142858</v>
      </c>
      <c r="J330" s="250">
        <f t="shared" si="105"/>
        <v>1176629.3646264286</v>
      </c>
      <c r="K330" s="273">
        <f t="shared" si="106"/>
        <v>33318.400748211578</v>
      </c>
      <c r="L330" s="273">
        <f t="shared" si="107"/>
        <v>753167.74653904175</v>
      </c>
      <c r="N330" s="250">
        <f t="shared" si="122"/>
        <v>-534200</v>
      </c>
      <c r="O330" s="275">
        <f t="shared" si="108"/>
        <v>-12719.047619047618</v>
      </c>
      <c r="P330" s="275">
        <f t="shared" si="113"/>
        <v>-71412.224852380939</v>
      </c>
      <c r="Q330" s="277">
        <f t="shared" si="109"/>
        <v>-2022.1670455321728</v>
      </c>
      <c r="R330" s="250">
        <f t="shared" si="123"/>
        <v>-45712.257142857139</v>
      </c>
      <c r="X330" s="252">
        <f t="shared" si="120"/>
        <v>37025</v>
      </c>
      <c r="Y330" s="253">
        <f t="shared" si="125"/>
        <v>30547.403228031817</v>
      </c>
      <c r="Z330" s="273"/>
      <c r="AA330" s="254">
        <f t="shared" si="126"/>
        <v>2022.1670455321728</v>
      </c>
      <c r="AB330" s="255">
        <f t="shared" si="127"/>
        <v>115373.79677196819</v>
      </c>
      <c r="AC330" s="256" t="str">
        <f t="shared" si="121"/>
        <v>*</v>
      </c>
      <c r="AF330" s="253">
        <f t="shared" si="124"/>
        <v>28525.236182499644</v>
      </c>
    </row>
    <row r="331" spans="2:32" x14ac:dyDescent="0.2">
      <c r="B331" s="25">
        <v>37026</v>
      </c>
      <c r="C331" s="26"/>
      <c r="D331" s="27"/>
      <c r="E331" s="27"/>
      <c r="F331" s="227">
        <f t="shared" si="103"/>
        <v>0</v>
      </c>
      <c r="G331" s="215" t="s">
        <v>31</v>
      </c>
      <c r="H331" s="50">
        <f t="shared" si="128"/>
        <v>8267590</v>
      </c>
      <c r="I331" s="4">
        <f t="shared" si="104"/>
        <v>196847.38095238095</v>
      </c>
      <c r="J331" s="4">
        <f t="shared" si="105"/>
        <v>1105217.1397740475</v>
      </c>
      <c r="K331" s="36">
        <f t="shared" si="106"/>
        <v>31296.233702679405</v>
      </c>
      <c r="L331" s="36">
        <f t="shared" si="107"/>
        <v>707456.33895022667</v>
      </c>
      <c r="N331" s="4">
        <f t="shared" si="122"/>
        <v>-534200</v>
      </c>
      <c r="O331" s="274">
        <f t="shared" si="108"/>
        <v>-12719.047619047618</v>
      </c>
      <c r="P331" s="274">
        <f t="shared" si="113"/>
        <v>-71412.224852380939</v>
      </c>
      <c r="Q331" s="276">
        <f t="shared" si="109"/>
        <v>-2022.1670455321728</v>
      </c>
      <c r="R331" s="4">
        <f t="shared" si="123"/>
        <v>-45712.257142857139</v>
      </c>
      <c r="X331" s="237">
        <f t="shared" si="120"/>
        <v>37026</v>
      </c>
      <c r="Y331" s="238">
        <f t="shared" si="125"/>
        <v>28525.236182499644</v>
      </c>
      <c r="Z331" s="36"/>
      <c r="AA331" s="239">
        <f t="shared" si="126"/>
        <v>2022.1670455321728</v>
      </c>
      <c r="AB331" s="240">
        <f t="shared" si="127"/>
        <v>117395.96381750036</v>
      </c>
      <c r="AC331" s="241" t="str">
        <f t="shared" si="121"/>
        <v>*</v>
      </c>
      <c r="AF331" s="243">
        <f t="shared" si="124"/>
        <v>26503.069136967471</v>
      </c>
    </row>
    <row r="332" spans="2:32" x14ac:dyDescent="0.2">
      <c r="B332" s="25">
        <v>37027</v>
      </c>
      <c r="C332" s="26"/>
      <c r="D332" s="27"/>
      <c r="E332" s="27"/>
      <c r="F332" s="227">
        <f t="shared" si="103"/>
        <v>0</v>
      </c>
      <c r="G332" s="215" t="s">
        <v>31</v>
      </c>
      <c r="H332" s="50">
        <f t="shared" si="128"/>
        <v>7733390</v>
      </c>
      <c r="I332" s="4">
        <f t="shared" si="104"/>
        <v>184128.33333333334</v>
      </c>
      <c r="J332" s="4">
        <f t="shared" si="105"/>
        <v>1033804.9149216666</v>
      </c>
      <c r="K332" s="36">
        <f t="shared" si="106"/>
        <v>29274.066657147232</v>
      </c>
      <c r="L332" s="36">
        <f t="shared" si="107"/>
        <v>661744.9313614117</v>
      </c>
      <c r="N332" s="4">
        <f t="shared" si="122"/>
        <v>-534200</v>
      </c>
      <c r="O332" s="274">
        <f t="shared" si="108"/>
        <v>-12719.047619047618</v>
      </c>
      <c r="P332" s="274">
        <f t="shared" si="113"/>
        <v>-71412.224852380939</v>
      </c>
      <c r="Q332" s="276">
        <f t="shared" si="109"/>
        <v>-2022.1670455321728</v>
      </c>
      <c r="R332" s="4">
        <f t="shared" si="123"/>
        <v>-45712.257142857139</v>
      </c>
      <c r="X332" s="237">
        <f t="shared" si="120"/>
        <v>37027</v>
      </c>
      <c r="Y332" s="238">
        <f t="shared" si="125"/>
        <v>26503.069136967471</v>
      </c>
      <c r="Z332" s="36"/>
      <c r="AA332" s="239">
        <f t="shared" si="126"/>
        <v>2022.1670455321728</v>
      </c>
      <c r="AB332" s="240">
        <f t="shared" si="127"/>
        <v>119418.13086303254</v>
      </c>
      <c r="AC332" s="241" t="str">
        <f t="shared" si="121"/>
        <v>*</v>
      </c>
      <c r="AF332" s="243">
        <f t="shared" si="124"/>
        <v>24480.902091435299</v>
      </c>
    </row>
    <row r="333" spans="2:32" x14ac:dyDescent="0.2">
      <c r="B333" s="25">
        <v>37028</v>
      </c>
      <c r="C333" s="26"/>
      <c r="D333" s="27"/>
      <c r="E333" s="27"/>
      <c r="F333" s="227">
        <f t="shared" si="103"/>
        <v>0</v>
      </c>
      <c r="G333" s="215" t="s">
        <v>31</v>
      </c>
      <c r="H333" s="50">
        <f t="shared" si="128"/>
        <v>7199190</v>
      </c>
      <c r="I333" s="4">
        <f t="shared" si="104"/>
        <v>171409.28571428571</v>
      </c>
      <c r="J333" s="4">
        <f t="shared" si="105"/>
        <v>962392.69006928557</v>
      </c>
      <c r="K333" s="36">
        <f t="shared" si="106"/>
        <v>27251.899611615056</v>
      </c>
      <c r="L333" s="36">
        <f t="shared" si="107"/>
        <v>616033.52377259661</v>
      </c>
      <c r="N333" s="4">
        <f t="shared" si="122"/>
        <v>-534200</v>
      </c>
      <c r="O333" s="274">
        <f t="shared" si="108"/>
        <v>-12719.047619047618</v>
      </c>
      <c r="P333" s="274">
        <f t="shared" si="113"/>
        <v>-71412.224852380939</v>
      </c>
      <c r="Q333" s="276">
        <f t="shared" si="109"/>
        <v>-2022.1670455321728</v>
      </c>
      <c r="R333" s="4">
        <f t="shared" si="123"/>
        <v>-45712.257142857139</v>
      </c>
      <c r="X333" s="237">
        <f t="shared" si="120"/>
        <v>37028</v>
      </c>
      <c r="Y333" s="238">
        <f t="shared" si="125"/>
        <v>24480.902091435299</v>
      </c>
      <c r="Z333" s="36"/>
      <c r="AA333" s="239">
        <f t="shared" si="126"/>
        <v>2022.1670455321728</v>
      </c>
      <c r="AB333" s="240">
        <f t="shared" si="127"/>
        <v>121440.29790856471</v>
      </c>
      <c r="AC333" s="241" t="str">
        <f t="shared" si="121"/>
        <v>*</v>
      </c>
      <c r="AF333" s="243">
        <f t="shared" si="124"/>
        <v>22458.735045903126</v>
      </c>
    </row>
    <row r="334" spans="2:32" x14ac:dyDescent="0.2">
      <c r="B334" s="25">
        <v>37029</v>
      </c>
      <c r="C334" s="26"/>
      <c r="D334" s="27"/>
      <c r="E334" s="27"/>
      <c r="F334" s="227">
        <f t="shared" si="103"/>
        <v>0</v>
      </c>
      <c r="G334" s="215" t="s">
        <v>31</v>
      </c>
      <c r="H334" s="50">
        <f t="shared" si="128"/>
        <v>6664990</v>
      </c>
      <c r="I334" s="4">
        <f t="shared" si="104"/>
        <v>158690.23809523811</v>
      </c>
      <c r="J334" s="4">
        <f t="shared" si="105"/>
        <v>890980.46521690476</v>
      </c>
      <c r="K334" s="36">
        <f t="shared" si="106"/>
        <v>25229.732566082886</v>
      </c>
      <c r="L334" s="36">
        <f t="shared" si="107"/>
        <v>570322.11618378165</v>
      </c>
      <c r="N334" s="4">
        <f t="shared" si="122"/>
        <v>-534200</v>
      </c>
      <c r="O334" s="274">
        <f t="shared" si="108"/>
        <v>-12719.047619047618</v>
      </c>
      <c r="P334" s="274">
        <f t="shared" si="113"/>
        <v>-71412.224852380939</v>
      </c>
      <c r="Q334" s="276">
        <f t="shared" si="109"/>
        <v>-2022.1670455321728</v>
      </c>
      <c r="R334" s="4">
        <f t="shared" si="123"/>
        <v>-45712.257142857139</v>
      </c>
      <c r="X334" s="237">
        <f t="shared" si="120"/>
        <v>37029</v>
      </c>
      <c r="Y334" s="238">
        <f t="shared" si="125"/>
        <v>22458.735045903126</v>
      </c>
      <c r="Z334" s="36"/>
      <c r="AA334" s="239">
        <f t="shared" si="126"/>
        <v>2022.1670455321728</v>
      </c>
      <c r="AB334" s="240">
        <f t="shared" si="127"/>
        <v>123462.46495409688</v>
      </c>
      <c r="AC334" s="241" t="str">
        <f t="shared" si="121"/>
        <v>*</v>
      </c>
      <c r="AF334" s="243">
        <f t="shared" si="124"/>
        <v>20436.568000370953</v>
      </c>
    </row>
    <row r="335" spans="2:32" x14ac:dyDescent="0.2">
      <c r="B335" s="25">
        <v>37030</v>
      </c>
      <c r="C335" s="26"/>
      <c r="D335" s="27"/>
      <c r="E335" s="27"/>
      <c r="F335" s="227">
        <f t="shared" si="103"/>
        <v>0</v>
      </c>
      <c r="G335" s="215" t="s">
        <v>31</v>
      </c>
      <c r="H335" s="50">
        <f t="shared" si="128"/>
        <v>6130790</v>
      </c>
      <c r="I335" s="4">
        <f t="shared" si="104"/>
        <v>145971.19047619047</v>
      </c>
      <c r="J335" s="4">
        <f t="shared" si="105"/>
        <v>819568.24036452372</v>
      </c>
      <c r="K335" s="36">
        <f t="shared" si="106"/>
        <v>23207.565520550714</v>
      </c>
      <c r="L335" s="36">
        <f t="shared" si="107"/>
        <v>524610.70859496668</v>
      </c>
      <c r="N335" s="4">
        <f t="shared" si="122"/>
        <v>-534200</v>
      </c>
      <c r="O335" s="274">
        <f t="shared" si="108"/>
        <v>-12719.047619047618</v>
      </c>
      <c r="P335" s="274">
        <f t="shared" si="113"/>
        <v>-71412.224852380939</v>
      </c>
      <c r="Q335" s="276">
        <f t="shared" si="109"/>
        <v>-2022.1670455321728</v>
      </c>
      <c r="R335" s="4">
        <f t="shared" si="123"/>
        <v>-45712.257142857139</v>
      </c>
      <c r="X335" s="237">
        <f t="shared" si="120"/>
        <v>37030</v>
      </c>
      <c r="Y335" s="238">
        <f t="shared" si="125"/>
        <v>20436.568000370953</v>
      </c>
      <c r="Z335" s="36"/>
      <c r="AA335" s="239">
        <f t="shared" si="126"/>
        <v>2022.1670455321728</v>
      </c>
      <c r="AB335" s="240">
        <f t="shared" si="127"/>
        <v>125484.63199962905</v>
      </c>
      <c r="AC335" s="241" t="str">
        <f t="shared" si="121"/>
        <v>*</v>
      </c>
      <c r="AF335" s="243">
        <f t="shared" si="124"/>
        <v>18414.40095483878</v>
      </c>
    </row>
    <row r="336" spans="2:32" x14ac:dyDescent="0.2">
      <c r="B336" s="25">
        <v>37031</v>
      </c>
      <c r="C336" s="26"/>
      <c r="D336" s="27"/>
      <c r="E336" s="27"/>
      <c r="F336" s="227">
        <f t="shared" si="103"/>
        <v>0</v>
      </c>
      <c r="G336" s="215" t="s">
        <v>31</v>
      </c>
      <c r="H336" s="50">
        <f t="shared" si="128"/>
        <v>5596590</v>
      </c>
      <c r="I336" s="4">
        <f t="shared" si="104"/>
        <v>133252.14285714287</v>
      </c>
      <c r="J336" s="4">
        <f t="shared" si="105"/>
        <v>748156.01551214291</v>
      </c>
      <c r="K336" s="36">
        <f t="shared" si="106"/>
        <v>21185.398475018545</v>
      </c>
      <c r="L336" s="36">
        <f t="shared" si="107"/>
        <v>478899.30100615171</v>
      </c>
      <c r="N336" s="4">
        <f t="shared" si="122"/>
        <v>-534200</v>
      </c>
      <c r="O336" s="274">
        <f t="shared" si="108"/>
        <v>-12719.047619047618</v>
      </c>
      <c r="P336" s="274">
        <f t="shared" si="113"/>
        <v>-71412.224852380939</v>
      </c>
      <c r="Q336" s="276">
        <f t="shared" si="109"/>
        <v>-2022.1670455321728</v>
      </c>
      <c r="R336" s="4">
        <f t="shared" si="123"/>
        <v>-45712.257142857139</v>
      </c>
      <c r="X336" s="237">
        <f t="shared" si="120"/>
        <v>37031</v>
      </c>
      <c r="Y336" s="238">
        <f t="shared" si="125"/>
        <v>18414.40095483878</v>
      </c>
      <c r="Z336" s="36"/>
      <c r="AA336" s="239">
        <f t="shared" si="126"/>
        <v>2022.1670455321728</v>
      </c>
      <c r="AB336" s="240">
        <f t="shared" si="127"/>
        <v>127506.79904516123</v>
      </c>
      <c r="AC336" s="241" t="str">
        <f t="shared" si="121"/>
        <v>*</v>
      </c>
      <c r="AF336" s="243">
        <f t="shared" si="124"/>
        <v>16392.233909306608</v>
      </c>
    </row>
    <row r="337" spans="1:32" x14ac:dyDescent="0.2">
      <c r="B337" s="25">
        <v>37032</v>
      </c>
      <c r="C337" s="26"/>
      <c r="D337" s="27"/>
      <c r="E337" s="27"/>
      <c r="F337" s="227">
        <f t="shared" si="103"/>
        <v>0</v>
      </c>
      <c r="G337" s="215" t="s">
        <v>31</v>
      </c>
      <c r="H337" s="50">
        <f t="shared" si="128"/>
        <v>5062390</v>
      </c>
      <c r="I337" s="4">
        <f t="shared" si="104"/>
        <v>120533.09523809524</v>
      </c>
      <c r="J337" s="4">
        <f t="shared" si="105"/>
        <v>676743.79065976187</v>
      </c>
      <c r="K337" s="36">
        <f t="shared" si="106"/>
        <v>19163.231429486368</v>
      </c>
      <c r="L337" s="36">
        <f t="shared" si="107"/>
        <v>433187.89341733663</v>
      </c>
      <c r="N337" s="4">
        <f t="shared" si="122"/>
        <v>-534200</v>
      </c>
      <c r="O337" s="274">
        <f t="shared" si="108"/>
        <v>-12719.047619047618</v>
      </c>
      <c r="P337" s="274">
        <f t="shared" si="113"/>
        <v>-71412.224852380939</v>
      </c>
      <c r="Q337" s="276">
        <f t="shared" si="109"/>
        <v>-2022.1670455321728</v>
      </c>
      <c r="R337" s="4">
        <f t="shared" si="123"/>
        <v>-45712.257142857139</v>
      </c>
      <c r="X337" s="237">
        <f t="shared" si="120"/>
        <v>37032</v>
      </c>
      <c r="Y337" s="238">
        <f t="shared" si="125"/>
        <v>16392.233909306608</v>
      </c>
      <c r="Z337" s="36"/>
      <c r="AA337" s="239">
        <f t="shared" si="126"/>
        <v>2022.1670455321728</v>
      </c>
      <c r="AB337" s="240">
        <f t="shared" si="127"/>
        <v>129528.9660906934</v>
      </c>
      <c r="AC337" s="241" t="str">
        <f t="shared" si="121"/>
        <v>*</v>
      </c>
      <c r="AF337" s="243">
        <f t="shared" si="124"/>
        <v>14370.066863774435</v>
      </c>
    </row>
    <row r="338" spans="1:32" x14ac:dyDescent="0.2">
      <c r="B338" s="25">
        <v>37033</v>
      </c>
      <c r="C338" s="26"/>
      <c r="D338" s="27"/>
      <c r="E338" s="27"/>
      <c r="F338" s="227">
        <f t="shared" si="103"/>
        <v>0</v>
      </c>
      <c r="G338" s="215" t="s">
        <v>31</v>
      </c>
      <c r="H338" s="50">
        <f t="shared" si="128"/>
        <v>4528190</v>
      </c>
      <c r="I338" s="4">
        <f t="shared" si="104"/>
        <v>107814.04761904762</v>
      </c>
      <c r="J338" s="4">
        <f t="shared" si="105"/>
        <v>605331.56580738095</v>
      </c>
      <c r="K338" s="36">
        <f t="shared" si="106"/>
        <v>17141.064383954195</v>
      </c>
      <c r="L338" s="36">
        <f t="shared" si="107"/>
        <v>387476.48582852166</v>
      </c>
      <c r="N338" s="4">
        <f t="shared" si="122"/>
        <v>-534200</v>
      </c>
      <c r="O338" s="274">
        <f t="shared" si="108"/>
        <v>-12719.047619047618</v>
      </c>
      <c r="P338" s="274">
        <f t="shared" si="113"/>
        <v>-71412.224852380939</v>
      </c>
      <c r="Q338" s="276">
        <f t="shared" si="109"/>
        <v>-2022.1670455321728</v>
      </c>
      <c r="R338" s="4">
        <f t="shared" si="123"/>
        <v>-45712.257142857139</v>
      </c>
      <c r="X338" s="237">
        <f t="shared" si="120"/>
        <v>37033</v>
      </c>
      <c r="Y338" s="238">
        <f t="shared" si="125"/>
        <v>14370.066863774435</v>
      </c>
      <c r="Z338" s="36"/>
      <c r="AA338" s="239">
        <f t="shared" si="126"/>
        <v>2022.1670455321728</v>
      </c>
      <c r="AB338" s="240">
        <f t="shared" si="127"/>
        <v>131551.13313622557</v>
      </c>
      <c r="AC338" s="241" t="str">
        <f t="shared" si="121"/>
        <v>*</v>
      </c>
      <c r="AF338" s="243">
        <f t="shared" si="124"/>
        <v>12347.899818242262</v>
      </c>
    </row>
    <row r="339" spans="1:32" x14ac:dyDescent="0.2">
      <c r="B339" s="25">
        <v>37034</v>
      </c>
      <c r="C339" s="26"/>
      <c r="D339" s="27"/>
      <c r="E339" s="27"/>
      <c r="F339" s="227">
        <f t="shared" si="103"/>
        <v>0</v>
      </c>
      <c r="G339" s="215" t="s">
        <v>31</v>
      </c>
      <c r="H339" s="50">
        <f t="shared" si="128"/>
        <v>3993990</v>
      </c>
      <c r="I339" s="4">
        <f t="shared" si="104"/>
        <v>95095</v>
      </c>
      <c r="J339" s="4">
        <f t="shared" si="105"/>
        <v>533919.34095499991</v>
      </c>
      <c r="K339" s="36">
        <f t="shared" si="106"/>
        <v>15118.897338422019</v>
      </c>
      <c r="L339" s="36">
        <f t="shared" si="107"/>
        <v>341765.07823970658</v>
      </c>
      <c r="N339" s="4">
        <f t="shared" si="122"/>
        <v>-534200</v>
      </c>
      <c r="O339" s="274">
        <f t="shared" si="108"/>
        <v>-12719.047619047618</v>
      </c>
      <c r="P339" s="274">
        <f t="shared" si="113"/>
        <v>-71412.224852380939</v>
      </c>
      <c r="Q339" s="276">
        <f t="shared" si="109"/>
        <v>-2022.1670455321728</v>
      </c>
      <c r="R339" s="4">
        <f t="shared" si="123"/>
        <v>-45712.257142857139</v>
      </c>
      <c r="X339" s="237">
        <f t="shared" si="120"/>
        <v>37034</v>
      </c>
      <c r="Y339" s="238">
        <f t="shared" si="125"/>
        <v>12347.899818242262</v>
      </c>
      <c r="Z339" s="36"/>
      <c r="AA339" s="239">
        <f t="shared" si="126"/>
        <v>2022.1670455321728</v>
      </c>
      <c r="AB339" s="240">
        <f t="shared" si="127"/>
        <v>133573.30018175775</v>
      </c>
      <c r="AC339" s="241" t="str">
        <f t="shared" si="121"/>
        <v>*</v>
      </c>
      <c r="AF339" s="243">
        <f t="shared" si="124"/>
        <v>10325.732772710089</v>
      </c>
    </row>
    <row r="340" spans="1:32" x14ac:dyDescent="0.2">
      <c r="B340" s="25">
        <v>37035</v>
      </c>
      <c r="C340" s="26"/>
      <c r="D340" s="27"/>
      <c r="E340" s="27"/>
      <c r="F340" s="227">
        <f t="shared" si="103"/>
        <v>0</v>
      </c>
      <c r="G340" s="215" t="s">
        <v>31</v>
      </c>
      <c r="H340" s="50">
        <f t="shared" si="128"/>
        <v>3459790</v>
      </c>
      <c r="I340" s="4">
        <f t="shared" si="104"/>
        <v>82375.952380952382</v>
      </c>
      <c r="J340" s="4">
        <f t="shared" si="105"/>
        <v>462507.11610261904</v>
      </c>
      <c r="K340" s="36">
        <f t="shared" si="106"/>
        <v>13096.730292889848</v>
      </c>
      <c r="L340" s="36">
        <f t="shared" si="107"/>
        <v>296053.67065089161</v>
      </c>
      <c r="N340" s="4">
        <f t="shared" si="122"/>
        <v>-534200</v>
      </c>
      <c r="O340" s="274">
        <f t="shared" si="108"/>
        <v>-12719.047619047618</v>
      </c>
      <c r="P340" s="274">
        <f t="shared" si="113"/>
        <v>-71412.224852380939</v>
      </c>
      <c r="Q340" s="276">
        <f t="shared" si="109"/>
        <v>-2022.1670455321728</v>
      </c>
      <c r="R340" s="4">
        <f t="shared" si="123"/>
        <v>-45712.257142857139</v>
      </c>
      <c r="X340" s="237">
        <f t="shared" si="120"/>
        <v>37035</v>
      </c>
      <c r="Y340" s="238">
        <f t="shared" si="125"/>
        <v>10325.732772710089</v>
      </c>
      <c r="Z340" s="36"/>
      <c r="AA340" s="239">
        <f t="shared" si="126"/>
        <v>2022.1670455321728</v>
      </c>
      <c r="AB340" s="240">
        <f t="shared" si="127"/>
        <v>135595.46722728992</v>
      </c>
      <c r="AC340" s="241" t="str">
        <f t="shared" si="121"/>
        <v>*</v>
      </c>
      <c r="AF340" s="243">
        <f t="shared" si="124"/>
        <v>8303.5657271779164</v>
      </c>
    </row>
    <row r="341" spans="1:32" x14ac:dyDescent="0.2">
      <c r="B341" s="25">
        <v>37036</v>
      </c>
      <c r="C341" s="26"/>
      <c r="D341" s="27"/>
      <c r="E341" s="27"/>
      <c r="F341" s="227">
        <f t="shared" si="103"/>
        <v>0</v>
      </c>
      <c r="G341" s="215" t="s">
        <v>31</v>
      </c>
      <c r="H341" s="50">
        <f t="shared" si="128"/>
        <v>2925590</v>
      </c>
      <c r="I341" s="4">
        <f t="shared" si="104"/>
        <v>69656.904761904763</v>
      </c>
      <c r="J341" s="4">
        <f t="shared" si="105"/>
        <v>391094.89125023806</v>
      </c>
      <c r="K341" s="36">
        <f t="shared" si="106"/>
        <v>11074.563247357675</v>
      </c>
      <c r="L341" s="36">
        <f t="shared" si="107"/>
        <v>250342.26306207658</v>
      </c>
      <c r="N341" s="4">
        <f t="shared" si="122"/>
        <v>-534200</v>
      </c>
      <c r="O341" s="274">
        <f t="shared" si="108"/>
        <v>-12719.047619047618</v>
      </c>
      <c r="P341" s="274">
        <f t="shared" si="113"/>
        <v>-71412.224852380939</v>
      </c>
      <c r="Q341" s="276">
        <f t="shared" si="109"/>
        <v>-2022.1670455321728</v>
      </c>
      <c r="R341" s="4">
        <f t="shared" si="123"/>
        <v>-45712.257142857139</v>
      </c>
      <c r="X341" s="237">
        <f t="shared" si="120"/>
        <v>37036</v>
      </c>
      <c r="Y341" s="238">
        <f t="shared" si="125"/>
        <v>8303.5657271779164</v>
      </c>
      <c r="Z341" s="36"/>
      <c r="AA341" s="239">
        <f t="shared" si="126"/>
        <v>2022.1670455321728</v>
      </c>
      <c r="AB341" s="240">
        <f t="shared" si="127"/>
        <v>137617.63427282209</v>
      </c>
      <c r="AC341" s="241" t="str">
        <f t="shared" si="121"/>
        <v>*</v>
      </c>
      <c r="AF341" s="243">
        <f t="shared" si="124"/>
        <v>6281.3986816457436</v>
      </c>
    </row>
    <row r="342" spans="1:32" x14ac:dyDescent="0.2">
      <c r="B342" s="25">
        <v>37037</v>
      </c>
      <c r="C342" s="26"/>
      <c r="D342" s="27"/>
      <c r="E342" s="27"/>
      <c r="F342" s="227">
        <f t="shared" si="103"/>
        <v>0</v>
      </c>
      <c r="G342" s="215" t="s">
        <v>31</v>
      </c>
      <c r="H342" s="50">
        <f t="shared" si="128"/>
        <v>2391390</v>
      </c>
      <c r="I342" s="4">
        <f t="shared" si="104"/>
        <v>56937.857142857145</v>
      </c>
      <c r="J342" s="4">
        <f t="shared" si="105"/>
        <v>319682.66639785713</v>
      </c>
      <c r="K342" s="36">
        <f t="shared" si="106"/>
        <v>9052.3962018255024</v>
      </c>
      <c r="L342" s="36">
        <f t="shared" si="107"/>
        <v>204630.85547326159</v>
      </c>
      <c r="N342" s="4">
        <f t="shared" si="122"/>
        <v>-534200</v>
      </c>
      <c r="O342" s="274">
        <f t="shared" si="108"/>
        <v>-12719.047619047618</v>
      </c>
      <c r="P342" s="274">
        <f t="shared" si="113"/>
        <v>-71412.224852380939</v>
      </c>
      <c r="Q342" s="276">
        <f t="shared" si="109"/>
        <v>-2022.1670455321728</v>
      </c>
      <c r="R342" s="4">
        <f t="shared" si="123"/>
        <v>-45712.257142857139</v>
      </c>
      <c r="X342" s="237">
        <f t="shared" si="120"/>
        <v>37037</v>
      </c>
      <c r="Y342" s="238">
        <f t="shared" si="125"/>
        <v>6281.3986816457436</v>
      </c>
      <c r="Z342" s="36"/>
      <c r="AA342" s="239">
        <f t="shared" si="126"/>
        <v>2022.1670455321728</v>
      </c>
      <c r="AB342" s="240">
        <f t="shared" si="127"/>
        <v>139639.80131835426</v>
      </c>
      <c r="AC342" s="241" t="str">
        <f t="shared" si="121"/>
        <v>*</v>
      </c>
      <c r="AF342" s="243">
        <f t="shared" si="124"/>
        <v>4259.2316361135709</v>
      </c>
    </row>
    <row r="343" spans="1:32" x14ac:dyDescent="0.2">
      <c r="B343" s="25">
        <v>37038</v>
      </c>
      <c r="C343" s="26"/>
      <c r="D343" s="27"/>
      <c r="E343" s="27"/>
      <c r="F343" s="227">
        <f t="shared" si="103"/>
        <v>0</v>
      </c>
      <c r="G343" s="215" t="s">
        <v>31</v>
      </c>
      <c r="H343" s="50">
        <f t="shared" si="128"/>
        <v>1857190</v>
      </c>
      <c r="I343" s="4">
        <f t="shared" si="104"/>
        <v>44218.809523809527</v>
      </c>
      <c r="J343" s="4">
        <f t="shared" si="105"/>
        <v>248270.44154547618</v>
      </c>
      <c r="K343" s="36">
        <f t="shared" si="106"/>
        <v>7030.2291562933287</v>
      </c>
      <c r="L343" s="36">
        <f t="shared" si="107"/>
        <v>158919.44788444656</v>
      </c>
      <c r="N343" s="4">
        <f t="shared" si="122"/>
        <v>-534200</v>
      </c>
      <c r="O343" s="274">
        <f t="shared" si="108"/>
        <v>-12719.047619047618</v>
      </c>
      <c r="P343" s="274">
        <f t="shared" si="113"/>
        <v>-71412.224852380939</v>
      </c>
      <c r="Q343" s="276">
        <f t="shared" si="109"/>
        <v>-2022.1670455321728</v>
      </c>
      <c r="R343" s="4">
        <f t="shared" si="123"/>
        <v>-45712.257142857139</v>
      </c>
      <c r="X343" s="237">
        <f t="shared" si="120"/>
        <v>37038</v>
      </c>
      <c r="Y343" s="238">
        <f t="shared" si="125"/>
        <v>4259.2316361135709</v>
      </c>
      <c r="Z343" s="36"/>
      <c r="AA343" s="239">
        <f t="shared" si="126"/>
        <v>2022.1670455321728</v>
      </c>
      <c r="AB343" s="240">
        <f t="shared" si="127"/>
        <v>141661.96836388644</v>
      </c>
      <c r="AC343" s="241" t="str">
        <f t="shared" si="121"/>
        <v>*</v>
      </c>
      <c r="AF343" s="243">
        <f t="shared" si="124"/>
        <v>2237.0645905813981</v>
      </c>
    </row>
    <row r="344" spans="1:32" x14ac:dyDescent="0.2">
      <c r="B344" s="25">
        <v>37039</v>
      </c>
      <c r="C344" s="26"/>
      <c r="D344" s="27"/>
      <c r="E344" s="27"/>
      <c r="F344" s="227">
        <f t="shared" si="103"/>
        <v>0</v>
      </c>
      <c r="G344" s="215" t="s">
        <v>31</v>
      </c>
      <c r="H344" s="4">
        <f>H343-$AP$2</f>
        <v>1091220</v>
      </c>
      <c r="I344" s="4">
        <f t="shared" si="104"/>
        <v>25981.428571428572</v>
      </c>
      <c r="J344" s="4">
        <f t="shared" si="105"/>
        <v>145875.04306142856</v>
      </c>
      <c r="K344" s="36">
        <f t="shared" si="106"/>
        <v>4130.7171909876788</v>
      </c>
      <c r="L344" s="36">
        <f t="shared" si="107"/>
        <v>93375.518886309845</v>
      </c>
      <c r="N344" s="4">
        <f t="shared" si="122"/>
        <v>-765970</v>
      </c>
      <c r="O344" s="274">
        <f t="shared" si="108"/>
        <v>-18237.380952380954</v>
      </c>
      <c r="P344" s="274">
        <f t="shared" si="113"/>
        <v>-102395.39848404762</v>
      </c>
      <c r="Q344" s="276">
        <f t="shared" si="109"/>
        <v>-2899.5119653056508</v>
      </c>
      <c r="R344" s="4">
        <f t="shared" si="123"/>
        <v>-65545.147142857153</v>
      </c>
      <c r="X344" s="237">
        <f t="shared" si="120"/>
        <v>37039</v>
      </c>
      <c r="Y344" s="238">
        <f t="shared" si="125"/>
        <v>2237.0645905813981</v>
      </c>
      <c r="Z344" s="36"/>
      <c r="AA344" s="239">
        <f t="shared" si="126"/>
        <v>2899.5119653056508</v>
      </c>
      <c r="AB344" s="240">
        <f t="shared" si="127"/>
        <v>143684.13540941861</v>
      </c>
      <c r="AC344" s="241" t="str">
        <f t="shared" si="121"/>
        <v/>
      </c>
      <c r="AF344" s="243">
        <f t="shared" si="124"/>
        <v>-662.44737472425277</v>
      </c>
    </row>
    <row r="345" spans="1:32" x14ac:dyDescent="0.2">
      <c r="B345" s="25">
        <v>37040</v>
      </c>
      <c r="C345" s="26"/>
      <c r="D345" s="27"/>
      <c r="E345" s="27"/>
      <c r="F345" s="227">
        <f t="shared" si="103"/>
        <v>0</v>
      </c>
      <c r="G345" s="215" t="s">
        <v>31</v>
      </c>
      <c r="H345" s="4">
        <f>H344-$AP$2</f>
        <v>325250</v>
      </c>
      <c r="I345" s="4">
        <f t="shared" si="104"/>
        <v>7744.0476190476193</v>
      </c>
      <c r="J345" s="4">
        <f t="shared" si="105"/>
        <v>43479.644577380954</v>
      </c>
      <c r="K345" s="36">
        <f t="shared" si="106"/>
        <v>1231.205225682028</v>
      </c>
      <c r="L345" s="36">
        <f t="shared" si="107"/>
        <v>27831.589888173126</v>
      </c>
      <c r="N345" s="4">
        <f t="shared" si="122"/>
        <v>-765970</v>
      </c>
      <c r="O345" s="274">
        <f t="shared" si="108"/>
        <v>-18237.380952380954</v>
      </c>
      <c r="P345" s="274">
        <f t="shared" si="113"/>
        <v>-102395.39848404762</v>
      </c>
      <c r="Q345" s="276">
        <f t="shared" si="109"/>
        <v>-2899.5119653056508</v>
      </c>
      <c r="R345" s="4">
        <f t="shared" si="123"/>
        <v>-65545.147142857153</v>
      </c>
      <c r="X345" s="237">
        <f t="shared" si="120"/>
        <v>37040</v>
      </c>
      <c r="Y345" s="238" t="str">
        <f t="shared" si="125"/>
        <v>0</v>
      </c>
      <c r="Z345" s="36"/>
      <c r="AA345" s="239">
        <f t="shared" si="126"/>
        <v>2899.5119653056508</v>
      </c>
      <c r="AB345" s="240">
        <f t="shared" si="127"/>
        <v>145921.20000000001</v>
      </c>
      <c r="AC345" s="241" t="str">
        <f t="shared" si="121"/>
        <v/>
      </c>
      <c r="AF345" s="243">
        <f t="shared" si="124"/>
        <v>-2899.5119653056508</v>
      </c>
    </row>
    <row r="346" spans="1:32" x14ac:dyDescent="0.2">
      <c r="B346" s="25">
        <v>37041</v>
      </c>
      <c r="C346" s="26"/>
      <c r="D346" s="27"/>
      <c r="E346" s="27"/>
      <c r="F346" s="227">
        <f t="shared" si="103"/>
        <v>0</v>
      </c>
      <c r="G346" s="215" t="s">
        <v>31</v>
      </c>
      <c r="H346" s="4">
        <f>H345-$AP$2</f>
        <v>-440720</v>
      </c>
      <c r="I346" s="4">
        <f t="shared" si="104"/>
        <v>-10493.333333333334</v>
      </c>
      <c r="J346" s="4">
        <f t="shared" si="105"/>
        <v>-58915.753906666665</v>
      </c>
      <c r="K346" s="36">
        <f t="shared" si="106"/>
        <v>-1668.3067396236229</v>
      </c>
      <c r="L346" s="36">
        <f t="shared" si="107"/>
        <v>-37712.339109963599</v>
      </c>
      <c r="N346" s="4">
        <f t="shared" si="122"/>
        <v>-765970</v>
      </c>
      <c r="O346" s="274">
        <f t="shared" si="108"/>
        <v>-18237.380952380954</v>
      </c>
      <c r="P346" s="274">
        <f t="shared" si="113"/>
        <v>-102395.39848404762</v>
      </c>
      <c r="Q346" s="276">
        <f t="shared" si="109"/>
        <v>-2899.5119653056508</v>
      </c>
      <c r="R346" s="4">
        <f t="shared" si="123"/>
        <v>-65545.147142857153</v>
      </c>
      <c r="X346" s="237">
        <f t="shared" si="120"/>
        <v>37041</v>
      </c>
      <c r="Y346" s="238" t="str">
        <f t="shared" si="125"/>
        <v>0</v>
      </c>
      <c r="Z346" s="36"/>
      <c r="AA346" s="239">
        <f t="shared" si="126"/>
        <v>2899.5119653056508</v>
      </c>
      <c r="AB346" s="240">
        <f t="shared" si="127"/>
        <v>145921.20000000001</v>
      </c>
      <c r="AC346" s="241" t="str">
        <f t="shared" si="121"/>
        <v/>
      </c>
      <c r="AF346" s="243">
        <f t="shared" si="124"/>
        <v>-2899.5119653056508</v>
      </c>
    </row>
    <row r="347" spans="1:32" ht="13.5" thickBot="1" x14ac:dyDescent="0.25">
      <c r="B347" s="28">
        <v>37042</v>
      </c>
      <c r="C347" s="29"/>
      <c r="D347" s="30"/>
      <c r="E347" s="30"/>
      <c r="F347" s="228">
        <f t="shared" si="103"/>
        <v>0</v>
      </c>
      <c r="G347" s="215" t="s">
        <v>31</v>
      </c>
      <c r="H347" s="4">
        <f>H346-$AP$2</f>
        <v>-1206690</v>
      </c>
      <c r="I347" s="4">
        <f t="shared" si="104"/>
        <v>-28730.714285714286</v>
      </c>
      <c r="J347" s="4">
        <f t="shared" si="105"/>
        <v>-161311.15239071427</v>
      </c>
      <c r="K347" s="36">
        <f t="shared" si="106"/>
        <v>-4567.8187049292728</v>
      </c>
      <c r="L347" s="36">
        <f t="shared" si="107"/>
        <v>-103256.2681081003</v>
      </c>
      <c r="N347" s="4">
        <f>H347-H346</f>
        <v>-765970</v>
      </c>
      <c r="O347" s="274">
        <f t="shared" si="108"/>
        <v>-18237.380952380954</v>
      </c>
      <c r="P347" s="274">
        <f t="shared" si="113"/>
        <v>-102395.39848404762</v>
      </c>
      <c r="Q347" s="276">
        <f t="shared" si="109"/>
        <v>-2899.5119653056508</v>
      </c>
      <c r="R347" s="4">
        <f>O347*3.594</f>
        <v>-65545.147142857153</v>
      </c>
      <c r="X347" s="237">
        <f>B347</f>
        <v>37042</v>
      </c>
      <c r="Y347" s="238" t="str">
        <f>IF(AF346&lt;0,"0",AF346)</f>
        <v>0</v>
      </c>
      <c r="Z347" s="36"/>
      <c r="AA347" s="239">
        <f>Q347*-1</f>
        <v>2899.5119653056508</v>
      </c>
      <c r="AB347" s="240">
        <f>$AA$3-Y347</f>
        <v>145921.20000000001</v>
      </c>
      <c r="AC347" s="241" t="str">
        <f t="shared" si="121"/>
        <v/>
      </c>
      <c r="AF347" s="243">
        <f>Y347+AE347-AA347</f>
        <v>-2899.5119653056508</v>
      </c>
    </row>
    <row r="349" spans="1:32" ht="16.5" thickBot="1" x14ac:dyDescent="0.3">
      <c r="A349" s="31" t="s">
        <v>90</v>
      </c>
      <c r="B349" s="32"/>
      <c r="C349" s="26"/>
      <c r="D349" s="27"/>
      <c r="E349" s="27"/>
      <c r="F349" s="229"/>
      <c r="G349" s="4"/>
      <c r="K349" s="36"/>
      <c r="L349" s="36"/>
      <c r="O349" s="274"/>
      <c r="P349" s="274"/>
      <c r="Q349" s="276"/>
      <c r="R349" s="4"/>
      <c r="X349" s="237"/>
      <c r="Y349" s="238"/>
      <c r="Z349" s="36"/>
      <c r="AA349" s="239"/>
      <c r="AB349" s="240"/>
      <c r="AF349" s="243"/>
    </row>
    <row r="350" spans="1:32" x14ac:dyDescent="0.2">
      <c r="B350" s="22">
        <v>37043</v>
      </c>
      <c r="C350" s="23"/>
      <c r="D350" s="24"/>
      <c r="E350" s="24"/>
      <c r="F350" s="226">
        <f t="shared" ref="F350:F379" si="129">E350/104.1667*100</f>
        <v>0</v>
      </c>
      <c r="G350" s="215" t="s">
        <v>31</v>
      </c>
      <c r="H350" s="4">
        <f>H347-$AP$2</f>
        <v>-1972660</v>
      </c>
      <c r="I350" s="4">
        <f t="shared" ref="I350:I379" si="130">H350/42</f>
        <v>-46968.095238095237</v>
      </c>
      <c r="J350" s="4">
        <f t="shared" ref="J350:J379" si="131">I350*$J$4</f>
        <v>-263706.55087476189</v>
      </c>
      <c r="K350" s="4">
        <f t="shared" ref="K350:K379" si="132">J350*$K$1</f>
        <v>-7467.3306702349237</v>
      </c>
      <c r="L350" s="4">
        <f t="shared" ref="L350:L379" si="133">K350*$L$1</f>
        <v>-168800.19710623703</v>
      </c>
      <c r="M350" s="4"/>
      <c r="N350" s="4">
        <f>H350-H347</f>
        <v>-765970</v>
      </c>
      <c r="O350" s="4">
        <f t="shared" ref="O350:O379" si="134">N350/42</f>
        <v>-18237.380952380954</v>
      </c>
      <c r="P350" s="4">
        <f t="shared" ref="P350:P379" si="135">O350*$J$4</f>
        <v>-102395.39848404762</v>
      </c>
      <c r="Q350" s="4">
        <f t="shared" ref="Q350:Q379" si="136">P350*$K$1</f>
        <v>-2899.5119653056508</v>
      </c>
      <c r="R350" s="4">
        <f>O350*3.594</f>
        <v>-65545.147142857153</v>
      </c>
      <c r="X350" s="237">
        <f t="shared" ref="X350:X379" si="137">B350</f>
        <v>37043</v>
      </c>
      <c r="Y350" s="238" t="str">
        <f>IF(AF347&lt;0,"0",AF347)</f>
        <v>0</v>
      </c>
      <c r="Z350" s="238"/>
      <c r="AA350" s="239">
        <f>Q350*-1</f>
        <v>2899.5119653056508</v>
      </c>
      <c r="AB350" s="240">
        <f>$AA$3-Y350</f>
        <v>145921.20000000001</v>
      </c>
      <c r="AC350" s="241" t="str">
        <f>+IF(AF350&gt;$D$3,"*","")</f>
        <v/>
      </c>
      <c r="AD350" s="154"/>
      <c r="AE350" s="242"/>
      <c r="AF350" s="243">
        <f>Y350+AE350-AA350</f>
        <v>-2899.5119653056508</v>
      </c>
    </row>
    <row r="351" spans="1:32" x14ac:dyDescent="0.2">
      <c r="A351" s="217"/>
      <c r="B351" s="25">
        <v>37044</v>
      </c>
      <c r="C351" s="282"/>
      <c r="D351" s="48"/>
      <c r="E351" s="48"/>
      <c r="F351" s="258">
        <f t="shared" si="129"/>
        <v>0</v>
      </c>
      <c r="G351" s="215" t="s">
        <v>31</v>
      </c>
      <c r="H351" s="169">
        <f t="shared" ref="H351:H379" si="138">H350-$AP$2</f>
        <v>-2738630</v>
      </c>
      <c r="I351" s="169">
        <f t="shared" si="130"/>
        <v>-65205.476190476191</v>
      </c>
      <c r="J351" s="169">
        <f t="shared" si="131"/>
        <v>-366101.94935880951</v>
      </c>
      <c r="K351" s="283">
        <f t="shared" si="132"/>
        <v>-10366.842635540575</v>
      </c>
      <c r="L351" s="283">
        <f t="shared" si="133"/>
        <v>-234344.12610437378</v>
      </c>
      <c r="M351" s="217"/>
      <c r="N351" s="169">
        <f t="shared" ref="N351:N379" si="139">H351-H350</f>
        <v>-765970</v>
      </c>
      <c r="O351" s="284">
        <f t="shared" si="134"/>
        <v>-18237.380952380954</v>
      </c>
      <c r="P351" s="284">
        <f t="shared" si="135"/>
        <v>-102395.39848404762</v>
      </c>
      <c r="Q351" s="285">
        <f t="shared" si="136"/>
        <v>-2899.5119653056508</v>
      </c>
      <c r="R351" s="169">
        <f t="shared" ref="R351:R379" si="140">O351*3.594</f>
        <v>-65545.147142857153</v>
      </c>
      <c r="S351" s="217"/>
      <c r="T351" s="217"/>
      <c r="U351" s="217"/>
      <c r="V351" s="217"/>
      <c r="W351" s="217"/>
      <c r="X351" s="259">
        <f t="shared" si="137"/>
        <v>37044</v>
      </c>
      <c r="Y351" s="238" t="str">
        <f>IF(AF350&lt;0,"0",AF350)</f>
        <v>0</v>
      </c>
      <c r="Z351" s="283"/>
      <c r="AA351" s="260">
        <f>Q351*-1</f>
        <v>2899.5119653056508</v>
      </c>
      <c r="AB351" s="240">
        <f>$AA$3-Y351</f>
        <v>145921.20000000001</v>
      </c>
      <c r="AC351" s="241" t="str">
        <f t="shared" ref="AC351:AC379" si="141">+IF(AF351&gt;$D$3,"*","")</f>
        <v/>
      </c>
      <c r="AD351" s="217"/>
      <c r="AE351" s="217"/>
      <c r="AF351" s="238">
        <f t="shared" ref="AF351:AF379" si="142">Y351+AE351-AA351</f>
        <v>-2899.5119653056508</v>
      </c>
    </row>
    <row r="352" spans="1:32" x14ac:dyDescent="0.2">
      <c r="B352" s="25">
        <v>37045</v>
      </c>
      <c r="C352" s="26"/>
      <c r="D352" s="27"/>
      <c r="E352" s="27"/>
      <c r="F352" s="227">
        <f t="shared" si="129"/>
        <v>0</v>
      </c>
      <c r="G352" s="215" t="s">
        <v>31</v>
      </c>
      <c r="H352" s="4">
        <f t="shared" si="138"/>
        <v>-3504600</v>
      </c>
      <c r="I352" s="4">
        <f t="shared" si="130"/>
        <v>-83442.857142857145</v>
      </c>
      <c r="J352" s="4">
        <f t="shared" si="131"/>
        <v>-468497.34784285713</v>
      </c>
      <c r="K352" s="36">
        <f t="shared" si="132"/>
        <v>-13266.354600846225</v>
      </c>
      <c r="L352" s="36">
        <f t="shared" si="133"/>
        <v>-299888.05510251044</v>
      </c>
      <c r="N352" s="4">
        <f t="shared" si="139"/>
        <v>-765970</v>
      </c>
      <c r="O352" s="274">
        <f t="shared" si="134"/>
        <v>-18237.380952380954</v>
      </c>
      <c r="P352" s="274">
        <f t="shared" si="135"/>
        <v>-102395.39848404762</v>
      </c>
      <c r="Q352" s="276">
        <f t="shared" si="136"/>
        <v>-2899.5119653056508</v>
      </c>
      <c r="R352" s="4">
        <f t="shared" si="140"/>
        <v>-65545.147142857153</v>
      </c>
      <c r="X352" s="237">
        <f t="shared" si="137"/>
        <v>37045</v>
      </c>
      <c r="Y352" s="238" t="str">
        <f>IF(AF351&lt;0,"0",AF351)</f>
        <v>0</v>
      </c>
      <c r="Z352" s="36"/>
      <c r="AA352" s="239">
        <f>Q352*-1</f>
        <v>2899.5119653056508</v>
      </c>
      <c r="AB352" s="240">
        <f>$AA$3-Y352</f>
        <v>145921.20000000001</v>
      </c>
      <c r="AC352" s="241" t="str">
        <f t="shared" si="141"/>
        <v/>
      </c>
      <c r="AF352" s="243">
        <f t="shared" si="142"/>
        <v>-2899.5119653056508</v>
      </c>
    </row>
    <row r="353" spans="1:32" x14ac:dyDescent="0.2">
      <c r="B353" s="25">
        <v>37046</v>
      </c>
      <c r="C353" s="26"/>
      <c r="D353" s="27"/>
      <c r="E353" s="27"/>
      <c r="F353" s="227">
        <f t="shared" si="129"/>
        <v>0</v>
      </c>
      <c r="G353" s="215" t="s">
        <v>31</v>
      </c>
      <c r="H353" s="4">
        <f t="shared" si="138"/>
        <v>-4270570</v>
      </c>
      <c r="I353" s="4">
        <f t="shared" si="130"/>
        <v>-101680.23809523809</v>
      </c>
      <c r="J353" s="4">
        <f t="shared" si="131"/>
        <v>-570892.74632690474</v>
      </c>
      <c r="K353" s="36">
        <f t="shared" si="132"/>
        <v>-16165.866566151877</v>
      </c>
      <c r="L353" s="36">
        <f t="shared" si="133"/>
        <v>-365431.98410064721</v>
      </c>
      <c r="N353" s="4">
        <f t="shared" si="139"/>
        <v>-765970</v>
      </c>
      <c r="O353" s="274">
        <f t="shared" si="134"/>
        <v>-18237.380952380954</v>
      </c>
      <c r="P353" s="274">
        <f t="shared" si="135"/>
        <v>-102395.39848404762</v>
      </c>
      <c r="Q353" s="276">
        <f t="shared" si="136"/>
        <v>-2899.5119653056508</v>
      </c>
      <c r="R353" s="4">
        <f t="shared" si="140"/>
        <v>-65545.147142857153</v>
      </c>
      <c r="X353" s="237">
        <f t="shared" si="137"/>
        <v>37046</v>
      </c>
      <c r="Y353" s="238" t="str">
        <f>IF(AF352&lt;0,"0",AF352)</f>
        <v>0</v>
      </c>
      <c r="Z353" s="36"/>
      <c r="AA353" s="239">
        <f>Q353*-1</f>
        <v>2899.5119653056508</v>
      </c>
      <c r="AB353" s="240">
        <f>$AA$3-Y353</f>
        <v>145921.20000000001</v>
      </c>
      <c r="AC353" s="241" t="str">
        <f t="shared" si="141"/>
        <v/>
      </c>
      <c r="AF353" s="243">
        <f t="shared" si="142"/>
        <v>-2899.5119653056508</v>
      </c>
    </row>
    <row r="354" spans="1:32" x14ac:dyDescent="0.2">
      <c r="A354" s="217"/>
      <c r="B354" s="25">
        <v>37047</v>
      </c>
      <c r="C354" s="282"/>
      <c r="D354" s="48"/>
      <c r="E354" s="48"/>
      <c r="F354" s="258">
        <f t="shared" si="129"/>
        <v>0</v>
      </c>
      <c r="G354" s="215" t="s">
        <v>31</v>
      </c>
      <c r="H354" s="169">
        <f t="shared" si="138"/>
        <v>-5036540</v>
      </c>
      <c r="I354" s="169">
        <f t="shared" si="130"/>
        <v>-119917.61904761905</v>
      </c>
      <c r="J354" s="169">
        <f t="shared" si="131"/>
        <v>-673288.14481095236</v>
      </c>
      <c r="K354" s="283">
        <f t="shared" si="132"/>
        <v>-19065.378531457529</v>
      </c>
      <c r="L354" s="283">
        <f t="shared" si="133"/>
        <v>-430975.91309878393</v>
      </c>
      <c r="M354" s="217"/>
      <c r="N354" s="169">
        <f t="shared" si="139"/>
        <v>-765970</v>
      </c>
      <c r="O354" s="284">
        <f t="shared" si="134"/>
        <v>-18237.380952380954</v>
      </c>
      <c r="P354" s="284">
        <f t="shared" si="135"/>
        <v>-102395.39848404762</v>
      </c>
      <c r="Q354" s="285">
        <f t="shared" si="136"/>
        <v>-2899.5119653056508</v>
      </c>
      <c r="R354" s="169">
        <f t="shared" si="140"/>
        <v>-65545.147142857153</v>
      </c>
      <c r="S354" s="217"/>
      <c r="T354" s="217"/>
      <c r="U354" s="217"/>
      <c r="V354" s="217"/>
      <c r="W354" s="217"/>
      <c r="X354" s="259">
        <f t="shared" si="137"/>
        <v>37047</v>
      </c>
      <c r="Y354" s="238" t="str">
        <f t="shared" ref="Y354:Y379" si="143">IF(AF353&lt;0,"0",AF353)</f>
        <v>0</v>
      </c>
      <c r="Z354" s="283"/>
      <c r="AA354" s="260">
        <f t="shared" ref="AA354:AA379" si="144">Q354*-1</f>
        <v>2899.5119653056508</v>
      </c>
      <c r="AB354" s="240">
        <f t="shared" ref="AB354:AB379" si="145">$AA$3-Y354</f>
        <v>145921.20000000001</v>
      </c>
      <c r="AC354" s="241" t="str">
        <f t="shared" si="141"/>
        <v/>
      </c>
      <c r="AD354" s="217"/>
      <c r="AE354" s="217"/>
      <c r="AF354" s="238">
        <f t="shared" si="142"/>
        <v>-2899.5119653056508</v>
      </c>
    </row>
    <row r="355" spans="1:32" x14ac:dyDescent="0.2">
      <c r="B355" s="25">
        <v>37048</v>
      </c>
      <c r="C355" s="26"/>
      <c r="D355" s="27"/>
      <c r="E355" s="27"/>
      <c r="F355" s="227">
        <f t="shared" si="129"/>
        <v>0</v>
      </c>
      <c r="G355" s="215" t="s">
        <v>31</v>
      </c>
      <c r="H355" s="4">
        <f t="shared" si="138"/>
        <v>-5802510</v>
      </c>
      <c r="I355" s="4">
        <f t="shared" si="130"/>
        <v>-138155</v>
      </c>
      <c r="J355" s="4">
        <f t="shared" si="131"/>
        <v>-775683.54329499998</v>
      </c>
      <c r="K355" s="36">
        <f t="shared" si="132"/>
        <v>-21964.890496763179</v>
      </c>
      <c r="L355" s="36">
        <f t="shared" si="133"/>
        <v>-496519.84209692065</v>
      </c>
      <c r="N355" s="4">
        <f t="shared" si="139"/>
        <v>-765970</v>
      </c>
      <c r="O355" s="274">
        <f t="shared" si="134"/>
        <v>-18237.380952380954</v>
      </c>
      <c r="P355" s="274">
        <f t="shared" si="135"/>
        <v>-102395.39848404762</v>
      </c>
      <c r="Q355" s="276">
        <f t="shared" si="136"/>
        <v>-2899.5119653056508</v>
      </c>
      <c r="R355" s="4">
        <f t="shared" si="140"/>
        <v>-65545.147142857153</v>
      </c>
      <c r="X355" s="237">
        <f t="shared" si="137"/>
        <v>37048</v>
      </c>
      <c r="Y355" s="238" t="str">
        <f t="shared" si="143"/>
        <v>0</v>
      </c>
      <c r="Z355" s="36"/>
      <c r="AA355" s="239">
        <f t="shared" si="144"/>
        <v>2899.5119653056508</v>
      </c>
      <c r="AB355" s="240">
        <f t="shared" si="145"/>
        <v>145921.20000000001</v>
      </c>
      <c r="AC355" s="241" t="str">
        <f t="shared" si="141"/>
        <v/>
      </c>
      <c r="AF355" s="243">
        <f t="shared" si="142"/>
        <v>-2899.5119653056508</v>
      </c>
    </row>
    <row r="356" spans="1:32" x14ac:dyDescent="0.2">
      <c r="B356" s="25">
        <v>37049</v>
      </c>
      <c r="C356" s="26"/>
      <c r="D356" s="27"/>
      <c r="E356" s="27"/>
      <c r="F356" s="227">
        <f t="shared" si="129"/>
        <v>0</v>
      </c>
      <c r="G356" s="215" t="s">
        <v>31</v>
      </c>
      <c r="H356" s="4">
        <f t="shared" si="138"/>
        <v>-6568480</v>
      </c>
      <c r="I356" s="4">
        <f t="shared" si="130"/>
        <v>-156392.38095238095</v>
      </c>
      <c r="J356" s="4">
        <f t="shared" si="131"/>
        <v>-878078.94177904748</v>
      </c>
      <c r="K356" s="36">
        <f t="shared" si="132"/>
        <v>-24864.402462068825</v>
      </c>
      <c r="L356" s="36">
        <f t="shared" si="133"/>
        <v>-562063.77109505725</v>
      </c>
      <c r="N356" s="4">
        <f t="shared" si="139"/>
        <v>-765970</v>
      </c>
      <c r="O356" s="274">
        <f t="shared" si="134"/>
        <v>-18237.380952380954</v>
      </c>
      <c r="P356" s="274">
        <f t="shared" si="135"/>
        <v>-102395.39848404762</v>
      </c>
      <c r="Q356" s="276">
        <f t="shared" si="136"/>
        <v>-2899.5119653056508</v>
      </c>
      <c r="R356" s="4">
        <f t="shared" si="140"/>
        <v>-65545.147142857153</v>
      </c>
      <c r="X356" s="237">
        <f t="shared" si="137"/>
        <v>37049</v>
      </c>
      <c r="Y356" s="238" t="str">
        <f t="shared" si="143"/>
        <v>0</v>
      </c>
      <c r="Z356" s="36"/>
      <c r="AA356" s="239">
        <f t="shared" si="144"/>
        <v>2899.5119653056508</v>
      </c>
      <c r="AB356" s="240">
        <f t="shared" si="145"/>
        <v>145921.20000000001</v>
      </c>
      <c r="AC356" s="241" t="str">
        <f t="shared" si="141"/>
        <v/>
      </c>
      <c r="AF356" s="243">
        <f t="shared" si="142"/>
        <v>-2899.5119653056508</v>
      </c>
    </row>
    <row r="357" spans="1:32" x14ac:dyDescent="0.2">
      <c r="B357" s="25">
        <v>37050</v>
      </c>
      <c r="C357" s="26"/>
      <c r="D357" s="27"/>
      <c r="E357" s="27"/>
      <c r="F357" s="227">
        <f t="shared" si="129"/>
        <v>0</v>
      </c>
      <c r="G357" s="215" t="s">
        <v>31</v>
      </c>
      <c r="H357" s="4">
        <f t="shared" si="138"/>
        <v>-7334450</v>
      </c>
      <c r="I357" s="4">
        <f t="shared" si="130"/>
        <v>-174629.76190476189</v>
      </c>
      <c r="J357" s="4">
        <f t="shared" si="131"/>
        <v>-980474.3402630951</v>
      </c>
      <c r="K357" s="36">
        <f t="shared" si="132"/>
        <v>-27763.914427374475</v>
      </c>
      <c r="L357" s="36">
        <f t="shared" si="133"/>
        <v>-627607.70009319403</v>
      </c>
      <c r="N357" s="4">
        <f t="shared" si="139"/>
        <v>-765970</v>
      </c>
      <c r="O357" s="274">
        <f t="shared" si="134"/>
        <v>-18237.380952380954</v>
      </c>
      <c r="P357" s="274">
        <f t="shared" si="135"/>
        <v>-102395.39848404762</v>
      </c>
      <c r="Q357" s="276">
        <f t="shared" si="136"/>
        <v>-2899.5119653056508</v>
      </c>
      <c r="R357" s="4">
        <f t="shared" si="140"/>
        <v>-65545.147142857153</v>
      </c>
      <c r="X357" s="237">
        <f t="shared" si="137"/>
        <v>37050</v>
      </c>
      <c r="Y357" s="238" t="str">
        <f t="shared" si="143"/>
        <v>0</v>
      </c>
      <c r="Z357" s="36"/>
      <c r="AA357" s="239">
        <f t="shared" si="144"/>
        <v>2899.5119653056508</v>
      </c>
      <c r="AB357" s="240">
        <f t="shared" si="145"/>
        <v>145921.20000000001</v>
      </c>
      <c r="AC357" s="241" t="str">
        <f t="shared" si="141"/>
        <v/>
      </c>
      <c r="AF357" s="243">
        <f t="shared" si="142"/>
        <v>-2899.5119653056508</v>
      </c>
    </row>
    <row r="358" spans="1:32" x14ac:dyDescent="0.2">
      <c r="B358" s="25">
        <v>37051</v>
      </c>
      <c r="C358" s="26"/>
      <c r="D358" s="27"/>
      <c r="E358" s="27"/>
      <c r="F358" s="227">
        <f t="shared" si="129"/>
        <v>0</v>
      </c>
      <c r="G358" s="215" t="s">
        <v>31</v>
      </c>
      <c r="H358" s="4">
        <f t="shared" si="138"/>
        <v>-8100420</v>
      </c>
      <c r="I358" s="4">
        <f t="shared" si="130"/>
        <v>-192867.14285714287</v>
      </c>
      <c r="J358" s="4">
        <f t="shared" si="131"/>
        <v>-1082869.738747143</v>
      </c>
      <c r="K358" s="36">
        <f t="shared" si="132"/>
        <v>-30663.426392680132</v>
      </c>
      <c r="L358" s="36">
        <f t="shared" si="133"/>
        <v>-693151.6290913308</v>
      </c>
      <c r="N358" s="4">
        <f t="shared" si="139"/>
        <v>-765970</v>
      </c>
      <c r="O358" s="274">
        <f t="shared" si="134"/>
        <v>-18237.380952380954</v>
      </c>
      <c r="P358" s="274">
        <f t="shared" si="135"/>
        <v>-102395.39848404762</v>
      </c>
      <c r="Q358" s="276">
        <f t="shared" si="136"/>
        <v>-2899.5119653056508</v>
      </c>
      <c r="R358" s="4">
        <f t="shared" si="140"/>
        <v>-65545.147142857153</v>
      </c>
      <c r="X358" s="237">
        <f t="shared" si="137"/>
        <v>37051</v>
      </c>
      <c r="Y358" s="238" t="str">
        <f t="shared" si="143"/>
        <v>0</v>
      </c>
      <c r="Z358" s="36"/>
      <c r="AA358" s="239">
        <f t="shared" si="144"/>
        <v>2899.5119653056508</v>
      </c>
      <c r="AB358" s="240">
        <f t="shared" si="145"/>
        <v>145921.20000000001</v>
      </c>
      <c r="AC358" s="241" t="str">
        <f t="shared" si="141"/>
        <v/>
      </c>
      <c r="AF358" s="243">
        <f t="shared" si="142"/>
        <v>-2899.5119653056508</v>
      </c>
    </row>
    <row r="359" spans="1:32" x14ac:dyDescent="0.2">
      <c r="B359" s="25">
        <v>37052</v>
      </c>
      <c r="C359" s="26"/>
      <c r="D359" s="27"/>
      <c r="E359" s="27"/>
      <c r="F359" s="227">
        <f t="shared" si="129"/>
        <v>0</v>
      </c>
      <c r="G359" s="215" t="s">
        <v>31</v>
      </c>
      <c r="H359" s="4">
        <f t="shared" si="138"/>
        <v>-8866390</v>
      </c>
      <c r="I359" s="4">
        <f t="shared" si="130"/>
        <v>-211104.52380952382</v>
      </c>
      <c r="J359" s="4">
        <f t="shared" si="131"/>
        <v>-1185265.1372311905</v>
      </c>
      <c r="K359" s="36">
        <f t="shared" si="132"/>
        <v>-33562.938357985782</v>
      </c>
      <c r="L359" s="36">
        <f t="shared" si="133"/>
        <v>-758695.55808946758</v>
      </c>
      <c r="N359" s="4">
        <f t="shared" si="139"/>
        <v>-765970</v>
      </c>
      <c r="O359" s="274">
        <f t="shared" si="134"/>
        <v>-18237.380952380954</v>
      </c>
      <c r="P359" s="274">
        <f t="shared" si="135"/>
        <v>-102395.39848404762</v>
      </c>
      <c r="Q359" s="276">
        <f t="shared" si="136"/>
        <v>-2899.5119653056508</v>
      </c>
      <c r="R359" s="4">
        <f t="shared" si="140"/>
        <v>-65545.147142857153</v>
      </c>
      <c r="X359" s="237">
        <f t="shared" si="137"/>
        <v>37052</v>
      </c>
      <c r="Y359" s="238" t="str">
        <f t="shared" si="143"/>
        <v>0</v>
      </c>
      <c r="Z359" s="36"/>
      <c r="AA359" s="239">
        <f t="shared" si="144"/>
        <v>2899.5119653056508</v>
      </c>
      <c r="AB359" s="240">
        <f t="shared" si="145"/>
        <v>145921.20000000001</v>
      </c>
      <c r="AC359" s="241" t="str">
        <f t="shared" si="141"/>
        <v/>
      </c>
      <c r="AF359" s="243">
        <f t="shared" si="142"/>
        <v>-2899.5119653056508</v>
      </c>
    </row>
    <row r="360" spans="1:32" x14ac:dyDescent="0.2">
      <c r="B360" s="25">
        <v>37053</v>
      </c>
      <c r="C360" s="26"/>
      <c r="D360" s="27"/>
      <c r="E360" s="27"/>
      <c r="F360" s="227">
        <f t="shared" si="129"/>
        <v>0</v>
      </c>
      <c r="G360" s="215" t="s">
        <v>31</v>
      </c>
      <c r="H360" s="4">
        <f t="shared" si="138"/>
        <v>-9632360</v>
      </c>
      <c r="I360" s="4">
        <f t="shared" si="130"/>
        <v>-229341.90476190476</v>
      </c>
      <c r="J360" s="4">
        <f t="shared" si="131"/>
        <v>-1287660.535715238</v>
      </c>
      <c r="K360" s="36">
        <f t="shared" si="132"/>
        <v>-36462.450323291429</v>
      </c>
      <c r="L360" s="36">
        <f t="shared" si="133"/>
        <v>-824239.48708760412</v>
      </c>
      <c r="N360" s="4">
        <f t="shared" si="139"/>
        <v>-765970</v>
      </c>
      <c r="O360" s="274">
        <f t="shared" si="134"/>
        <v>-18237.380952380954</v>
      </c>
      <c r="P360" s="274">
        <f t="shared" si="135"/>
        <v>-102395.39848404762</v>
      </c>
      <c r="Q360" s="276">
        <f t="shared" si="136"/>
        <v>-2899.5119653056508</v>
      </c>
      <c r="R360" s="4">
        <f t="shared" si="140"/>
        <v>-65545.147142857153</v>
      </c>
      <c r="X360" s="237">
        <f t="shared" si="137"/>
        <v>37053</v>
      </c>
      <c r="Y360" s="238" t="str">
        <f t="shared" si="143"/>
        <v>0</v>
      </c>
      <c r="Z360" s="36"/>
      <c r="AA360" s="239">
        <f t="shared" si="144"/>
        <v>2899.5119653056508</v>
      </c>
      <c r="AB360" s="240">
        <f t="shared" si="145"/>
        <v>145921.20000000001</v>
      </c>
      <c r="AC360" s="241" t="str">
        <f t="shared" si="141"/>
        <v/>
      </c>
      <c r="AF360" s="243">
        <f t="shared" si="142"/>
        <v>-2899.5119653056508</v>
      </c>
    </row>
    <row r="361" spans="1:32" x14ac:dyDescent="0.2">
      <c r="B361" s="25">
        <v>37054</v>
      </c>
      <c r="C361" s="26"/>
      <c r="D361" s="27"/>
      <c r="E361" s="27"/>
      <c r="F361" s="227">
        <f t="shared" si="129"/>
        <v>0</v>
      </c>
      <c r="G361" s="215" t="s">
        <v>31</v>
      </c>
      <c r="H361" s="4">
        <f t="shared" si="138"/>
        <v>-10398330</v>
      </c>
      <c r="I361" s="4">
        <f t="shared" si="130"/>
        <v>-247579.28571428571</v>
      </c>
      <c r="J361" s="4">
        <f t="shared" si="131"/>
        <v>-1390055.9341992857</v>
      </c>
      <c r="K361" s="36">
        <f t="shared" si="132"/>
        <v>-39361.962288597082</v>
      </c>
      <c r="L361" s="36">
        <f t="shared" si="133"/>
        <v>-889783.4160857409</v>
      </c>
      <c r="N361" s="4">
        <f t="shared" si="139"/>
        <v>-765970</v>
      </c>
      <c r="O361" s="274">
        <f t="shared" si="134"/>
        <v>-18237.380952380954</v>
      </c>
      <c r="P361" s="274">
        <f t="shared" si="135"/>
        <v>-102395.39848404762</v>
      </c>
      <c r="Q361" s="276">
        <f t="shared" si="136"/>
        <v>-2899.5119653056508</v>
      </c>
      <c r="R361" s="4">
        <f t="shared" si="140"/>
        <v>-65545.147142857153</v>
      </c>
      <c r="X361" s="237">
        <f t="shared" si="137"/>
        <v>37054</v>
      </c>
      <c r="Y361" s="238" t="str">
        <f t="shared" si="143"/>
        <v>0</v>
      </c>
      <c r="Z361" s="36"/>
      <c r="AA361" s="239">
        <f t="shared" si="144"/>
        <v>2899.5119653056508</v>
      </c>
      <c r="AB361" s="240">
        <f t="shared" si="145"/>
        <v>145921.20000000001</v>
      </c>
      <c r="AC361" s="241" t="str">
        <f t="shared" si="141"/>
        <v/>
      </c>
      <c r="AF361" s="243">
        <f t="shared" si="142"/>
        <v>-2899.5119653056508</v>
      </c>
    </row>
    <row r="362" spans="1:32" x14ac:dyDescent="0.2">
      <c r="B362" s="25">
        <v>37055</v>
      </c>
      <c r="C362" s="26"/>
      <c r="D362" s="27"/>
      <c r="E362" s="27"/>
      <c r="F362" s="227">
        <f t="shared" si="129"/>
        <v>0</v>
      </c>
      <c r="G362" s="215" t="s">
        <v>31</v>
      </c>
      <c r="H362" s="4">
        <f t="shared" si="138"/>
        <v>-11164300</v>
      </c>
      <c r="I362" s="4">
        <f t="shared" si="130"/>
        <v>-265816.66666666669</v>
      </c>
      <c r="J362" s="4">
        <f t="shared" si="131"/>
        <v>-1492451.3326833334</v>
      </c>
      <c r="K362" s="36">
        <f t="shared" si="132"/>
        <v>-42261.474253902736</v>
      </c>
      <c r="L362" s="36">
        <f t="shared" si="133"/>
        <v>-955327.34508387768</v>
      </c>
      <c r="N362" s="4">
        <f t="shared" si="139"/>
        <v>-765970</v>
      </c>
      <c r="O362" s="274">
        <f t="shared" si="134"/>
        <v>-18237.380952380954</v>
      </c>
      <c r="P362" s="274">
        <f t="shared" si="135"/>
        <v>-102395.39848404762</v>
      </c>
      <c r="Q362" s="276">
        <f t="shared" si="136"/>
        <v>-2899.5119653056508</v>
      </c>
      <c r="R362" s="4">
        <f t="shared" si="140"/>
        <v>-65545.147142857153</v>
      </c>
      <c r="X362" s="237">
        <f t="shared" si="137"/>
        <v>37055</v>
      </c>
      <c r="Y362" s="238" t="str">
        <f t="shared" si="143"/>
        <v>0</v>
      </c>
      <c r="Z362" s="36"/>
      <c r="AA362" s="239">
        <f t="shared" si="144"/>
        <v>2899.5119653056508</v>
      </c>
      <c r="AB362" s="240">
        <f t="shared" si="145"/>
        <v>145921.20000000001</v>
      </c>
      <c r="AC362" s="241" t="str">
        <f t="shared" si="141"/>
        <v/>
      </c>
      <c r="AF362" s="243">
        <f t="shared" si="142"/>
        <v>-2899.5119653056508</v>
      </c>
    </row>
    <row r="363" spans="1:32" s="217" customFormat="1" x14ac:dyDescent="0.2">
      <c r="B363" s="216">
        <v>37056</v>
      </c>
      <c r="C363" s="282"/>
      <c r="D363" s="48"/>
      <c r="E363" s="48"/>
      <c r="F363" s="258">
        <f t="shared" si="129"/>
        <v>0</v>
      </c>
      <c r="G363" s="215" t="s">
        <v>31</v>
      </c>
      <c r="H363" s="169">
        <f t="shared" si="138"/>
        <v>-11930270</v>
      </c>
      <c r="I363" s="169">
        <f t="shared" si="130"/>
        <v>-284054.04761904763</v>
      </c>
      <c r="J363" s="169">
        <f t="shared" si="131"/>
        <v>-1594846.7311673809</v>
      </c>
      <c r="K363" s="283">
        <f t="shared" si="132"/>
        <v>-45160.986219208382</v>
      </c>
      <c r="L363" s="283">
        <f t="shared" si="133"/>
        <v>-1020871.2740820143</v>
      </c>
      <c r="N363" s="169">
        <f t="shared" si="139"/>
        <v>-765970</v>
      </c>
      <c r="O363" s="284">
        <f t="shared" si="134"/>
        <v>-18237.380952380954</v>
      </c>
      <c r="P363" s="284">
        <f t="shared" si="135"/>
        <v>-102395.39848404762</v>
      </c>
      <c r="Q363" s="285">
        <f t="shared" si="136"/>
        <v>-2899.5119653056508</v>
      </c>
      <c r="R363" s="169">
        <f t="shared" si="140"/>
        <v>-65545.147142857153</v>
      </c>
      <c r="X363" s="259">
        <f t="shared" si="137"/>
        <v>37056</v>
      </c>
      <c r="Y363" s="238" t="str">
        <f t="shared" si="143"/>
        <v>0</v>
      </c>
      <c r="Z363" s="283"/>
      <c r="AA363" s="260">
        <f t="shared" si="144"/>
        <v>2899.5119653056508</v>
      </c>
      <c r="AB363" s="240">
        <f t="shared" si="145"/>
        <v>145921.20000000001</v>
      </c>
      <c r="AC363" s="261" t="str">
        <f t="shared" si="141"/>
        <v/>
      </c>
      <c r="AF363" s="238">
        <f t="shared" si="142"/>
        <v>-2899.5119653056508</v>
      </c>
    </row>
    <row r="364" spans="1:32" x14ac:dyDescent="0.2">
      <c r="B364" s="25">
        <v>37057</v>
      </c>
      <c r="C364" s="26"/>
      <c r="D364" s="27"/>
      <c r="E364" s="27"/>
      <c r="F364" s="227">
        <f t="shared" si="129"/>
        <v>0</v>
      </c>
      <c r="G364" s="215" t="s">
        <v>31</v>
      </c>
      <c r="H364" s="4">
        <f t="shared" si="138"/>
        <v>-12696240</v>
      </c>
      <c r="I364" s="4">
        <f t="shared" si="130"/>
        <v>-302291.42857142858</v>
      </c>
      <c r="J364" s="4">
        <f t="shared" si="131"/>
        <v>-1697242.1296514284</v>
      </c>
      <c r="K364" s="36">
        <f t="shared" si="132"/>
        <v>-48060.498184514036</v>
      </c>
      <c r="L364" s="36">
        <f t="shared" si="133"/>
        <v>-1086415.2030801512</v>
      </c>
      <c r="N364" s="4">
        <f t="shared" si="139"/>
        <v>-765970</v>
      </c>
      <c r="O364" s="274">
        <f t="shared" si="134"/>
        <v>-18237.380952380954</v>
      </c>
      <c r="P364" s="274">
        <f t="shared" si="135"/>
        <v>-102395.39848404762</v>
      </c>
      <c r="Q364" s="276">
        <f t="shared" si="136"/>
        <v>-2899.5119653056508</v>
      </c>
      <c r="R364" s="4">
        <f t="shared" si="140"/>
        <v>-65545.147142857153</v>
      </c>
      <c r="X364" s="237">
        <f t="shared" si="137"/>
        <v>37057</v>
      </c>
      <c r="Y364" s="238" t="str">
        <f t="shared" si="143"/>
        <v>0</v>
      </c>
      <c r="Z364" s="36"/>
      <c r="AA364" s="239">
        <f t="shared" si="144"/>
        <v>2899.5119653056508</v>
      </c>
      <c r="AB364" s="240">
        <f t="shared" si="145"/>
        <v>145921.20000000001</v>
      </c>
      <c r="AC364" s="241" t="str">
        <f t="shared" si="141"/>
        <v/>
      </c>
      <c r="AF364" s="243">
        <f t="shared" si="142"/>
        <v>-2899.5119653056508</v>
      </c>
    </row>
    <row r="365" spans="1:32" x14ac:dyDescent="0.2">
      <c r="B365" s="25">
        <v>37058</v>
      </c>
      <c r="C365" s="26"/>
      <c r="D365" s="27"/>
      <c r="E365" s="27"/>
      <c r="F365" s="227">
        <f t="shared" si="129"/>
        <v>0</v>
      </c>
      <c r="G365" s="215" t="s">
        <v>31</v>
      </c>
      <c r="H365" s="4">
        <f t="shared" si="138"/>
        <v>-13462210</v>
      </c>
      <c r="I365" s="4">
        <f t="shared" si="130"/>
        <v>-320528.80952380953</v>
      </c>
      <c r="J365" s="4">
        <f t="shared" si="131"/>
        <v>-1799637.5281354762</v>
      </c>
      <c r="K365" s="36">
        <f t="shared" si="132"/>
        <v>-50960.010149819689</v>
      </c>
      <c r="L365" s="36">
        <f t="shared" si="133"/>
        <v>-1151959.1320782879</v>
      </c>
      <c r="N365" s="4">
        <f t="shared" si="139"/>
        <v>-765970</v>
      </c>
      <c r="O365" s="274">
        <f t="shared" si="134"/>
        <v>-18237.380952380954</v>
      </c>
      <c r="P365" s="274">
        <f t="shared" si="135"/>
        <v>-102395.39848404762</v>
      </c>
      <c r="Q365" s="276">
        <f t="shared" si="136"/>
        <v>-2899.5119653056508</v>
      </c>
      <c r="R365" s="4">
        <f t="shared" si="140"/>
        <v>-65545.147142857153</v>
      </c>
      <c r="X365" s="237">
        <f t="shared" si="137"/>
        <v>37058</v>
      </c>
      <c r="Y365" s="238" t="str">
        <f t="shared" si="143"/>
        <v>0</v>
      </c>
      <c r="Z365" s="36"/>
      <c r="AA365" s="239">
        <f t="shared" si="144"/>
        <v>2899.5119653056508</v>
      </c>
      <c r="AB365" s="240">
        <f t="shared" si="145"/>
        <v>145921.20000000001</v>
      </c>
      <c r="AC365" s="241" t="str">
        <f t="shared" si="141"/>
        <v/>
      </c>
      <c r="AF365" s="243">
        <f t="shared" si="142"/>
        <v>-2899.5119653056508</v>
      </c>
    </row>
    <row r="366" spans="1:32" x14ac:dyDescent="0.2">
      <c r="B366" s="25">
        <v>37059</v>
      </c>
      <c r="C366" s="26"/>
      <c r="D366" s="27"/>
      <c r="E366" s="27"/>
      <c r="F366" s="227">
        <f t="shared" si="129"/>
        <v>0</v>
      </c>
      <c r="G366" s="215" t="s">
        <v>31</v>
      </c>
      <c r="H366" s="4">
        <f t="shared" si="138"/>
        <v>-14228180</v>
      </c>
      <c r="I366" s="4">
        <f t="shared" si="130"/>
        <v>-338766.19047619047</v>
      </c>
      <c r="J366" s="4">
        <f t="shared" si="131"/>
        <v>-1902032.9266195237</v>
      </c>
      <c r="K366" s="36">
        <f t="shared" si="132"/>
        <v>-53859.522115125335</v>
      </c>
      <c r="L366" s="36">
        <f t="shared" si="133"/>
        <v>-1217503.0610764246</v>
      </c>
      <c r="N366" s="4">
        <f t="shared" si="139"/>
        <v>-765970</v>
      </c>
      <c r="O366" s="274">
        <f t="shared" si="134"/>
        <v>-18237.380952380954</v>
      </c>
      <c r="P366" s="274">
        <f t="shared" si="135"/>
        <v>-102395.39848404762</v>
      </c>
      <c r="Q366" s="276">
        <f t="shared" si="136"/>
        <v>-2899.5119653056508</v>
      </c>
      <c r="R366" s="4">
        <f t="shared" si="140"/>
        <v>-65545.147142857153</v>
      </c>
      <c r="X366" s="237">
        <f t="shared" si="137"/>
        <v>37059</v>
      </c>
      <c r="Y366" s="238" t="str">
        <f t="shared" si="143"/>
        <v>0</v>
      </c>
      <c r="Z366" s="36"/>
      <c r="AA366" s="239">
        <f t="shared" si="144"/>
        <v>2899.5119653056508</v>
      </c>
      <c r="AB366" s="240">
        <f t="shared" si="145"/>
        <v>145921.20000000001</v>
      </c>
      <c r="AC366" s="241" t="str">
        <f t="shared" si="141"/>
        <v/>
      </c>
      <c r="AF366" s="243">
        <f t="shared" si="142"/>
        <v>-2899.5119653056508</v>
      </c>
    </row>
    <row r="367" spans="1:32" x14ac:dyDescent="0.2">
      <c r="B367" s="25">
        <v>37060</v>
      </c>
      <c r="C367" s="26"/>
      <c r="D367" s="27"/>
      <c r="E367" s="27"/>
      <c r="F367" s="227">
        <f t="shared" si="129"/>
        <v>0</v>
      </c>
      <c r="G367" s="215" t="s">
        <v>31</v>
      </c>
      <c r="H367" s="4">
        <f t="shared" si="138"/>
        <v>-14994150</v>
      </c>
      <c r="I367" s="4">
        <f t="shared" si="130"/>
        <v>-357003.57142857142</v>
      </c>
      <c r="J367" s="4">
        <f t="shared" si="131"/>
        <v>-2004428.3251035712</v>
      </c>
      <c r="K367" s="36">
        <f t="shared" si="132"/>
        <v>-56759.034080430982</v>
      </c>
      <c r="L367" s="36">
        <f t="shared" si="133"/>
        <v>-1283046.9900745612</v>
      </c>
      <c r="N367" s="4">
        <f t="shared" si="139"/>
        <v>-765970</v>
      </c>
      <c r="O367" s="274">
        <f t="shared" si="134"/>
        <v>-18237.380952380954</v>
      </c>
      <c r="P367" s="274">
        <f t="shared" si="135"/>
        <v>-102395.39848404762</v>
      </c>
      <c r="Q367" s="276">
        <f t="shared" si="136"/>
        <v>-2899.5119653056508</v>
      </c>
      <c r="R367" s="4">
        <f t="shared" si="140"/>
        <v>-65545.147142857153</v>
      </c>
      <c r="X367" s="237">
        <f t="shared" si="137"/>
        <v>37060</v>
      </c>
      <c r="Y367" s="238" t="str">
        <f t="shared" si="143"/>
        <v>0</v>
      </c>
      <c r="Z367" s="36"/>
      <c r="AA367" s="239">
        <f t="shared" si="144"/>
        <v>2899.5119653056508</v>
      </c>
      <c r="AB367" s="240">
        <f t="shared" si="145"/>
        <v>145921.20000000001</v>
      </c>
      <c r="AC367" s="241" t="str">
        <f t="shared" si="141"/>
        <v/>
      </c>
      <c r="AF367" s="243">
        <f t="shared" si="142"/>
        <v>-2899.5119653056508</v>
      </c>
    </row>
    <row r="368" spans="1:32" x14ac:dyDescent="0.2">
      <c r="B368" s="25">
        <v>37061</v>
      </c>
      <c r="C368" s="26"/>
      <c r="D368" s="27"/>
      <c r="E368" s="27"/>
      <c r="F368" s="227">
        <f t="shared" si="129"/>
        <v>0</v>
      </c>
      <c r="G368" s="215" t="s">
        <v>31</v>
      </c>
      <c r="H368" s="4">
        <f t="shared" si="138"/>
        <v>-15760120</v>
      </c>
      <c r="I368" s="4">
        <f t="shared" si="130"/>
        <v>-375240.95238095237</v>
      </c>
      <c r="J368" s="4">
        <f t="shared" si="131"/>
        <v>-2106823.7235876187</v>
      </c>
      <c r="K368" s="36">
        <f t="shared" si="132"/>
        <v>-59658.546045736628</v>
      </c>
      <c r="L368" s="36">
        <f t="shared" si="133"/>
        <v>-1348590.9190726979</v>
      </c>
      <c r="N368" s="4">
        <f t="shared" si="139"/>
        <v>-765970</v>
      </c>
      <c r="O368" s="274">
        <f t="shared" si="134"/>
        <v>-18237.380952380954</v>
      </c>
      <c r="P368" s="274">
        <f t="shared" si="135"/>
        <v>-102395.39848404762</v>
      </c>
      <c r="Q368" s="276">
        <f t="shared" si="136"/>
        <v>-2899.5119653056508</v>
      </c>
      <c r="R368" s="4">
        <f t="shared" si="140"/>
        <v>-65545.147142857153</v>
      </c>
      <c r="X368" s="237">
        <f t="shared" si="137"/>
        <v>37061</v>
      </c>
      <c r="Y368" s="238" t="str">
        <f t="shared" si="143"/>
        <v>0</v>
      </c>
      <c r="Z368" s="36"/>
      <c r="AA368" s="239">
        <f t="shared" si="144"/>
        <v>2899.5119653056508</v>
      </c>
      <c r="AB368" s="240">
        <f t="shared" si="145"/>
        <v>145921.20000000001</v>
      </c>
      <c r="AC368" s="241" t="str">
        <f t="shared" si="141"/>
        <v/>
      </c>
      <c r="AF368" s="243">
        <f t="shared" si="142"/>
        <v>-2899.5119653056508</v>
      </c>
    </row>
    <row r="369" spans="1:32" x14ac:dyDescent="0.2">
      <c r="B369" s="25">
        <v>37062</v>
      </c>
      <c r="C369" s="26"/>
      <c r="D369" s="27"/>
      <c r="E369" s="27"/>
      <c r="F369" s="227">
        <f t="shared" si="129"/>
        <v>0</v>
      </c>
      <c r="G369" s="215" t="s">
        <v>31</v>
      </c>
      <c r="H369" s="4">
        <f t="shared" si="138"/>
        <v>-16526090</v>
      </c>
      <c r="I369" s="4">
        <f t="shared" si="130"/>
        <v>-393478.33333333331</v>
      </c>
      <c r="J369" s="4">
        <f t="shared" si="131"/>
        <v>-2209219.1220716662</v>
      </c>
      <c r="K369" s="36">
        <f t="shared" si="132"/>
        <v>-62558.058011042274</v>
      </c>
      <c r="L369" s="36">
        <f t="shared" si="133"/>
        <v>-1414134.8480708343</v>
      </c>
      <c r="N369" s="4">
        <f t="shared" si="139"/>
        <v>-765970</v>
      </c>
      <c r="O369" s="274">
        <f t="shared" si="134"/>
        <v>-18237.380952380954</v>
      </c>
      <c r="P369" s="274">
        <f t="shared" si="135"/>
        <v>-102395.39848404762</v>
      </c>
      <c r="Q369" s="276">
        <f t="shared" si="136"/>
        <v>-2899.5119653056508</v>
      </c>
      <c r="R369" s="4">
        <f t="shared" si="140"/>
        <v>-65545.147142857153</v>
      </c>
      <c r="X369" s="237">
        <f t="shared" si="137"/>
        <v>37062</v>
      </c>
      <c r="Y369" s="238" t="str">
        <f t="shared" si="143"/>
        <v>0</v>
      </c>
      <c r="Z369" s="36"/>
      <c r="AA369" s="239">
        <f t="shared" si="144"/>
        <v>2899.5119653056508</v>
      </c>
      <c r="AB369" s="240">
        <f t="shared" si="145"/>
        <v>145921.20000000001</v>
      </c>
      <c r="AC369" s="241" t="str">
        <f t="shared" si="141"/>
        <v/>
      </c>
      <c r="AF369" s="243">
        <f t="shared" si="142"/>
        <v>-2899.5119653056508</v>
      </c>
    </row>
    <row r="370" spans="1:32" x14ac:dyDescent="0.2">
      <c r="B370" s="25">
        <v>37063</v>
      </c>
      <c r="C370" s="26"/>
      <c r="D370" s="27"/>
      <c r="E370" s="27"/>
      <c r="F370" s="227">
        <f t="shared" si="129"/>
        <v>0</v>
      </c>
      <c r="G370" s="215" t="s">
        <v>31</v>
      </c>
      <c r="H370" s="4">
        <f t="shared" si="138"/>
        <v>-17292060</v>
      </c>
      <c r="I370" s="4">
        <f t="shared" si="130"/>
        <v>-411715.71428571426</v>
      </c>
      <c r="J370" s="4">
        <f t="shared" si="131"/>
        <v>-2311614.5205557141</v>
      </c>
      <c r="K370" s="36">
        <f t="shared" si="132"/>
        <v>-65457.569976347935</v>
      </c>
      <c r="L370" s="36">
        <f t="shared" si="133"/>
        <v>-1479678.7770689714</v>
      </c>
      <c r="N370" s="4">
        <f t="shared" si="139"/>
        <v>-765970</v>
      </c>
      <c r="O370" s="274">
        <f t="shared" si="134"/>
        <v>-18237.380952380954</v>
      </c>
      <c r="P370" s="274">
        <f t="shared" si="135"/>
        <v>-102395.39848404762</v>
      </c>
      <c r="Q370" s="276">
        <f t="shared" si="136"/>
        <v>-2899.5119653056508</v>
      </c>
      <c r="R370" s="4">
        <f t="shared" si="140"/>
        <v>-65545.147142857153</v>
      </c>
      <c r="X370" s="237">
        <f t="shared" si="137"/>
        <v>37063</v>
      </c>
      <c r="Y370" s="238" t="str">
        <f t="shared" si="143"/>
        <v>0</v>
      </c>
      <c r="Z370" s="36"/>
      <c r="AA370" s="239">
        <f t="shared" si="144"/>
        <v>2899.5119653056508</v>
      </c>
      <c r="AB370" s="240">
        <f t="shared" si="145"/>
        <v>145921.20000000001</v>
      </c>
      <c r="AC370" s="241" t="str">
        <f t="shared" si="141"/>
        <v/>
      </c>
      <c r="AF370" s="243">
        <f t="shared" si="142"/>
        <v>-2899.5119653056508</v>
      </c>
    </row>
    <row r="371" spans="1:32" x14ac:dyDescent="0.2">
      <c r="B371" s="25">
        <v>37064</v>
      </c>
      <c r="C371" s="26"/>
      <c r="D371" s="27"/>
      <c r="E371" s="27"/>
      <c r="F371" s="227">
        <f t="shared" si="129"/>
        <v>0</v>
      </c>
      <c r="G371" s="215" t="s">
        <v>31</v>
      </c>
      <c r="H371" s="4">
        <f t="shared" si="138"/>
        <v>-18058030</v>
      </c>
      <c r="I371" s="4">
        <f t="shared" si="130"/>
        <v>-429953.09523809527</v>
      </c>
      <c r="J371" s="4">
        <f t="shared" si="131"/>
        <v>-2414009.9190397621</v>
      </c>
      <c r="K371" s="36">
        <f t="shared" si="132"/>
        <v>-68357.081941653596</v>
      </c>
      <c r="L371" s="36">
        <f t="shared" si="133"/>
        <v>-1545222.7060671083</v>
      </c>
      <c r="N371" s="4">
        <f t="shared" si="139"/>
        <v>-765970</v>
      </c>
      <c r="O371" s="274">
        <f t="shared" si="134"/>
        <v>-18237.380952380954</v>
      </c>
      <c r="P371" s="274">
        <f t="shared" si="135"/>
        <v>-102395.39848404762</v>
      </c>
      <c r="Q371" s="276">
        <f t="shared" si="136"/>
        <v>-2899.5119653056508</v>
      </c>
      <c r="R371" s="4">
        <f t="shared" si="140"/>
        <v>-65545.147142857153</v>
      </c>
      <c r="X371" s="237">
        <f t="shared" si="137"/>
        <v>37064</v>
      </c>
      <c r="Y371" s="238" t="str">
        <f t="shared" si="143"/>
        <v>0</v>
      </c>
      <c r="Z371" s="36"/>
      <c r="AA371" s="239">
        <f t="shared" si="144"/>
        <v>2899.5119653056508</v>
      </c>
      <c r="AB371" s="240">
        <f t="shared" si="145"/>
        <v>145921.20000000001</v>
      </c>
      <c r="AC371" s="241" t="str">
        <f t="shared" si="141"/>
        <v/>
      </c>
      <c r="AF371" s="243">
        <f t="shared" si="142"/>
        <v>-2899.5119653056508</v>
      </c>
    </row>
    <row r="372" spans="1:32" x14ac:dyDescent="0.2">
      <c r="B372" s="25">
        <v>37065</v>
      </c>
      <c r="C372" s="26"/>
      <c r="D372" s="27"/>
      <c r="E372" s="27"/>
      <c r="F372" s="227">
        <f t="shared" si="129"/>
        <v>0</v>
      </c>
      <c r="G372" s="215" t="s">
        <v>31</v>
      </c>
      <c r="H372" s="4">
        <f t="shared" si="138"/>
        <v>-18824000</v>
      </c>
      <c r="I372" s="4">
        <f t="shared" si="130"/>
        <v>-448190.47619047621</v>
      </c>
      <c r="J372" s="4">
        <f t="shared" si="131"/>
        <v>-2516405.3175238096</v>
      </c>
      <c r="K372" s="36">
        <f t="shared" si="132"/>
        <v>-71256.593906959242</v>
      </c>
      <c r="L372" s="36">
        <f t="shared" si="133"/>
        <v>-1610766.635065245</v>
      </c>
      <c r="N372" s="4">
        <f t="shared" si="139"/>
        <v>-765970</v>
      </c>
      <c r="O372" s="274">
        <f t="shared" si="134"/>
        <v>-18237.380952380954</v>
      </c>
      <c r="P372" s="274">
        <f t="shared" si="135"/>
        <v>-102395.39848404762</v>
      </c>
      <c r="Q372" s="276">
        <f t="shared" si="136"/>
        <v>-2899.5119653056508</v>
      </c>
      <c r="R372" s="4">
        <f t="shared" si="140"/>
        <v>-65545.147142857153</v>
      </c>
      <c r="X372" s="237">
        <f t="shared" si="137"/>
        <v>37065</v>
      </c>
      <c r="Y372" s="238" t="str">
        <f t="shared" si="143"/>
        <v>0</v>
      </c>
      <c r="Z372" s="36"/>
      <c r="AA372" s="239">
        <f t="shared" si="144"/>
        <v>2899.5119653056508</v>
      </c>
      <c r="AB372" s="240">
        <f t="shared" si="145"/>
        <v>145921.20000000001</v>
      </c>
      <c r="AC372" s="241" t="str">
        <f t="shared" si="141"/>
        <v/>
      </c>
      <c r="AF372" s="243">
        <f t="shared" si="142"/>
        <v>-2899.5119653056508</v>
      </c>
    </row>
    <row r="373" spans="1:32" x14ac:dyDescent="0.2">
      <c r="B373" s="25">
        <v>37066</v>
      </c>
      <c r="C373" s="26"/>
      <c r="D373" s="27"/>
      <c r="E373" s="27"/>
      <c r="F373" s="227">
        <f t="shared" si="129"/>
        <v>0</v>
      </c>
      <c r="G373" s="215" t="s">
        <v>31</v>
      </c>
      <c r="H373" s="4">
        <f t="shared" si="138"/>
        <v>-19589970</v>
      </c>
      <c r="I373" s="4">
        <f t="shared" si="130"/>
        <v>-466427.85714285716</v>
      </c>
      <c r="J373" s="4">
        <f t="shared" si="131"/>
        <v>-2618800.7160078571</v>
      </c>
      <c r="K373" s="36">
        <f t="shared" si="132"/>
        <v>-74156.105872264889</v>
      </c>
      <c r="L373" s="36">
        <f t="shared" si="133"/>
        <v>-1676310.5640633816</v>
      </c>
      <c r="N373" s="4">
        <f t="shared" si="139"/>
        <v>-765970</v>
      </c>
      <c r="O373" s="274">
        <f t="shared" si="134"/>
        <v>-18237.380952380954</v>
      </c>
      <c r="P373" s="274">
        <f t="shared" si="135"/>
        <v>-102395.39848404762</v>
      </c>
      <c r="Q373" s="276">
        <f t="shared" si="136"/>
        <v>-2899.5119653056508</v>
      </c>
      <c r="R373" s="4">
        <f t="shared" si="140"/>
        <v>-65545.147142857153</v>
      </c>
      <c r="X373" s="237">
        <f t="shared" si="137"/>
        <v>37066</v>
      </c>
      <c r="Y373" s="238" t="str">
        <f t="shared" si="143"/>
        <v>0</v>
      </c>
      <c r="Z373" s="36"/>
      <c r="AA373" s="239">
        <f t="shared" si="144"/>
        <v>2899.5119653056508</v>
      </c>
      <c r="AB373" s="240">
        <f t="shared" si="145"/>
        <v>145921.20000000001</v>
      </c>
      <c r="AC373" s="241" t="str">
        <f t="shared" si="141"/>
        <v/>
      </c>
      <c r="AF373" s="243">
        <f t="shared" si="142"/>
        <v>-2899.5119653056508</v>
      </c>
    </row>
    <row r="374" spans="1:32" x14ac:dyDescent="0.2">
      <c r="B374" s="25">
        <v>37067</v>
      </c>
      <c r="C374" s="26"/>
      <c r="D374" s="27"/>
      <c r="E374" s="27"/>
      <c r="F374" s="227">
        <f t="shared" si="129"/>
        <v>0</v>
      </c>
      <c r="G374" s="215" t="s">
        <v>31</v>
      </c>
      <c r="H374" s="4">
        <f t="shared" si="138"/>
        <v>-20355940</v>
      </c>
      <c r="I374" s="4">
        <f t="shared" si="130"/>
        <v>-484665.23809523811</v>
      </c>
      <c r="J374" s="4">
        <f t="shared" si="131"/>
        <v>-2721196.1144919046</v>
      </c>
      <c r="K374" s="36">
        <f t="shared" si="132"/>
        <v>-77055.617837570535</v>
      </c>
      <c r="L374" s="36">
        <f t="shared" si="133"/>
        <v>-1741854.4930615181</v>
      </c>
      <c r="N374" s="4">
        <f t="shared" si="139"/>
        <v>-765970</v>
      </c>
      <c r="O374" s="274">
        <f t="shared" si="134"/>
        <v>-18237.380952380954</v>
      </c>
      <c r="P374" s="274">
        <f t="shared" si="135"/>
        <v>-102395.39848404762</v>
      </c>
      <c r="Q374" s="276">
        <f t="shared" si="136"/>
        <v>-2899.5119653056508</v>
      </c>
      <c r="R374" s="4">
        <f t="shared" si="140"/>
        <v>-65545.147142857153</v>
      </c>
      <c r="X374" s="237">
        <f t="shared" si="137"/>
        <v>37067</v>
      </c>
      <c r="Y374" s="238" t="str">
        <f t="shared" si="143"/>
        <v>0</v>
      </c>
      <c r="Z374" s="36"/>
      <c r="AA374" s="239">
        <f t="shared" si="144"/>
        <v>2899.5119653056508</v>
      </c>
      <c r="AB374" s="240">
        <f t="shared" si="145"/>
        <v>145921.20000000001</v>
      </c>
      <c r="AC374" s="241" t="str">
        <f t="shared" si="141"/>
        <v/>
      </c>
      <c r="AF374" s="243">
        <f t="shared" si="142"/>
        <v>-2899.5119653056508</v>
      </c>
    </row>
    <row r="375" spans="1:32" x14ac:dyDescent="0.2">
      <c r="B375" s="25">
        <v>37068</v>
      </c>
      <c r="C375" s="26"/>
      <c r="D375" s="27"/>
      <c r="E375" s="27"/>
      <c r="F375" s="227">
        <f t="shared" si="129"/>
        <v>0</v>
      </c>
      <c r="G375" s="215" t="s">
        <v>31</v>
      </c>
      <c r="H375" s="4">
        <f t="shared" si="138"/>
        <v>-21121910</v>
      </c>
      <c r="I375" s="4">
        <f t="shared" si="130"/>
        <v>-502902.61904761905</v>
      </c>
      <c r="J375" s="4">
        <f t="shared" si="131"/>
        <v>-2823591.5129759521</v>
      </c>
      <c r="K375" s="36">
        <f t="shared" si="132"/>
        <v>-79955.129802876181</v>
      </c>
      <c r="L375" s="36">
        <f t="shared" si="133"/>
        <v>-1807398.4220596547</v>
      </c>
      <c r="N375" s="4">
        <f t="shared" si="139"/>
        <v>-765970</v>
      </c>
      <c r="O375" s="274">
        <f t="shared" si="134"/>
        <v>-18237.380952380954</v>
      </c>
      <c r="P375" s="274">
        <f t="shared" si="135"/>
        <v>-102395.39848404762</v>
      </c>
      <c r="Q375" s="276">
        <f t="shared" si="136"/>
        <v>-2899.5119653056508</v>
      </c>
      <c r="R375" s="4">
        <f t="shared" si="140"/>
        <v>-65545.147142857153</v>
      </c>
      <c r="X375" s="237">
        <f t="shared" si="137"/>
        <v>37068</v>
      </c>
      <c r="Y375" s="238" t="str">
        <f t="shared" si="143"/>
        <v>0</v>
      </c>
      <c r="Z375" s="36"/>
      <c r="AA375" s="239">
        <f t="shared" si="144"/>
        <v>2899.5119653056508</v>
      </c>
      <c r="AB375" s="240">
        <f t="shared" si="145"/>
        <v>145921.20000000001</v>
      </c>
      <c r="AC375" s="241" t="str">
        <f t="shared" si="141"/>
        <v/>
      </c>
      <c r="AF375" s="243">
        <f t="shared" si="142"/>
        <v>-2899.5119653056508</v>
      </c>
    </row>
    <row r="376" spans="1:32" x14ac:dyDescent="0.2">
      <c r="B376" s="25">
        <v>37069</v>
      </c>
      <c r="C376" s="26"/>
      <c r="D376" s="27"/>
      <c r="E376" s="27"/>
      <c r="F376" s="227">
        <f t="shared" si="129"/>
        <v>0</v>
      </c>
      <c r="G376" s="215" t="s">
        <v>31</v>
      </c>
      <c r="H376" s="4">
        <f t="shared" si="138"/>
        <v>-21887880</v>
      </c>
      <c r="I376" s="4">
        <f t="shared" si="130"/>
        <v>-521140</v>
      </c>
      <c r="J376" s="4">
        <f t="shared" si="131"/>
        <v>-2925986.9114599996</v>
      </c>
      <c r="K376" s="36">
        <f t="shared" si="132"/>
        <v>-82854.641768181842</v>
      </c>
      <c r="L376" s="36">
        <f t="shared" si="133"/>
        <v>-1872942.3510577916</v>
      </c>
      <c r="N376" s="4">
        <f t="shared" si="139"/>
        <v>-765970</v>
      </c>
      <c r="O376" s="274">
        <f t="shared" si="134"/>
        <v>-18237.380952380954</v>
      </c>
      <c r="P376" s="274">
        <f t="shared" si="135"/>
        <v>-102395.39848404762</v>
      </c>
      <c r="Q376" s="276">
        <f t="shared" si="136"/>
        <v>-2899.5119653056508</v>
      </c>
      <c r="R376" s="4">
        <f t="shared" si="140"/>
        <v>-65545.147142857153</v>
      </c>
      <c r="X376" s="237">
        <f t="shared" si="137"/>
        <v>37069</v>
      </c>
      <c r="Y376" s="238" t="str">
        <f t="shared" si="143"/>
        <v>0</v>
      </c>
      <c r="Z376" s="36"/>
      <c r="AA376" s="239">
        <f t="shared" si="144"/>
        <v>2899.5119653056508</v>
      </c>
      <c r="AB376" s="240">
        <f t="shared" si="145"/>
        <v>145921.20000000001</v>
      </c>
      <c r="AC376" s="241" t="str">
        <f t="shared" si="141"/>
        <v/>
      </c>
      <c r="AF376" s="243">
        <f t="shared" si="142"/>
        <v>-2899.5119653056508</v>
      </c>
    </row>
    <row r="377" spans="1:32" x14ac:dyDescent="0.2">
      <c r="B377" s="25">
        <v>37070</v>
      </c>
      <c r="C377" s="26"/>
      <c r="D377" s="27"/>
      <c r="E377" s="27"/>
      <c r="F377" s="227">
        <f t="shared" si="129"/>
        <v>0</v>
      </c>
      <c r="G377" s="215" t="s">
        <v>31</v>
      </c>
      <c r="H377" s="4">
        <f t="shared" si="138"/>
        <v>-22653850</v>
      </c>
      <c r="I377" s="4">
        <f t="shared" si="130"/>
        <v>-539377.38095238095</v>
      </c>
      <c r="J377" s="4">
        <f t="shared" si="131"/>
        <v>-3028382.3099440476</v>
      </c>
      <c r="K377" s="36">
        <f t="shared" si="132"/>
        <v>-85754.153733487503</v>
      </c>
      <c r="L377" s="36">
        <f t="shared" si="133"/>
        <v>-1938486.2800559287</v>
      </c>
      <c r="N377" s="4">
        <f t="shared" si="139"/>
        <v>-765970</v>
      </c>
      <c r="O377" s="274">
        <f t="shared" si="134"/>
        <v>-18237.380952380954</v>
      </c>
      <c r="P377" s="274">
        <f t="shared" si="135"/>
        <v>-102395.39848404762</v>
      </c>
      <c r="Q377" s="276">
        <f t="shared" si="136"/>
        <v>-2899.5119653056508</v>
      </c>
      <c r="R377" s="4">
        <f t="shared" si="140"/>
        <v>-65545.147142857153</v>
      </c>
      <c r="X377" s="237">
        <f t="shared" si="137"/>
        <v>37070</v>
      </c>
      <c r="Y377" s="238" t="str">
        <f t="shared" si="143"/>
        <v>0</v>
      </c>
      <c r="Z377" s="36"/>
      <c r="AA377" s="239">
        <f t="shared" si="144"/>
        <v>2899.5119653056508</v>
      </c>
      <c r="AB377" s="240">
        <f t="shared" si="145"/>
        <v>145921.20000000001</v>
      </c>
      <c r="AC377" s="241" t="str">
        <f t="shared" si="141"/>
        <v/>
      </c>
      <c r="AF377" s="243">
        <f t="shared" si="142"/>
        <v>-2899.5119653056508</v>
      </c>
    </row>
    <row r="378" spans="1:32" x14ac:dyDescent="0.2">
      <c r="B378" s="25">
        <v>37071</v>
      </c>
      <c r="C378" s="26"/>
      <c r="D378" s="27"/>
      <c r="E378" s="27"/>
      <c r="F378" s="227">
        <f t="shared" si="129"/>
        <v>0</v>
      </c>
      <c r="G378" s="215" t="s">
        <v>31</v>
      </c>
      <c r="H378" s="4">
        <f t="shared" si="138"/>
        <v>-23419820</v>
      </c>
      <c r="I378" s="4">
        <f t="shared" si="130"/>
        <v>-557614.76190476189</v>
      </c>
      <c r="J378" s="4">
        <f t="shared" si="131"/>
        <v>-3130777.7084280951</v>
      </c>
      <c r="K378" s="36">
        <f t="shared" si="132"/>
        <v>-88653.665698793149</v>
      </c>
      <c r="L378" s="36">
        <f t="shared" si="133"/>
        <v>-2004030.2090540652</v>
      </c>
      <c r="N378" s="4">
        <f t="shared" si="139"/>
        <v>-765970</v>
      </c>
      <c r="O378" s="274">
        <f t="shared" si="134"/>
        <v>-18237.380952380954</v>
      </c>
      <c r="P378" s="274">
        <f t="shared" si="135"/>
        <v>-102395.39848404762</v>
      </c>
      <c r="Q378" s="276">
        <f t="shared" si="136"/>
        <v>-2899.5119653056508</v>
      </c>
      <c r="R378" s="4">
        <f t="shared" si="140"/>
        <v>-65545.147142857153</v>
      </c>
      <c r="X378" s="237">
        <f t="shared" si="137"/>
        <v>37071</v>
      </c>
      <c r="Y378" s="238" t="str">
        <f t="shared" si="143"/>
        <v>0</v>
      </c>
      <c r="Z378" s="36"/>
      <c r="AA378" s="239">
        <f t="shared" si="144"/>
        <v>2899.5119653056508</v>
      </c>
      <c r="AB378" s="240">
        <f t="shared" si="145"/>
        <v>145921.20000000001</v>
      </c>
      <c r="AC378" s="241" t="str">
        <f t="shared" si="141"/>
        <v/>
      </c>
      <c r="AF378" s="243">
        <f t="shared" si="142"/>
        <v>-2899.5119653056508</v>
      </c>
    </row>
    <row r="379" spans="1:32" x14ac:dyDescent="0.2">
      <c r="B379" s="25">
        <v>37072</v>
      </c>
      <c r="C379" s="26"/>
      <c r="D379" s="27"/>
      <c r="E379" s="27"/>
      <c r="F379" s="227">
        <f t="shared" si="129"/>
        <v>0</v>
      </c>
      <c r="G379" s="215" t="s">
        <v>31</v>
      </c>
      <c r="H379" s="4">
        <f t="shared" si="138"/>
        <v>-24185790</v>
      </c>
      <c r="I379" s="4">
        <f t="shared" si="130"/>
        <v>-575852.14285714284</v>
      </c>
      <c r="J379" s="4">
        <f t="shared" si="131"/>
        <v>-3233173.1069121426</v>
      </c>
      <c r="K379" s="36">
        <f t="shared" si="132"/>
        <v>-91553.177664098796</v>
      </c>
      <c r="L379" s="36">
        <f t="shared" si="133"/>
        <v>-2069574.1380522018</v>
      </c>
      <c r="N379" s="4">
        <f t="shared" si="139"/>
        <v>-765970</v>
      </c>
      <c r="O379" s="274">
        <f t="shared" si="134"/>
        <v>-18237.380952380954</v>
      </c>
      <c r="P379" s="274">
        <f t="shared" si="135"/>
        <v>-102395.39848404762</v>
      </c>
      <c r="Q379" s="276">
        <f t="shared" si="136"/>
        <v>-2899.5119653056508</v>
      </c>
      <c r="R379" s="4">
        <f t="shared" si="140"/>
        <v>-65545.147142857153</v>
      </c>
      <c r="X379" s="237">
        <f t="shared" si="137"/>
        <v>37072</v>
      </c>
      <c r="Y379" s="238" t="str">
        <f t="shared" si="143"/>
        <v>0</v>
      </c>
      <c r="Z379" s="36"/>
      <c r="AA379" s="239">
        <f t="shared" si="144"/>
        <v>2899.5119653056508</v>
      </c>
      <c r="AB379" s="240">
        <f t="shared" si="145"/>
        <v>145921.20000000001</v>
      </c>
      <c r="AC379" s="241" t="str">
        <f t="shared" si="141"/>
        <v/>
      </c>
      <c r="AF379" s="243">
        <f t="shared" si="142"/>
        <v>-2899.5119653056508</v>
      </c>
    </row>
    <row r="380" spans="1:32" ht="13.5" thickBot="1" x14ac:dyDescent="0.25">
      <c r="B380" s="28"/>
      <c r="C380" s="29"/>
      <c r="D380" s="30"/>
      <c r="E380" s="30"/>
      <c r="F380" s="228"/>
      <c r="G380" s="215"/>
      <c r="K380" s="36"/>
      <c r="L380" s="36"/>
      <c r="O380" s="274"/>
      <c r="P380" s="274"/>
      <c r="Q380" s="276"/>
      <c r="R380" s="4"/>
      <c r="X380" s="237"/>
      <c r="Y380" s="238"/>
      <c r="Z380" s="36"/>
      <c r="AA380" s="239"/>
      <c r="AB380" s="240"/>
      <c r="AC380" s="241"/>
      <c r="AF380" s="243"/>
    </row>
    <row r="382" spans="1:32" ht="16.5" thickBot="1" x14ac:dyDescent="0.3">
      <c r="A382" s="31" t="s">
        <v>96</v>
      </c>
      <c r="B382" s="32"/>
      <c r="C382" s="26"/>
      <c r="D382" s="27"/>
      <c r="E382" s="27"/>
      <c r="F382" s="229"/>
      <c r="G382" s="4"/>
      <c r="K382" s="36"/>
      <c r="L382" s="36"/>
      <c r="O382" s="274"/>
      <c r="P382" s="274"/>
      <c r="Q382" s="276"/>
      <c r="R382" s="4"/>
      <c r="X382" s="237"/>
      <c r="Y382" s="238"/>
      <c r="Z382" s="36"/>
      <c r="AA382" s="239"/>
      <c r="AB382" s="240"/>
      <c r="AF382" s="243"/>
    </row>
    <row r="383" spans="1:32" x14ac:dyDescent="0.2">
      <c r="B383" s="22">
        <v>37073</v>
      </c>
      <c r="C383" s="23"/>
      <c r="D383" s="24"/>
      <c r="E383" s="24"/>
      <c r="F383" s="226">
        <f t="shared" ref="F383:F413" si="146">E383/104.1667*100</f>
        <v>0</v>
      </c>
      <c r="G383" s="215" t="s">
        <v>31</v>
      </c>
      <c r="H383" s="4">
        <f>H380-$AP$2</f>
        <v>-765970</v>
      </c>
      <c r="I383" s="4">
        <f t="shared" ref="I383:I413" si="147">H383/42</f>
        <v>-18237.380952380954</v>
      </c>
      <c r="J383" s="4">
        <f t="shared" ref="J383:J413" si="148">I383*$J$4</f>
        <v>-102395.39848404762</v>
      </c>
      <c r="K383" s="4">
        <f t="shared" ref="K383:K413" si="149">J383*$K$1</f>
        <v>-2899.5119653056508</v>
      </c>
      <c r="L383" s="4">
        <f t="shared" ref="L383:L413" si="150">K383*$L$1</f>
        <v>-65543.928998136718</v>
      </c>
      <c r="M383" s="4"/>
      <c r="N383" s="4">
        <f>H383-H380</f>
        <v>-765970</v>
      </c>
      <c r="O383" s="4">
        <f t="shared" ref="O383:O413" si="151">N383/42</f>
        <v>-18237.380952380954</v>
      </c>
      <c r="P383" s="4">
        <f t="shared" ref="P383:P413" si="152">O383*$J$4</f>
        <v>-102395.39848404762</v>
      </c>
      <c r="Q383" s="4">
        <f t="shared" ref="Q383:Q413" si="153">P383*$K$1</f>
        <v>-2899.5119653056508</v>
      </c>
      <c r="R383" s="4">
        <f>O383*3.594</f>
        <v>-65545.147142857153</v>
      </c>
      <c r="X383" s="237">
        <f t="shared" ref="X383:X412" si="154">B383</f>
        <v>37073</v>
      </c>
      <c r="Y383" s="238">
        <f>IF(AF380&lt;0,"0",AF380)</f>
        <v>0</v>
      </c>
      <c r="Z383" s="238"/>
      <c r="AA383" s="239">
        <f>Q383*-1</f>
        <v>2899.5119653056508</v>
      </c>
      <c r="AB383" s="240">
        <f>$AA$3-Y383</f>
        <v>145921.20000000001</v>
      </c>
      <c r="AC383" s="241" t="str">
        <f>+IF(AF383&gt;$D$3,"*","")</f>
        <v/>
      </c>
      <c r="AD383" s="154"/>
      <c r="AE383" s="242"/>
      <c r="AF383" s="243">
        <f>Y383+AE383-AA383</f>
        <v>-2899.5119653056508</v>
      </c>
    </row>
    <row r="384" spans="1:32" x14ac:dyDescent="0.2">
      <c r="A384" s="217"/>
      <c r="B384" s="25">
        <v>37074</v>
      </c>
      <c r="C384" s="282"/>
      <c r="D384" s="48"/>
      <c r="E384" s="48"/>
      <c r="F384" s="258">
        <f t="shared" si="146"/>
        <v>0</v>
      </c>
      <c r="G384" s="215" t="s">
        <v>31</v>
      </c>
      <c r="H384" s="169">
        <f t="shared" ref="H384:H412" si="155">H383-$AP$2</f>
        <v>-1531940</v>
      </c>
      <c r="I384" s="169">
        <f t="shared" si="147"/>
        <v>-36474.761904761908</v>
      </c>
      <c r="J384" s="169">
        <f t="shared" si="148"/>
        <v>-204790.79696809524</v>
      </c>
      <c r="K384" s="283">
        <f t="shared" si="149"/>
        <v>-5799.0239306113017</v>
      </c>
      <c r="L384" s="283">
        <f t="shared" si="150"/>
        <v>-131087.85799627344</v>
      </c>
      <c r="M384" s="217"/>
      <c r="N384" s="169">
        <f t="shared" ref="N384:N412" si="156">H384-H383</f>
        <v>-765970</v>
      </c>
      <c r="O384" s="284">
        <f t="shared" si="151"/>
        <v>-18237.380952380954</v>
      </c>
      <c r="P384" s="284">
        <f t="shared" si="152"/>
        <v>-102395.39848404762</v>
      </c>
      <c r="Q384" s="285">
        <f t="shared" si="153"/>
        <v>-2899.5119653056508</v>
      </c>
      <c r="R384" s="169">
        <f t="shared" ref="R384:R412" si="157">O384*3.594</f>
        <v>-65545.147142857153</v>
      </c>
      <c r="S384" s="217"/>
      <c r="T384" s="217"/>
      <c r="U384" s="217"/>
      <c r="V384" s="217"/>
      <c r="W384" s="217"/>
      <c r="X384" s="259">
        <f t="shared" si="154"/>
        <v>37074</v>
      </c>
      <c r="Y384" s="238" t="str">
        <f>IF(AF383&lt;0,"0",AF383)</f>
        <v>0</v>
      </c>
      <c r="Z384" s="283"/>
      <c r="AA384" s="260">
        <f>Q384*-1</f>
        <v>2899.5119653056508</v>
      </c>
      <c r="AB384" s="240">
        <f>$AA$3-Y384</f>
        <v>145921.20000000001</v>
      </c>
      <c r="AC384" s="241" t="str">
        <f t="shared" ref="AC384:AC412" si="158">+IF(AF384&gt;$D$3,"*","")</f>
        <v/>
      </c>
      <c r="AD384" s="217"/>
      <c r="AE384" s="217"/>
      <c r="AF384" s="238">
        <f t="shared" ref="AF384:AF412" si="159">Y384+AE384-AA384</f>
        <v>-2899.5119653056508</v>
      </c>
    </row>
    <row r="385" spans="1:32" x14ac:dyDescent="0.2">
      <c r="B385" s="25">
        <v>37075</v>
      </c>
      <c r="C385" s="26"/>
      <c r="D385" s="27"/>
      <c r="E385" s="27"/>
      <c r="F385" s="227">
        <f t="shared" si="146"/>
        <v>0</v>
      </c>
      <c r="G385" s="215" t="s">
        <v>31</v>
      </c>
      <c r="H385" s="4">
        <f t="shared" si="155"/>
        <v>-2297910</v>
      </c>
      <c r="I385" s="4">
        <f t="shared" si="147"/>
        <v>-54712.142857142855</v>
      </c>
      <c r="J385" s="4">
        <f t="shared" si="148"/>
        <v>-307186.1954521428</v>
      </c>
      <c r="K385" s="36">
        <f t="shared" si="149"/>
        <v>-8698.5358959169516</v>
      </c>
      <c r="L385" s="36">
        <f t="shared" si="150"/>
        <v>-196631.78699441015</v>
      </c>
      <c r="N385" s="4">
        <f t="shared" si="156"/>
        <v>-765970</v>
      </c>
      <c r="O385" s="274">
        <f t="shared" si="151"/>
        <v>-18237.380952380954</v>
      </c>
      <c r="P385" s="274">
        <f t="shared" si="152"/>
        <v>-102395.39848404762</v>
      </c>
      <c r="Q385" s="276">
        <f t="shared" si="153"/>
        <v>-2899.5119653056508</v>
      </c>
      <c r="R385" s="4">
        <f t="shared" si="157"/>
        <v>-65545.147142857153</v>
      </c>
      <c r="X385" s="237">
        <f t="shared" si="154"/>
        <v>37075</v>
      </c>
      <c r="Y385" s="238" t="str">
        <f>IF(AF384&lt;0,"0",AF384)</f>
        <v>0</v>
      </c>
      <c r="Z385" s="36"/>
      <c r="AA385" s="239">
        <f>Q385*-1</f>
        <v>2899.5119653056508</v>
      </c>
      <c r="AB385" s="240">
        <f>$AA$3-Y385</f>
        <v>145921.20000000001</v>
      </c>
      <c r="AC385" s="241" t="str">
        <f t="shared" si="158"/>
        <v/>
      </c>
      <c r="AF385" s="243">
        <f t="shared" si="159"/>
        <v>-2899.5119653056508</v>
      </c>
    </row>
    <row r="386" spans="1:32" x14ac:dyDescent="0.2">
      <c r="B386" s="25">
        <v>37076</v>
      </c>
      <c r="C386" s="26"/>
      <c r="D386" s="27"/>
      <c r="E386" s="27"/>
      <c r="F386" s="227">
        <f t="shared" si="146"/>
        <v>0</v>
      </c>
      <c r="G386" s="215" t="s">
        <v>31</v>
      </c>
      <c r="H386" s="4">
        <f t="shared" si="155"/>
        <v>-3063880</v>
      </c>
      <c r="I386" s="4">
        <f t="shared" si="147"/>
        <v>-72949.523809523816</v>
      </c>
      <c r="J386" s="4">
        <f t="shared" si="148"/>
        <v>-409581.59393619047</v>
      </c>
      <c r="K386" s="36">
        <f t="shared" si="149"/>
        <v>-11598.047861222603</v>
      </c>
      <c r="L386" s="36">
        <f t="shared" si="150"/>
        <v>-262175.71599254687</v>
      </c>
      <c r="N386" s="4">
        <f t="shared" si="156"/>
        <v>-765970</v>
      </c>
      <c r="O386" s="274">
        <f t="shared" si="151"/>
        <v>-18237.380952380954</v>
      </c>
      <c r="P386" s="274">
        <f t="shared" si="152"/>
        <v>-102395.39848404762</v>
      </c>
      <c r="Q386" s="276">
        <f t="shared" si="153"/>
        <v>-2899.5119653056508</v>
      </c>
      <c r="R386" s="4">
        <f t="shared" si="157"/>
        <v>-65545.147142857153</v>
      </c>
      <c r="X386" s="237">
        <f t="shared" si="154"/>
        <v>37076</v>
      </c>
      <c r="Y386" s="238" t="str">
        <f>IF(AF385&lt;0,"0",AF385)</f>
        <v>0</v>
      </c>
      <c r="Z386" s="36"/>
      <c r="AA386" s="239">
        <f>Q386*-1</f>
        <v>2899.5119653056508</v>
      </c>
      <c r="AB386" s="240">
        <f>$AA$3-Y386</f>
        <v>145921.20000000001</v>
      </c>
      <c r="AC386" s="241" t="str">
        <f t="shared" si="158"/>
        <v/>
      </c>
      <c r="AF386" s="243">
        <f t="shared" si="159"/>
        <v>-2899.5119653056508</v>
      </c>
    </row>
    <row r="387" spans="1:32" x14ac:dyDescent="0.2">
      <c r="A387" s="217"/>
      <c r="B387" s="25">
        <v>37077</v>
      </c>
      <c r="C387" s="282"/>
      <c r="D387" s="48"/>
      <c r="E387" s="48"/>
      <c r="F387" s="258">
        <f t="shared" si="146"/>
        <v>0</v>
      </c>
      <c r="G387" s="215" t="s">
        <v>31</v>
      </c>
      <c r="H387" s="169">
        <f t="shared" si="155"/>
        <v>-3829850</v>
      </c>
      <c r="I387" s="169">
        <f t="shared" si="147"/>
        <v>-91186.904761904763</v>
      </c>
      <c r="J387" s="169">
        <f t="shared" si="148"/>
        <v>-511976.99242023809</v>
      </c>
      <c r="K387" s="283">
        <f t="shared" si="149"/>
        <v>-14497.559826528253</v>
      </c>
      <c r="L387" s="283">
        <f t="shared" si="150"/>
        <v>-327719.64499068359</v>
      </c>
      <c r="M387" s="217"/>
      <c r="N387" s="169">
        <f t="shared" si="156"/>
        <v>-765970</v>
      </c>
      <c r="O387" s="284">
        <f t="shared" si="151"/>
        <v>-18237.380952380954</v>
      </c>
      <c r="P387" s="284">
        <f t="shared" si="152"/>
        <v>-102395.39848404762</v>
      </c>
      <c r="Q387" s="285">
        <f t="shared" si="153"/>
        <v>-2899.5119653056508</v>
      </c>
      <c r="R387" s="169">
        <f t="shared" si="157"/>
        <v>-65545.147142857153</v>
      </c>
      <c r="S387" s="217"/>
      <c r="T387" s="217"/>
      <c r="U387" s="217"/>
      <c r="V387" s="217"/>
      <c r="W387" s="217"/>
      <c r="X387" s="259">
        <f t="shared" si="154"/>
        <v>37077</v>
      </c>
      <c r="Y387" s="238" t="str">
        <f t="shared" ref="Y387:Y412" si="160">IF(AF386&lt;0,"0",AF386)</f>
        <v>0</v>
      </c>
      <c r="Z387" s="283"/>
      <c r="AA387" s="260">
        <f t="shared" ref="AA387:AA412" si="161">Q387*-1</f>
        <v>2899.5119653056508</v>
      </c>
      <c r="AB387" s="240">
        <f t="shared" ref="AB387:AB412" si="162">$AA$3-Y387</f>
        <v>145921.20000000001</v>
      </c>
      <c r="AC387" s="241" t="str">
        <f t="shared" si="158"/>
        <v/>
      </c>
      <c r="AD387" s="217"/>
      <c r="AE387" s="217"/>
      <c r="AF387" s="238">
        <f t="shared" si="159"/>
        <v>-2899.5119653056508</v>
      </c>
    </row>
    <row r="388" spans="1:32" x14ac:dyDescent="0.2">
      <c r="B388" s="25">
        <v>37078</v>
      </c>
      <c r="C388" s="26"/>
      <c r="D388" s="27"/>
      <c r="E388" s="27"/>
      <c r="F388" s="227">
        <f t="shared" si="146"/>
        <v>0</v>
      </c>
      <c r="G388" s="215" t="s">
        <v>31</v>
      </c>
      <c r="H388" s="4">
        <f t="shared" si="155"/>
        <v>-4595820</v>
      </c>
      <c r="I388" s="4">
        <f t="shared" si="147"/>
        <v>-109424.28571428571</v>
      </c>
      <c r="J388" s="4">
        <f t="shared" si="148"/>
        <v>-614372.3909042856</v>
      </c>
      <c r="K388" s="36">
        <f t="shared" si="149"/>
        <v>-17397.071791833903</v>
      </c>
      <c r="L388" s="36">
        <f t="shared" si="150"/>
        <v>-393263.57398882031</v>
      </c>
      <c r="N388" s="4">
        <f t="shared" si="156"/>
        <v>-765970</v>
      </c>
      <c r="O388" s="274">
        <f t="shared" si="151"/>
        <v>-18237.380952380954</v>
      </c>
      <c r="P388" s="274">
        <f t="shared" si="152"/>
        <v>-102395.39848404762</v>
      </c>
      <c r="Q388" s="276">
        <f t="shared" si="153"/>
        <v>-2899.5119653056508</v>
      </c>
      <c r="R388" s="4">
        <f t="shared" si="157"/>
        <v>-65545.147142857153</v>
      </c>
      <c r="X388" s="237">
        <f t="shared" si="154"/>
        <v>37078</v>
      </c>
      <c r="Y388" s="238" t="str">
        <f t="shared" si="160"/>
        <v>0</v>
      </c>
      <c r="Z388" s="36"/>
      <c r="AA388" s="239">
        <f t="shared" si="161"/>
        <v>2899.5119653056508</v>
      </c>
      <c r="AB388" s="240">
        <f t="shared" si="162"/>
        <v>145921.20000000001</v>
      </c>
      <c r="AC388" s="241" t="str">
        <f t="shared" si="158"/>
        <v/>
      </c>
      <c r="AF388" s="243">
        <f t="shared" si="159"/>
        <v>-2899.5119653056508</v>
      </c>
    </row>
    <row r="389" spans="1:32" x14ac:dyDescent="0.2">
      <c r="B389" s="25">
        <v>37079</v>
      </c>
      <c r="C389" s="26"/>
      <c r="D389" s="27"/>
      <c r="E389" s="27"/>
      <c r="F389" s="227">
        <f t="shared" si="146"/>
        <v>0</v>
      </c>
      <c r="G389" s="215" t="s">
        <v>31</v>
      </c>
      <c r="H389" s="4">
        <f t="shared" si="155"/>
        <v>-5361790</v>
      </c>
      <c r="I389" s="4">
        <f t="shared" si="147"/>
        <v>-127661.66666666667</v>
      </c>
      <c r="J389" s="4">
        <f t="shared" si="148"/>
        <v>-716767.78938833333</v>
      </c>
      <c r="K389" s="36">
        <f t="shared" si="149"/>
        <v>-20296.583757139557</v>
      </c>
      <c r="L389" s="36">
        <f t="shared" si="150"/>
        <v>-458807.50298695709</v>
      </c>
      <c r="N389" s="4">
        <f t="shared" si="156"/>
        <v>-765970</v>
      </c>
      <c r="O389" s="274">
        <f t="shared" si="151"/>
        <v>-18237.380952380954</v>
      </c>
      <c r="P389" s="274">
        <f t="shared" si="152"/>
        <v>-102395.39848404762</v>
      </c>
      <c r="Q389" s="276">
        <f t="shared" si="153"/>
        <v>-2899.5119653056508</v>
      </c>
      <c r="R389" s="4">
        <f t="shared" si="157"/>
        <v>-65545.147142857153</v>
      </c>
      <c r="X389" s="237">
        <f t="shared" si="154"/>
        <v>37079</v>
      </c>
      <c r="Y389" s="238" t="str">
        <f t="shared" si="160"/>
        <v>0</v>
      </c>
      <c r="Z389" s="36"/>
      <c r="AA389" s="239">
        <f t="shared" si="161"/>
        <v>2899.5119653056508</v>
      </c>
      <c r="AB389" s="240">
        <f t="shared" si="162"/>
        <v>145921.20000000001</v>
      </c>
      <c r="AC389" s="241" t="str">
        <f t="shared" si="158"/>
        <v/>
      </c>
      <c r="AF389" s="243">
        <f t="shared" si="159"/>
        <v>-2899.5119653056508</v>
      </c>
    </row>
    <row r="390" spans="1:32" x14ac:dyDescent="0.2">
      <c r="B390" s="25">
        <v>37080</v>
      </c>
      <c r="C390" s="26"/>
      <c r="D390" s="27"/>
      <c r="E390" s="27"/>
      <c r="F390" s="227">
        <f t="shared" si="146"/>
        <v>0</v>
      </c>
      <c r="G390" s="215" t="s">
        <v>31</v>
      </c>
      <c r="H390" s="4">
        <f t="shared" si="155"/>
        <v>-6127760</v>
      </c>
      <c r="I390" s="4">
        <f t="shared" si="147"/>
        <v>-145899.04761904763</v>
      </c>
      <c r="J390" s="4">
        <f t="shared" si="148"/>
        <v>-819163.18787238095</v>
      </c>
      <c r="K390" s="36">
        <f t="shared" si="149"/>
        <v>-23196.095722445207</v>
      </c>
      <c r="L390" s="36">
        <f t="shared" si="150"/>
        <v>-524351.43198509375</v>
      </c>
      <c r="N390" s="4">
        <f t="shared" si="156"/>
        <v>-765970</v>
      </c>
      <c r="O390" s="274">
        <f t="shared" si="151"/>
        <v>-18237.380952380954</v>
      </c>
      <c r="P390" s="274">
        <f t="shared" si="152"/>
        <v>-102395.39848404762</v>
      </c>
      <c r="Q390" s="276">
        <f t="shared" si="153"/>
        <v>-2899.5119653056508</v>
      </c>
      <c r="R390" s="4">
        <f t="shared" si="157"/>
        <v>-65545.147142857153</v>
      </c>
      <c r="X390" s="237">
        <f t="shared" si="154"/>
        <v>37080</v>
      </c>
      <c r="Y390" s="238" t="str">
        <f t="shared" si="160"/>
        <v>0</v>
      </c>
      <c r="Z390" s="36"/>
      <c r="AA390" s="239">
        <f t="shared" si="161"/>
        <v>2899.5119653056508</v>
      </c>
      <c r="AB390" s="240">
        <f t="shared" si="162"/>
        <v>145921.20000000001</v>
      </c>
      <c r="AC390" s="241" t="str">
        <f t="shared" si="158"/>
        <v/>
      </c>
      <c r="AF390" s="243">
        <f t="shared" si="159"/>
        <v>-2899.5119653056508</v>
      </c>
    </row>
    <row r="391" spans="1:32" x14ac:dyDescent="0.2">
      <c r="B391" s="25">
        <v>37081</v>
      </c>
      <c r="C391" s="26"/>
      <c r="D391" s="27"/>
      <c r="E391" s="27"/>
      <c r="F391" s="227">
        <f t="shared" si="146"/>
        <v>0</v>
      </c>
      <c r="G391" s="215" t="s">
        <v>31</v>
      </c>
      <c r="H391" s="4">
        <f t="shared" si="155"/>
        <v>-6893730</v>
      </c>
      <c r="I391" s="4">
        <f t="shared" si="147"/>
        <v>-164136.42857142858</v>
      </c>
      <c r="J391" s="4">
        <f t="shared" si="148"/>
        <v>-921558.58635642857</v>
      </c>
      <c r="K391" s="36">
        <f t="shared" si="149"/>
        <v>-26095.607687750857</v>
      </c>
      <c r="L391" s="36">
        <f t="shared" si="150"/>
        <v>-589895.36098323052</v>
      </c>
      <c r="N391" s="4">
        <f t="shared" si="156"/>
        <v>-765970</v>
      </c>
      <c r="O391" s="274">
        <f t="shared" si="151"/>
        <v>-18237.380952380954</v>
      </c>
      <c r="P391" s="274">
        <f t="shared" si="152"/>
        <v>-102395.39848404762</v>
      </c>
      <c r="Q391" s="276">
        <f t="shared" si="153"/>
        <v>-2899.5119653056508</v>
      </c>
      <c r="R391" s="4">
        <f t="shared" si="157"/>
        <v>-65545.147142857153</v>
      </c>
      <c r="X391" s="237">
        <f t="shared" si="154"/>
        <v>37081</v>
      </c>
      <c r="Y391" s="238" t="str">
        <f t="shared" si="160"/>
        <v>0</v>
      </c>
      <c r="Z391" s="36"/>
      <c r="AA391" s="239">
        <f t="shared" si="161"/>
        <v>2899.5119653056508</v>
      </c>
      <c r="AB391" s="240">
        <f t="shared" si="162"/>
        <v>145921.20000000001</v>
      </c>
      <c r="AC391" s="241" t="str">
        <f t="shared" si="158"/>
        <v/>
      </c>
      <c r="AF391" s="243">
        <f t="shared" si="159"/>
        <v>-2899.5119653056508</v>
      </c>
    </row>
    <row r="392" spans="1:32" x14ac:dyDescent="0.2">
      <c r="B392" s="25">
        <v>37082</v>
      </c>
      <c r="C392" s="26"/>
      <c r="D392" s="27"/>
      <c r="E392" s="27"/>
      <c r="F392" s="227">
        <f t="shared" si="146"/>
        <v>0</v>
      </c>
      <c r="G392" s="215" t="s">
        <v>31</v>
      </c>
      <c r="H392" s="4">
        <f t="shared" si="155"/>
        <v>-7659700</v>
      </c>
      <c r="I392" s="4">
        <f t="shared" si="147"/>
        <v>-182373.80952380953</v>
      </c>
      <c r="J392" s="4">
        <f t="shared" si="148"/>
        <v>-1023953.9848404762</v>
      </c>
      <c r="K392" s="36">
        <f t="shared" si="149"/>
        <v>-28995.119653056507</v>
      </c>
      <c r="L392" s="36">
        <f t="shared" si="150"/>
        <v>-655439.28998136718</v>
      </c>
      <c r="N392" s="4">
        <f t="shared" si="156"/>
        <v>-765970</v>
      </c>
      <c r="O392" s="274">
        <f t="shared" si="151"/>
        <v>-18237.380952380954</v>
      </c>
      <c r="P392" s="274">
        <f t="shared" si="152"/>
        <v>-102395.39848404762</v>
      </c>
      <c r="Q392" s="276">
        <f t="shared" si="153"/>
        <v>-2899.5119653056508</v>
      </c>
      <c r="R392" s="4">
        <f t="shared" si="157"/>
        <v>-65545.147142857153</v>
      </c>
      <c r="X392" s="237">
        <f t="shared" si="154"/>
        <v>37082</v>
      </c>
      <c r="Y392" s="238" t="str">
        <f t="shared" si="160"/>
        <v>0</v>
      </c>
      <c r="Z392" s="36"/>
      <c r="AA392" s="239">
        <f t="shared" si="161"/>
        <v>2899.5119653056508</v>
      </c>
      <c r="AB392" s="240">
        <f t="shared" si="162"/>
        <v>145921.20000000001</v>
      </c>
      <c r="AC392" s="241" t="str">
        <f t="shared" si="158"/>
        <v/>
      </c>
      <c r="AF392" s="243">
        <f t="shared" si="159"/>
        <v>-2899.5119653056508</v>
      </c>
    </row>
    <row r="393" spans="1:32" x14ac:dyDescent="0.2">
      <c r="B393" s="25">
        <v>37083</v>
      </c>
      <c r="C393" s="26"/>
      <c r="D393" s="27"/>
      <c r="E393" s="27"/>
      <c r="F393" s="227">
        <f t="shared" si="146"/>
        <v>0</v>
      </c>
      <c r="G393" s="215" t="s">
        <v>31</v>
      </c>
      <c r="H393" s="4">
        <f t="shared" si="155"/>
        <v>-8425670</v>
      </c>
      <c r="I393" s="4">
        <f t="shared" si="147"/>
        <v>-200611.19047619047</v>
      </c>
      <c r="J393" s="4">
        <f t="shared" si="148"/>
        <v>-1126349.3833245237</v>
      </c>
      <c r="K393" s="36">
        <f t="shared" si="149"/>
        <v>-31894.631618362157</v>
      </c>
      <c r="L393" s="36">
        <f t="shared" si="150"/>
        <v>-720983.21897950384</v>
      </c>
      <c r="N393" s="4">
        <f t="shared" si="156"/>
        <v>-765970</v>
      </c>
      <c r="O393" s="274">
        <f t="shared" si="151"/>
        <v>-18237.380952380954</v>
      </c>
      <c r="P393" s="274">
        <f t="shared" si="152"/>
        <v>-102395.39848404762</v>
      </c>
      <c r="Q393" s="276">
        <f t="shared" si="153"/>
        <v>-2899.5119653056508</v>
      </c>
      <c r="R393" s="4">
        <f t="shared" si="157"/>
        <v>-65545.147142857153</v>
      </c>
      <c r="X393" s="237">
        <f t="shared" si="154"/>
        <v>37083</v>
      </c>
      <c r="Y393" s="238" t="str">
        <f t="shared" si="160"/>
        <v>0</v>
      </c>
      <c r="Z393" s="36"/>
      <c r="AA393" s="239">
        <f t="shared" si="161"/>
        <v>2899.5119653056508</v>
      </c>
      <c r="AB393" s="240">
        <f t="shared" si="162"/>
        <v>145921.20000000001</v>
      </c>
      <c r="AC393" s="241" t="str">
        <f t="shared" si="158"/>
        <v/>
      </c>
      <c r="AF393" s="243">
        <f t="shared" si="159"/>
        <v>-2899.5119653056508</v>
      </c>
    </row>
    <row r="394" spans="1:32" x14ac:dyDescent="0.2">
      <c r="B394" s="25">
        <v>37084</v>
      </c>
      <c r="C394" s="26"/>
      <c r="D394" s="27"/>
      <c r="E394" s="27"/>
      <c r="F394" s="227">
        <f t="shared" si="146"/>
        <v>0</v>
      </c>
      <c r="G394" s="215" t="s">
        <v>31</v>
      </c>
      <c r="H394" s="4">
        <f t="shared" si="155"/>
        <v>-9191640</v>
      </c>
      <c r="I394" s="4">
        <f t="shared" si="147"/>
        <v>-218848.57142857142</v>
      </c>
      <c r="J394" s="4">
        <f t="shared" si="148"/>
        <v>-1228744.7818085712</v>
      </c>
      <c r="K394" s="36">
        <f t="shared" si="149"/>
        <v>-34794.143583667807</v>
      </c>
      <c r="L394" s="36">
        <f t="shared" si="150"/>
        <v>-786527.14797764062</v>
      </c>
      <c r="N394" s="4">
        <f t="shared" si="156"/>
        <v>-765970</v>
      </c>
      <c r="O394" s="274">
        <f t="shared" si="151"/>
        <v>-18237.380952380954</v>
      </c>
      <c r="P394" s="274">
        <f t="shared" si="152"/>
        <v>-102395.39848404762</v>
      </c>
      <c r="Q394" s="276">
        <f t="shared" si="153"/>
        <v>-2899.5119653056508</v>
      </c>
      <c r="R394" s="4">
        <f t="shared" si="157"/>
        <v>-65545.147142857153</v>
      </c>
      <c r="X394" s="237">
        <f t="shared" si="154"/>
        <v>37084</v>
      </c>
      <c r="Y394" s="238" t="str">
        <f t="shared" si="160"/>
        <v>0</v>
      </c>
      <c r="Z394" s="36"/>
      <c r="AA394" s="239">
        <f t="shared" si="161"/>
        <v>2899.5119653056508</v>
      </c>
      <c r="AB394" s="240">
        <f t="shared" si="162"/>
        <v>145921.20000000001</v>
      </c>
      <c r="AC394" s="241" t="str">
        <f t="shared" si="158"/>
        <v/>
      </c>
      <c r="AF394" s="243">
        <f t="shared" si="159"/>
        <v>-2899.5119653056508</v>
      </c>
    </row>
    <row r="395" spans="1:32" x14ac:dyDescent="0.2">
      <c r="B395" s="25">
        <v>37085</v>
      </c>
      <c r="C395" s="26"/>
      <c r="D395" s="27"/>
      <c r="E395" s="27"/>
      <c r="F395" s="227">
        <f t="shared" si="146"/>
        <v>0</v>
      </c>
      <c r="G395" s="215" t="s">
        <v>31</v>
      </c>
      <c r="H395" s="4">
        <f t="shared" si="155"/>
        <v>-9957610</v>
      </c>
      <c r="I395" s="4">
        <f t="shared" si="147"/>
        <v>-237085.95238095237</v>
      </c>
      <c r="J395" s="4">
        <f t="shared" si="148"/>
        <v>-1331140.1802926189</v>
      </c>
      <c r="K395" s="36">
        <f t="shared" si="149"/>
        <v>-37693.65554897346</v>
      </c>
      <c r="L395" s="36">
        <f t="shared" si="150"/>
        <v>-852071.0769757774</v>
      </c>
      <c r="N395" s="4">
        <f t="shared" si="156"/>
        <v>-765970</v>
      </c>
      <c r="O395" s="274">
        <f t="shared" si="151"/>
        <v>-18237.380952380954</v>
      </c>
      <c r="P395" s="274">
        <f t="shared" si="152"/>
        <v>-102395.39848404762</v>
      </c>
      <c r="Q395" s="276">
        <f t="shared" si="153"/>
        <v>-2899.5119653056508</v>
      </c>
      <c r="R395" s="4">
        <f t="shared" si="157"/>
        <v>-65545.147142857153</v>
      </c>
      <c r="X395" s="237">
        <f t="shared" si="154"/>
        <v>37085</v>
      </c>
      <c r="Y395" s="238" t="str">
        <f t="shared" si="160"/>
        <v>0</v>
      </c>
      <c r="Z395" s="36"/>
      <c r="AA395" s="239">
        <f t="shared" si="161"/>
        <v>2899.5119653056508</v>
      </c>
      <c r="AB395" s="240">
        <f t="shared" si="162"/>
        <v>145921.20000000001</v>
      </c>
      <c r="AC395" s="241" t="str">
        <f t="shared" si="158"/>
        <v/>
      </c>
      <c r="AF395" s="243">
        <f t="shared" si="159"/>
        <v>-2899.5119653056508</v>
      </c>
    </row>
    <row r="396" spans="1:32" s="217" customFormat="1" x14ac:dyDescent="0.2">
      <c r="B396" s="25">
        <v>37086</v>
      </c>
      <c r="C396" s="282"/>
      <c r="D396" s="48"/>
      <c r="E396" s="48"/>
      <c r="F396" s="258">
        <f t="shared" si="146"/>
        <v>0</v>
      </c>
      <c r="G396" s="215" t="s">
        <v>31</v>
      </c>
      <c r="H396" s="169">
        <f t="shared" si="155"/>
        <v>-10723580</v>
      </c>
      <c r="I396" s="169">
        <f t="shared" si="147"/>
        <v>-255323.33333333334</v>
      </c>
      <c r="J396" s="169">
        <f t="shared" si="148"/>
        <v>-1433535.5787766667</v>
      </c>
      <c r="K396" s="283">
        <f t="shared" si="149"/>
        <v>-40593.167514279114</v>
      </c>
      <c r="L396" s="283">
        <f t="shared" si="150"/>
        <v>-917615.00597391417</v>
      </c>
      <c r="N396" s="169">
        <f t="shared" si="156"/>
        <v>-765970</v>
      </c>
      <c r="O396" s="284">
        <f t="shared" si="151"/>
        <v>-18237.380952380954</v>
      </c>
      <c r="P396" s="284">
        <f t="shared" si="152"/>
        <v>-102395.39848404762</v>
      </c>
      <c r="Q396" s="285">
        <f t="shared" si="153"/>
        <v>-2899.5119653056508</v>
      </c>
      <c r="R396" s="169">
        <f t="shared" si="157"/>
        <v>-65545.147142857153</v>
      </c>
      <c r="X396" s="259">
        <f t="shared" si="154"/>
        <v>37086</v>
      </c>
      <c r="Y396" s="238" t="str">
        <f t="shared" si="160"/>
        <v>0</v>
      </c>
      <c r="Z396" s="283"/>
      <c r="AA396" s="260">
        <f t="shared" si="161"/>
        <v>2899.5119653056508</v>
      </c>
      <c r="AB396" s="240">
        <f t="shared" si="162"/>
        <v>145921.20000000001</v>
      </c>
      <c r="AC396" s="261" t="str">
        <f t="shared" si="158"/>
        <v/>
      </c>
      <c r="AF396" s="238">
        <f t="shared" si="159"/>
        <v>-2899.5119653056508</v>
      </c>
    </row>
    <row r="397" spans="1:32" x14ac:dyDescent="0.2">
      <c r="B397" s="25">
        <v>37087</v>
      </c>
      <c r="C397" s="26"/>
      <c r="D397" s="27"/>
      <c r="E397" s="27"/>
      <c r="F397" s="227">
        <f t="shared" si="146"/>
        <v>0</v>
      </c>
      <c r="G397" s="215" t="s">
        <v>31</v>
      </c>
      <c r="H397" s="4">
        <f t="shared" si="155"/>
        <v>-11489550</v>
      </c>
      <c r="I397" s="4">
        <f t="shared" si="147"/>
        <v>-273560.71428571426</v>
      </c>
      <c r="J397" s="4">
        <f t="shared" si="148"/>
        <v>-1535930.9772607139</v>
      </c>
      <c r="K397" s="36">
        <f t="shared" si="149"/>
        <v>-43492.679479584753</v>
      </c>
      <c r="L397" s="36">
        <f t="shared" si="150"/>
        <v>-983158.9349720506</v>
      </c>
      <c r="N397" s="4">
        <f t="shared" si="156"/>
        <v>-765970</v>
      </c>
      <c r="O397" s="274">
        <f t="shared" si="151"/>
        <v>-18237.380952380954</v>
      </c>
      <c r="P397" s="274">
        <f t="shared" si="152"/>
        <v>-102395.39848404762</v>
      </c>
      <c r="Q397" s="276">
        <f t="shared" si="153"/>
        <v>-2899.5119653056508</v>
      </c>
      <c r="R397" s="4">
        <f t="shared" si="157"/>
        <v>-65545.147142857153</v>
      </c>
      <c r="X397" s="237">
        <f t="shared" si="154"/>
        <v>37087</v>
      </c>
      <c r="Y397" s="238" t="str">
        <f t="shared" si="160"/>
        <v>0</v>
      </c>
      <c r="Z397" s="36"/>
      <c r="AA397" s="239">
        <f t="shared" si="161"/>
        <v>2899.5119653056508</v>
      </c>
      <c r="AB397" s="240">
        <f t="shared" si="162"/>
        <v>145921.20000000001</v>
      </c>
      <c r="AC397" s="241" t="str">
        <f t="shared" si="158"/>
        <v/>
      </c>
      <c r="AF397" s="243">
        <f t="shared" si="159"/>
        <v>-2899.5119653056508</v>
      </c>
    </row>
    <row r="398" spans="1:32" x14ac:dyDescent="0.2">
      <c r="B398" s="25">
        <v>37088</v>
      </c>
      <c r="C398" s="26"/>
      <c r="D398" s="27"/>
      <c r="E398" s="27"/>
      <c r="F398" s="227">
        <f t="shared" si="146"/>
        <v>0</v>
      </c>
      <c r="G398" s="215" t="s">
        <v>31</v>
      </c>
      <c r="H398" s="4">
        <f t="shared" si="155"/>
        <v>-12255520</v>
      </c>
      <c r="I398" s="4">
        <f t="shared" si="147"/>
        <v>-291798.09523809527</v>
      </c>
      <c r="J398" s="4">
        <f t="shared" si="148"/>
        <v>-1638326.3757447619</v>
      </c>
      <c r="K398" s="36">
        <f t="shared" si="149"/>
        <v>-46392.191444890414</v>
      </c>
      <c r="L398" s="36">
        <f t="shared" si="150"/>
        <v>-1048702.8639701875</v>
      </c>
      <c r="N398" s="4">
        <f t="shared" si="156"/>
        <v>-765970</v>
      </c>
      <c r="O398" s="274">
        <f t="shared" si="151"/>
        <v>-18237.380952380954</v>
      </c>
      <c r="P398" s="274">
        <f t="shared" si="152"/>
        <v>-102395.39848404762</v>
      </c>
      <c r="Q398" s="276">
        <f t="shared" si="153"/>
        <v>-2899.5119653056508</v>
      </c>
      <c r="R398" s="4">
        <f t="shared" si="157"/>
        <v>-65545.147142857153</v>
      </c>
      <c r="X398" s="237">
        <f t="shared" si="154"/>
        <v>37088</v>
      </c>
      <c r="Y398" s="238" t="str">
        <f t="shared" si="160"/>
        <v>0</v>
      </c>
      <c r="Z398" s="36"/>
      <c r="AA398" s="239">
        <f t="shared" si="161"/>
        <v>2899.5119653056508</v>
      </c>
      <c r="AB398" s="240">
        <f t="shared" si="162"/>
        <v>145921.20000000001</v>
      </c>
      <c r="AC398" s="241" t="str">
        <f t="shared" si="158"/>
        <v/>
      </c>
      <c r="AF398" s="243">
        <f t="shared" si="159"/>
        <v>-2899.5119653056508</v>
      </c>
    </row>
    <row r="399" spans="1:32" x14ac:dyDescent="0.2">
      <c r="B399" s="25">
        <v>37089</v>
      </c>
      <c r="C399" s="26"/>
      <c r="D399" s="27"/>
      <c r="E399" s="27"/>
      <c r="F399" s="227">
        <f t="shared" si="146"/>
        <v>0</v>
      </c>
      <c r="G399" s="215" t="s">
        <v>31</v>
      </c>
      <c r="H399" s="4">
        <f t="shared" si="155"/>
        <v>-13021490</v>
      </c>
      <c r="I399" s="4">
        <f t="shared" si="147"/>
        <v>-310035.47619047621</v>
      </c>
      <c r="J399" s="4">
        <f t="shared" si="148"/>
        <v>-1740721.7742288096</v>
      </c>
      <c r="K399" s="36">
        <f t="shared" si="149"/>
        <v>-49291.703410196067</v>
      </c>
      <c r="L399" s="36">
        <f t="shared" si="150"/>
        <v>-1114246.7929683244</v>
      </c>
      <c r="N399" s="4">
        <f t="shared" si="156"/>
        <v>-765970</v>
      </c>
      <c r="O399" s="274">
        <f t="shared" si="151"/>
        <v>-18237.380952380954</v>
      </c>
      <c r="P399" s="274">
        <f t="shared" si="152"/>
        <v>-102395.39848404762</v>
      </c>
      <c r="Q399" s="276">
        <f t="shared" si="153"/>
        <v>-2899.5119653056508</v>
      </c>
      <c r="R399" s="4">
        <f t="shared" si="157"/>
        <v>-65545.147142857153</v>
      </c>
      <c r="X399" s="237">
        <f t="shared" si="154"/>
        <v>37089</v>
      </c>
      <c r="Y399" s="238" t="str">
        <f t="shared" si="160"/>
        <v>0</v>
      </c>
      <c r="Z399" s="36"/>
      <c r="AA399" s="239">
        <f t="shared" si="161"/>
        <v>2899.5119653056508</v>
      </c>
      <c r="AB399" s="240">
        <f t="shared" si="162"/>
        <v>145921.20000000001</v>
      </c>
      <c r="AC399" s="241" t="str">
        <f t="shared" si="158"/>
        <v/>
      </c>
      <c r="AF399" s="243">
        <f t="shared" si="159"/>
        <v>-2899.5119653056508</v>
      </c>
    </row>
    <row r="400" spans="1:32" x14ac:dyDescent="0.2">
      <c r="B400" s="25">
        <v>37090</v>
      </c>
      <c r="C400" s="26"/>
      <c r="D400" s="27"/>
      <c r="E400" s="27"/>
      <c r="F400" s="227">
        <f t="shared" si="146"/>
        <v>0</v>
      </c>
      <c r="G400" s="215" t="s">
        <v>31</v>
      </c>
      <c r="H400" s="4">
        <f t="shared" si="155"/>
        <v>-13787460</v>
      </c>
      <c r="I400" s="4">
        <f t="shared" si="147"/>
        <v>-328272.85714285716</v>
      </c>
      <c r="J400" s="4">
        <f t="shared" si="148"/>
        <v>-1843117.1727128571</v>
      </c>
      <c r="K400" s="36">
        <f t="shared" si="149"/>
        <v>-52191.215375501713</v>
      </c>
      <c r="L400" s="36">
        <f t="shared" si="150"/>
        <v>-1179790.721966461</v>
      </c>
      <c r="N400" s="4">
        <f t="shared" si="156"/>
        <v>-765970</v>
      </c>
      <c r="O400" s="274">
        <f t="shared" si="151"/>
        <v>-18237.380952380954</v>
      </c>
      <c r="P400" s="274">
        <f t="shared" si="152"/>
        <v>-102395.39848404762</v>
      </c>
      <c r="Q400" s="276">
        <f t="shared" si="153"/>
        <v>-2899.5119653056508</v>
      </c>
      <c r="R400" s="4">
        <f t="shared" si="157"/>
        <v>-65545.147142857153</v>
      </c>
      <c r="X400" s="237">
        <f t="shared" si="154"/>
        <v>37090</v>
      </c>
      <c r="Y400" s="238" t="str">
        <f t="shared" si="160"/>
        <v>0</v>
      </c>
      <c r="Z400" s="36"/>
      <c r="AA400" s="239">
        <f t="shared" si="161"/>
        <v>2899.5119653056508</v>
      </c>
      <c r="AB400" s="240">
        <f t="shared" si="162"/>
        <v>145921.20000000001</v>
      </c>
      <c r="AC400" s="241" t="str">
        <f t="shared" si="158"/>
        <v/>
      </c>
      <c r="AF400" s="243">
        <f t="shared" si="159"/>
        <v>-2899.5119653056508</v>
      </c>
    </row>
    <row r="401" spans="2:32" x14ac:dyDescent="0.2">
      <c r="B401" s="25">
        <v>37091</v>
      </c>
      <c r="C401" s="26"/>
      <c r="D401" s="27"/>
      <c r="E401" s="27"/>
      <c r="F401" s="227">
        <f t="shared" si="146"/>
        <v>0</v>
      </c>
      <c r="G401" s="215" t="s">
        <v>31</v>
      </c>
      <c r="H401" s="4">
        <f t="shared" si="155"/>
        <v>-14553430</v>
      </c>
      <c r="I401" s="4">
        <f t="shared" si="147"/>
        <v>-346510.23809523811</v>
      </c>
      <c r="J401" s="4">
        <f t="shared" si="148"/>
        <v>-1945512.5711969046</v>
      </c>
      <c r="K401" s="36">
        <f t="shared" si="149"/>
        <v>-55090.72734080736</v>
      </c>
      <c r="L401" s="36">
        <f t="shared" si="150"/>
        <v>-1245334.6509645975</v>
      </c>
      <c r="N401" s="4">
        <f t="shared" si="156"/>
        <v>-765970</v>
      </c>
      <c r="O401" s="274">
        <f t="shared" si="151"/>
        <v>-18237.380952380954</v>
      </c>
      <c r="P401" s="274">
        <f t="shared" si="152"/>
        <v>-102395.39848404762</v>
      </c>
      <c r="Q401" s="276">
        <f t="shared" si="153"/>
        <v>-2899.5119653056508</v>
      </c>
      <c r="R401" s="4">
        <f t="shared" si="157"/>
        <v>-65545.147142857153</v>
      </c>
      <c r="X401" s="237">
        <f t="shared" si="154"/>
        <v>37091</v>
      </c>
      <c r="Y401" s="238" t="str">
        <f t="shared" si="160"/>
        <v>0</v>
      </c>
      <c r="Z401" s="36"/>
      <c r="AA401" s="239">
        <f t="shared" si="161"/>
        <v>2899.5119653056508</v>
      </c>
      <c r="AB401" s="240">
        <f t="shared" si="162"/>
        <v>145921.20000000001</v>
      </c>
      <c r="AC401" s="241" t="str">
        <f t="shared" si="158"/>
        <v/>
      </c>
      <c r="AF401" s="243">
        <f t="shared" si="159"/>
        <v>-2899.5119653056508</v>
      </c>
    </row>
    <row r="402" spans="2:32" x14ac:dyDescent="0.2">
      <c r="B402" s="25">
        <v>37092</v>
      </c>
      <c r="C402" s="26"/>
      <c r="D402" s="27"/>
      <c r="E402" s="27"/>
      <c r="F402" s="227">
        <f t="shared" si="146"/>
        <v>0</v>
      </c>
      <c r="G402" s="215" t="s">
        <v>31</v>
      </c>
      <c r="H402" s="4">
        <f t="shared" si="155"/>
        <v>-15319400</v>
      </c>
      <c r="I402" s="4">
        <f t="shared" si="147"/>
        <v>-364747.61904761905</v>
      </c>
      <c r="J402" s="4">
        <f t="shared" si="148"/>
        <v>-2047907.9696809524</v>
      </c>
      <c r="K402" s="36">
        <f t="shared" si="149"/>
        <v>-57990.239306113013</v>
      </c>
      <c r="L402" s="36">
        <f t="shared" si="150"/>
        <v>-1310878.5799627344</v>
      </c>
      <c r="N402" s="4">
        <f t="shared" si="156"/>
        <v>-765970</v>
      </c>
      <c r="O402" s="274">
        <f t="shared" si="151"/>
        <v>-18237.380952380954</v>
      </c>
      <c r="P402" s="274">
        <f t="shared" si="152"/>
        <v>-102395.39848404762</v>
      </c>
      <c r="Q402" s="276">
        <f t="shared" si="153"/>
        <v>-2899.5119653056508</v>
      </c>
      <c r="R402" s="4">
        <f t="shared" si="157"/>
        <v>-65545.147142857153</v>
      </c>
      <c r="X402" s="237">
        <f t="shared" si="154"/>
        <v>37092</v>
      </c>
      <c r="Y402" s="238" t="str">
        <f t="shared" si="160"/>
        <v>0</v>
      </c>
      <c r="Z402" s="36"/>
      <c r="AA402" s="239">
        <f t="shared" si="161"/>
        <v>2899.5119653056508</v>
      </c>
      <c r="AB402" s="240">
        <f t="shared" si="162"/>
        <v>145921.20000000001</v>
      </c>
      <c r="AC402" s="241" t="str">
        <f t="shared" si="158"/>
        <v/>
      </c>
      <c r="AF402" s="243">
        <f t="shared" si="159"/>
        <v>-2899.5119653056508</v>
      </c>
    </row>
    <row r="403" spans="2:32" x14ac:dyDescent="0.2">
      <c r="B403" s="25">
        <v>37093</v>
      </c>
      <c r="C403" s="26"/>
      <c r="D403" s="27"/>
      <c r="E403" s="27"/>
      <c r="F403" s="227">
        <f t="shared" si="146"/>
        <v>0</v>
      </c>
      <c r="G403" s="215" t="s">
        <v>31</v>
      </c>
      <c r="H403" s="4">
        <f t="shared" si="155"/>
        <v>-16085370</v>
      </c>
      <c r="I403" s="4">
        <f t="shared" si="147"/>
        <v>-382985</v>
      </c>
      <c r="J403" s="4">
        <f t="shared" si="148"/>
        <v>-2150303.3681649999</v>
      </c>
      <c r="K403" s="36">
        <f t="shared" si="149"/>
        <v>-60889.751271418667</v>
      </c>
      <c r="L403" s="36">
        <f t="shared" si="150"/>
        <v>-1376422.5089608713</v>
      </c>
      <c r="N403" s="4">
        <f t="shared" si="156"/>
        <v>-765970</v>
      </c>
      <c r="O403" s="274">
        <f t="shared" si="151"/>
        <v>-18237.380952380954</v>
      </c>
      <c r="P403" s="274">
        <f t="shared" si="152"/>
        <v>-102395.39848404762</v>
      </c>
      <c r="Q403" s="276">
        <f t="shared" si="153"/>
        <v>-2899.5119653056508</v>
      </c>
      <c r="R403" s="4">
        <f t="shared" si="157"/>
        <v>-65545.147142857153</v>
      </c>
      <c r="X403" s="237">
        <f t="shared" si="154"/>
        <v>37093</v>
      </c>
      <c r="Y403" s="238" t="str">
        <f t="shared" si="160"/>
        <v>0</v>
      </c>
      <c r="Z403" s="36"/>
      <c r="AA403" s="239">
        <f t="shared" si="161"/>
        <v>2899.5119653056508</v>
      </c>
      <c r="AB403" s="240">
        <f t="shared" si="162"/>
        <v>145921.20000000001</v>
      </c>
      <c r="AC403" s="241" t="str">
        <f t="shared" si="158"/>
        <v/>
      </c>
      <c r="AF403" s="243">
        <f t="shared" si="159"/>
        <v>-2899.5119653056508</v>
      </c>
    </row>
    <row r="404" spans="2:32" x14ac:dyDescent="0.2">
      <c r="B404" s="25">
        <v>37094</v>
      </c>
      <c r="C404" s="26"/>
      <c r="D404" s="27"/>
      <c r="E404" s="27"/>
      <c r="F404" s="227">
        <f t="shared" si="146"/>
        <v>0</v>
      </c>
      <c r="G404" s="215" t="s">
        <v>31</v>
      </c>
      <c r="H404" s="4">
        <f t="shared" si="155"/>
        <v>-16851340</v>
      </c>
      <c r="I404" s="4">
        <f t="shared" si="147"/>
        <v>-401222.38095238095</v>
      </c>
      <c r="J404" s="4">
        <f t="shared" si="148"/>
        <v>-2252698.7666490474</v>
      </c>
      <c r="K404" s="36">
        <f t="shared" si="149"/>
        <v>-63789.263236724313</v>
      </c>
      <c r="L404" s="36">
        <f t="shared" si="150"/>
        <v>-1441966.4379590077</v>
      </c>
      <c r="N404" s="4">
        <f t="shared" si="156"/>
        <v>-765970</v>
      </c>
      <c r="O404" s="274">
        <f t="shared" si="151"/>
        <v>-18237.380952380954</v>
      </c>
      <c r="P404" s="274">
        <f t="shared" si="152"/>
        <v>-102395.39848404762</v>
      </c>
      <c r="Q404" s="276">
        <f t="shared" si="153"/>
        <v>-2899.5119653056508</v>
      </c>
      <c r="R404" s="4">
        <f t="shared" si="157"/>
        <v>-65545.147142857153</v>
      </c>
      <c r="X404" s="237">
        <f t="shared" si="154"/>
        <v>37094</v>
      </c>
      <c r="Y404" s="238" t="str">
        <f t="shared" si="160"/>
        <v>0</v>
      </c>
      <c r="Z404" s="36"/>
      <c r="AA404" s="239">
        <f t="shared" si="161"/>
        <v>2899.5119653056508</v>
      </c>
      <c r="AB404" s="240">
        <f t="shared" si="162"/>
        <v>145921.20000000001</v>
      </c>
      <c r="AC404" s="241" t="str">
        <f t="shared" si="158"/>
        <v/>
      </c>
      <c r="AF404" s="243">
        <f t="shared" si="159"/>
        <v>-2899.5119653056508</v>
      </c>
    </row>
    <row r="405" spans="2:32" x14ac:dyDescent="0.2">
      <c r="B405" s="25">
        <v>37095</v>
      </c>
      <c r="C405" s="26"/>
      <c r="D405" s="27"/>
      <c r="E405" s="27"/>
      <c r="F405" s="227">
        <f t="shared" si="146"/>
        <v>0</v>
      </c>
      <c r="G405" s="215" t="s">
        <v>31</v>
      </c>
      <c r="H405" s="4">
        <f t="shared" si="155"/>
        <v>-17617310</v>
      </c>
      <c r="I405" s="4">
        <f t="shared" si="147"/>
        <v>-419459.76190476189</v>
      </c>
      <c r="J405" s="4">
        <f t="shared" si="148"/>
        <v>-2355094.1651330949</v>
      </c>
      <c r="K405" s="36">
        <f t="shared" si="149"/>
        <v>-66688.775202029952</v>
      </c>
      <c r="L405" s="36">
        <f t="shared" si="150"/>
        <v>-1507510.3669571441</v>
      </c>
      <c r="N405" s="4">
        <f t="shared" si="156"/>
        <v>-765970</v>
      </c>
      <c r="O405" s="274">
        <f t="shared" si="151"/>
        <v>-18237.380952380954</v>
      </c>
      <c r="P405" s="274">
        <f t="shared" si="152"/>
        <v>-102395.39848404762</v>
      </c>
      <c r="Q405" s="276">
        <f t="shared" si="153"/>
        <v>-2899.5119653056508</v>
      </c>
      <c r="R405" s="4">
        <f t="shared" si="157"/>
        <v>-65545.147142857153</v>
      </c>
      <c r="X405" s="237">
        <f t="shared" si="154"/>
        <v>37095</v>
      </c>
      <c r="Y405" s="238" t="str">
        <f t="shared" si="160"/>
        <v>0</v>
      </c>
      <c r="Z405" s="36"/>
      <c r="AA405" s="239">
        <f t="shared" si="161"/>
        <v>2899.5119653056508</v>
      </c>
      <c r="AB405" s="240">
        <f t="shared" si="162"/>
        <v>145921.20000000001</v>
      </c>
      <c r="AC405" s="241" t="str">
        <f t="shared" si="158"/>
        <v/>
      </c>
      <c r="AF405" s="243">
        <f t="shared" si="159"/>
        <v>-2899.5119653056508</v>
      </c>
    </row>
    <row r="406" spans="2:32" x14ac:dyDescent="0.2">
      <c r="B406" s="25">
        <v>37096</v>
      </c>
      <c r="C406" s="26"/>
      <c r="D406" s="27"/>
      <c r="E406" s="27"/>
      <c r="F406" s="227">
        <f t="shared" si="146"/>
        <v>0</v>
      </c>
      <c r="G406" s="215" t="s">
        <v>31</v>
      </c>
      <c r="H406" s="4">
        <f t="shared" si="155"/>
        <v>-18383280</v>
      </c>
      <c r="I406" s="4">
        <f t="shared" si="147"/>
        <v>-437697.14285714284</v>
      </c>
      <c r="J406" s="4">
        <f t="shared" si="148"/>
        <v>-2457489.5636171424</v>
      </c>
      <c r="K406" s="36">
        <f t="shared" si="149"/>
        <v>-69588.287167335613</v>
      </c>
      <c r="L406" s="36">
        <f t="shared" si="150"/>
        <v>-1573054.2959552812</v>
      </c>
      <c r="N406" s="4">
        <f t="shared" si="156"/>
        <v>-765970</v>
      </c>
      <c r="O406" s="274">
        <f t="shared" si="151"/>
        <v>-18237.380952380954</v>
      </c>
      <c r="P406" s="274">
        <f t="shared" si="152"/>
        <v>-102395.39848404762</v>
      </c>
      <c r="Q406" s="276">
        <f t="shared" si="153"/>
        <v>-2899.5119653056508</v>
      </c>
      <c r="R406" s="4">
        <f t="shared" si="157"/>
        <v>-65545.147142857153</v>
      </c>
      <c r="X406" s="237">
        <f t="shared" si="154"/>
        <v>37096</v>
      </c>
      <c r="Y406" s="238" t="str">
        <f t="shared" si="160"/>
        <v>0</v>
      </c>
      <c r="Z406" s="36"/>
      <c r="AA406" s="239">
        <f t="shared" si="161"/>
        <v>2899.5119653056508</v>
      </c>
      <c r="AB406" s="240">
        <f t="shared" si="162"/>
        <v>145921.20000000001</v>
      </c>
      <c r="AC406" s="241" t="str">
        <f t="shared" si="158"/>
        <v/>
      </c>
      <c r="AF406" s="243">
        <f t="shared" si="159"/>
        <v>-2899.5119653056508</v>
      </c>
    </row>
    <row r="407" spans="2:32" x14ac:dyDescent="0.2">
      <c r="B407" s="25">
        <v>37097</v>
      </c>
      <c r="C407" s="26"/>
      <c r="D407" s="27"/>
      <c r="E407" s="27"/>
      <c r="F407" s="227">
        <f t="shared" si="146"/>
        <v>0</v>
      </c>
      <c r="G407" s="215" t="s">
        <v>31</v>
      </c>
      <c r="H407" s="4">
        <f t="shared" si="155"/>
        <v>-19149250</v>
      </c>
      <c r="I407" s="4">
        <f t="shared" si="147"/>
        <v>-455934.52380952379</v>
      </c>
      <c r="J407" s="4">
        <f t="shared" si="148"/>
        <v>-2559884.9621011904</v>
      </c>
      <c r="K407" s="36">
        <f t="shared" si="149"/>
        <v>-72487.799132641274</v>
      </c>
      <c r="L407" s="36">
        <f t="shared" si="150"/>
        <v>-1638598.2249534181</v>
      </c>
      <c r="N407" s="4">
        <f t="shared" si="156"/>
        <v>-765970</v>
      </c>
      <c r="O407" s="274">
        <f t="shared" si="151"/>
        <v>-18237.380952380954</v>
      </c>
      <c r="P407" s="274">
        <f t="shared" si="152"/>
        <v>-102395.39848404762</v>
      </c>
      <c r="Q407" s="276">
        <f t="shared" si="153"/>
        <v>-2899.5119653056508</v>
      </c>
      <c r="R407" s="4">
        <f t="shared" si="157"/>
        <v>-65545.147142857153</v>
      </c>
      <c r="X407" s="237">
        <f t="shared" si="154"/>
        <v>37097</v>
      </c>
      <c r="Y407" s="238" t="str">
        <f t="shared" si="160"/>
        <v>0</v>
      </c>
      <c r="Z407" s="36"/>
      <c r="AA407" s="239">
        <f t="shared" si="161"/>
        <v>2899.5119653056508</v>
      </c>
      <c r="AB407" s="240">
        <f t="shared" si="162"/>
        <v>145921.20000000001</v>
      </c>
      <c r="AC407" s="241" t="str">
        <f t="shared" si="158"/>
        <v/>
      </c>
      <c r="AF407" s="243">
        <f t="shared" si="159"/>
        <v>-2899.5119653056508</v>
      </c>
    </row>
    <row r="408" spans="2:32" x14ac:dyDescent="0.2">
      <c r="B408" s="25">
        <v>37098</v>
      </c>
      <c r="C408" s="26"/>
      <c r="D408" s="27"/>
      <c r="E408" s="27"/>
      <c r="F408" s="227">
        <f t="shared" si="146"/>
        <v>0</v>
      </c>
      <c r="G408" s="215" t="s">
        <v>31</v>
      </c>
      <c r="H408" s="4">
        <f t="shared" si="155"/>
        <v>-19915220</v>
      </c>
      <c r="I408" s="4">
        <f t="shared" si="147"/>
        <v>-474171.90476190473</v>
      </c>
      <c r="J408" s="4">
        <f t="shared" si="148"/>
        <v>-2662280.3605852379</v>
      </c>
      <c r="K408" s="36">
        <f t="shared" si="149"/>
        <v>-75387.31109794692</v>
      </c>
      <c r="L408" s="36">
        <f t="shared" si="150"/>
        <v>-1704142.1539515548</v>
      </c>
      <c r="N408" s="4">
        <f t="shared" si="156"/>
        <v>-765970</v>
      </c>
      <c r="O408" s="274">
        <f t="shared" si="151"/>
        <v>-18237.380952380954</v>
      </c>
      <c r="P408" s="274">
        <f t="shared" si="152"/>
        <v>-102395.39848404762</v>
      </c>
      <c r="Q408" s="276">
        <f t="shared" si="153"/>
        <v>-2899.5119653056508</v>
      </c>
      <c r="R408" s="4">
        <f t="shared" si="157"/>
        <v>-65545.147142857153</v>
      </c>
      <c r="X408" s="237">
        <f t="shared" si="154"/>
        <v>37098</v>
      </c>
      <c r="Y408" s="238" t="str">
        <f t="shared" si="160"/>
        <v>0</v>
      </c>
      <c r="Z408" s="36"/>
      <c r="AA408" s="239">
        <f t="shared" si="161"/>
        <v>2899.5119653056508</v>
      </c>
      <c r="AB408" s="240">
        <f t="shared" si="162"/>
        <v>145921.20000000001</v>
      </c>
      <c r="AC408" s="241" t="str">
        <f t="shared" si="158"/>
        <v/>
      </c>
      <c r="AF408" s="243">
        <f t="shared" si="159"/>
        <v>-2899.5119653056508</v>
      </c>
    </row>
    <row r="409" spans="2:32" x14ac:dyDescent="0.2">
      <c r="B409" s="25">
        <v>37099</v>
      </c>
      <c r="C409" s="26"/>
      <c r="D409" s="27"/>
      <c r="E409" s="27"/>
      <c r="F409" s="227">
        <f t="shared" si="146"/>
        <v>0</v>
      </c>
      <c r="G409" s="215" t="s">
        <v>31</v>
      </c>
      <c r="H409" s="4">
        <f t="shared" si="155"/>
        <v>-20681190</v>
      </c>
      <c r="I409" s="4">
        <f t="shared" si="147"/>
        <v>-492409.28571428574</v>
      </c>
      <c r="J409" s="4">
        <f t="shared" si="148"/>
        <v>-2764675.7590692858</v>
      </c>
      <c r="K409" s="36">
        <f t="shared" si="149"/>
        <v>-78286.823063252581</v>
      </c>
      <c r="L409" s="36">
        <f t="shared" si="150"/>
        <v>-1769686.0829496917</v>
      </c>
      <c r="N409" s="4">
        <f t="shared" si="156"/>
        <v>-765970</v>
      </c>
      <c r="O409" s="274">
        <f t="shared" si="151"/>
        <v>-18237.380952380954</v>
      </c>
      <c r="P409" s="274">
        <f t="shared" si="152"/>
        <v>-102395.39848404762</v>
      </c>
      <c r="Q409" s="276">
        <f t="shared" si="153"/>
        <v>-2899.5119653056508</v>
      </c>
      <c r="R409" s="4">
        <f t="shared" si="157"/>
        <v>-65545.147142857153</v>
      </c>
      <c r="X409" s="237">
        <f t="shared" si="154"/>
        <v>37099</v>
      </c>
      <c r="Y409" s="238" t="str">
        <f t="shared" si="160"/>
        <v>0</v>
      </c>
      <c r="Z409" s="36"/>
      <c r="AA409" s="239">
        <f t="shared" si="161"/>
        <v>2899.5119653056508</v>
      </c>
      <c r="AB409" s="240">
        <f t="shared" si="162"/>
        <v>145921.20000000001</v>
      </c>
      <c r="AC409" s="241" t="str">
        <f t="shared" si="158"/>
        <v/>
      </c>
      <c r="AF409" s="243">
        <f t="shared" si="159"/>
        <v>-2899.5119653056508</v>
      </c>
    </row>
    <row r="410" spans="2:32" x14ac:dyDescent="0.2">
      <c r="B410" s="25">
        <v>37100</v>
      </c>
      <c r="C410" s="26"/>
      <c r="D410" s="27"/>
      <c r="E410" s="27"/>
      <c r="F410" s="227">
        <f t="shared" si="146"/>
        <v>0</v>
      </c>
      <c r="G410" s="215" t="s">
        <v>31</v>
      </c>
      <c r="H410" s="4">
        <f t="shared" si="155"/>
        <v>-21447160</v>
      </c>
      <c r="I410" s="4">
        <f t="shared" si="147"/>
        <v>-510646.66666666669</v>
      </c>
      <c r="J410" s="4">
        <f t="shared" si="148"/>
        <v>-2867071.1575533333</v>
      </c>
      <c r="K410" s="36">
        <f t="shared" si="149"/>
        <v>-81186.335028558227</v>
      </c>
      <c r="L410" s="36">
        <f t="shared" si="150"/>
        <v>-1835230.0119478283</v>
      </c>
      <c r="N410" s="4">
        <f t="shared" si="156"/>
        <v>-765970</v>
      </c>
      <c r="O410" s="274">
        <f t="shared" si="151"/>
        <v>-18237.380952380954</v>
      </c>
      <c r="P410" s="274">
        <f t="shared" si="152"/>
        <v>-102395.39848404762</v>
      </c>
      <c r="Q410" s="276">
        <f t="shared" si="153"/>
        <v>-2899.5119653056508</v>
      </c>
      <c r="R410" s="4">
        <f t="shared" si="157"/>
        <v>-65545.147142857153</v>
      </c>
      <c r="X410" s="237">
        <f t="shared" si="154"/>
        <v>37100</v>
      </c>
      <c r="Y410" s="238" t="str">
        <f t="shared" si="160"/>
        <v>0</v>
      </c>
      <c r="Z410" s="36"/>
      <c r="AA410" s="239">
        <f t="shared" si="161"/>
        <v>2899.5119653056508</v>
      </c>
      <c r="AB410" s="240">
        <f t="shared" si="162"/>
        <v>145921.20000000001</v>
      </c>
      <c r="AC410" s="241" t="str">
        <f t="shared" si="158"/>
        <v/>
      </c>
      <c r="AF410" s="243">
        <f t="shared" si="159"/>
        <v>-2899.5119653056508</v>
      </c>
    </row>
    <row r="411" spans="2:32" x14ac:dyDescent="0.2">
      <c r="B411" s="25">
        <v>37101</v>
      </c>
      <c r="C411" s="26"/>
      <c r="D411" s="27"/>
      <c r="E411" s="27"/>
      <c r="F411" s="227">
        <f t="shared" si="146"/>
        <v>0</v>
      </c>
      <c r="G411" s="215" t="s">
        <v>31</v>
      </c>
      <c r="H411" s="4">
        <f t="shared" si="155"/>
        <v>-22213130</v>
      </c>
      <c r="I411" s="4">
        <f t="shared" si="147"/>
        <v>-528884.04761904757</v>
      </c>
      <c r="J411" s="4">
        <f t="shared" si="148"/>
        <v>-2969466.5560373804</v>
      </c>
      <c r="K411" s="36">
        <f t="shared" si="149"/>
        <v>-84085.846993863859</v>
      </c>
      <c r="L411" s="36">
        <f t="shared" si="150"/>
        <v>-1900773.9409459645</v>
      </c>
      <c r="N411" s="4">
        <f t="shared" si="156"/>
        <v>-765970</v>
      </c>
      <c r="O411" s="274">
        <f t="shared" si="151"/>
        <v>-18237.380952380954</v>
      </c>
      <c r="P411" s="274">
        <f t="shared" si="152"/>
        <v>-102395.39848404762</v>
      </c>
      <c r="Q411" s="276">
        <f t="shared" si="153"/>
        <v>-2899.5119653056508</v>
      </c>
      <c r="R411" s="4">
        <f t="shared" si="157"/>
        <v>-65545.147142857153</v>
      </c>
      <c r="X411" s="237">
        <f t="shared" si="154"/>
        <v>37101</v>
      </c>
      <c r="Y411" s="238" t="str">
        <f t="shared" si="160"/>
        <v>0</v>
      </c>
      <c r="Z411" s="36"/>
      <c r="AA411" s="239">
        <f t="shared" si="161"/>
        <v>2899.5119653056508</v>
      </c>
      <c r="AB411" s="240">
        <f t="shared" si="162"/>
        <v>145921.20000000001</v>
      </c>
      <c r="AC411" s="241" t="str">
        <f t="shared" si="158"/>
        <v/>
      </c>
      <c r="AF411" s="243">
        <f t="shared" si="159"/>
        <v>-2899.5119653056508</v>
      </c>
    </row>
    <row r="412" spans="2:32" x14ac:dyDescent="0.2">
      <c r="B412" s="25">
        <v>37102</v>
      </c>
      <c r="C412" s="26"/>
      <c r="D412" s="27"/>
      <c r="E412" s="27"/>
      <c r="F412" s="227">
        <f t="shared" si="146"/>
        <v>0</v>
      </c>
      <c r="G412" s="215" t="s">
        <v>31</v>
      </c>
      <c r="H412" s="4">
        <f t="shared" si="155"/>
        <v>-22979100</v>
      </c>
      <c r="I412" s="4">
        <f t="shared" si="147"/>
        <v>-547121.42857142852</v>
      </c>
      <c r="J412" s="4">
        <f t="shared" si="148"/>
        <v>-3071861.9545214279</v>
      </c>
      <c r="K412" s="36">
        <f t="shared" si="149"/>
        <v>-86985.358959169505</v>
      </c>
      <c r="L412" s="36">
        <f t="shared" si="150"/>
        <v>-1966317.8699441012</v>
      </c>
      <c r="N412" s="4">
        <f t="shared" si="156"/>
        <v>-765970</v>
      </c>
      <c r="O412" s="274">
        <f t="shared" si="151"/>
        <v>-18237.380952380954</v>
      </c>
      <c r="P412" s="274">
        <f t="shared" si="152"/>
        <v>-102395.39848404762</v>
      </c>
      <c r="Q412" s="276">
        <f t="shared" si="153"/>
        <v>-2899.5119653056508</v>
      </c>
      <c r="R412" s="4">
        <f t="shared" si="157"/>
        <v>-65545.147142857153</v>
      </c>
      <c r="X412" s="237">
        <f t="shared" si="154"/>
        <v>37102</v>
      </c>
      <c r="Y412" s="238" t="str">
        <f t="shared" si="160"/>
        <v>0</v>
      </c>
      <c r="Z412" s="36"/>
      <c r="AA412" s="239">
        <f t="shared" si="161"/>
        <v>2899.5119653056508</v>
      </c>
      <c r="AB412" s="240">
        <f t="shared" si="162"/>
        <v>145921.20000000001</v>
      </c>
      <c r="AC412" s="241" t="str">
        <f t="shared" si="158"/>
        <v/>
      </c>
      <c r="AF412" s="243">
        <f t="shared" si="159"/>
        <v>-2899.5119653056508</v>
      </c>
    </row>
    <row r="413" spans="2:32" x14ac:dyDescent="0.2">
      <c r="B413" s="25">
        <v>37103</v>
      </c>
      <c r="C413" s="26"/>
      <c r="D413" s="27"/>
      <c r="E413" s="27"/>
      <c r="F413" s="227">
        <f t="shared" si="146"/>
        <v>0</v>
      </c>
      <c r="G413" s="215" t="s">
        <v>31</v>
      </c>
      <c r="H413" s="4">
        <f>H412-$AP$2</f>
        <v>-23745070</v>
      </c>
      <c r="I413" s="4">
        <f t="shared" si="147"/>
        <v>-565358.80952380947</v>
      </c>
      <c r="J413" s="4">
        <f t="shared" si="148"/>
        <v>-3174257.3530054758</v>
      </c>
      <c r="K413" s="36">
        <f t="shared" si="149"/>
        <v>-89884.870924475166</v>
      </c>
      <c r="L413" s="36">
        <f t="shared" si="150"/>
        <v>-2031861.7989422381</v>
      </c>
      <c r="N413" s="4">
        <f>H413-H412</f>
        <v>-765970</v>
      </c>
      <c r="O413" s="274">
        <f t="shared" si="151"/>
        <v>-18237.380952380954</v>
      </c>
      <c r="P413" s="274">
        <f t="shared" si="152"/>
        <v>-102395.39848404762</v>
      </c>
      <c r="Q413" s="276">
        <f t="shared" si="153"/>
        <v>-2899.5119653056508</v>
      </c>
      <c r="R413" s="4">
        <f>O413*3.594</f>
        <v>-65545.147142857153</v>
      </c>
      <c r="X413" s="237">
        <f>B413</f>
        <v>37103</v>
      </c>
      <c r="Y413" s="238" t="str">
        <f>IF(AF412&lt;0,"0",AF412)</f>
        <v>0</v>
      </c>
      <c r="Z413" s="36"/>
      <c r="AA413" s="239">
        <f>Q413*-1</f>
        <v>2899.5119653056508</v>
      </c>
      <c r="AB413" s="240">
        <f>$AA$3-Y413</f>
        <v>145921.20000000001</v>
      </c>
      <c r="AC413" s="241" t="str">
        <f>+IF(AF413&gt;$D$3,"*","")</f>
        <v/>
      </c>
      <c r="AF413" s="243">
        <f>Y413+AE413-AA413</f>
        <v>-2899.5119653056508</v>
      </c>
    </row>
  </sheetData>
  <printOptions horizontalCentered="1" verticalCentered="1"/>
  <pageMargins left="0" right="0" top="1" bottom="0.5" header="0.5" footer="0"/>
  <pageSetup scale="72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J19" sqref="J19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5" t="s">
        <v>73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74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3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75</v>
      </c>
      <c r="J20" s="342">
        <f>H20*0.857724326</f>
        <v>2468961.1192217059</v>
      </c>
    </row>
    <row r="21" spans="2:10" ht="15.75" thickBot="1" x14ac:dyDescent="0.25">
      <c r="B21" s="157"/>
      <c r="C21" s="63" t="s">
        <v>76</v>
      </c>
      <c r="D21" s="64"/>
      <c r="E21" s="65">
        <v>37011</v>
      </c>
      <c r="F21" s="65"/>
      <c r="G21" s="66" t="s">
        <v>97</v>
      </c>
      <c r="H21" s="326">
        <v>68535.759999999995</v>
      </c>
      <c r="I21" s="67" t="s">
        <v>8</v>
      </c>
    </row>
    <row r="22" spans="2:10" ht="15" x14ac:dyDescent="0.2">
      <c r="B22" s="68" t="s">
        <v>77</v>
      </c>
      <c r="C22" s="69"/>
      <c r="D22" s="70" t="s">
        <v>20</v>
      </c>
      <c r="E22" s="71"/>
      <c r="F22" s="72"/>
      <c r="G22" s="73"/>
      <c r="H22" s="74" t="s">
        <v>78</v>
      </c>
      <c r="I22" s="75"/>
    </row>
    <row r="23" spans="2:10" ht="15" x14ac:dyDescent="0.2">
      <c r="B23" s="76" t="s">
        <v>79</v>
      </c>
      <c r="C23" s="77" t="s">
        <v>80</v>
      </c>
      <c r="D23" s="78"/>
      <c r="E23" s="79" t="s">
        <v>81</v>
      </c>
      <c r="F23" s="80"/>
      <c r="G23" s="81" t="s">
        <v>82</v>
      </c>
      <c r="H23" s="82" t="s">
        <v>83</v>
      </c>
      <c r="I23" s="83" t="s">
        <v>84</v>
      </c>
    </row>
    <row r="24" spans="2:10" ht="15" x14ac:dyDescent="0.2">
      <c r="B24" s="84"/>
      <c r="C24" s="85" t="s">
        <v>85</v>
      </c>
      <c r="D24" s="86"/>
      <c r="E24" s="87" t="s">
        <v>86</v>
      </c>
      <c r="F24" s="87"/>
      <c r="G24" s="88" t="s">
        <v>18</v>
      </c>
      <c r="H24" s="89" t="s">
        <v>87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7"/>
      <c r="F43" s="328"/>
      <c r="G43" s="335" t="s">
        <v>93</v>
      </c>
      <c r="H43" s="337">
        <f>23121*42</f>
        <v>971082</v>
      </c>
      <c r="I43" s="338"/>
    </row>
    <row r="44" spans="2:10" ht="13.5" thickBot="1" x14ac:dyDescent="0.25">
      <c r="E44" s="329"/>
      <c r="F44" s="330"/>
      <c r="G44" s="336" t="s">
        <v>8</v>
      </c>
      <c r="H44" s="339">
        <v>23121</v>
      </c>
      <c r="I44" s="331"/>
    </row>
    <row r="45" spans="2:10" ht="13.5" thickTop="1" x14ac:dyDescent="0.2">
      <c r="E45" s="329"/>
      <c r="F45" s="330"/>
      <c r="G45" s="340"/>
      <c r="H45" s="340"/>
      <c r="I45" s="331"/>
    </row>
    <row r="46" spans="2:10" x14ac:dyDescent="0.2">
      <c r="E46" s="329"/>
      <c r="F46" s="330"/>
      <c r="G46" s="336" t="s">
        <v>94</v>
      </c>
      <c r="H46" s="341">
        <f>H20-H43</f>
        <v>1907419.92</v>
      </c>
      <c r="I46" s="331"/>
      <c r="J46" s="342">
        <f>H46*0.857724326</f>
        <v>1636040.4652809738</v>
      </c>
    </row>
    <row r="47" spans="2:10" x14ac:dyDescent="0.2">
      <c r="E47" s="329"/>
      <c r="F47" s="330"/>
      <c r="G47" s="336" t="s">
        <v>95</v>
      </c>
      <c r="H47" s="341">
        <f>H21-H44</f>
        <v>45414.759999999995</v>
      </c>
      <c r="I47" s="331"/>
    </row>
    <row r="48" spans="2:10" ht="13.5" thickBot="1" x14ac:dyDescent="0.25">
      <c r="E48" s="332"/>
      <c r="F48" s="333"/>
      <c r="G48" s="333"/>
      <c r="H48" s="333"/>
      <c r="I48" s="334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70" sqref="K70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41887.527168055552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3263866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3352140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NOW()-1</f>
        <v>41886.527168055552</v>
      </c>
      <c r="I15" s="140"/>
      <c r="J15" s="141"/>
      <c r="K15" s="142">
        <f>K13+K14</f>
        <v>3030683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Felienne</cp:lastModifiedBy>
  <cp:lastPrinted>2001-04-27T05:27:19Z</cp:lastPrinted>
  <dcterms:created xsi:type="dcterms:W3CDTF">2000-10-05T08:25:54Z</dcterms:created>
  <dcterms:modified xsi:type="dcterms:W3CDTF">2014-09-05T10:39:07Z</dcterms:modified>
</cp:coreProperties>
</file>