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070" yWindow="-15" windowWidth="6000" windowHeight="7065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weekly!$A$1:$K$66</definedName>
  </definedNames>
  <calcPr calcId="152511"/>
</workbook>
</file>

<file path=xl/calcChain.xml><?xml version="1.0" encoding="utf-8"?>
<calcChain xmlns="http://schemas.openxmlformats.org/spreadsheetml/2006/main">
  <c r="G47" i="7" l="1"/>
  <c r="C47" i="14"/>
  <c r="C49" i="14" s="1"/>
  <c r="B49" i="14" s="1"/>
  <c r="D47" i="14"/>
  <c r="E47" i="14"/>
  <c r="D49" i="14"/>
  <c r="E49" i="14"/>
  <c r="E3" i="16"/>
  <c r="G6" i="16"/>
  <c r="J6" i="16" s="1"/>
  <c r="G7" i="16"/>
  <c r="J7" i="16" s="1"/>
  <c r="G8" i="16"/>
  <c r="J8" i="16"/>
  <c r="G9" i="16"/>
  <c r="J9" i="16" s="1"/>
  <c r="G10" i="16"/>
  <c r="J10" i="16" s="1"/>
  <c r="G11" i="16"/>
  <c r="J11" i="16" s="1"/>
  <c r="G12" i="16"/>
  <c r="J12" i="16"/>
  <c r="G13" i="16"/>
  <c r="J13" i="16" s="1"/>
  <c r="G14" i="16"/>
  <c r="J14" i="16" s="1"/>
  <c r="G15" i="16"/>
  <c r="J15" i="16" s="1"/>
  <c r="G16" i="16"/>
  <c r="J16" i="16"/>
  <c r="G17" i="16"/>
  <c r="J17" i="16" s="1"/>
  <c r="G18" i="16"/>
  <c r="J18" i="16" s="1"/>
  <c r="G19" i="16"/>
  <c r="J19" i="16" s="1"/>
  <c r="G20" i="16"/>
  <c r="J20" i="16"/>
  <c r="G21" i="16"/>
  <c r="J21" i="16" s="1"/>
  <c r="G22" i="16"/>
  <c r="J22" i="16" s="1"/>
  <c r="G23" i="16"/>
  <c r="J23" i="16" s="1"/>
  <c r="G24" i="16"/>
  <c r="J24" i="16"/>
  <c r="G25" i="16"/>
  <c r="J25" i="16" s="1"/>
  <c r="G26" i="16"/>
  <c r="J26" i="16" s="1"/>
  <c r="G27" i="16"/>
  <c r="J27" i="16" s="1"/>
  <c r="G28" i="16"/>
  <c r="J28" i="16"/>
  <c r="G29" i="16"/>
  <c r="J29" i="16" s="1"/>
  <c r="G30" i="16"/>
  <c r="J30" i="16" s="1"/>
  <c r="G31" i="16"/>
  <c r="J31" i="16" s="1"/>
  <c r="G32" i="16"/>
  <c r="J32" i="16"/>
  <c r="G33" i="16"/>
  <c r="J33" i="16" s="1"/>
  <c r="G34" i="16"/>
  <c r="J34" i="16" s="1"/>
  <c r="G35" i="16"/>
  <c r="J35" i="16" s="1"/>
  <c r="G36" i="16"/>
  <c r="J36" i="16"/>
  <c r="G37" i="16"/>
  <c r="J37" i="16" s="1"/>
  <c r="G38" i="16"/>
  <c r="J38" i="16" s="1"/>
  <c r="G39" i="16"/>
  <c r="J39" i="16" s="1"/>
  <c r="G40" i="16"/>
  <c r="J40" i="16"/>
  <c r="G41" i="16"/>
  <c r="J41" i="16" s="1"/>
  <c r="G42" i="16"/>
  <c r="J42" i="16" s="1"/>
  <c r="G43" i="16"/>
  <c r="J43" i="16" s="1"/>
  <c r="G44" i="16"/>
  <c r="J44" i="16"/>
  <c r="G45" i="16"/>
  <c r="J45" i="16" s="1"/>
  <c r="G46" i="16"/>
  <c r="J46" i="16" s="1"/>
  <c r="G47" i="16"/>
  <c r="J47" i="16" s="1"/>
  <c r="G48" i="16"/>
  <c r="J48" i="16"/>
  <c r="G49" i="16"/>
  <c r="J49" i="16" s="1"/>
  <c r="G50" i="16"/>
  <c r="C52" i="16"/>
  <c r="D52" i="16"/>
  <c r="D61" i="16" s="1"/>
  <c r="E52" i="16"/>
  <c r="F52" i="16"/>
  <c r="F61" i="16" s="1"/>
  <c r="J55" i="16"/>
  <c r="J56" i="16"/>
  <c r="J57" i="16"/>
  <c r="J58" i="16"/>
  <c r="J59" i="16"/>
  <c r="E61" i="16"/>
  <c r="I61" i="16"/>
  <c r="I64" i="16"/>
  <c r="J65" i="16"/>
  <c r="J52" i="16" l="1"/>
  <c r="J61" i="16" s="1"/>
  <c r="G52" i="16"/>
  <c r="G53" i="16" l="1"/>
  <c r="G61" i="16"/>
  <c r="J62" i="16" s="1"/>
</calcChain>
</file>

<file path=xl/sharedStrings.xml><?xml version="1.0" encoding="utf-8"?>
<sst xmlns="http://schemas.openxmlformats.org/spreadsheetml/2006/main" count="491" uniqueCount="244">
  <si>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</si>
  <si>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</si>
  <si>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</si>
  <si>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</si>
  <si>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</si>
  <si>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</si>
  <si>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</si>
  <si>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</si>
  <si>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</si>
  <si>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</si>
  <si>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</si>
  <si>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</si>
  <si>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</si>
  <si>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</si>
  <si>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</si>
  <si>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</si>
  <si>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</si>
  <si>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</si>
  <si>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</si>
  <si>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</si>
  <si>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</si>
  <si>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</si>
  <si>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</si>
  <si>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</si>
  <si>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</si>
  <si>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</si>
  <si>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</si>
  <si>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</si>
  <si>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</si>
  <si>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</si>
  <si>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</si>
  <si>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</si>
  <si>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</si>
  <si>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</si>
  <si>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</si>
  <si>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</si>
  <si>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</si>
  <si>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</si>
  <si>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</si>
  <si>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</si>
  <si>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</si>
  <si>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</si>
  <si>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</si>
  <si>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</si>
  <si>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</si>
  <si>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</si>
  <si>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</si>
  <si>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</si>
  <si>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</si>
  <si>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</si>
  <si>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</si>
  <si>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</si>
  <si>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</si>
  <si>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</si>
  <si>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</si>
  <si>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</si>
  <si>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</si>
  <si>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</si>
  <si>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</si>
  <si>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</si>
  <si>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</si>
  <si>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</si>
  <si>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</si>
  <si>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</si>
  <si>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</si>
  <si>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</si>
  <si>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</si>
  <si>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</si>
  <si>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</si>
  <si>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</si>
  <si>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</si>
  <si>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</si>
  <si>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</si>
  <si>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</si>
  <si>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</si>
  <si>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</si>
  <si>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</si>
  <si>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</si>
  <si>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</si>
  <si>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</si>
  <si>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</si>
  <si>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</si>
  <si>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</si>
  <si>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</si>
  <si>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</si>
  <si>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</si>
  <si>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</si>
  <si>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</si>
  <si>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</si>
  <si>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</si>
  <si>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</si>
  <si>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</si>
  <si>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</si>
  <si>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</si>
  <si>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</si>
  <si>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</si>
  <si>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</si>
  <si>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</si>
  <si>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</si>
  <si>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</si>
  <si>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</si>
  <si>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</si>
  <si>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</si>
  <si>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</si>
  <si>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</si>
  <si>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</si>
  <si>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</si>
  <si>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</si>
  <si>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</si>
  <si>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</si>
  <si>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</si>
  <si>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</si>
  <si>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</si>
  <si>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</si>
  <si>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</si>
  <si>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</si>
  <si>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Richard Castro</t>
  </si>
  <si>
    <t>Rudy Longoria</t>
  </si>
  <si>
    <t>LUCY</t>
  </si>
  <si>
    <t>Rachel Delgado</t>
  </si>
  <si>
    <t>Mario Martinez</t>
  </si>
  <si>
    <t>Rojelio Lozano</t>
  </si>
  <si>
    <t>Mary Merriwether</t>
  </si>
  <si>
    <t>Santos Plancarte</t>
  </si>
  <si>
    <t>Wade</t>
  </si>
  <si>
    <t>Domingo Perez</t>
  </si>
  <si>
    <t>Julio ramirez</t>
  </si>
  <si>
    <t>Mai Tram</t>
  </si>
  <si>
    <t>Chad Phillips</t>
  </si>
  <si>
    <t>Rick Nieto</t>
  </si>
  <si>
    <t>Gillbert Coronado</t>
  </si>
  <si>
    <t>Ruthie McClure</t>
  </si>
  <si>
    <t>Laxson/Navarro</t>
  </si>
  <si>
    <t>Knockun</t>
  </si>
  <si>
    <t>Price Jeremie</t>
  </si>
  <si>
    <t>Gomez Victor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</si>
  <si>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</si>
  <si>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</si>
  <si>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</si>
  <si>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</si>
  <si>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</si>
  <si>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</si>
  <si>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</si>
  <si>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</si>
  <si>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</si>
  <si>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</si>
  <si>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</si>
  <si>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</si>
  <si>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550</t>
  </si>
  <si>
    <t>monthly 650</t>
  </si>
  <si>
    <t>Br/Ba</t>
  </si>
  <si>
    <t>Jo Ann Villareal</t>
  </si>
  <si>
    <t>Move In</t>
  </si>
  <si>
    <t>Lease Exp</t>
  </si>
  <si>
    <t>Frequency</t>
  </si>
  <si>
    <t>1/1</t>
  </si>
  <si>
    <t>eff</t>
  </si>
  <si>
    <t>Huck-Jacobson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</si>
  <si>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</si>
  <si>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</si>
  <si>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</si>
  <si>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</si>
  <si>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</si>
  <si>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</si>
  <si>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</si>
  <si>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</si>
  <si>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</si>
  <si>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Colonial Manor(Nurse Asst.)</t>
  </si>
  <si>
    <t>long form</t>
  </si>
  <si>
    <t>retired</t>
  </si>
  <si>
    <t>MTM</t>
  </si>
  <si>
    <t>Stagecoach</t>
  </si>
  <si>
    <t>none</t>
  </si>
  <si>
    <t>Horowitz Salvage</t>
  </si>
  <si>
    <t>P.C.E.-welder</t>
  </si>
  <si>
    <t>McDonalds</t>
  </si>
  <si>
    <t>short form</t>
  </si>
  <si>
    <t>Antex</t>
  </si>
  <si>
    <t>T.I.C.</t>
  </si>
  <si>
    <t>month</t>
  </si>
  <si>
    <t>Centex</t>
  </si>
  <si>
    <t>Custom Colors Paint &amp; Body</t>
  </si>
  <si>
    <t>A-1 Fence</t>
  </si>
  <si>
    <t>Coastal Agri. Co</t>
  </si>
  <si>
    <t>Flour Daniels</t>
  </si>
  <si>
    <t>SMI-Maintance</t>
  </si>
  <si>
    <t>Jud's Store</t>
  </si>
  <si>
    <t>2/2</t>
  </si>
  <si>
    <t>3/1</t>
  </si>
  <si>
    <t>Other Fees &amp; Deposits</t>
  </si>
  <si>
    <t>Raudel Gonzalez</t>
  </si>
  <si>
    <t>Serjio Alarcon</t>
  </si>
  <si>
    <t>rent undetermined</t>
  </si>
  <si>
    <t>T.I.C Job #519</t>
  </si>
  <si>
    <t>Simpson Race Products</t>
  </si>
  <si>
    <t>S.M.I.</t>
  </si>
  <si>
    <t>Cavco Industries</t>
  </si>
  <si>
    <t>4/31/2001</t>
  </si>
  <si>
    <t>Seguin Nails (Owner)</t>
  </si>
  <si>
    <t>trasfer#8to#2(lo-fo)</t>
  </si>
  <si>
    <t xml:space="preserve">  Army</t>
  </si>
  <si>
    <t>Tropicana/Barmaid</t>
  </si>
  <si>
    <t>Helen Merriwether</t>
  </si>
  <si>
    <t>2/1/</t>
  </si>
  <si>
    <t>Doris Copeland</t>
  </si>
  <si>
    <t xml:space="preserve">   </t>
  </si>
  <si>
    <t>Tomas Cisneros</t>
  </si>
  <si>
    <t>under constr.</t>
  </si>
  <si>
    <t>under constr</t>
  </si>
  <si>
    <t>Vacant (9/29)</t>
  </si>
  <si>
    <t>monthly 520</t>
  </si>
  <si>
    <t>Chris Phelps</t>
  </si>
  <si>
    <t>Kim Merriwether</t>
  </si>
  <si>
    <t xml:space="preserve"> Maria Placencia</t>
  </si>
  <si>
    <t>Vacant(9/15)</t>
  </si>
  <si>
    <t>rent will be 110/wk</t>
  </si>
  <si>
    <t>vacant(10/06)</t>
  </si>
  <si>
    <t>rent will be 130</t>
  </si>
  <si>
    <t>rent will be 120/wk</t>
  </si>
  <si>
    <t>rent will be 130/wk</t>
  </si>
  <si>
    <t>vacant(10/13)</t>
  </si>
  <si>
    <t>Sub-total</t>
  </si>
  <si>
    <t>Ramiro Flores</t>
  </si>
  <si>
    <t>57.5 owed on deposit</t>
  </si>
  <si>
    <t>210  bi-weekly due Nov 3/17</t>
  </si>
  <si>
    <t>Leonor Campos</t>
  </si>
  <si>
    <t>S,Hernandez</t>
  </si>
  <si>
    <t>Gruene Mansion</t>
  </si>
  <si>
    <t>vacant10/28/00</t>
  </si>
  <si>
    <t xml:space="preserve"> 1/1</t>
  </si>
  <si>
    <t>owes250.00 to be pd on 11/03/00</t>
  </si>
  <si>
    <t>vacant10/27/00</t>
  </si>
  <si>
    <t>owes 90.00/dep</t>
  </si>
  <si>
    <t>paid until 11/6 - 125/week</t>
  </si>
  <si>
    <t>switching to 260 bi-weekly due 11/10</t>
  </si>
  <si>
    <t>owes $125.00on deposit/will pay 25/week</t>
  </si>
  <si>
    <t>owes 45 + late fees</t>
  </si>
  <si>
    <t>owes 110 + late fees  of $20 thru 11/3</t>
  </si>
  <si>
    <t>Week ended November 3, 2000</t>
  </si>
  <si>
    <t>owes 100 + fees since 10/27  (220 bi-week 11/10)</t>
  </si>
  <si>
    <t>fees since 10/13 +$40. 260 bi-weekly due 11/10</t>
  </si>
  <si>
    <t>190 bi-weekly due  11/10</t>
  </si>
  <si>
    <t>pd 287.5- 11/2. Owes 37.5/dep. 240 bi-wk due?</t>
  </si>
  <si>
    <t>monthly 400 due 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</si>
</sst>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0.00;[Red]0.00"/>
    <numFmt numFmtId="172" formatCode="mm/dd/yy"/>
  </numFmts>
  <fonts count="10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6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8" fillId="0" borderId="0" xfId="0" applyFont="1"/>
    <xf numFmtId="0" fontId="8" fillId="0" borderId="0" xfId="0" applyFont="1" applyFill="1"/>
    <xf numFmtId="0" fontId="5" fillId="0" borderId="0" xfId="1" applyFont="1" applyAlignment="1" applyProtection="1"/>
    <xf numFmtId="0" fontId="8" fillId="0" borderId="0" xfId="0" applyFont="1" applyFill="1" applyBorder="1"/>
    <xf numFmtId="0" fontId="8" fillId="2" borderId="0" xfId="0" applyFont="1" applyFill="1"/>
    <xf numFmtId="14" fontId="6" fillId="0" borderId="0" xfId="0" applyNumberFormat="1" applyFont="1"/>
    <xf numFmtId="14" fontId="9" fillId="0" borderId="0" xfId="0" applyNumberFormat="1" applyFont="1"/>
    <xf numFmtId="0" fontId="9" fillId="0" borderId="0" xfId="0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4"/>
  <sheetViews>
    <sheetView showZeros="0" tabSelected="1" workbookViewId="0">
      <pane xSplit="2" ySplit="5" topLeftCell="D27" activePane="bottomRight" state="frozen"/>
      <selection pane="topRight" activeCell="C1" sqref="C1"/>
      <selection pane="bottomLeft" activeCell="A6" sqref="A6"/>
      <selection pane="bottomRight" activeCell="K37" sqref="K37"/>
    </sheetView>
  </sheetViews>
  <sheetFormatPr defaultRowHeight="12.75" x14ac:dyDescent="0.2"/>
  <cols>
    <col min="1" max="1" width="5.140625" customWidth="1"/>
    <col min="2" max="2" width="14.7109375" customWidth="1"/>
    <col min="4" max="4" width="9.7109375" customWidth="1"/>
    <col min="5" max="5" width="9.28515625" customWidth="1"/>
    <col min="6" max="6" width="8.7109375" customWidth="1"/>
    <col min="7" max="7" width="7.7109375" customWidth="1"/>
    <col min="8" max="8" width="12.28515625" customWidth="1"/>
    <col min="9" max="9" width="8.7109375" customWidth="1"/>
    <col min="10" max="10" width="13.7109375" customWidth="1"/>
    <col min="11" max="11" width="41.140625" customWidth="1"/>
    <col min="15" max="15" width="23.7109375" customWidth="1"/>
    <col min="18" max="18" width="11.85546875" customWidth="1"/>
    <col min="21" max="21" width="16" customWidth="1"/>
  </cols>
  <sheetData>
    <row r="1" spans="1:21" x14ac:dyDescent="0.2">
      <c r="A1" t="s">
        <v>205</v>
      </c>
      <c r="H1" s="16" t="s">
        <v>114</v>
      </c>
    </row>
    <row r="2" spans="1:21" x14ac:dyDescent="0.2">
      <c r="H2" s="16" t="s">
        <v>115</v>
      </c>
    </row>
    <row r="3" spans="1:21" x14ac:dyDescent="0.2">
      <c r="E3">
        <f>C3+D3</f>
        <v>0</v>
      </c>
      <c r="H3" s="16" t="s">
        <v>238</v>
      </c>
    </row>
    <row r="4" spans="1:21" ht="13.5" customHeight="1" x14ac:dyDescent="0.2">
      <c r="M4" t="s">
        <v>163</v>
      </c>
      <c r="N4" t="s">
        <v>165</v>
      </c>
    </row>
    <row r="5" spans="1:21" ht="12" customHeight="1" x14ac:dyDescent="0.2">
      <c r="A5" s="13" t="s">
        <v>5</v>
      </c>
      <c r="B5" s="13" t="s">
        <v>111</v>
      </c>
      <c r="C5" s="13" t="s">
        <v>112</v>
      </c>
      <c r="D5" s="14" t="s">
        <v>113</v>
      </c>
      <c r="E5" s="14" t="s">
        <v>142</v>
      </c>
      <c r="F5" s="14" t="s">
        <v>140</v>
      </c>
      <c r="G5" s="14" t="s">
        <v>0</v>
      </c>
      <c r="H5" s="14" t="s">
        <v>22</v>
      </c>
      <c r="I5" s="14" t="s">
        <v>141</v>
      </c>
      <c r="J5" s="15" t="s">
        <v>92</v>
      </c>
      <c r="K5" s="15" t="s">
        <v>17</v>
      </c>
      <c r="L5" t="s">
        <v>150</v>
      </c>
      <c r="M5" t="s">
        <v>164</v>
      </c>
      <c r="N5" t="s">
        <v>164</v>
      </c>
      <c r="O5" t="s">
        <v>166</v>
      </c>
      <c r="P5" t="s">
        <v>11</v>
      </c>
      <c r="Q5" t="s">
        <v>152</v>
      </c>
      <c r="R5" t="s">
        <v>153</v>
      </c>
      <c r="S5" t="s">
        <v>2</v>
      </c>
      <c r="T5" t="s">
        <v>154</v>
      </c>
      <c r="U5" t="s">
        <v>160</v>
      </c>
    </row>
    <row r="6" spans="1:21" ht="18" customHeight="1" x14ac:dyDescent="0.2">
      <c r="A6">
        <v>1</v>
      </c>
      <c r="B6" t="s">
        <v>116</v>
      </c>
      <c r="C6">
        <v>0</v>
      </c>
      <c r="D6" s="10">
        <v>120</v>
      </c>
      <c r="E6" s="10"/>
      <c r="F6" s="10"/>
      <c r="G6" s="10">
        <f t="shared" ref="G6:G50" si="0">SUM(C6:F6)</f>
        <v>120</v>
      </c>
      <c r="H6" s="11"/>
      <c r="I6" s="10"/>
      <c r="J6" s="10">
        <f>G6-I6</f>
        <v>120</v>
      </c>
      <c r="L6" s="18" t="s">
        <v>155</v>
      </c>
      <c r="M6">
        <v>1</v>
      </c>
      <c r="O6" t="s">
        <v>157</v>
      </c>
      <c r="P6">
        <v>175</v>
      </c>
      <c r="Q6" s="6">
        <v>36704</v>
      </c>
      <c r="R6" s="6">
        <v>36887</v>
      </c>
      <c r="S6">
        <v>120</v>
      </c>
      <c r="T6" t="s">
        <v>158</v>
      </c>
      <c r="U6" s="24" t="s">
        <v>176</v>
      </c>
    </row>
    <row r="7" spans="1:21" ht="16.5" customHeight="1" x14ac:dyDescent="0.2">
      <c r="A7">
        <v>2</v>
      </c>
      <c r="B7" t="s">
        <v>117</v>
      </c>
      <c r="C7">
        <v>100</v>
      </c>
      <c r="D7" s="10"/>
      <c r="E7" s="10"/>
      <c r="F7" s="10"/>
      <c r="G7" s="10">
        <f t="shared" si="0"/>
        <v>100</v>
      </c>
      <c r="H7" s="11"/>
      <c r="I7" s="10"/>
      <c r="J7" s="10">
        <f t="shared" ref="J7:J49" si="1">G7-I7</f>
        <v>100</v>
      </c>
      <c r="K7" t="s">
        <v>239</v>
      </c>
      <c r="L7" t="s">
        <v>156</v>
      </c>
      <c r="M7">
        <v>1</v>
      </c>
      <c r="P7">
        <v>175</v>
      </c>
      <c r="Q7" s="6">
        <v>36301</v>
      </c>
      <c r="R7" s="6">
        <v>36485</v>
      </c>
      <c r="S7">
        <v>220</v>
      </c>
      <c r="T7" t="s">
        <v>159</v>
      </c>
      <c r="U7" t="s">
        <v>199</v>
      </c>
    </row>
    <row r="8" spans="1:21" ht="13.5" customHeight="1" x14ac:dyDescent="0.2">
      <c r="A8">
        <v>3</v>
      </c>
      <c r="B8" t="s">
        <v>151</v>
      </c>
      <c r="C8">
        <v>-20</v>
      </c>
      <c r="D8" s="10"/>
      <c r="E8" s="10"/>
      <c r="F8" s="10"/>
      <c r="G8" s="10">
        <f t="shared" si="0"/>
        <v>-20</v>
      </c>
      <c r="H8" s="11"/>
      <c r="I8" s="10"/>
      <c r="J8" s="10">
        <f t="shared" si="1"/>
        <v>-20</v>
      </c>
      <c r="K8" t="s">
        <v>234</v>
      </c>
      <c r="L8" s="18" t="s">
        <v>162</v>
      </c>
      <c r="M8">
        <v>2</v>
      </c>
      <c r="N8">
        <v>1</v>
      </c>
      <c r="O8" t="s">
        <v>167</v>
      </c>
      <c r="P8">
        <v>190</v>
      </c>
      <c r="Q8" s="6">
        <v>36784</v>
      </c>
      <c r="R8" s="6">
        <v>36965</v>
      </c>
      <c r="S8">
        <v>130</v>
      </c>
      <c r="T8" t="s">
        <v>158</v>
      </c>
      <c r="U8" t="s">
        <v>168</v>
      </c>
    </row>
    <row r="9" spans="1:21" ht="15.95" customHeight="1" x14ac:dyDescent="0.2">
      <c r="A9">
        <v>4</v>
      </c>
      <c r="B9" t="s">
        <v>204</v>
      </c>
      <c r="C9">
        <v>0</v>
      </c>
      <c r="D9" s="10">
        <v>0</v>
      </c>
      <c r="E9" s="10"/>
      <c r="F9" s="10"/>
      <c r="G9" s="10">
        <f t="shared" si="0"/>
        <v>0</v>
      </c>
      <c r="H9" s="11"/>
      <c r="I9" s="10"/>
      <c r="J9" s="10">
        <f t="shared" si="1"/>
        <v>0</v>
      </c>
      <c r="K9" t="s">
        <v>143</v>
      </c>
      <c r="L9" s="17" t="s">
        <v>155</v>
      </c>
      <c r="M9">
        <v>1</v>
      </c>
      <c r="O9" t="s">
        <v>169</v>
      </c>
      <c r="P9">
        <v>100</v>
      </c>
      <c r="Q9" s="6">
        <v>33178</v>
      </c>
      <c r="R9" s="6">
        <v>33358</v>
      </c>
      <c r="S9">
        <v>330</v>
      </c>
      <c r="T9" t="s">
        <v>146</v>
      </c>
      <c r="U9" t="s">
        <v>161</v>
      </c>
    </row>
    <row r="10" spans="1:21" ht="16.5" customHeight="1" x14ac:dyDescent="0.2">
      <c r="A10">
        <v>5</v>
      </c>
      <c r="B10" t="s">
        <v>190</v>
      </c>
      <c r="C10">
        <v>-130</v>
      </c>
      <c r="D10" s="10">
        <v>130</v>
      </c>
      <c r="E10" s="10"/>
      <c r="F10" s="10"/>
      <c r="G10" s="10">
        <f t="shared" si="0"/>
        <v>0</v>
      </c>
      <c r="H10" s="11"/>
      <c r="I10" s="10"/>
      <c r="J10" s="10">
        <f t="shared" si="1"/>
        <v>0</v>
      </c>
      <c r="L10" s="18" t="s">
        <v>155</v>
      </c>
      <c r="M10">
        <v>2</v>
      </c>
      <c r="O10" t="s">
        <v>193</v>
      </c>
      <c r="P10">
        <v>175</v>
      </c>
      <c r="Q10" s="6">
        <v>36787</v>
      </c>
      <c r="R10" s="6">
        <v>36968</v>
      </c>
      <c r="S10">
        <v>130</v>
      </c>
      <c r="T10" t="s">
        <v>158</v>
      </c>
      <c r="U10" t="s">
        <v>168</v>
      </c>
    </row>
    <row r="11" spans="1:21" ht="15" customHeight="1" x14ac:dyDescent="0.2">
      <c r="A11">
        <v>6</v>
      </c>
      <c r="B11" t="s">
        <v>202</v>
      </c>
      <c r="C11">
        <v>70</v>
      </c>
      <c r="D11" s="10"/>
      <c r="E11" s="10"/>
      <c r="F11" s="10"/>
      <c r="G11" s="10">
        <f t="shared" si="0"/>
        <v>70</v>
      </c>
      <c r="H11" s="11"/>
      <c r="I11" s="10"/>
      <c r="J11" s="10">
        <f t="shared" si="1"/>
        <v>70</v>
      </c>
      <c r="K11" t="s">
        <v>240</v>
      </c>
      <c r="L11" s="17" t="s">
        <v>162</v>
      </c>
      <c r="M11">
        <v>2</v>
      </c>
      <c r="N11">
        <v>3</v>
      </c>
      <c r="P11" t="s">
        <v>172</v>
      </c>
      <c r="Q11" s="6">
        <v>35431</v>
      </c>
      <c r="R11" t="s">
        <v>170</v>
      </c>
      <c r="S11">
        <v>260</v>
      </c>
      <c r="T11" t="s">
        <v>159</v>
      </c>
      <c r="U11" t="s">
        <v>168</v>
      </c>
    </row>
    <row r="12" spans="1:21" ht="12" customHeight="1" x14ac:dyDescent="0.2">
      <c r="A12">
        <v>7</v>
      </c>
      <c r="B12" t="s">
        <v>118</v>
      </c>
      <c r="C12">
        <v>0</v>
      </c>
      <c r="D12" s="12" t="s">
        <v>29</v>
      </c>
      <c r="E12" s="12"/>
      <c r="F12" s="12"/>
      <c r="G12" s="10">
        <f t="shared" si="0"/>
        <v>0</v>
      </c>
      <c r="H12" s="10"/>
      <c r="I12" s="10"/>
      <c r="J12" s="10">
        <f t="shared" si="1"/>
        <v>0</v>
      </c>
      <c r="L12" s="18" t="s">
        <v>155</v>
      </c>
      <c r="M12">
        <v>1</v>
      </c>
      <c r="N12">
        <v>3</v>
      </c>
      <c r="O12" t="s">
        <v>171</v>
      </c>
      <c r="P12" t="s">
        <v>172</v>
      </c>
      <c r="Q12" s="6">
        <v>35036</v>
      </c>
      <c r="R12" s="6">
        <v>36612</v>
      </c>
      <c r="S12">
        <v>110</v>
      </c>
      <c r="T12" t="s">
        <v>158</v>
      </c>
      <c r="U12" t="s">
        <v>168</v>
      </c>
    </row>
    <row r="13" spans="1:21" ht="15" customHeight="1" x14ac:dyDescent="0.2">
      <c r="A13">
        <v>8</v>
      </c>
      <c r="B13" t="s">
        <v>119</v>
      </c>
      <c r="C13">
        <v>0</v>
      </c>
      <c r="D13" s="10">
        <v>130</v>
      </c>
      <c r="E13" s="10"/>
      <c r="F13" s="10"/>
      <c r="G13" s="10">
        <f t="shared" si="0"/>
        <v>130</v>
      </c>
      <c r="H13" s="11"/>
      <c r="I13" s="10"/>
      <c r="J13" s="10">
        <f t="shared" si="1"/>
        <v>130</v>
      </c>
      <c r="L13" s="17" t="s">
        <v>162</v>
      </c>
      <c r="M13">
        <v>1</v>
      </c>
      <c r="N13">
        <v>2</v>
      </c>
      <c r="O13" t="s">
        <v>201</v>
      </c>
      <c r="P13">
        <v>200</v>
      </c>
      <c r="Q13" s="6">
        <v>36894</v>
      </c>
      <c r="R13" s="6">
        <v>36710</v>
      </c>
      <c r="S13">
        <v>120</v>
      </c>
      <c r="T13" t="s">
        <v>158</v>
      </c>
      <c r="U13" t="s">
        <v>168</v>
      </c>
    </row>
    <row r="14" spans="1:21" ht="15.75" customHeight="1" x14ac:dyDescent="0.2">
      <c r="A14">
        <v>9</v>
      </c>
      <c r="B14" t="s">
        <v>225</v>
      </c>
      <c r="C14">
        <v>125</v>
      </c>
      <c r="D14" s="10">
        <v>110</v>
      </c>
      <c r="E14" s="10"/>
      <c r="F14" s="10"/>
      <c r="G14" s="10">
        <f t="shared" si="0"/>
        <v>235</v>
      </c>
      <c r="H14" s="11"/>
      <c r="I14" s="10"/>
      <c r="J14" s="10">
        <f t="shared" si="1"/>
        <v>235</v>
      </c>
      <c r="K14" t="s">
        <v>235</v>
      </c>
      <c r="L14" s="17" t="s">
        <v>155</v>
      </c>
      <c r="M14">
        <v>2</v>
      </c>
      <c r="P14">
        <v>175</v>
      </c>
      <c r="Q14" s="6"/>
      <c r="R14" s="6"/>
      <c r="S14">
        <v>110</v>
      </c>
      <c r="T14" t="s">
        <v>158</v>
      </c>
    </row>
    <row r="15" spans="1:21" ht="15" customHeight="1" x14ac:dyDescent="0.2">
      <c r="A15">
        <v>10</v>
      </c>
      <c r="B15" t="s">
        <v>120</v>
      </c>
      <c r="C15">
        <v>0</v>
      </c>
      <c r="D15" s="10">
        <v>110</v>
      </c>
      <c r="E15" s="10"/>
      <c r="F15" s="10"/>
      <c r="G15" s="10">
        <f t="shared" si="0"/>
        <v>110</v>
      </c>
      <c r="H15" s="11"/>
      <c r="I15" s="10"/>
      <c r="J15" s="10">
        <f t="shared" si="1"/>
        <v>110</v>
      </c>
      <c r="L15" s="17" t="s">
        <v>187</v>
      </c>
      <c r="O15" t="s">
        <v>173</v>
      </c>
      <c r="Q15">
        <v>94</v>
      </c>
      <c r="S15">
        <v>110</v>
      </c>
      <c r="T15" t="s">
        <v>158</v>
      </c>
      <c r="U15" t="s">
        <v>161</v>
      </c>
    </row>
    <row r="16" spans="1:21" ht="18" customHeight="1" x14ac:dyDescent="0.2">
      <c r="A16">
        <v>11</v>
      </c>
      <c r="B16" t="s">
        <v>212</v>
      </c>
      <c r="C16">
        <v>315</v>
      </c>
      <c r="D16" s="10"/>
      <c r="E16" s="10"/>
      <c r="F16" s="10"/>
      <c r="G16" s="10">
        <f t="shared" si="0"/>
        <v>315</v>
      </c>
      <c r="H16" s="11"/>
      <c r="I16" s="10"/>
      <c r="J16" s="10">
        <f t="shared" si="1"/>
        <v>315</v>
      </c>
      <c r="K16" t="s">
        <v>242</v>
      </c>
      <c r="L16" s="17" t="s">
        <v>155</v>
      </c>
      <c r="P16">
        <v>100</v>
      </c>
      <c r="Q16" s="6">
        <v>36807</v>
      </c>
      <c r="S16">
        <v>120</v>
      </c>
      <c r="T16" t="s">
        <v>158</v>
      </c>
      <c r="U16" t="s">
        <v>168</v>
      </c>
    </row>
    <row r="17" spans="1:21" ht="14.25" customHeight="1" x14ac:dyDescent="0.2">
      <c r="A17">
        <v>12</v>
      </c>
      <c r="B17" t="s">
        <v>214</v>
      </c>
      <c r="C17">
        <v>0</v>
      </c>
      <c r="D17" s="10"/>
      <c r="E17" s="10"/>
      <c r="F17" s="10"/>
      <c r="G17" s="10">
        <f t="shared" si="0"/>
        <v>0</v>
      </c>
      <c r="H17" s="11"/>
      <c r="I17" s="10"/>
      <c r="J17" s="10">
        <f t="shared" si="1"/>
        <v>0</v>
      </c>
      <c r="K17" t="s">
        <v>215</v>
      </c>
      <c r="L17" t="s">
        <v>156</v>
      </c>
      <c r="M17">
        <v>1</v>
      </c>
      <c r="P17">
        <v>150</v>
      </c>
      <c r="Q17" s="6">
        <v>36742</v>
      </c>
      <c r="R17" s="6">
        <v>36529</v>
      </c>
      <c r="S17">
        <v>120</v>
      </c>
      <c r="T17" t="s">
        <v>158</v>
      </c>
      <c r="U17" t="s">
        <v>168</v>
      </c>
    </row>
    <row r="18" spans="1:21" ht="15.95" customHeight="1" x14ac:dyDescent="0.2">
      <c r="A18">
        <v>13</v>
      </c>
      <c r="B18" t="s">
        <v>121</v>
      </c>
      <c r="C18">
        <v>0</v>
      </c>
      <c r="D18" s="10">
        <v>140</v>
      </c>
      <c r="E18" s="10"/>
      <c r="F18" s="10"/>
      <c r="G18" s="10">
        <f t="shared" si="0"/>
        <v>140</v>
      </c>
      <c r="H18" s="11"/>
      <c r="I18" s="10"/>
      <c r="J18" s="10">
        <f t="shared" si="1"/>
        <v>140</v>
      </c>
      <c r="L18" s="17" t="s">
        <v>162</v>
      </c>
      <c r="M18">
        <v>2</v>
      </c>
      <c r="O18" t="s">
        <v>174</v>
      </c>
      <c r="P18">
        <v>250</v>
      </c>
      <c r="Q18" s="21">
        <v>36727</v>
      </c>
      <c r="R18" s="6">
        <v>36819</v>
      </c>
      <c r="S18">
        <v>140</v>
      </c>
      <c r="T18" t="s">
        <v>158</v>
      </c>
      <c r="U18" t="s">
        <v>168</v>
      </c>
    </row>
    <row r="19" spans="1:21" ht="15.95" customHeight="1" x14ac:dyDescent="0.2">
      <c r="A19">
        <v>14</v>
      </c>
      <c r="B19" t="s">
        <v>122</v>
      </c>
      <c r="C19" s="8">
        <v>0</v>
      </c>
      <c r="D19" s="10"/>
      <c r="E19" s="10"/>
      <c r="F19" s="10"/>
      <c r="G19" s="10">
        <f t="shared" si="0"/>
        <v>0</v>
      </c>
      <c r="H19" s="11"/>
      <c r="I19" s="10"/>
      <c r="J19" s="10">
        <f t="shared" si="1"/>
        <v>0</v>
      </c>
      <c r="K19" t="s">
        <v>241</v>
      </c>
      <c r="L19" s="17" t="s">
        <v>155</v>
      </c>
      <c r="M19">
        <v>2</v>
      </c>
      <c r="O19" t="s">
        <v>175</v>
      </c>
      <c r="P19" t="s">
        <v>172</v>
      </c>
      <c r="Q19" s="6">
        <v>35627</v>
      </c>
      <c r="R19" s="6">
        <v>35811</v>
      </c>
      <c r="S19">
        <v>190</v>
      </c>
      <c r="T19" t="s">
        <v>159</v>
      </c>
      <c r="U19" t="s">
        <v>176</v>
      </c>
    </row>
    <row r="20" spans="1:21" ht="15.95" customHeight="1" x14ac:dyDescent="0.2">
      <c r="A20">
        <v>15</v>
      </c>
      <c r="B20" t="s">
        <v>206</v>
      </c>
      <c r="C20">
        <v>0</v>
      </c>
      <c r="D20" s="10"/>
      <c r="G20" s="10">
        <f t="shared" si="0"/>
        <v>0</v>
      </c>
      <c r="H20" s="11"/>
      <c r="I20" s="10"/>
      <c r="J20" s="10">
        <f t="shared" si="1"/>
        <v>0</v>
      </c>
      <c r="K20" t="s">
        <v>241</v>
      </c>
      <c r="L20" s="17" t="s">
        <v>155</v>
      </c>
      <c r="M20">
        <v>2</v>
      </c>
      <c r="O20" t="s">
        <v>177</v>
      </c>
      <c r="P20">
        <v>200</v>
      </c>
      <c r="T20" t="s">
        <v>159</v>
      </c>
      <c r="U20" t="s">
        <v>176</v>
      </c>
    </row>
    <row r="21" spans="1:21" ht="15.95" customHeight="1" x14ac:dyDescent="0.2">
      <c r="A21">
        <v>16</v>
      </c>
      <c r="B21" t="s">
        <v>216</v>
      </c>
      <c r="C21">
        <v>0</v>
      </c>
      <c r="D21" s="10"/>
      <c r="E21" s="10"/>
      <c r="F21" s="10"/>
      <c r="G21" s="10">
        <f t="shared" si="0"/>
        <v>0</v>
      </c>
      <c r="H21" s="11"/>
      <c r="I21" s="10"/>
      <c r="J21" s="10">
        <f t="shared" si="1"/>
        <v>0</v>
      </c>
      <c r="K21" s="6" t="s">
        <v>217</v>
      </c>
      <c r="L21" s="17" t="s">
        <v>155</v>
      </c>
      <c r="M21">
        <v>2</v>
      </c>
      <c r="O21" t="s">
        <v>178</v>
      </c>
      <c r="P21">
        <v>190</v>
      </c>
      <c r="Q21" s="6">
        <v>36718</v>
      </c>
      <c r="R21" s="6">
        <v>36902</v>
      </c>
      <c r="S21">
        <v>130</v>
      </c>
      <c r="T21" t="s">
        <v>158</v>
      </c>
      <c r="U21" t="s">
        <v>168</v>
      </c>
    </row>
    <row r="22" spans="1:21" ht="15.95" customHeight="1" x14ac:dyDescent="0.2">
      <c r="A22">
        <v>17</v>
      </c>
      <c r="B22" t="s">
        <v>211</v>
      </c>
      <c r="C22">
        <v>57.5</v>
      </c>
      <c r="D22" s="10">
        <v>130</v>
      </c>
      <c r="E22" s="10"/>
      <c r="F22" s="10"/>
      <c r="G22" s="10">
        <f t="shared" si="0"/>
        <v>187.5</v>
      </c>
      <c r="H22" s="11"/>
      <c r="I22" s="10"/>
      <c r="J22" s="10">
        <f t="shared" si="1"/>
        <v>187.5</v>
      </c>
      <c r="K22" t="s">
        <v>223</v>
      </c>
      <c r="L22" s="17" t="s">
        <v>155</v>
      </c>
      <c r="M22">
        <v>1</v>
      </c>
      <c r="O22" t="s">
        <v>178</v>
      </c>
      <c r="U22" t="s">
        <v>172</v>
      </c>
    </row>
    <row r="23" spans="1:21" ht="15.95" customHeight="1" x14ac:dyDescent="0.2">
      <c r="A23">
        <v>18</v>
      </c>
      <c r="B23" t="s">
        <v>123</v>
      </c>
      <c r="C23">
        <v>0</v>
      </c>
      <c r="D23" s="10">
        <v>110</v>
      </c>
      <c r="E23" s="10"/>
      <c r="F23" s="10"/>
      <c r="G23" s="10">
        <f t="shared" si="0"/>
        <v>110</v>
      </c>
      <c r="H23" s="11"/>
      <c r="I23" s="10"/>
      <c r="J23" s="10">
        <f t="shared" si="1"/>
        <v>110</v>
      </c>
      <c r="L23" s="17" t="s">
        <v>155</v>
      </c>
      <c r="M23">
        <v>3</v>
      </c>
      <c r="O23" t="s">
        <v>60</v>
      </c>
      <c r="P23">
        <v>175</v>
      </c>
      <c r="Q23" s="6">
        <v>36651</v>
      </c>
      <c r="R23" s="6">
        <v>36835</v>
      </c>
      <c r="S23">
        <v>400</v>
      </c>
      <c r="T23" t="s">
        <v>179</v>
      </c>
      <c r="U23" t="s">
        <v>168</v>
      </c>
    </row>
    <row r="24" spans="1:21" ht="15.95" customHeight="1" x14ac:dyDescent="0.2">
      <c r="A24">
        <v>19</v>
      </c>
      <c r="B24" t="s">
        <v>207</v>
      </c>
      <c r="C24">
        <v>0</v>
      </c>
      <c r="D24" s="10"/>
      <c r="E24" s="10"/>
      <c r="F24" s="10"/>
      <c r="G24" s="10">
        <f t="shared" si="0"/>
        <v>0</v>
      </c>
      <c r="H24" s="10"/>
      <c r="I24" s="10"/>
      <c r="J24" s="10">
        <f t="shared" si="1"/>
        <v>0</v>
      </c>
      <c r="K24" t="s">
        <v>192</v>
      </c>
      <c r="L24" s="17" t="s">
        <v>162</v>
      </c>
    </row>
    <row r="25" spans="1:21" ht="15.95" customHeight="1" x14ac:dyDescent="0.2">
      <c r="A25" t="s">
        <v>145</v>
      </c>
      <c r="B25" t="s">
        <v>209</v>
      </c>
      <c r="C25">
        <v>0</v>
      </c>
      <c r="D25" s="10"/>
      <c r="E25" s="10"/>
      <c r="F25" s="10"/>
      <c r="G25" s="10">
        <f t="shared" si="0"/>
        <v>0</v>
      </c>
      <c r="H25" s="11"/>
      <c r="I25" s="10"/>
      <c r="J25" s="10">
        <f t="shared" si="1"/>
        <v>0</v>
      </c>
      <c r="K25" t="s">
        <v>218</v>
      </c>
      <c r="L25" t="s">
        <v>156</v>
      </c>
      <c r="M25">
        <v>1</v>
      </c>
      <c r="P25">
        <v>150</v>
      </c>
      <c r="Q25" s="6"/>
      <c r="R25" s="6"/>
      <c r="S25">
        <v>115</v>
      </c>
      <c r="T25" t="s">
        <v>158</v>
      </c>
      <c r="U25" t="s">
        <v>168</v>
      </c>
    </row>
    <row r="26" spans="1:21" ht="15.95" customHeight="1" x14ac:dyDescent="0.2">
      <c r="A26" t="s">
        <v>144</v>
      </c>
      <c r="B26" t="s">
        <v>208</v>
      </c>
      <c r="C26">
        <v>0</v>
      </c>
      <c r="D26" s="10"/>
      <c r="E26" s="10"/>
      <c r="F26" s="10"/>
      <c r="G26" s="10">
        <f t="shared" si="0"/>
        <v>0</v>
      </c>
      <c r="H26" s="11"/>
      <c r="I26" s="10"/>
      <c r="J26" s="10">
        <f t="shared" si="1"/>
        <v>0</v>
      </c>
      <c r="K26" t="s">
        <v>218</v>
      </c>
      <c r="L26" t="s">
        <v>156</v>
      </c>
    </row>
    <row r="27" spans="1:21" ht="15.95" customHeight="1" x14ac:dyDescent="0.2">
      <c r="A27">
        <v>21</v>
      </c>
      <c r="B27" t="s">
        <v>231</v>
      </c>
      <c r="C27">
        <v>0</v>
      </c>
      <c r="D27" s="10"/>
      <c r="E27" s="10"/>
      <c r="F27" s="10"/>
      <c r="G27" s="10">
        <f t="shared" si="0"/>
        <v>0</v>
      </c>
      <c r="H27" s="11"/>
      <c r="I27" s="10"/>
      <c r="J27" s="10">
        <f t="shared" si="1"/>
        <v>0</v>
      </c>
      <c r="K27" t="s">
        <v>219</v>
      </c>
      <c r="L27" s="17" t="s">
        <v>162</v>
      </c>
      <c r="M27">
        <v>2</v>
      </c>
      <c r="N27">
        <v>1</v>
      </c>
      <c r="O27" t="s">
        <v>69</v>
      </c>
      <c r="P27">
        <v>150</v>
      </c>
      <c r="Q27" s="6">
        <v>36439</v>
      </c>
      <c r="R27" t="s">
        <v>170</v>
      </c>
      <c r="S27">
        <v>115</v>
      </c>
      <c r="T27" t="s">
        <v>158</v>
      </c>
    </row>
    <row r="28" spans="1:21" ht="15.95" customHeight="1" x14ac:dyDescent="0.2">
      <c r="A28">
        <v>22</v>
      </c>
      <c r="B28" t="s">
        <v>222</v>
      </c>
      <c r="C28">
        <v>-130</v>
      </c>
      <c r="D28" s="10">
        <v>130</v>
      </c>
      <c r="E28" s="10"/>
      <c r="F28" s="10"/>
      <c r="G28" s="10">
        <f t="shared" si="0"/>
        <v>0</v>
      </c>
      <c r="H28" s="11"/>
      <c r="I28" s="10"/>
      <c r="J28" s="10">
        <f t="shared" si="1"/>
        <v>0</v>
      </c>
      <c r="L28" s="17" t="s">
        <v>155</v>
      </c>
      <c r="P28">
        <v>175</v>
      </c>
      <c r="Q28" s="6">
        <v>36804</v>
      </c>
      <c r="S28">
        <v>130</v>
      </c>
      <c r="T28" t="s">
        <v>158</v>
      </c>
      <c r="U28" t="s">
        <v>168</v>
      </c>
    </row>
    <row r="29" spans="1:21" ht="15.95" customHeight="1" x14ac:dyDescent="0.2">
      <c r="A29">
        <v>23</v>
      </c>
      <c r="B29" t="s">
        <v>220</v>
      </c>
      <c r="C29">
        <v>0</v>
      </c>
      <c r="D29" s="10"/>
      <c r="E29" s="10"/>
      <c r="F29" s="10"/>
      <c r="G29" s="10">
        <f t="shared" si="0"/>
        <v>0</v>
      </c>
      <c r="H29" s="11"/>
      <c r="I29" s="10"/>
      <c r="J29" s="10">
        <f t="shared" si="1"/>
        <v>0</v>
      </c>
      <c r="K29" t="s">
        <v>219</v>
      </c>
      <c r="L29" s="17" t="s">
        <v>155</v>
      </c>
      <c r="M29">
        <v>2</v>
      </c>
      <c r="N29">
        <v>3</v>
      </c>
      <c r="O29" t="s">
        <v>180</v>
      </c>
      <c r="P29">
        <v>190</v>
      </c>
      <c r="Q29" s="6">
        <v>36754</v>
      </c>
      <c r="R29" s="6">
        <v>36846</v>
      </c>
      <c r="S29">
        <v>260</v>
      </c>
      <c r="T29" t="s">
        <v>159</v>
      </c>
      <c r="U29" t="s">
        <v>168</v>
      </c>
    </row>
    <row r="30" spans="1:21" ht="15.95" customHeight="1" x14ac:dyDescent="0.2">
      <c r="A30">
        <v>24</v>
      </c>
      <c r="B30" t="s">
        <v>124</v>
      </c>
      <c r="C30">
        <v>0</v>
      </c>
      <c r="D30" s="12" t="s">
        <v>30</v>
      </c>
      <c r="E30" s="12"/>
      <c r="F30" s="12"/>
      <c r="G30" s="10">
        <f t="shared" si="0"/>
        <v>0</v>
      </c>
      <c r="H30" s="10"/>
      <c r="I30" s="10"/>
      <c r="J30" s="10">
        <f t="shared" si="1"/>
        <v>0</v>
      </c>
      <c r="L30" s="17" t="s">
        <v>187</v>
      </c>
      <c r="M30">
        <v>1</v>
      </c>
      <c r="O30" t="s">
        <v>171</v>
      </c>
      <c r="P30" t="s">
        <v>172</v>
      </c>
      <c r="Q30" s="6">
        <v>36168</v>
      </c>
      <c r="S30">
        <v>120</v>
      </c>
      <c r="T30" t="s">
        <v>158</v>
      </c>
      <c r="U30" t="s">
        <v>172</v>
      </c>
    </row>
    <row r="31" spans="1:21" ht="15.95" customHeight="1" x14ac:dyDescent="0.2">
      <c r="A31">
        <v>25</v>
      </c>
      <c r="B31" t="s">
        <v>125</v>
      </c>
      <c r="C31">
        <v>0</v>
      </c>
      <c r="D31" s="10">
        <v>100</v>
      </c>
      <c r="E31" s="10"/>
      <c r="F31" s="10"/>
      <c r="G31" s="10">
        <f t="shared" si="0"/>
        <v>100</v>
      </c>
      <c r="H31" s="11"/>
      <c r="I31" s="10"/>
      <c r="J31" s="10">
        <f t="shared" si="1"/>
        <v>100</v>
      </c>
      <c r="L31" s="17" t="s">
        <v>155</v>
      </c>
      <c r="M31">
        <v>1</v>
      </c>
      <c r="N31">
        <v>1</v>
      </c>
      <c r="O31" t="s">
        <v>60</v>
      </c>
      <c r="P31">
        <v>175</v>
      </c>
      <c r="Q31" s="6">
        <v>36546</v>
      </c>
      <c r="R31" s="6">
        <v>36728</v>
      </c>
      <c r="S31">
        <v>100</v>
      </c>
      <c r="T31" t="s">
        <v>158</v>
      </c>
      <c r="U31" t="s">
        <v>168</v>
      </c>
    </row>
    <row r="32" spans="1:21" ht="15.95" customHeight="1" x14ac:dyDescent="0.2">
      <c r="A32">
        <v>26</v>
      </c>
      <c r="B32" t="s">
        <v>126</v>
      </c>
      <c r="C32">
        <v>0</v>
      </c>
      <c r="D32" s="10">
        <v>115</v>
      </c>
      <c r="E32" s="10"/>
      <c r="F32" s="10"/>
      <c r="G32" s="10">
        <f t="shared" si="0"/>
        <v>115</v>
      </c>
      <c r="H32" s="11"/>
      <c r="I32" s="10"/>
      <c r="J32" s="10">
        <f t="shared" si="1"/>
        <v>115</v>
      </c>
      <c r="L32" s="17" t="s">
        <v>162</v>
      </c>
      <c r="M32">
        <v>2</v>
      </c>
      <c r="O32" t="s">
        <v>181</v>
      </c>
      <c r="P32">
        <v>200</v>
      </c>
      <c r="Q32" s="6">
        <v>36266</v>
      </c>
      <c r="R32" s="6">
        <v>36449</v>
      </c>
      <c r="S32">
        <v>115</v>
      </c>
      <c r="T32" t="s">
        <v>158</v>
      </c>
      <c r="U32" t="s">
        <v>168</v>
      </c>
    </row>
    <row r="33" spans="1:21" ht="15.95" customHeight="1" x14ac:dyDescent="0.2">
      <c r="A33">
        <v>27</v>
      </c>
      <c r="B33" t="s">
        <v>130</v>
      </c>
      <c r="C33">
        <v>90</v>
      </c>
      <c r="D33" s="10">
        <v>130</v>
      </c>
      <c r="E33" s="10"/>
      <c r="F33" s="10"/>
      <c r="G33" s="10">
        <f t="shared" si="0"/>
        <v>220</v>
      </c>
      <c r="H33" s="11"/>
      <c r="I33" s="10"/>
      <c r="J33" s="10">
        <f t="shared" si="1"/>
        <v>220</v>
      </c>
      <c r="K33" t="s">
        <v>232</v>
      </c>
      <c r="L33" s="17" t="s">
        <v>162</v>
      </c>
      <c r="M33">
        <v>2</v>
      </c>
      <c r="N33">
        <v>2</v>
      </c>
      <c r="O33" t="s">
        <v>182</v>
      </c>
      <c r="P33">
        <v>250</v>
      </c>
      <c r="Q33" s="6">
        <v>36749</v>
      </c>
      <c r="R33" s="6">
        <v>36567</v>
      </c>
      <c r="S33">
        <v>130</v>
      </c>
      <c r="T33" t="s">
        <v>158</v>
      </c>
      <c r="U33" t="s">
        <v>168</v>
      </c>
    </row>
    <row r="34" spans="1:21" ht="15.95" customHeight="1" x14ac:dyDescent="0.2">
      <c r="A34">
        <v>28</v>
      </c>
      <c r="B34" t="s">
        <v>147</v>
      </c>
      <c r="C34">
        <v>0</v>
      </c>
      <c r="D34" s="10">
        <v>150</v>
      </c>
      <c r="E34" s="10"/>
      <c r="F34" s="10"/>
      <c r="G34" s="10">
        <f t="shared" si="0"/>
        <v>150</v>
      </c>
      <c r="H34" s="11"/>
      <c r="I34" s="10"/>
      <c r="J34" s="10">
        <f t="shared" si="1"/>
        <v>150</v>
      </c>
      <c r="L34" t="s">
        <v>203</v>
      </c>
      <c r="M34">
        <v>2</v>
      </c>
      <c r="N34">
        <v>1</v>
      </c>
      <c r="O34" t="s">
        <v>194</v>
      </c>
      <c r="P34">
        <v>200</v>
      </c>
      <c r="Q34" s="6">
        <v>36770</v>
      </c>
      <c r="R34" s="6">
        <v>36951</v>
      </c>
      <c r="S34">
        <v>150</v>
      </c>
      <c r="T34" t="s">
        <v>158</v>
      </c>
      <c r="U34" t="s">
        <v>168</v>
      </c>
    </row>
    <row r="35" spans="1:21" ht="15.95" customHeight="1" x14ac:dyDescent="0.2">
      <c r="A35">
        <v>29</v>
      </c>
      <c r="B35" t="s">
        <v>213</v>
      </c>
      <c r="C35">
        <v>0</v>
      </c>
      <c r="D35" s="10">
        <v>115</v>
      </c>
      <c r="E35" s="10"/>
      <c r="F35" s="10"/>
      <c r="G35" s="10">
        <f t="shared" si="0"/>
        <v>115</v>
      </c>
      <c r="H35" s="11"/>
      <c r="I35" s="10"/>
      <c r="J35" s="10">
        <f t="shared" si="1"/>
        <v>115</v>
      </c>
      <c r="L35" s="17" t="s">
        <v>162</v>
      </c>
      <c r="M35">
        <v>1</v>
      </c>
      <c r="N35">
        <v>2</v>
      </c>
      <c r="O35" t="s">
        <v>60</v>
      </c>
      <c r="P35">
        <v>200</v>
      </c>
      <c r="Q35" s="6">
        <v>36193</v>
      </c>
      <c r="R35" s="6">
        <v>36343</v>
      </c>
      <c r="S35">
        <v>115</v>
      </c>
      <c r="T35" t="s">
        <v>158</v>
      </c>
      <c r="U35" t="s">
        <v>168</v>
      </c>
    </row>
    <row r="36" spans="1:21" ht="15.95" customHeight="1" x14ac:dyDescent="0.2">
      <c r="A36">
        <v>30</v>
      </c>
      <c r="B36" t="s">
        <v>127</v>
      </c>
      <c r="C36">
        <v>0</v>
      </c>
      <c r="D36" s="10"/>
      <c r="E36" s="10"/>
      <c r="F36" s="10"/>
      <c r="G36" s="10">
        <f t="shared" si="0"/>
        <v>0</v>
      </c>
      <c r="H36" s="11"/>
      <c r="I36" s="10"/>
      <c r="J36" s="10">
        <f t="shared" si="1"/>
        <v>0</v>
      </c>
      <c r="K36" s="10" t="s">
        <v>243</v>
      </c>
      <c r="L36" s="17" t="s">
        <v>155</v>
      </c>
      <c r="M36">
        <v>2</v>
      </c>
      <c r="O36" t="s">
        <v>60</v>
      </c>
      <c r="P36">
        <v>150</v>
      </c>
      <c r="Q36" s="6">
        <v>35817</v>
      </c>
      <c r="R36" s="6">
        <v>35998</v>
      </c>
      <c r="S36">
        <v>400</v>
      </c>
      <c r="T36" t="s">
        <v>146</v>
      </c>
      <c r="U36" t="s">
        <v>176</v>
      </c>
    </row>
    <row r="37" spans="1:21" ht="15.95" customHeight="1" x14ac:dyDescent="0.2">
      <c r="A37">
        <v>31</v>
      </c>
      <c r="B37" t="s">
        <v>128</v>
      </c>
      <c r="C37">
        <v>0</v>
      </c>
      <c r="D37" s="10">
        <v>210</v>
      </c>
      <c r="E37" s="10"/>
      <c r="F37" s="10"/>
      <c r="G37" s="10">
        <f t="shared" si="0"/>
        <v>210</v>
      </c>
      <c r="H37" s="11"/>
      <c r="I37" s="10"/>
      <c r="J37" s="10">
        <f t="shared" si="1"/>
        <v>210</v>
      </c>
      <c r="K37" t="s">
        <v>224</v>
      </c>
      <c r="L37" s="17" t="s">
        <v>155</v>
      </c>
      <c r="M37">
        <v>1</v>
      </c>
      <c r="O37" t="s">
        <v>60</v>
      </c>
      <c r="P37">
        <v>150</v>
      </c>
      <c r="Q37" s="6">
        <v>36427</v>
      </c>
      <c r="R37" s="6">
        <v>36609</v>
      </c>
      <c r="S37">
        <v>210</v>
      </c>
      <c r="T37" t="s">
        <v>159</v>
      </c>
      <c r="U37" t="s">
        <v>168</v>
      </c>
    </row>
    <row r="38" spans="1:21" ht="15.95" customHeight="1" x14ac:dyDescent="0.2">
      <c r="A38">
        <v>32</v>
      </c>
      <c r="B38" t="s">
        <v>129</v>
      </c>
      <c r="C38">
        <v>0</v>
      </c>
      <c r="D38" s="10">
        <v>100</v>
      </c>
      <c r="E38" s="10"/>
      <c r="F38" s="10"/>
      <c r="G38" s="10">
        <f t="shared" si="0"/>
        <v>100</v>
      </c>
      <c r="H38" s="11"/>
      <c r="I38" s="10"/>
      <c r="J38" s="10">
        <f t="shared" si="1"/>
        <v>100</v>
      </c>
      <c r="K38" s="10"/>
      <c r="L38" s="17" t="s">
        <v>155</v>
      </c>
      <c r="M38">
        <v>2</v>
      </c>
      <c r="O38" t="s">
        <v>183</v>
      </c>
      <c r="P38">
        <v>150</v>
      </c>
      <c r="Q38" s="6">
        <v>36091</v>
      </c>
      <c r="R38" s="6">
        <v>35908</v>
      </c>
      <c r="S38">
        <v>100</v>
      </c>
      <c r="T38" t="s">
        <v>158</v>
      </c>
      <c r="U38" t="s">
        <v>176</v>
      </c>
    </row>
    <row r="39" spans="1:21" ht="15.95" customHeight="1" x14ac:dyDescent="0.2">
      <c r="A39">
        <v>33</v>
      </c>
      <c r="B39" t="s">
        <v>226</v>
      </c>
      <c r="C39">
        <v>0</v>
      </c>
      <c r="D39" s="10">
        <v>130</v>
      </c>
      <c r="E39" s="10"/>
      <c r="F39" s="10"/>
      <c r="G39" s="10">
        <f t="shared" si="0"/>
        <v>130</v>
      </c>
      <c r="H39" s="11"/>
      <c r="I39" s="10"/>
      <c r="J39" s="10">
        <f t="shared" si="1"/>
        <v>130</v>
      </c>
      <c r="K39" s="10" t="s">
        <v>230</v>
      </c>
      <c r="L39" s="30" t="s">
        <v>229</v>
      </c>
      <c r="M39">
        <v>1</v>
      </c>
      <c r="N39">
        <v>1</v>
      </c>
      <c r="O39" t="s">
        <v>227</v>
      </c>
      <c r="P39">
        <v>175</v>
      </c>
      <c r="Q39" s="6">
        <v>36826</v>
      </c>
      <c r="R39" s="6">
        <v>37008</v>
      </c>
      <c r="S39">
        <v>130</v>
      </c>
      <c r="T39" t="s">
        <v>158</v>
      </c>
      <c r="U39" t="s">
        <v>168</v>
      </c>
    </row>
    <row r="40" spans="1:21" ht="15.95" customHeight="1" x14ac:dyDescent="0.2">
      <c r="A40">
        <v>34</v>
      </c>
      <c r="B40" t="s">
        <v>131</v>
      </c>
      <c r="C40">
        <v>45</v>
      </c>
      <c r="D40" s="10">
        <v>120</v>
      </c>
      <c r="E40" s="10"/>
      <c r="F40" s="10"/>
      <c r="G40" s="10">
        <f t="shared" si="0"/>
        <v>165</v>
      </c>
      <c r="H40" s="11"/>
      <c r="I40" s="10"/>
      <c r="J40" s="10">
        <f t="shared" si="1"/>
        <v>165</v>
      </c>
      <c r="K40" s="10" t="s">
        <v>236</v>
      </c>
      <c r="L40" s="17" t="s">
        <v>162</v>
      </c>
      <c r="M40">
        <v>1</v>
      </c>
      <c r="O40" t="s">
        <v>60</v>
      </c>
      <c r="P40">
        <v>50</v>
      </c>
      <c r="Q40" s="6">
        <v>33277</v>
      </c>
      <c r="R40" s="6">
        <v>33450</v>
      </c>
      <c r="S40">
        <v>120</v>
      </c>
      <c r="T40" t="s">
        <v>158</v>
      </c>
      <c r="U40" t="s">
        <v>168</v>
      </c>
    </row>
    <row r="41" spans="1:21" ht="15.95" customHeight="1" x14ac:dyDescent="0.2">
      <c r="A41">
        <v>35</v>
      </c>
      <c r="B41" s="7" t="s">
        <v>132</v>
      </c>
      <c r="C41">
        <v>110</v>
      </c>
      <c r="D41" s="10">
        <v>110</v>
      </c>
      <c r="E41" s="10"/>
      <c r="F41" s="10"/>
      <c r="G41" s="10">
        <f t="shared" si="0"/>
        <v>220</v>
      </c>
      <c r="H41" s="11"/>
      <c r="I41" s="10"/>
      <c r="J41" s="10">
        <f t="shared" si="1"/>
        <v>220</v>
      </c>
      <c r="K41" s="10" t="s">
        <v>237</v>
      </c>
      <c r="L41" s="17" t="s">
        <v>162</v>
      </c>
      <c r="M41">
        <v>2</v>
      </c>
      <c r="N41">
        <v>3</v>
      </c>
      <c r="O41" t="s">
        <v>195</v>
      </c>
      <c r="P41">
        <v>200</v>
      </c>
      <c r="Q41" s="6">
        <v>36119</v>
      </c>
      <c r="R41" s="6">
        <v>35935</v>
      </c>
      <c r="S41">
        <v>110</v>
      </c>
      <c r="T41" t="s">
        <v>158</v>
      </c>
      <c r="U41" t="s">
        <v>176</v>
      </c>
    </row>
    <row r="42" spans="1:21" ht="15.95" customHeight="1" x14ac:dyDescent="0.2">
      <c r="A42">
        <v>36</v>
      </c>
      <c r="B42" t="s">
        <v>191</v>
      </c>
      <c r="C42">
        <v>0</v>
      </c>
      <c r="D42" s="10">
        <v>125</v>
      </c>
      <c r="E42" s="10"/>
      <c r="F42" s="10"/>
      <c r="G42" s="10">
        <f t="shared" si="0"/>
        <v>125</v>
      </c>
      <c r="H42" s="11"/>
      <c r="I42" s="10"/>
      <c r="J42" s="10">
        <f t="shared" si="1"/>
        <v>125</v>
      </c>
      <c r="L42" s="17" t="s">
        <v>162</v>
      </c>
      <c r="M42">
        <v>4</v>
      </c>
      <c r="N42">
        <v>1</v>
      </c>
      <c r="O42" t="s">
        <v>60</v>
      </c>
      <c r="P42">
        <v>175</v>
      </c>
      <c r="Q42" s="6">
        <v>36549</v>
      </c>
      <c r="R42" s="6">
        <v>36731</v>
      </c>
      <c r="S42">
        <v>125</v>
      </c>
      <c r="T42" t="s">
        <v>158</v>
      </c>
      <c r="U42" t="s">
        <v>168</v>
      </c>
    </row>
    <row r="43" spans="1:21" ht="15.75" customHeight="1" x14ac:dyDescent="0.2">
      <c r="A43">
        <v>37</v>
      </c>
      <c r="B43" t="s">
        <v>133</v>
      </c>
      <c r="C43">
        <v>-125</v>
      </c>
      <c r="D43" s="10">
        <v>125</v>
      </c>
      <c r="E43" s="10"/>
      <c r="F43" s="10"/>
      <c r="G43" s="10">
        <f t="shared" si="0"/>
        <v>0</v>
      </c>
      <c r="H43" s="11"/>
      <c r="I43" s="10"/>
      <c r="J43" s="10">
        <f t="shared" si="1"/>
        <v>0</v>
      </c>
      <c r="K43" t="s">
        <v>233</v>
      </c>
      <c r="L43" s="17" t="s">
        <v>162</v>
      </c>
      <c r="M43">
        <v>2</v>
      </c>
      <c r="N43">
        <v>2</v>
      </c>
      <c r="O43" t="s">
        <v>200</v>
      </c>
      <c r="P43">
        <v>200</v>
      </c>
      <c r="Q43" s="6">
        <v>36651</v>
      </c>
      <c r="R43" s="6">
        <v>36835</v>
      </c>
      <c r="S43">
        <v>115</v>
      </c>
      <c r="T43" t="s">
        <v>158</v>
      </c>
      <c r="U43" t="s">
        <v>168</v>
      </c>
    </row>
    <row r="44" spans="1:21" ht="15.75" customHeight="1" x14ac:dyDescent="0.2">
      <c r="A44">
        <v>38</v>
      </c>
      <c r="B44" t="s">
        <v>228</v>
      </c>
      <c r="C44">
        <v>0</v>
      </c>
      <c r="D44" s="10"/>
      <c r="E44" s="10"/>
      <c r="F44" s="10"/>
      <c r="G44" s="10">
        <f t="shared" si="0"/>
        <v>0</v>
      </c>
      <c r="H44" s="11"/>
      <c r="I44" s="10"/>
      <c r="J44" s="10">
        <f t="shared" si="1"/>
        <v>0</v>
      </c>
      <c r="K44" t="s">
        <v>210</v>
      </c>
      <c r="L44" s="17" t="s">
        <v>162</v>
      </c>
      <c r="M44">
        <v>3</v>
      </c>
      <c r="O44" t="s">
        <v>184</v>
      </c>
      <c r="P44">
        <v>250</v>
      </c>
      <c r="Q44" s="6">
        <v>36669</v>
      </c>
      <c r="R44" s="6">
        <v>36761</v>
      </c>
      <c r="S44">
        <v>520</v>
      </c>
      <c r="T44" t="s">
        <v>146</v>
      </c>
      <c r="U44" t="s">
        <v>168</v>
      </c>
    </row>
    <row r="45" spans="1:21" ht="13.5" customHeight="1" x14ac:dyDescent="0.2">
      <c r="A45">
        <v>39</v>
      </c>
      <c r="B45" t="s">
        <v>134</v>
      </c>
      <c r="C45">
        <v>0</v>
      </c>
      <c r="D45" s="10">
        <v>140</v>
      </c>
      <c r="E45" s="10"/>
      <c r="F45" s="10"/>
      <c r="G45" s="10">
        <f t="shared" si="0"/>
        <v>140</v>
      </c>
      <c r="H45" s="11"/>
      <c r="I45" s="10"/>
      <c r="J45" s="10">
        <f t="shared" si="1"/>
        <v>140</v>
      </c>
      <c r="L45" s="17" t="s">
        <v>155</v>
      </c>
      <c r="M45">
        <v>2</v>
      </c>
      <c r="N45">
        <v>1</v>
      </c>
      <c r="O45" t="s">
        <v>196</v>
      </c>
      <c r="P45">
        <v>200</v>
      </c>
      <c r="Q45" s="6">
        <v>36756</v>
      </c>
      <c r="R45" s="6">
        <v>36940</v>
      </c>
      <c r="S45">
        <v>140</v>
      </c>
      <c r="T45" t="s">
        <v>158</v>
      </c>
      <c r="U45" t="s">
        <v>168</v>
      </c>
    </row>
    <row r="46" spans="1:21" ht="13.5" customHeight="1" x14ac:dyDescent="0.2">
      <c r="A46">
        <v>40</v>
      </c>
      <c r="B46" t="s">
        <v>135</v>
      </c>
      <c r="C46">
        <v>0</v>
      </c>
      <c r="D46" s="10">
        <v>150</v>
      </c>
      <c r="E46" s="10"/>
      <c r="F46" s="10" t="s">
        <v>8</v>
      </c>
      <c r="G46" s="10">
        <f t="shared" si="0"/>
        <v>150</v>
      </c>
      <c r="H46" s="11"/>
      <c r="I46" s="10"/>
      <c r="J46" s="10">
        <f t="shared" si="1"/>
        <v>150</v>
      </c>
      <c r="L46" s="17" t="s">
        <v>188</v>
      </c>
      <c r="M46">
        <v>2</v>
      </c>
      <c r="N46">
        <v>2</v>
      </c>
      <c r="O46" t="s">
        <v>185</v>
      </c>
      <c r="P46">
        <v>250</v>
      </c>
      <c r="Q46" s="6">
        <v>36721</v>
      </c>
      <c r="R46" s="6">
        <v>36905</v>
      </c>
      <c r="S46">
        <v>150</v>
      </c>
      <c r="T46" t="s">
        <v>158</v>
      </c>
    </row>
    <row r="47" spans="1:21" ht="13.5" customHeight="1" x14ac:dyDescent="0.2">
      <c r="A47">
        <v>41</v>
      </c>
      <c r="B47" t="s">
        <v>136</v>
      </c>
      <c r="C47">
        <v>0</v>
      </c>
      <c r="D47" s="10">
        <v>550</v>
      </c>
      <c r="E47" s="10"/>
      <c r="F47" s="10"/>
      <c r="G47" s="10">
        <f t="shared" si="0"/>
        <v>550</v>
      </c>
      <c r="H47" s="11"/>
      <c r="I47" s="10"/>
      <c r="J47" s="10">
        <f t="shared" si="1"/>
        <v>550</v>
      </c>
      <c r="K47" t="s">
        <v>148</v>
      </c>
      <c r="L47" s="17" t="s">
        <v>162</v>
      </c>
      <c r="M47">
        <v>2</v>
      </c>
      <c r="O47" t="s">
        <v>185</v>
      </c>
      <c r="P47">
        <v>400</v>
      </c>
      <c r="Q47" s="6">
        <v>36518</v>
      </c>
      <c r="R47" s="6">
        <v>36701</v>
      </c>
      <c r="S47">
        <v>550</v>
      </c>
      <c r="T47" t="s">
        <v>146</v>
      </c>
    </row>
    <row r="48" spans="1:21" ht="15.95" customHeight="1" x14ac:dyDescent="0.2">
      <c r="A48">
        <v>42</v>
      </c>
      <c r="B48" t="s">
        <v>137</v>
      </c>
      <c r="C48">
        <v>0</v>
      </c>
      <c r="D48" s="10">
        <v>120</v>
      </c>
      <c r="E48" s="10"/>
      <c r="F48" s="10"/>
      <c r="G48" s="10">
        <f t="shared" si="0"/>
        <v>120</v>
      </c>
      <c r="H48" s="11"/>
      <c r="I48" s="10"/>
      <c r="J48" s="10">
        <f t="shared" si="1"/>
        <v>120</v>
      </c>
      <c r="L48" s="17" t="s">
        <v>162</v>
      </c>
      <c r="M48">
        <v>2</v>
      </c>
      <c r="N48">
        <v>2</v>
      </c>
      <c r="O48" t="s">
        <v>186</v>
      </c>
      <c r="P48">
        <v>200</v>
      </c>
      <c r="Q48" s="19">
        <v>36039</v>
      </c>
      <c r="R48" s="19">
        <v>36192</v>
      </c>
      <c r="S48">
        <v>120</v>
      </c>
      <c r="T48" t="s">
        <v>158</v>
      </c>
    </row>
    <row r="49" spans="1:21" ht="15.95" customHeight="1" x14ac:dyDescent="0.2">
      <c r="A49">
        <v>43</v>
      </c>
      <c r="B49" t="s">
        <v>138</v>
      </c>
      <c r="C49">
        <v>0</v>
      </c>
      <c r="D49" s="10">
        <v>120</v>
      </c>
      <c r="E49" s="10"/>
      <c r="F49" s="10"/>
      <c r="G49" s="10">
        <f t="shared" si="0"/>
        <v>120</v>
      </c>
      <c r="H49" s="11"/>
      <c r="I49" s="10"/>
      <c r="J49" s="10">
        <f t="shared" si="1"/>
        <v>120</v>
      </c>
      <c r="L49" s="17" t="s">
        <v>162</v>
      </c>
      <c r="M49">
        <v>1</v>
      </c>
      <c r="N49">
        <v>1</v>
      </c>
      <c r="O49" t="s">
        <v>60</v>
      </c>
      <c r="P49">
        <v>200</v>
      </c>
      <c r="Q49" s="6">
        <v>36196</v>
      </c>
      <c r="R49" s="6">
        <v>36346</v>
      </c>
      <c r="S49">
        <v>120</v>
      </c>
      <c r="T49" t="s">
        <v>158</v>
      </c>
      <c r="U49" t="s">
        <v>168</v>
      </c>
    </row>
    <row r="50" spans="1:21" ht="15.75" customHeight="1" x14ac:dyDescent="0.2">
      <c r="A50">
        <v>44</v>
      </c>
      <c r="B50" t="s">
        <v>139</v>
      </c>
      <c r="D50" s="10">
        <v>650</v>
      </c>
      <c r="E50" s="10"/>
      <c r="F50" s="10"/>
      <c r="G50" s="10">
        <f t="shared" si="0"/>
        <v>650</v>
      </c>
      <c r="H50" s="11"/>
      <c r="I50" s="10"/>
      <c r="K50" s="6" t="s">
        <v>149</v>
      </c>
      <c r="L50" s="17" t="s">
        <v>162</v>
      </c>
      <c r="M50">
        <v>4</v>
      </c>
      <c r="O50" t="s">
        <v>198</v>
      </c>
      <c r="P50">
        <v>400</v>
      </c>
      <c r="Q50" s="6">
        <v>36738</v>
      </c>
      <c r="R50" t="s">
        <v>197</v>
      </c>
      <c r="S50">
        <v>650</v>
      </c>
      <c r="T50" t="s">
        <v>146</v>
      </c>
      <c r="U50" t="s">
        <v>168</v>
      </c>
    </row>
    <row r="51" spans="1:21" ht="15.95" customHeight="1" x14ac:dyDescent="0.2">
      <c r="D51" s="10"/>
      <c r="E51" s="10"/>
      <c r="F51" s="10"/>
      <c r="G51" s="10"/>
      <c r="H51" s="10"/>
      <c r="I51" s="10"/>
      <c r="J51" s="10"/>
    </row>
    <row r="52" spans="1:21" ht="15.95" customHeight="1" x14ac:dyDescent="0.2">
      <c r="B52" t="s">
        <v>221</v>
      </c>
      <c r="C52">
        <f>SUM(C6:C51)</f>
        <v>507.5</v>
      </c>
      <c r="D52">
        <f>SUM(D6:D51)</f>
        <v>4370</v>
      </c>
      <c r="E52">
        <f>SUM(E6:E51)</f>
        <v>0</v>
      </c>
      <c r="F52">
        <f>SUM(F6:F51)</f>
        <v>0</v>
      </c>
      <c r="G52">
        <f>SUM(G6:G51)</f>
        <v>4877.5</v>
      </c>
      <c r="H52" s="10"/>
      <c r="J52">
        <f>SUM(J6:J51)</f>
        <v>4227.5</v>
      </c>
      <c r="K52" s="10"/>
    </row>
    <row r="53" spans="1:21" x14ac:dyDescent="0.2">
      <c r="D53" s="10"/>
      <c r="E53" s="10"/>
      <c r="F53" s="10"/>
      <c r="G53" s="10">
        <f>SUM(C52:F52)-G52</f>
        <v>0</v>
      </c>
      <c r="H53" s="10"/>
      <c r="I53" s="10"/>
    </row>
    <row r="54" spans="1:21" x14ac:dyDescent="0.2">
      <c r="A54" s="20" t="s">
        <v>189</v>
      </c>
      <c r="B54" s="1"/>
      <c r="D54" s="10"/>
      <c r="E54" s="10"/>
      <c r="F54" s="10"/>
      <c r="G54" s="10"/>
      <c r="H54" s="10"/>
      <c r="I54" s="10"/>
    </row>
    <row r="55" spans="1:21" x14ac:dyDescent="0.2">
      <c r="D55" s="10"/>
      <c r="E55" s="10"/>
      <c r="F55" s="10"/>
      <c r="G55" s="10"/>
      <c r="H55" s="11"/>
      <c r="I55" s="10"/>
      <c r="J55" s="10">
        <f>G55-I55</f>
        <v>0</v>
      </c>
    </row>
    <row r="56" spans="1:21" x14ac:dyDescent="0.2">
      <c r="H56" s="6"/>
      <c r="J56" s="10">
        <f>G56-I56</f>
        <v>0</v>
      </c>
    </row>
    <row r="57" spans="1:21" x14ac:dyDescent="0.2">
      <c r="A57" s="1"/>
      <c r="H57" s="27"/>
      <c r="I57" s="7"/>
      <c r="J57" s="10">
        <f>G57-I57</f>
        <v>0</v>
      </c>
    </row>
    <row r="58" spans="1:21" x14ac:dyDescent="0.2">
      <c r="A58" s="1"/>
      <c r="H58" s="28"/>
      <c r="I58" s="29"/>
      <c r="J58" s="10">
        <f>G58-I58</f>
        <v>0</v>
      </c>
    </row>
    <row r="59" spans="1:21" ht="15.75" x14ac:dyDescent="0.25">
      <c r="A59" s="1"/>
      <c r="C59">
        <v>0</v>
      </c>
      <c r="H59" s="5"/>
      <c r="I59" s="5"/>
      <c r="J59" s="10">
        <f>G59-I59</f>
        <v>0</v>
      </c>
    </row>
    <row r="60" spans="1:21" ht="15.75" x14ac:dyDescent="0.25">
      <c r="A60" s="1"/>
      <c r="H60" s="4"/>
      <c r="I60" s="4"/>
    </row>
    <row r="61" spans="1:21" ht="21.75" customHeight="1" x14ac:dyDescent="0.25">
      <c r="A61" s="22" t="s">
        <v>0</v>
      </c>
      <c r="B61" s="22"/>
      <c r="C61" s="23">
        <v>397.5</v>
      </c>
      <c r="D61" s="23">
        <f>D52+SUM(D55:D60)</f>
        <v>4370</v>
      </c>
      <c r="E61" s="25">
        <f>E52+SUM(E55:E60)</f>
        <v>0</v>
      </c>
      <c r="F61" s="23">
        <f>F52+SUM(F55:F60)</f>
        <v>0</v>
      </c>
      <c r="G61" s="23">
        <f>G52+SUM(G55:G60)</f>
        <v>4877.5</v>
      </c>
      <c r="H61" s="23"/>
      <c r="I61" s="26">
        <f>I52+SUM(I55:I60)</f>
        <v>0</v>
      </c>
      <c r="J61" s="23">
        <f>J52+SUM(J55:J60)</f>
        <v>4227.5</v>
      </c>
    </row>
    <row r="62" spans="1:21" x14ac:dyDescent="0.2">
      <c r="G62" s="10"/>
      <c r="J62" s="1">
        <f>G61-I61-J61</f>
        <v>650</v>
      </c>
    </row>
    <row r="63" spans="1:21" x14ac:dyDescent="0.2">
      <c r="G63" s="10"/>
    </row>
    <row r="64" spans="1:21" x14ac:dyDescent="0.2">
      <c r="G64" s="10"/>
      <c r="I64">
        <f>2385+2460</f>
        <v>4845</v>
      </c>
    </row>
    <row r="65" spans="7:10" x14ac:dyDescent="0.2">
      <c r="G65" s="10"/>
      <c r="J65">
        <f>SUM(I66:I67)</f>
        <v>0</v>
      </c>
    </row>
    <row r="66" spans="7:10" x14ac:dyDescent="0.2">
      <c r="G66" s="10"/>
    </row>
    <row r="67" spans="7:10" x14ac:dyDescent="0.2">
      <c r="G67" s="10"/>
    </row>
    <row r="68" spans="7:10" x14ac:dyDescent="0.2">
      <c r="G68" s="10"/>
    </row>
    <row r="69" spans="7:10" x14ac:dyDescent="0.2">
      <c r="G69" s="10"/>
    </row>
    <row r="70" spans="7:10" x14ac:dyDescent="0.2">
      <c r="G70" s="10"/>
    </row>
    <row r="71" spans="7:10" x14ac:dyDescent="0.2">
      <c r="G71" s="10"/>
    </row>
    <row r="72" spans="7:10" x14ac:dyDescent="0.2">
      <c r="G72" s="10"/>
    </row>
    <row r="73" spans="7:10" x14ac:dyDescent="0.2">
      <c r="G73" s="10"/>
    </row>
    <row r="74" spans="7:10" x14ac:dyDescent="0.2">
      <c r="G74" s="10"/>
    </row>
    <row r="75" spans="7:10" x14ac:dyDescent="0.2">
      <c r="G75" s="10"/>
    </row>
    <row r="76" spans="7:10" x14ac:dyDescent="0.2">
      <c r="G76" s="10"/>
    </row>
    <row r="77" spans="7:10" x14ac:dyDescent="0.2">
      <c r="G77" s="10"/>
    </row>
    <row r="78" spans="7:10" x14ac:dyDescent="0.2">
      <c r="G78" s="10"/>
    </row>
    <row r="79" spans="7:10" x14ac:dyDescent="0.2">
      <c r="G79" s="10"/>
    </row>
    <row r="80" spans="7:10" x14ac:dyDescent="0.2">
      <c r="G80" s="10"/>
    </row>
    <row r="81" spans="7:7" x14ac:dyDescent="0.2">
      <c r="G81" s="10"/>
    </row>
    <row r="82" spans="7:7" x14ac:dyDescent="0.2">
      <c r="G82" s="10"/>
    </row>
    <row r="83" spans="7:7" x14ac:dyDescent="0.2">
      <c r="G83" s="10"/>
    </row>
    <row r="84" spans="7:7" x14ac:dyDescent="0.2">
      <c r="G84" s="10"/>
    </row>
  </sheetData>
  <printOptions gridLines="1"/>
  <pageMargins left="0.37" right="0.3" top="0.43" bottom="0.45" header="0.27" footer="0.51"/>
  <pageSetup scale="7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1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2.75" x14ac:dyDescent="0.2"/>
  <cols>
    <col min="1" max="1" width="4" customWidth="1"/>
    <col min="2" max="2" width="4.28515625" customWidth="1"/>
    <col min="3" max="3" width="5.85546875" customWidth="1"/>
    <col min="4" max="4" width="10.5703125" bestFit="1" customWidth="1"/>
    <col min="5" max="5" width="8.5703125" customWidth="1"/>
    <col min="6" max="6" width="13.28515625" customWidth="1"/>
    <col min="7" max="7" width="7.28515625" customWidth="1"/>
    <col min="8" max="8" width="10.42578125" customWidth="1"/>
    <col min="9" max="9" width="11.7109375" customWidth="1"/>
    <col min="10" max="10" width="12.140625" bestFit="1" customWidth="1"/>
    <col min="11" max="11" width="4.85546875" customWidth="1"/>
    <col min="12" max="12" width="8" customWidth="1"/>
    <col min="13" max="13" width="11.42578125" customWidth="1"/>
    <col min="18" max="18" width="18.42578125" customWidth="1"/>
  </cols>
  <sheetData>
    <row r="2" spans="1:19" x14ac:dyDescent="0.2">
      <c r="A2" t="s">
        <v>90</v>
      </c>
      <c r="B2" t="s">
        <v>5</v>
      </c>
      <c r="C2" t="s">
        <v>150</v>
      </c>
      <c r="D2" t="s">
        <v>9</v>
      </c>
      <c r="E2" t="s">
        <v>93</v>
      </c>
      <c r="F2" t="s">
        <v>10</v>
      </c>
      <c r="G2" t="s">
        <v>11</v>
      </c>
      <c r="H2" s="6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">
      <c r="B3">
        <v>1</v>
      </c>
      <c r="D3" t="s">
        <v>31</v>
      </c>
      <c r="E3">
        <v>1</v>
      </c>
      <c r="F3" t="s">
        <v>60</v>
      </c>
      <c r="G3">
        <v>150</v>
      </c>
      <c r="H3" s="6">
        <v>36625</v>
      </c>
      <c r="I3" s="6">
        <v>36441</v>
      </c>
      <c r="J3" t="s">
        <v>79</v>
      </c>
      <c r="K3">
        <v>100</v>
      </c>
      <c r="L3" s="6">
        <v>36473</v>
      </c>
      <c r="M3" t="s">
        <v>86</v>
      </c>
      <c r="S3">
        <v>250</v>
      </c>
    </row>
    <row r="4" spans="1:19" x14ac:dyDescent="0.2">
      <c r="B4">
        <v>2</v>
      </c>
      <c r="D4" t="s">
        <v>54</v>
      </c>
      <c r="G4">
        <v>175</v>
      </c>
      <c r="H4" s="6"/>
      <c r="I4" s="6"/>
      <c r="J4" t="s">
        <v>79</v>
      </c>
      <c r="K4">
        <v>110</v>
      </c>
      <c r="L4" s="6">
        <v>36479</v>
      </c>
      <c r="O4" s="6">
        <v>36371</v>
      </c>
      <c r="P4" s="6">
        <v>36370</v>
      </c>
      <c r="S4">
        <v>225.12</v>
      </c>
    </row>
    <row r="5" spans="1:19" x14ac:dyDescent="0.2">
      <c r="B5">
        <v>3</v>
      </c>
      <c r="D5" t="s">
        <v>32</v>
      </c>
      <c r="E5">
        <v>4</v>
      </c>
      <c r="F5" t="s">
        <v>67</v>
      </c>
      <c r="G5">
        <v>150</v>
      </c>
      <c r="H5" s="6">
        <v>36637</v>
      </c>
      <c r="I5" s="6">
        <v>36454</v>
      </c>
      <c r="J5" t="s">
        <v>79</v>
      </c>
      <c r="K5">
        <v>110</v>
      </c>
      <c r="L5" s="6">
        <v>36473</v>
      </c>
      <c r="O5" s="6">
        <v>36355</v>
      </c>
      <c r="P5" s="6">
        <v>36353</v>
      </c>
      <c r="S5">
        <v>746.5</v>
      </c>
    </row>
    <row r="6" spans="1:19" x14ac:dyDescent="0.2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6">
        <v>33178</v>
      </c>
      <c r="J6" t="s">
        <v>80</v>
      </c>
      <c r="K6">
        <v>330</v>
      </c>
      <c r="L6" s="6">
        <v>36473</v>
      </c>
      <c r="M6" s="2"/>
    </row>
    <row r="7" spans="1:19" x14ac:dyDescent="0.2">
      <c r="B7">
        <v>5</v>
      </c>
      <c r="D7" t="s">
        <v>102</v>
      </c>
      <c r="E7">
        <v>1</v>
      </c>
      <c r="F7" t="s">
        <v>103</v>
      </c>
      <c r="G7">
        <v>175</v>
      </c>
      <c r="H7" s="6">
        <v>36753</v>
      </c>
      <c r="I7" s="6">
        <v>36571</v>
      </c>
      <c r="J7" t="s">
        <v>83</v>
      </c>
      <c r="K7">
        <v>100</v>
      </c>
      <c r="L7" s="6">
        <v>36525</v>
      </c>
      <c r="Q7" s="6">
        <v>36515</v>
      </c>
      <c r="S7">
        <v>16</v>
      </c>
    </row>
    <row r="8" spans="1:19" x14ac:dyDescent="0.2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6">
        <v>35509</v>
      </c>
      <c r="J8" t="s">
        <v>81</v>
      </c>
      <c r="K8">
        <v>220</v>
      </c>
      <c r="L8" s="6">
        <v>36839</v>
      </c>
    </row>
    <row r="9" spans="1:19" x14ac:dyDescent="0.2">
      <c r="B9">
        <v>7</v>
      </c>
      <c r="D9" t="s">
        <v>64</v>
      </c>
      <c r="E9">
        <v>1</v>
      </c>
      <c r="F9" t="s">
        <v>6</v>
      </c>
      <c r="G9">
        <v>175</v>
      </c>
      <c r="I9" s="6">
        <v>36132</v>
      </c>
      <c r="J9" t="s">
        <v>85</v>
      </c>
      <c r="K9">
        <v>110</v>
      </c>
      <c r="L9" s="6">
        <v>36845</v>
      </c>
    </row>
    <row r="10" spans="1:19" x14ac:dyDescent="0.2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6">
        <v>36301</v>
      </c>
      <c r="J10" t="s">
        <v>82</v>
      </c>
      <c r="K10">
        <v>480</v>
      </c>
      <c r="L10" s="6">
        <v>36479</v>
      </c>
    </row>
    <row r="11" spans="1:19" x14ac:dyDescent="0.2">
      <c r="A11" t="s">
        <v>89</v>
      </c>
      <c r="B11">
        <v>9</v>
      </c>
      <c r="D11" t="s">
        <v>54</v>
      </c>
      <c r="G11">
        <v>175</v>
      </c>
      <c r="H11" s="6"/>
      <c r="I11" s="6"/>
      <c r="J11" t="s">
        <v>83</v>
      </c>
      <c r="K11">
        <v>100</v>
      </c>
      <c r="L11" s="6">
        <v>36563</v>
      </c>
      <c r="O11" s="6">
        <v>36459</v>
      </c>
      <c r="P11" s="6">
        <v>36459</v>
      </c>
      <c r="Q11" s="6">
        <v>36459</v>
      </c>
      <c r="S11" s="8">
        <v>218.38</v>
      </c>
    </row>
    <row r="12" spans="1:19" x14ac:dyDescent="0.2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6">
        <v>34495</v>
      </c>
      <c r="J12" t="s">
        <v>83</v>
      </c>
      <c r="K12">
        <v>110</v>
      </c>
    </row>
    <row r="13" spans="1:19" x14ac:dyDescent="0.2">
      <c r="B13">
        <v>11</v>
      </c>
      <c r="D13" t="s">
        <v>37</v>
      </c>
      <c r="E13">
        <v>2</v>
      </c>
      <c r="F13" t="s">
        <v>66</v>
      </c>
      <c r="G13">
        <v>150</v>
      </c>
      <c r="H13" s="6">
        <v>36631</v>
      </c>
      <c r="I13" s="6">
        <v>36448</v>
      </c>
      <c r="J13" t="s">
        <v>83</v>
      </c>
      <c r="K13">
        <v>100</v>
      </c>
      <c r="L13" s="6">
        <v>36839</v>
      </c>
      <c r="Q13" s="6">
        <v>36446</v>
      </c>
      <c r="S13">
        <v>79</v>
      </c>
    </row>
    <row r="14" spans="1:19" x14ac:dyDescent="0.2">
      <c r="B14">
        <v>12</v>
      </c>
      <c r="D14" t="s">
        <v>38</v>
      </c>
      <c r="E14">
        <v>1</v>
      </c>
      <c r="F14" t="s">
        <v>60</v>
      </c>
      <c r="G14">
        <v>75</v>
      </c>
      <c r="H14" s="6">
        <v>36687</v>
      </c>
      <c r="I14" s="6">
        <v>36504</v>
      </c>
      <c r="J14" t="s">
        <v>83</v>
      </c>
      <c r="K14">
        <v>100</v>
      </c>
      <c r="L14" s="6">
        <v>36522</v>
      </c>
      <c r="M14" t="s">
        <v>86</v>
      </c>
      <c r="Q14" s="6">
        <v>36494</v>
      </c>
      <c r="S14">
        <v>282</v>
      </c>
    </row>
    <row r="15" spans="1:19" x14ac:dyDescent="0.2">
      <c r="A15" t="s">
        <v>89</v>
      </c>
      <c r="B15">
        <v>13</v>
      </c>
      <c r="D15" t="s">
        <v>54</v>
      </c>
      <c r="G15">
        <v>250</v>
      </c>
      <c r="H15" s="6"/>
      <c r="I15" s="6"/>
      <c r="J15" t="s">
        <v>82</v>
      </c>
      <c r="K15">
        <v>480</v>
      </c>
      <c r="L15" s="6">
        <v>36522</v>
      </c>
      <c r="O15" s="6">
        <v>36433</v>
      </c>
      <c r="P15" s="6">
        <v>36433</v>
      </c>
      <c r="Q15" s="6">
        <v>36433</v>
      </c>
    </row>
    <row r="16" spans="1:19" x14ac:dyDescent="0.2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6">
        <v>35627</v>
      </c>
      <c r="J16" t="s">
        <v>83</v>
      </c>
      <c r="K16">
        <v>95</v>
      </c>
      <c r="L16" s="6">
        <v>36522</v>
      </c>
    </row>
    <row r="17" spans="1:19" x14ac:dyDescent="0.2">
      <c r="B17">
        <v>15</v>
      </c>
      <c r="D17" t="s">
        <v>39</v>
      </c>
      <c r="E17">
        <v>2</v>
      </c>
      <c r="F17" t="s">
        <v>76</v>
      </c>
      <c r="G17">
        <v>200</v>
      </c>
      <c r="H17" s="6" t="s">
        <v>77</v>
      </c>
      <c r="I17" t="s">
        <v>87</v>
      </c>
      <c r="J17" t="s">
        <v>84</v>
      </c>
      <c r="K17">
        <v>190</v>
      </c>
      <c r="L17" s="6">
        <v>36522</v>
      </c>
      <c r="M17" t="s">
        <v>94</v>
      </c>
      <c r="S17">
        <v>282</v>
      </c>
    </row>
    <row r="18" spans="1:19" x14ac:dyDescent="0.2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6">
        <v>36756</v>
      </c>
      <c r="I18" s="6">
        <v>36574</v>
      </c>
      <c r="J18" t="s">
        <v>83</v>
      </c>
      <c r="K18">
        <v>100</v>
      </c>
      <c r="L18" s="6">
        <v>36571</v>
      </c>
      <c r="O18" s="6">
        <v>36570</v>
      </c>
      <c r="P18" s="6">
        <v>36572</v>
      </c>
      <c r="S18">
        <v>206.39</v>
      </c>
    </row>
    <row r="19" spans="1:19" x14ac:dyDescent="0.2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6">
        <v>36756</v>
      </c>
      <c r="I19" s="6">
        <v>36574</v>
      </c>
      <c r="J19" t="s">
        <v>83</v>
      </c>
      <c r="K19">
        <v>100</v>
      </c>
      <c r="L19" s="6">
        <v>36573</v>
      </c>
      <c r="O19" s="6"/>
    </row>
    <row r="20" spans="1:19" x14ac:dyDescent="0.2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6" t="s">
        <v>77</v>
      </c>
      <c r="I20" s="6">
        <v>36344</v>
      </c>
      <c r="J20" t="s">
        <v>83</v>
      </c>
      <c r="K20">
        <v>100</v>
      </c>
    </row>
    <row r="21" spans="1:19" x14ac:dyDescent="0.2">
      <c r="A21" t="s">
        <v>89</v>
      </c>
      <c r="B21">
        <v>19</v>
      </c>
      <c r="D21" t="s">
        <v>54</v>
      </c>
      <c r="G21">
        <v>250</v>
      </c>
      <c r="I21" s="6"/>
      <c r="J21" t="s">
        <v>82</v>
      </c>
      <c r="K21">
        <v>460</v>
      </c>
      <c r="L21" s="6">
        <v>36522</v>
      </c>
      <c r="O21" t="s">
        <v>110</v>
      </c>
      <c r="S21">
        <v>125.72</v>
      </c>
    </row>
    <row r="22" spans="1:19" x14ac:dyDescent="0.2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6">
        <v>35903</v>
      </c>
      <c r="J22" t="s">
        <v>83</v>
      </c>
      <c r="K22">
        <v>105</v>
      </c>
      <c r="L22" s="6">
        <v>36522</v>
      </c>
    </row>
    <row r="23" spans="1:19" x14ac:dyDescent="0.2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6">
        <v>36130</v>
      </c>
      <c r="J23" t="s">
        <v>83</v>
      </c>
      <c r="K23">
        <v>105</v>
      </c>
      <c r="L23" s="6">
        <v>36522</v>
      </c>
    </row>
    <row r="24" spans="1:19" x14ac:dyDescent="0.2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6">
        <v>36816</v>
      </c>
      <c r="I24" s="6">
        <v>36602</v>
      </c>
      <c r="J24" t="s">
        <v>83</v>
      </c>
      <c r="K24">
        <v>100</v>
      </c>
      <c r="L24" s="6">
        <v>36593</v>
      </c>
      <c r="O24" s="6">
        <v>36593</v>
      </c>
      <c r="S24">
        <v>62.82</v>
      </c>
    </row>
    <row r="25" spans="1:19" x14ac:dyDescent="0.2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6">
        <v>36731</v>
      </c>
      <c r="I25" s="6">
        <v>36549</v>
      </c>
      <c r="J25" t="s">
        <v>83</v>
      </c>
      <c r="K25">
        <v>100</v>
      </c>
      <c r="L25" s="6">
        <v>36522</v>
      </c>
      <c r="O25" s="6">
        <v>36481</v>
      </c>
      <c r="P25" s="6">
        <v>36481</v>
      </c>
      <c r="Q25" s="6">
        <v>36481</v>
      </c>
      <c r="S25" s="8">
        <v>795.98</v>
      </c>
    </row>
    <row r="26" spans="1:19" x14ac:dyDescent="0.2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6">
        <v>35799</v>
      </c>
      <c r="J26" t="s">
        <v>85</v>
      </c>
      <c r="K26">
        <v>120</v>
      </c>
      <c r="L26" s="6">
        <v>36522</v>
      </c>
    </row>
    <row r="27" spans="1:19" x14ac:dyDescent="0.2">
      <c r="B27">
        <v>25</v>
      </c>
      <c r="D27" t="s">
        <v>95</v>
      </c>
      <c r="E27">
        <v>2</v>
      </c>
      <c r="F27" t="s">
        <v>96</v>
      </c>
      <c r="G27">
        <v>175</v>
      </c>
      <c r="H27" s="6">
        <v>36728</v>
      </c>
      <c r="I27" s="6">
        <v>36546</v>
      </c>
      <c r="J27" t="s">
        <v>83</v>
      </c>
      <c r="K27">
        <v>100</v>
      </c>
      <c r="L27" s="6">
        <v>36522</v>
      </c>
      <c r="O27" s="6">
        <v>36532</v>
      </c>
      <c r="P27" s="6">
        <v>36532</v>
      </c>
      <c r="Q27" s="6">
        <v>36532</v>
      </c>
      <c r="S27" s="8">
        <v>302.10000000000002</v>
      </c>
    </row>
    <row r="28" spans="1:19" x14ac:dyDescent="0.2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6">
        <v>36266</v>
      </c>
      <c r="J28" t="s">
        <v>83</v>
      </c>
      <c r="K28">
        <v>115</v>
      </c>
      <c r="Q28" t="s">
        <v>8</v>
      </c>
    </row>
    <row r="29" spans="1:19" x14ac:dyDescent="0.2">
      <c r="A29" t="s">
        <v>89</v>
      </c>
      <c r="B29">
        <v>27</v>
      </c>
      <c r="D29" t="s">
        <v>54</v>
      </c>
      <c r="G29">
        <v>250</v>
      </c>
      <c r="I29" s="6"/>
      <c r="J29" t="s">
        <v>83</v>
      </c>
      <c r="K29">
        <v>125</v>
      </c>
      <c r="N29" s="6">
        <v>36605</v>
      </c>
      <c r="O29" s="6">
        <v>36607</v>
      </c>
      <c r="P29" s="6">
        <v>36601</v>
      </c>
      <c r="Q29" s="6">
        <v>36599</v>
      </c>
      <c r="S29" s="9">
        <v>1023.15</v>
      </c>
    </row>
    <row r="30" spans="1:19" x14ac:dyDescent="0.2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6">
        <v>36651</v>
      </c>
      <c r="I30" s="6">
        <v>36469</v>
      </c>
      <c r="J30" t="s">
        <v>83</v>
      </c>
      <c r="K30">
        <v>115</v>
      </c>
    </row>
    <row r="31" spans="1:19" x14ac:dyDescent="0.2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6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6">
        <v>35817</v>
      </c>
      <c r="J32" t="s">
        <v>82</v>
      </c>
      <c r="K32">
        <v>400</v>
      </c>
      <c r="M32" s="2"/>
    </row>
    <row r="33" spans="1:19" x14ac:dyDescent="0.2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6">
        <v>36609</v>
      </c>
      <c r="I33" s="6">
        <v>36427</v>
      </c>
      <c r="J33" t="s">
        <v>82</v>
      </c>
      <c r="K33">
        <v>420</v>
      </c>
    </row>
    <row r="34" spans="1:19" x14ac:dyDescent="0.2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6">
        <v>36091</v>
      </c>
      <c r="J34" t="s">
        <v>83</v>
      </c>
      <c r="K34">
        <v>100</v>
      </c>
    </row>
    <row r="35" spans="1:19" x14ac:dyDescent="0.2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6">
        <v>36612</v>
      </c>
      <c r="I35" s="6">
        <v>36430</v>
      </c>
      <c r="J35" t="s">
        <v>82</v>
      </c>
      <c r="K35">
        <v>420</v>
      </c>
    </row>
    <row r="36" spans="1:19" x14ac:dyDescent="0.2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6">
        <v>33277</v>
      </c>
      <c r="J36" t="s">
        <v>83</v>
      </c>
      <c r="K36">
        <v>110</v>
      </c>
      <c r="L36" s="6">
        <v>36522</v>
      </c>
    </row>
    <row r="37" spans="1:19" x14ac:dyDescent="0.2">
      <c r="B37">
        <v>35</v>
      </c>
      <c r="D37" t="s">
        <v>51</v>
      </c>
      <c r="E37">
        <v>5</v>
      </c>
      <c r="F37" t="s">
        <v>91</v>
      </c>
      <c r="G37">
        <v>200</v>
      </c>
      <c r="H37" s="6" t="s">
        <v>77</v>
      </c>
      <c r="I37" s="6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6">
        <v>36612</v>
      </c>
      <c r="I38" s="6">
        <v>36430</v>
      </c>
      <c r="J38" t="s">
        <v>83</v>
      </c>
      <c r="K38">
        <v>125</v>
      </c>
      <c r="L38" s="6">
        <v>36488</v>
      </c>
      <c r="N38" s="6">
        <v>36462</v>
      </c>
      <c r="S38">
        <v>560</v>
      </c>
    </row>
    <row r="39" spans="1:19" x14ac:dyDescent="0.2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6" t="s">
        <v>77</v>
      </c>
      <c r="I39" s="6">
        <v>36371</v>
      </c>
      <c r="J39" t="s">
        <v>83</v>
      </c>
      <c r="K39">
        <v>115</v>
      </c>
    </row>
    <row r="40" spans="1:19" x14ac:dyDescent="0.2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6">
        <v>36567</v>
      </c>
      <c r="J40" t="s">
        <v>83</v>
      </c>
      <c r="K40">
        <v>130</v>
      </c>
      <c r="L40" s="6">
        <v>36567</v>
      </c>
      <c r="M40" s="6" t="s">
        <v>105</v>
      </c>
      <c r="N40" s="6"/>
      <c r="O40" s="6">
        <v>36558</v>
      </c>
      <c r="P40" s="6">
        <v>36552</v>
      </c>
      <c r="Q40" s="6">
        <v>36566</v>
      </c>
      <c r="R40" t="s">
        <v>100</v>
      </c>
      <c r="S40" s="8">
        <v>520</v>
      </c>
    </row>
    <row r="41" spans="1:19" x14ac:dyDescent="0.2">
      <c r="B41">
        <v>39</v>
      </c>
      <c r="D41" t="s">
        <v>55</v>
      </c>
      <c r="E41">
        <v>3</v>
      </c>
      <c r="F41" t="s">
        <v>61</v>
      </c>
      <c r="G41">
        <v>75</v>
      </c>
      <c r="H41" s="6">
        <v>36684</v>
      </c>
      <c r="I41" s="6">
        <v>36501</v>
      </c>
      <c r="J41" t="s">
        <v>83</v>
      </c>
      <c r="K41">
        <v>105</v>
      </c>
      <c r="L41" s="6">
        <v>36501</v>
      </c>
      <c r="N41" s="6">
        <v>36600</v>
      </c>
      <c r="S41">
        <v>602.33000000000004</v>
      </c>
    </row>
    <row r="42" spans="1:19" x14ac:dyDescent="0.2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6">
        <v>36621</v>
      </c>
      <c r="I42" s="6">
        <v>36438</v>
      </c>
      <c r="J42" t="s">
        <v>83</v>
      </c>
      <c r="K42">
        <v>130</v>
      </c>
      <c r="Q42" s="6">
        <v>36433</v>
      </c>
    </row>
    <row r="43" spans="1:19" x14ac:dyDescent="0.2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6">
        <v>36700</v>
      </c>
      <c r="I43" s="6">
        <v>36498</v>
      </c>
      <c r="J43" t="s">
        <v>82</v>
      </c>
      <c r="K43">
        <v>550</v>
      </c>
      <c r="L43" s="6">
        <v>36522</v>
      </c>
      <c r="N43" s="6">
        <v>36523</v>
      </c>
      <c r="O43" s="6">
        <v>36509</v>
      </c>
      <c r="P43" s="6">
        <v>36509</v>
      </c>
      <c r="Q43" s="6">
        <v>36509</v>
      </c>
      <c r="S43" s="8">
        <v>1770.98</v>
      </c>
    </row>
    <row r="44" spans="1:19" x14ac:dyDescent="0.2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6">
        <v>36042</v>
      </c>
      <c r="J44" t="s">
        <v>83</v>
      </c>
      <c r="K44">
        <v>120</v>
      </c>
    </row>
    <row r="45" spans="1:19" x14ac:dyDescent="0.2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6">
        <v>36196</v>
      </c>
      <c r="J45" t="s">
        <v>83</v>
      </c>
      <c r="K45">
        <v>120</v>
      </c>
      <c r="L45" s="6">
        <v>36522</v>
      </c>
    </row>
    <row r="46" spans="1:19" x14ac:dyDescent="0.2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6">
        <v>35220</v>
      </c>
      <c r="J46" t="s">
        <v>84</v>
      </c>
      <c r="K46">
        <v>270</v>
      </c>
      <c r="L46" s="6">
        <v>36522</v>
      </c>
    </row>
    <row r="47" spans="1:19" x14ac:dyDescent="0.2">
      <c r="F47" t="s">
        <v>0</v>
      </c>
      <c r="G47">
        <f>SUM(G3:G46)</f>
        <v>7425</v>
      </c>
    </row>
    <row r="48" spans="1:19" x14ac:dyDescent="0.2">
      <c r="F48" t="s">
        <v>6</v>
      </c>
    </row>
    <row r="49" spans="6:6" x14ac:dyDescent="0.2">
      <c r="F49" t="s">
        <v>7</v>
      </c>
    </row>
    <row r="51" spans="6:6" x14ac:dyDescent="0.2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opLeftCell="A39" workbookViewId="0">
      <selection activeCell="D12" sqref="D12"/>
    </sheetView>
  </sheetViews>
  <sheetFormatPr defaultRowHeight="12.75" x14ac:dyDescent="0.2"/>
  <sheetData>
    <row r="2" spans="1:5" x14ac:dyDescent="0.2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3" t="s">
        <v>29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3" t="s">
        <v>30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88</v>
      </c>
      <c r="C48">
        <v>52</v>
      </c>
      <c r="D48">
        <v>26</v>
      </c>
      <c r="E48">
        <v>12</v>
      </c>
    </row>
    <row r="49" spans="1:5" ht="15.75" x14ac:dyDescent="0.25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26</v>
      </c>
    </row>
    <row r="53" spans="1:5" x14ac:dyDescent="0.2">
      <c r="A53" t="s">
        <v>27</v>
      </c>
    </row>
    <row r="54" spans="1:5" x14ac:dyDescent="0.2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Felienne</cp:lastModifiedBy>
  <cp:lastPrinted>2000-10-26T21:37:07Z</cp:lastPrinted>
  <dcterms:created xsi:type="dcterms:W3CDTF">1999-09-04T22:29:17Z</dcterms:created>
  <dcterms:modified xsi:type="dcterms:W3CDTF">2014-09-04T09:50:44Z</dcterms:modified>
</cp:coreProperties>
</file>