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 activeTab="1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Checkbook!$A$2:$N$743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5" i="1"/>
  <c r="L746" i="1"/>
  <c r="L747" i="1"/>
  <c r="L749" i="1"/>
  <c r="J750" i="1"/>
  <c r="L750" i="1"/>
  <c r="L751" i="1"/>
  <c r="L752" i="1"/>
  <c r="O10" i="9"/>
  <c r="O17" i="9" s="1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P10" i="7"/>
  <c r="P16" i="7" s="1"/>
  <c r="P11" i="7"/>
  <c r="P12" i="7"/>
  <c r="P13" i="7"/>
  <c r="P14" i="7"/>
  <c r="P15" i="7"/>
  <c r="O16" i="7"/>
  <c r="F9" i="8"/>
  <c r="G12" i="8"/>
  <c r="F14" i="8"/>
  <c r="G22" i="8" s="1"/>
  <c r="F15" i="8"/>
  <c r="F16" i="8"/>
  <c r="F17" i="8"/>
  <c r="U6" i="6"/>
  <c r="AA6" i="6"/>
  <c r="U7" i="6"/>
  <c r="U45" i="6" s="1"/>
  <c r="AA7" i="6"/>
  <c r="U8" i="6"/>
  <c r="AA8" i="6"/>
  <c r="U9" i="6"/>
  <c r="Z9" i="6"/>
  <c r="AA9" i="6"/>
  <c r="U10" i="6"/>
  <c r="AA10" i="6"/>
  <c r="AA45" i="6" s="1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Y45" i="6"/>
  <c r="Z45" i="6"/>
  <c r="AB45" i="6"/>
  <c r="AC45" i="6"/>
  <c r="AF45" i="6"/>
  <c r="AG45" i="6"/>
  <c r="AL45" i="6"/>
  <c r="S47" i="6"/>
  <c r="G25" i="8" l="1"/>
</calcChain>
</file>

<file path=xl/sharedStrings.xml><?xml version="1.0" encoding="utf-8"?>
<sst xmlns="http://schemas.openxmlformats.org/spreadsheetml/2006/main" count="4142" uniqueCount="589">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</sst>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  <xf numFmtId="0" fontId="0" fillId="0" borderId="0" xfId="0" quotePrefix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 upgradeOnRefresh="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J16" sqref="J1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41" t="s">
        <v>551</v>
      </c>
    </row>
    <row r="2" spans="1:21" ht="18" x14ac:dyDescent="0.25">
      <c r="H2" s="41" t="s">
        <v>552</v>
      </c>
    </row>
    <row r="5" spans="1:21" x14ac:dyDescent="0.2">
      <c r="B5" s="27"/>
      <c r="C5" s="27"/>
      <c r="D5" s="27"/>
      <c r="E5" s="27"/>
      <c r="F5" s="27"/>
      <c r="G5" s="27"/>
      <c r="H5" s="27"/>
      <c r="I5" s="27"/>
      <c r="J5" s="27"/>
      <c r="K5" s="27"/>
      <c r="R5" s="33"/>
      <c r="S5" s="24"/>
      <c r="T5" s="24"/>
      <c r="U5" s="33"/>
    </row>
    <row r="6" spans="1:21" x14ac:dyDescent="0.2">
      <c r="R6" s="33"/>
      <c r="S6" s="24"/>
      <c r="T6" s="24"/>
      <c r="U6" s="33"/>
    </row>
    <row r="7" spans="1:21" x14ac:dyDescent="0.2">
      <c r="R7" s="33"/>
      <c r="S7" s="24"/>
      <c r="T7" s="24"/>
      <c r="U7" s="33"/>
    </row>
    <row r="8" spans="1:21" ht="16.5" thickBot="1" x14ac:dyDescent="0.3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75" x14ac:dyDescent="0.25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550</v>
      </c>
      <c r="M9" s="36" t="s">
        <v>549</v>
      </c>
      <c r="N9" s="36"/>
      <c r="O9" s="36" t="s">
        <v>73</v>
      </c>
    </row>
    <row r="10" spans="1:21" ht="15" x14ac:dyDescent="0.2">
      <c r="A10" s="38" t="s">
        <v>17</v>
      </c>
      <c r="B10" s="39">
        <v>16099.83</v>
      </c>
      <c r="C10" s="39">
        <v>22800.35</v>
      </c>
      <c r="D10" s="39">
        <v>16704.240000000002</v>
      </c>
      <c r="E10" s="39">
        <v>17009.79</v>
      </c>
      <c r="F10" s="39">
        <v>18388.41</v>
      </c>
      <c r="G10" s="39">
        <v>22200.720000000001</v>
      </c>
      <c r="H10" s="39">
        <v>18168.54</v>
      </c>
      <c r="I10" s="39">
        <v>23737.8</v>
      </c>
      <c r="J10" s="39">
        <v>18208.53</v>
      </c>
      <c r="K10" s="39">
        <v>23083.55</v>
      </c>
      <c r="L10" s="39">
        <v>20000</v>
      </c>
      <c r="M10" s="39">
        <v>20000</v>
      </c>
      <c r="N10" s="39"/>
      <c r="O10" s="39">
        <f t="shared" ref="O10:O15" si="0">SUM(B10:M10)</f>
        <v>236401.75999999998</v>
      </c>
    </row>
    <row r="11" spans="1:21" ht="15" x14ac:dyDescent="0.2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">
      <c r="A15" s="38" t="s">
        <v>502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75" thickBot="1" x14ac:dyDescent="0.25">
      <c r="A17" s="38" t="s">
        <v>73</v>
      </c>
      <c r="B17" s="40">
        <f t="shared" ref="B17:M17" si="1">SUM(B10:B15)</f>
        <v>-2987.880000000001</v>
      </c>
      <c r="C17" s="40">
        <f t="shared" si="1"/>
        <v>12754.64</v>
      </c>
      <c r="D17" s="40">
        <f t="shared" si="1"/>
        <v>7983.6600000000017</v>
      </c>
      <c r="E17" s="40">
        <f t="shared" si="1"/>
        <v>8862.9600000000009</v>
      </c>
      <c r="F17" s="40">
        <f t="shared" si="1"/>
        <v>9313.61</v>
      </c>
      <c r="G17" s="40">
        <f t="shared" si="1"/>
        <v>14230.820000000003</v>
      </c>
      <c r="H17" s="40">
        <f t="shared" si="1"/>
        <v>9427.11</v>
      </c>
      <c r="I17" s="40">
        <f t="shared" si="1"/>
        <v>9828.92</v>
      </c>
      <c r="J17" s="40">
        <f t="shared" si="1"/>
        <v>8415.619999999999</v>
      </c>
      <c r="K17" s="40">
        <f t="shared" si="1"/>
        <v>12979.849999999999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112209.30999999997</v>
      </c>
    </row>
    <row r="18" spans="1:15" ht="13.5" thickTop="1" x14ac:dyDescent="0.2"/>
    <row r="19" spans="1:15" x14ac:dyDescent="0.2">
      <c r="O19" s="27"/>
    </row>
    <row r="27" spans="1:15" x14ac:dyDescent="0.2">
      <c r="A27" t="s">
        <v>553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41" t="s">
        <v>551</v>
      </c>
    </row>
    <row r="2" spans="1:8" ht="18" x14ac:dyDescent="0.25">
      <c r="E2" s="41" t="s">
        <v>554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34" t="s">
        <v>559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">
      <c r="A9" s="34" t="s">
        <v>547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">
      <c r="A10" s="34" t="s">
        <v>555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">
      <c r="A11" s="34"/>
      <c r="B11" s="34"/>
      <c r="C11" s="34"/>
      <c r="D11" s="34"/>
      <c r="E11" s="34"/>
      <c r="F11" s="42"/>
      <c r="G11" s="34"/>
      <c r="H11" s="51"/>
    </row>
    <row r="12" spans="1:8" ht="15.75" x14ac:dyDescent="0.25">
      <c r="A12" s="34"/>
      <c r="B12" s="3" t="s">
        <v>556</v>
      </c>
      <c r="C12" s="34"/>
      <c r="D12" s="34"/>
      <c r="E12" s="34"/>
      <c r="F12" s="42"/>
      <c r="G12" s="47">
        <f>SUM(F8:F10)</f>
        <v>239706</v>
      </c>
      <c r="H12" s="51"/>
    </row>
    <row r="13" spans="1:8" ht="15.75" x14ac:dyDescent="0.25">
      <c r="A13" s="34"/>
      <c r="B13" s="34"/>
      <c r="C13" s="34"/>
      <c r="D13" s="34"/>
      <c r="E13" s="34"/>
      <c r="F13" s="42"/>
      <c r="G13" s="3"/>
      <c r="H13" s="51"/>
    </row>
    <row r="14" spans="1:8" ht="15.75" x14ac:dyDescent="0.25">
      <c r="A14" s="34" t="s">
        <v>560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75" x14ac:dyDescent="0.25">
      <c r="A15" s="34" t="s">
        <v>561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75" x14ac:dyDescent="0.25">
      <c r="A16" s="34" t="s">
        <v>562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75" x14ac:dyDescent="0.25">
      <c r="A17" s="34" t="s">
        <v>563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75" x14ac:dyDescent="0.25">
      <c r="A18" s="34" t="s">
        <v>564</v>
      </c>
      <c r="B18" s="34"/>
      <c r="C18" s="34"/>
      <c r="D18" s="34"/>
      <c r="E18" s="34"/>
      <c r="F18" s="45">
        <v>1200</v>
      </c>
      <c r="G18" s="3"/>
      <c r="H18" s="34"/>
    </row>
    <row r="19" spans="1:8" ht="15.75" x14ac:dyDescent="0.25">
      <c r="A19" s="34" t="s">
        <v>548</v>
      </c>
      <c r="B19" s="34"/>
      <c r="C19" s="34"/>
      <c r="D19" s="34"/>
      <c r="E19" s="34"/>
      <c r="F19" s="45">
        <v>12000</v>
      </c>
      <c r="G19" s="3"/>
      <c r="H19" s="34"/>
    </row>
    <row r="20" spans="1:8" ht="15.75" x14ac:dyDescent="0.25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75" x14ac:dyDescent="0.25">
      <c r="A21" s="34"/>
      <c r="B21" s="34"/>
      <c r="C21" s="34"/>
      <c r="D21" s="34"/>
      <c r="E21" s="34"/>
      <c r="F21" s="45"/>
      <c r="G21" s="3"/>
      <c r="H21" s="34"/>
    </row>
    <row r="22" spans="1:8" ht="15.75" x14ac:dyDescent="0.25">
      <c r="A22" s="34"/>
      <c r="B22" s="3" t="s">
        <v>557</v>
      </c>
      <c r="C22" s="34"/>
      <c r="D22" s="34"/>
      <c r="E22" s="34"/>
      <c r="F22" s="45"/>
      <c r="G22" s="49">
        <f>SUM(F14:F20)</f>
        <v>120880</v>
      </c>
      <c r="H22" s="34"/>
    </row>
    <row r="23" spans="1:8" ht="15.75" x14ac:dyDescent="0.25">
      <c r="A23" s="34"/>
      <c r="B23" s="34"/>
      <c r="C23" s="34"/>
      <c r="D23" s="34"/>
      <c r="E23" s="34"/>
      <c r="F23" s="34"/>
      <c r="G23" s="3"/>
      <c r="H23" s="34"/>
    </row>
    <row r="24" spans="1:8" ht="15.75" x14ac:dyDescent="0.25">
      <c r="A24" s="34"/>
      <c r="B24" s="34"/>
      <c r="C24" s="34"/>
      <c r="D24" s="34"/>
      <c r="E24" s="34"/>
      <c r="F24" s="34"/>
      <c r="G24" s="3"/>
      <c r="H24" s="34"/>
    </row>
    <row r="25" spans="1:8" ht="16.5" thickBot="1" x14ac:dyDescent="0.3">
      <c r="A25" s="34"/>
      <c r="B25" s="3" t="s">
        <v>558</v>
      </c>
      <c r="C25" s="34"/>
      <c r="D25" s="34"/>
      <c r="E25" s="34"/>
      <c r="F25" s="34"/>
      <c r="G25" s="50">
        <f>G12-G22</f>
        <v>118826</v>
      </c>
      <c r="H25" s="34"/>
    </row>
    <row r="26" spans="1:8" ht="15.75" thickTop="1" x14ac:dyDescent="0.2">
      <c r="A26" s="51"/>
      <c r="B26" s="34"/>
      <c r="C26" s="34"/>
      <c r="D26" s="34"/>
      <c r="E26" s="34"/>
      <c r="F26" s="34"/>
      <c r="G26" s="34"/>
      <c r="H26" s="34"/>
    </row>
    <row r="27" spans="1:8" ht="15" x14ac:dyDescent="0.2">
      <c r="A27" s="52"/>
      <c r="B27" s="34"/>
      <c r="C27" s="34"/>
      <c r="D27" s="34"/>
      <c r="E27" s="34"/>
      <c r="F27" s="34"/>
      <c r="G27" s="34"/>
      <c r="H27" s="34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>
      <pane xSplit="1" ySplit="1" topLeftCell="Y29" activePane="bottomRight" state="frozen"/>
      <selection pane="topRight" activeCell="B1" sqref="B1"/>
      <selection pane="bottomLeft" activeCell="A2" sqref="A2"/>
      <selection pane="bottomRight" activeCell="AF30" sqref="AF30"/>
    </sheetView>
  </sheetViews>
  <sheetFormatPr defaultRowHeight="12.75" x14ac:dyDescent="0.2"/>
  <cols>
    <col min="23" max="24" width="10.140625" customWidth="1"/>
  </cols>
  <sheetData>
    <row r="1" spans="1:38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463</v>
      </c>
      <c r="AC1" t="s">
        <v>464</v>
      </c>
      <c r="AD1" s="12" t="s">
        <v>452</v>
      </c>
      <c r="AF1" t="s">
        <v>588</v>
      </c>
      <c r="AG1" t="s">
        <v>587</v>
      </c>
      <c r="AH1" t="s">
        <v>460</v>
      </c>
      <c r="AJ1" t="s">
        <v>462</v>
      </c>
      <c r="AK1" s="53" t="s">
        <v>586</v>
      </c>
      <c r="AL1" t="s">
        <v>460</v>
      </c>
    </row>
    <row r="2" spans="1:38" x14ac:dyDescent="0.2">
      <c r="F2" s="10" t="s">
        <v>461</v>
      </c>
      <c r="M2" s="10" t="s">
        <v>459</v>
      </c>
      <c r="P2" s="10" t="s">
        <v>458</v>
      </c>
      <c r="X2" t="s">
        <v>451</v>
      </c>
    </row>
    <row r="3" spans="1:38" x14ac:dyDescent="0.2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8" x14ac:dyDescent="0.2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  <c r="AF4">
        <v>704.63</v>
      </c>
    </row>
    <row r="5" spans="1:38" x14ac:dyDescent="0.2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8" x14ac:dyDescent="0.2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8" x14ac:dyDescent="0.2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8" x14ac:dyDescent="0.2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8" x14ac:dyDescent="0.2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8" x14ac:dyDescent="0.2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8" x14ac:dyDescent="0.2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8" x14ac:dyDescent="0.2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8" x14ac:dyDescent="0.2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8" x14ac:dyDescent="0.2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8" ht="14.1" customHeight="1" x14ac:dyDescent="0.2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8" ht="14.1" customHeight="1" x14ac:dyDescent="0.2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8" x14ac:dyDescent="0.2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8" x14ac:dyDescent="0.2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L34">
        <v>32.630000000000003</v>
      </c>
    </row>
    <row r="35" spans="1:38" x14ac:dyDescent="0.2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L35">
        <v>28.26</v>
      </c>
    </row>
    <row r="36" spans="1:38" x14ac:dyDescent="0.2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L36">
        <v>27.69</v>
      </c>
    </row>
    <row r="37" spans="1:38" x14ac:dyDescent="0.2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L37">
        <v>37.56</v>
      </c>
    </row>
    <row r="38" spans="1:38" x14ac:dyDescent="0.2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L38">
        <v>29.07</v>
      </c>
    </row>
    <row r="39" spans="1:38" x14ac:dyDescent="0.2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8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8" x14ac:dyDescent="0.2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8" x14ac:dyDescent="0.2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8" x14ac:dyDescent="0.2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8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L45">
        <f>SUM(AL3:AL43)</f>
        <v>155.21</v>
      </c>
    </row>
    <row r="46" spans="1:38" x14ac:dyDescent="0.2">
      <c r="R46" s="10" t="s">
        <v>453</v>
      </c>
      <c r="S46">
        <v>1176.07</v>
      </c>
    </row>
    <row r="47" spans="1:38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B9" activePane="bottomRight" state="frozen"/>
      <selection activeCell="A4" sqref="A4"/>
      <selection pane="topRight" activeCell="B4" sqref="B4"/>
      <selection pane="bottomLeft" activeCell="A9" sqref="A9"/>
      <selection pane="bottomRight" activeCell="C10" sqref="C10"/>
      <pivotSelection pane="bottomRight" extendable="1" activeRow="9" activeCol="2" previousRow="9" previousCol="2" click="1" r:id="rId1">
        <pivotArea outline="0" fieldPosition="0">
          <references count="2">
            <reference field="2" count="1" selected="0">
              <x v="1"/>
            </reference>
            <reference field="7" count="1" selected="0">
              <x v="1"/>
            </reference>
          </references>
        </pivotArea>
      </pivotSelection>
    </sheetView>
  </sheetViews>
  <sheetFormatPr defaultRowHeight="12.75" x14ac:dyDescent="0.2"/>
  <cols>
    <col min="1" max="1" width="17.5703125" customWidth="1"/>
    <col min="2" max="11" width="12.42578125" customWidth="1"/>
    <col min="12" max="12" width="12.42578125" bestFit="1" customWidth="1"/>
    <col min="13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499</v>
      </c>
      <c r="B5" s="17" t="s">
        <v>500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503</v>
      </c>
      <c r="N9" s="32" t="s">
        <v>73</v>
      </c>
      <c r="O9" s="21" t="s">
        <v>503</v>
      </c>
      <c r="P9" s="26" t="s">
        <v>409</v>
      </c>
    </row>
    <row r="10" spans="1:20" x14ac:dyDescent="0.2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">
      <c r="A15" s="22" t="s">
        <v>502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5" thickBot="1" x14ac:dyDescent="0.25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F783" sqref="F783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499</v>
      </c>
      <c r="M2" t="s">
        <v>512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473</v>
      </c>
      <c r="G59" t="s">
        <v>545</v>
      </c>
      <c r="H59" t="s">
        <v>6</v>
      </c>
      <c r="I59" t="s">
        <v>218</v>
      </c>
      <c r="J59">
        <v>-408.28</v>
      </c>
      <c r="L59" t="s">
        <v>501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501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501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501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501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473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501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506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501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481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501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473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501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501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501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501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481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501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501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501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501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501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501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473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501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501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513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513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513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501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513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513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513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513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513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513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513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513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501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473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501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513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501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513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513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501</v>
      </c>
      <c r="M276" s="4" t="s">
        <v>513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513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513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501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513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513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501</v>
      </c>
      <c r="M297" t="s">
        <v>513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537</v>
      </c>
      <c r="H299" t="s">
        <v>3</v>
      </c>
      <c r="I299" t="s">
        <v>5</v>
      </c>
      <c r="J299">
        <v>-54</v>
      </c>
      <c r="L299" t="s">
        <v>501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513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513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501</v>
      </c>
      <c r="M303" t="s">
        <v>513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513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513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513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501</v>
      </c>
      <c r="M307" t="s">
        <v>513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513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501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540</v>
      </c>
      <c r="H316" t="s">
        <v>6</v>
      </c>
      <c r="I316" t="s">
        <v>38</v>
      </c>
      <c r="J316">
        <v>-17.600000000000001</v>
      </c>
      <c r="L316" t="s">
        <v>500</v>
      </c>
      <c r="M316" t="s">
        <v>513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501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513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501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538</v>
      </c>
      <c r="H321" s="4" t="s">
        <v>6</v>
      </c>
      <c r="I321" s="4" t="s">
        <v>38</v>
      </c>
      <c r="J321" s="4">
        <v>-417.36</v>
      </c>
      <c r="L321" t="s">
        <v>501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539</v>
      </c>
      <c r="H324" t="s">
        <v>3</v>
      </c>
      <c r="I324" t="s">
        <v>4</v>
      </c>
      <c r="J324">
        <v>-300</v>
      </c>
      <c r="L324" t="s">
        <v>501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513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500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500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513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541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513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542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473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501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501</v>
      </c>
      <c r="M338" t="s">
        <v>513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501</v>
      </c>
      <c r="M339" t="s">
        <v>513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501</v>
      </c>
      <c r="M340" t="s">
        <v>513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501</v>
      </c>
      <c r="M341" t="s">
        <v>513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501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501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513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513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501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501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513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543</v>
      </c>
      <c r="H353" t="s">
        <v>3</v>
      </c>
      <c r="I353" t="s">
        <v>4</v>
      </c>
      <c r="J353">
        <v>-190</v>
      </c>
      <c r="L353" t="s">
        <v>501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529</v>
      </c>
      <c r="H365" t="s">
        <v>6</v>
      </c>
      <c r="I365" t="s">
        <v>218</v>
      </c>
      <c r="J365">
        <v>-284.24</v>
      </c>
      <c r="L365" t="s">
        <v>501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501</v>
      </c>
      <c r="M366" t="s">
        <v>513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513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513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473</v>
      </c>
      <c r="G371" t="s">
        <v>300</v>
      </c>
      <c r="H371" t="s">
        <v>6</v>
      </c>
      <c r="I371" t="s">
        <v>218</v>
      </c>
      <c r="J371">
        <v>-1000</v>
      </c>
      <c r="L371" t="s">
        <v>501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513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530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513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531</v>
      </c>
      <c r="H374" t="s">
        <v>6</v>
      </c>
      <c r="I374" t="s">
        <v>9</v>
      </c>
      <c r="J374">
        <v>-400</v>
      </c>
      <c r="K374">
        <v>44</v>
      </c>
      <c r="L374" t="s">
        <v>501</v>
      </c>
      <c r="M374" t="s">
        <v>513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532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513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533</v>
      </c>
      <c r="H377" t="s">
        <v>3</v>
      </c>
      <c r="I377" t="s">
        <v>5</v>
      </c>
      <c r="J377">
        <v>-150</v>
      </c>
      <c r="L377" t="s">
        <v>501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533</v>
      </c>
      <c r="H379" t="s">
        <v>3</v>
      </c>
      <c r="I379" t="s">
        <v>4</v>
      </c>
      <c r="J379">
        <v>-270</v>
      </c>
      <c r="L379" t="s">
        <v>501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513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513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504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513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513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534</v>
      </c>
      <c r="H384" t="s">
        <v>6</v>
      </c>
      <c r="I384" t="s">
        <v>522</v>
      </c>
      <c r="J384">
        <v>-1124.78</v>
      </c>
      <c r="L384" t="s">
        <v>501</v>
      </c>
      <c r="M384" t="s">
        <v>513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513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535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513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536</v>
      </c>
      <c r="H388" t="s">
        <v>3</v>
      </c>
      <c r="I388" t="s">
        <v>4</v>
      </c>
      <c r="J388">
        <v>-130</v>
      </c>
      <c r="L388" t="s">
        <v>501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513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501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501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501</v>
      </c>
      <c r="M394" t="s">
        <v>513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513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513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502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501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501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501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501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501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501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501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501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546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508</v>
      </c>
      <c r="G433" t="s">
        <v>546</v>
      </c>
      <c r="H433" t="s">
        <v>6</v>
      </c>
      <c r="I433" t="s">
        <v>38</v>
      </c>
      <c r="J433" s="8">
        <v>-1100</v>
      </c>
      <c r="L433" t="s">
        <v>501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509</v>
      </c>
      <c r="G434" t="s">
        <v>546</v>
      </c>
      <c r="H434" t="s">
        <v>6</v>
      </c>
      <c r="I434" t="s">
        <v>38</v>
      </c>
      <c r="J434" s="8">
        <v>-422</v>
      </c>
      <c r="L434" t="s">
        <v>500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501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501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501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501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501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501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501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501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501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501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501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501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507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501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501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501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501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502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513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513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513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513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501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513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510</v>
      </c>
      <c r="L602" t="s">
        <v>501</v>
      </c>
      <c r="M602" t="s">
        <v>513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500</v>
      </c>
      <c r="M603" t="s">
        <v>513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511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513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513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513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513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473</v>
      </c>
      <c r="H608" t="s">
        <v>6</v>
      </c>
      <c r="I608" t="s">
        <v>218</v>
      </c>
      <c r="J608">
        <v>-285.45999999999998</v>
      </c>
      <c r="L608" t="s">
        <v>501</v>
      </c>
      <c r="M608" t="s">
        <v>513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505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513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513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513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501</v>
      </c>
      <c r="M612" t="s">
        <v>513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513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513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513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513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513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501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501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507</v>
      </c>
      <c r="J632">
        <v>-322.33999999999997</v>
      </c>
      <c r="L632" t="s">
        <v>501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514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513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515</v>
      </c>
      <c r="H636" t="s">
        <v>6</v>
      </c>
      <c r="I636" t="s">
        <v>269</v>
      </c>
      <c r="J636">
        <v>-57.37</v>
      </c>
      <c r="K636">
        <v>19</v>
      </c>
      <c r="L636" t="s">
        <v>501</v>
      </c>
      <c r="M636" t="s">
        <v>513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516</v>
      </c>
      <c r="H638" t="s">
        <v>6</v>
      </c>
      <c r="I638" t="s">
        <v>517</v>
      </c>
      <c r="J638">
        <v>-25.16</v>
      </c>
      <c r="K638" t="s">
        <v>518</v>
      </c>
      <c r="L638" t="str">
        <f t="shared" si="9"/>
        <v>Operating</v>
      </c>
      <c r="M638" t="s">
        <v>513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519</v>
      </c>
      <c r="H639" t="s">
        <v>6</v>
      </c>
      <c r="I639" t="s">
        <v>9</v>
      </c>
      <c r="J639">
        <v>-21.97</v>
      </c>
      <c r="K639">
        <v>44</v>
      </c>
      <c r="L639" t="s">
        <v>501</v>
      </c>
      <c r="M639" t="s">
        <v>513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500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520</v>
      </c>
      <c r="H641" t="s">
        <v>6</v>
      </c>
      <c r="I641" t="s">
        <v>269</v>
      </c>
      <c r="J641">
        <v>-46.23</v>
      </c>
      <c r="L641" t="s">
        <v>501</v>
      </c>
      <c r="M641" t="s">
        <v>513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521</v>
      </c>
      <c r="H643" t="s">
        <v>6</v>
      </c>
      <c r="I643" t="s">
        <v>522</v>
      </c>
      <c r="J643">
        <v>-215.15</v>
      </c>
      <c r="K643" t="s">
        <v>523</v>
      </c>
      <c r="L643" t="s">
        <v>501</v>
      </c>
      <c r="M643" t="s">
        <v>513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524</v>
      </c>
      <c r="H646" t="s">
        <v>6</v>
      </c>
      <c r="I646" t="s">
        <v>269</v>
      </c>
      <c r="J646">
        <v>-162.66999999999999</v>
      </c>
      <c r="K646" t="s">
        <v>525</v>
      </c>
      <c r="L646" t="s">
        <v>501</v>
      </c>
      <c r="M646" t="s">
        <v>513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527</v>
      </c>
      <c r="H648" t="s">
        <v>6</v>
      </c>
      <c r="I648" t="s">
        <v>269</v>
      </c>
      <c r="J648">
        <v>-123.36</v>
      </c>
      <c r="K648" t="s">
        <v>526</v>
      </c>
      <c r="L648" t="s">
        <v>501</v>
      </c>
      <c r="M648" t="s">
        <v>513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500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528</v>
      </c>
      <c r="H651" t="s">
        <v>6</v>
      </c>
      <c r="I651" t="s">
        <v>517</v>
      </c>
      <c r="J651">
        <v>-59.75</v>
      </c>
      <c r="L651" t="s">
        <v>501</v>
      </c>
      <c r="M651" t="s">
        <v>513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513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465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466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467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468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469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470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471</v>
      </c>
      <c r="G669" t="s">
        <v>472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473</v>
      </c>
      <c r="G670" t="s">
        <v>474</v>
      </c>
      <c r="H670" t="s">
        <v>6</v>
      </c>
      <c r="I670" t="s">
        <v>218</v>
      </c>
      <c r="J670">
        <v>-2785.75</v>
      </c>
      <c r="L670" t="s">
        <v>501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475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476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477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478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478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479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501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480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480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480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480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481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482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482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483</v>
      </c>
      <c r="G688" t="s">
        <v>484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485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486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486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481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487</v>
      </c>
      <c r="G694" t="s">
        <v>488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490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490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489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544</v>
      </c>
      <c r="H698" t="s">
        <v>6</v>
      </c>
      <c r="I698" t="s">
        <v>269</v>
      </c>
      <c r="J698">
        <v>-119.11</v>
      </c>
      <c r="K698" t="s">
        <v>526</v>
      </c>
      <c r="L698" t="s">
        <v>501</v>
      </c>
      <c r="M698" t="s">
        <v>513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501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491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501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492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491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493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494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501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497</v>
      </c>
      <c r="G725" t="s">
        <v>498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501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495</v>
      </c>
      <c r="G729" t="s">
        <v>496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500</v>
      </c>
      <c r="M730" t="s">
        <v>513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501</v>
      </c>
      <c r="M731" t="s">
        <v>513</v>
      </c>
    </row>
    <row r="732" spans="1:13" x14ac:dyDescent="0.2">
      <c r="B732" s="2">
        <v>36526</v>
      </c>
      <c r="C732" t="s">
        <v>31</v>
      </c>
      <c r="D732">
        <v>2000</v>
      </c>
      <c r="F732" t="s">
        <v>555</v>
      </c>
      <c r="H732" t="s">
        <v>17</v>
      </c>
      <c r="I732" t="s">
        <v>565</v>
      </c>
      <c r="J732">
        <v>300</v>
      </c>
      <c r="L732" t="s">
        <v>500</v>
      </c>
    </row>
    <row r="733" spans="1:13" x14ac:dyDescent="0.2">
      <c r="B733" s="2">
        <v>36557</v>
      </c>
      <c r="C733" t="s">
        <v>76</v>
      </c>
      <c r="D733">
        <v>2000</v>
      </c>
      <c r="F733" t="s">
        <v>555</v>
      </c>
      <c r="H733" t="s">
        <v>17</v>
      </c>
      <c r="I733" t="s">
        <v>565</v>
      </c>
      <c r="J733">
        <v>300</v>
      </c>
      <c r="L733" t="s">
        <v>500</v>
      </c>
    </row>
    <row r="734" spans="1:13" x14ac:dyDescent="0.2">
      <c r="B734" s="2">
        <v>36586</v>
      </c>
      <c r="C734" t="s">
        <v>75</v>
      </c>
      <c r="D734">
        <v>2000</v>
      </c>
      <c r="F734" t="s">
        <v>555</v>
      </c>
      <c r="H734" t="s">
        <v>17</v>
      </c>
      <c r="I734" t="s">
        <v>565</v>
      </c>
      <c r="J734">
        <v>300</v>
      </c>
      <c r="L734" t="s">
        <v>500</v>
      </c>
    </row>
    <row r="735" spans="1:13" x14ac:dyDescent="0.2">
      <c r="B735" s="2">
        <v>36617</v>
      </c>
      <c r="C735" t="s">
        <v>92</v>
      </c>
      <c r="D735">
        <v>2000</v>
      </c>
      <c r="F735" t="s">
        <v>555</v>
      </c>
      <c r="H735" t="s">
        <v>17</v>
      </c>
      <c r="I735" t="s">
        <v>565</v>
      </c>
      <c r="J735">
        <v>300</v>
      </c>
      <c r="L735" t="s">
        <v>500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555</v>
      </c>
      <c r="H736" t="s">
        <v>17</v>
      </c>
      <c r="I736" t="s">
        <v>565</v>
      </c>
      <c r="J736">
        <v>300</v>
      </c>
      <c r="L736" t="s">
        <v>500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555</v>
      </c>
      <c r="H737" t="s">
        <v>17</v>
      </c>
      <c r="I737" t="s">
        <v>565</v>
      </c>
      <c r="J737">
        <v>300</v>
      </c>
      <c r="L737" t="s">
        <v>500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555</v>
      </c>
      <c r="H738" t="s">
        <v>17</v>
      </c>
      <c r="I738" t="s">
        <v>565</v>
      </c>
      <c r="J738">
        <v>300</v>
      </c>
      <c r="L738" t="s">
        <v>500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555</v>
      </c>
      <c r="H739" t="s">
        <v>17</v>
      </c>
      <c r="I739" t="s">
        <v>565</v>
      </c>
      <c r="J739">
        <v>300</v>
      </c>
      <c r="L739" t="s">
        <v>500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555</v>
      </c>
      <c r="H740" t="s">
        <v>17</v>
      </c>
      <c r="I740" t="s">
        <v>565</v>
      </c>
      <c r="J740">
        <v>300</v>
      </c>
      <c r="L740" t="s">
        <v>500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555</v>
      </c>
      <c r="H741" t="s">
        <v>17</v>
      </c>
      <c r="I741" t="s">
        <v>565</v>
      </c>
      <c r="J741">
        <v>300</v>
      </c>
      <c r="L741" t="s">
        <v>500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555</v>
      </c>
      <c r="H742" t="s">
        <v>17</v>
      </c>
      <c r="I742" t="s">
        <v>565</v>
      </c>
      <c r="J742">
        <v>300</v>
      </c>
      <c r="L742" t="s">
        <v>500</v>
      </c>
    </row>
    <row r="743" spans="1:13" x14ac:dyDescent="0.2">
      <c r="B743" s="2">
        <v>36861</v>
      </c>
      <c r="C743" t="s">
        <v>503</v>
      </c>
      <c r="D743">
        <v>2000</v>
      </c>
      <c r="F743" t="s">
        <v>555</v>
      </c>
      <c r="H743" t="s">
        <v>17</v>
      </c>
      <c r="I743" t="s">
        <v>565</v>
      </c>
      <c r="J743">
        <v>300</v>
      </c>
      <c r="L743" t="s">
        <v>500</v>
      </c>
    </row>
    <row r="745" spans="1:13" x14ac:dyDescent="0.2">
      <c r="A745">
        <v>35599</v>
      </c>
      <c r="B745" s="2">
        <v>36837</v>
      </c>
      <c r="C745" t="s">
        <v>320</v>
      </c>
      <c r="D745">
        <v>2000</v>
      </c>
      <c r="F745" t="s">
        <v>20</v>
      </c>
      <c r="G745" t="s">
        <v>566</v>
      </c>
      <c r="H745" t="s">
        <v>17</v>
      </c>
      <c r="I745" t="s">
        <v>20</v>
      </c>
      <c r="J745" s="8">
        <v>4585.18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36844</v>
      </c>
      <c r="C746" t="s">
        <v>320</v>
      </c>
      <c r="D746">
        <v>2000</v>
      </c>
      <c r="F746" t="s">
        <v>20</v>
      </c>
      <c r="G746" t="s">
        <v>567</v>
      </c>
      <c r="H746" t="s">
        <v>17</v>
      </c>
      <c r="I746" t="s">
        <v>20</v>
      </c>
      <c r="J746" s="8">
        <v>4678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36851</v>
      </c>
      <c r="C747" t="s">
        <v>320</v>
      </c>
      <c r="D747">
        <v>2000</v>
      </c>
      <c r="F747" t="s">
        <v>20</v>
      </c>
      <c r="G747" t="s">
        <v>568</v>
      </c>
      <c r="H747" t="s">
        <v>17</v>
      </c>
      <c r="I747" t="s">
        <v>20</v>
      </c>
      <c r="J747" s="8">
        <v>4227.5</v>
      </c>
      <c r="L747" t="str">
        <f>IF(H747="Personal","Personal","Operating")</f>
        <v>Operating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113</v>
      </c>
      <c r="G748" t="s">
        <v>114</v>
      </c>
      <c r="H748" t="s">
        <v>115</v>
      </c>
      <c r="I748" t="s">
        <v>116</v>
      </c>
      <c r="J748" s="8">
        <v>-10000</v>
      </c>
      <c r="L748" t="s">
        <v>358</v>
      </c>
    </row>
    <row r="749" spans="1:13" x14ac:dyDescent="0.2">
      <c r="A749">
        <v>35599</v>
      </c>
      <c r="B749" s="2">
        <v>36858</v>
      </c>
      <c r="C749" t="s">
        <v>320</v>
      </c>
      <c r="D749">
        <v>2000</v>
      </c>
      <c r="F749" t="s">
        <v>20</v>
      </c>
      <c r="G749" t="s">
        <v>569</v>
      </c>
      <c r="H749" t="s">
        <v>17</v>
      </c>
      <c r="I749" t="s">
        <v>20</v>
      </c>
      <c r="J749" s="8">
        <v>5351.5</v>
      </c>
      <c r="L749" t="str">
        <f>IF(H749="Personal","Personal","Operating")</f>
        <v>Operating</v>
      </c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101</v>
      </c>
      <c r="G750" t="s">
        <v>570</v>
      </c>
      <c r="H750" t="s">
        <v>51</v>
      </c>
      <c r="I750" t="s">
        <v>103</v>
      </c>
      <c r="J750" s="7">
        <f>-utility!AF45</f>
        <v>-4300.01</v>
      </c>
      <c r="L750" t="str">
        <f>IF(H750="Personal","Personal","Operating")</f>
        <v>Operating</v>
      </c>
      <c r="M750" s="7"/>
    </row>
    <row r="751" spans="1:13" x14ac:dyDescent="0.2">
      <c r="A751">
        <v>35599</v>
      </c>
      <c r="B751" s="2">
        <v>36833</v>
      </c>
      <c r="C751" t="s">
        <v>320</v>
      </c>
      <c r="D751">
        <v>2000</v>
      </c>
      <c r="F751" t="s">
        <v>105</v>
      </c>
      <c r="G751" t="s">
        <v>571</v>
      </c>
      <c r="H751" t="s">
        <v>51</v>
      </c>
      <c r="I751" t="s">
        <v>53</v>
      </c>
      <c r="J751" s="7">
        <v>-144.29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36860</v>
      </c>
      <c r="C752" t="s">
        <v>320</v>
      </c>
      <c r="D752">
        <v>2000</v>
      </c>
      <c r="F752" t="s">
        <v>163</v>
      </c>
      <c r="G752" t="s">
        <v>162</v>
      </c>
      <c r="H752" t="s">
        <v>18</v>
      </c>
      <c r="I752" t="s">
        <v>19</v>
      </c>
      <c r="J752">
        <v>-1.72</v>
      </c>
      <c r="L752" t="str">
        <f>IF(H752="Personal","Personal","Operating")</f>
        <v>Operating</v>
      </c>
    </row>
    <row r="753" spans="1:12" x14ac:dyDescent="0.2">
      <c r="A753">
        <v>35599</v>
      </c>
      <c r="B753" s="2">
        <v>36833</v>
      </c>
      <c r="C753" t="s">
        <v>320</v>
      </c>
      <c r="D753">
        <v>2000</v>
      </c>
      <c r="E753">
        <v>1512</v>
      </c>
      <c r="F753" t="s">
        <v>301</v>
      </c>
      <c r="H753" t="s">
        <v>6</v>
      </c>
      <c r="I753" t="s">
        <v>16</v>
      </c>
      <c r="J753">
        <v>-32.46</v>
      </c>
      <c r="L753" t="s">
        <v>500</v>
      </c>
    </row>
    <row r="754" spans="1:12" x14ac:dyDescent="0.2">
      <c r="A754">
        <v>35599</v>
      </c>
      <c r="B754" s="2">
        <v>36832</v>
      </c>
      <c r="C754" t="s">
        <v>320</v>
      </c>
      <c r="D754">
        <v>2000</v>
      </c>
      <c r="E754">
        <v>1513</v>
      </c>
      <c r="F754" t="s">
        <v>55</v>
      </c>
      <c r="H754" t="s">
        <v>6</v>
      </c>
      <c r="I754" t="s">
        <v>15</v>
      </c>
      <c r="J754">
        <v>-29.79</v>
      </c>
      <c r="L754" t="s">
        <v>500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1514</v>
      </c>
      <c r="F755" t="s">
        <v>374</v>
      </c>
      <c r="G755" t="s">
        <v>572</v>
      </c>
      <c r="H755" t="s">
        <v>3</v>
      </c>
      <c r="I755" t="s">
        <v>4</v>
      </c>
      <c r="J755">
        <v>-270</v>
      </c>
      <c r="L755" t="s">
        <v>500</v>
      </c>
    </row>
    <row r="756" spans="1:12" x14ac:dyDescent="0.2">
      <c r="A756">
        <v>35599</v>
      </c>
      <c r="B756" s="2">
        <v>36833</v>
      </c>
      <c r="C756" t="s">
        <v>320</v>
      </c>
      <c r="D756">
        <v>2000</v>
      </c>
      <c r="E756">
        <v>1515</v>
      </c>
      <c r="F756" t="s">
        <v>176</v>
      </c>
      <c r="G756" t="s">
        <v>572</v>
      </c>
      <c r="H756" t="s">
        <v>3</v>
      </c>
      <c r="I756" t="s">
        <v>5</v>
      </c>
      <c r="J756">
        <v>-260</v>
      </c>
      <c r="L756" t="s">
        <v>500</v>
      </c>
    </row>
    <row r="757" spans="1:12" x14ac:dyDescent="0.2">
      <c r="A757">
        <v>35599</v>
      </c>
      <c r="B757" s="2">
        <v>36839</v>
      </c>
      <c r="C757" t="s">
        <v>320</v>
      </c>
      <c r="D757">
        <v>2000</v>
      </c>
      <c r="E757">
        <v>1516</v>
      </c>
      <c r="F757" t="s">
        <v>573</v>
      </c>
      <c r="G757" t="s">
        <v>574</v>
      </c>
      <c r="H757" t="s">
        <v>17</v>
      </c>
      <c r="I757" t="s">
        <v>195</v>
      </c>
      <c r="J757">
        <v>-200</v>
      </c>
      <c r="K757">
        <v>39</v>
      </c>
      <c r="L757" t="s">
        <v>500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1517</v>
      </c>
      <c r="F758" t="s">
        <v>374</v>
      </c>
      <c r="G758" t="s">
        <v>575</v>
      </c>
      <c r="H758" t="s">
        <v>3</v>
      </c>
      <c r="I758" t="s">
        <v>4</v>
      </c>
      <c r="J758">
        <v>-270</v>
      </c>
      <c r="L758" t="s">
        <v>500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1518</v>
      </c>
      <c r="F759" t="s">
        <v>176</v>
      </c>
      <c r="G759" t="s">
        <v>575</v>
      </c>
      <c r="H759" t="s">
        <v>3</v>
      </c>
      <c r="I759" t="s">
        <v>5</v>
      </c>
      <c r="J759">
        <v>-260</v>
      </c>
      <c r="L759" t="s">
        <v>500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1519</v>
      </c>
      <c r="F760" t="s">
        <v>314</v>
      </c>
      <c r="G760" t="s">
        <v>252</v>
      </c>
      <c r="H760" t="s">
        <v>18</v>
      </c>
      <c r="I760" t="s">
        <v>253</v>
      </c>
      <c r="J760">
        <v>-35</v>
      </c>
      <c r="L760" t="s">
        <v>500</v>
      </c>
    </row>
    <row r="761" spans="1:12" x14ac:dyDescent="0.2">
      <c r="A761">
        <v>35599</v>
      </c>
      <c r="B761" s="2">
        <v>36840</v>
      </c>
      <c r="C761" t="s">
        <v>320</v>
      </c>
      <c r="D761">
        <v>2000</v>
      </c>
      <c r="E761">
        <v>1520</v>
      </c>
      <c r="F761" t="s">
        <v>576</v>
      </c>
      <c r="G761" t="s">
        <v>252</v>
      </c>
      <c r="H761" t="s">
        <v>18</v>
      </c>
      <c r="I761" t="s">
        <v>253</v>
      </c>
      <c r="J761">
        <v>-35</v>
      </c>
      <c r="L761" t="s">
        <v>500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1521</v>
      </c>
      <c r="F762" t="s">
        <v>301</v>
      </c>
      <c r="G762" t="s">
        <v>577</v>
      </c>
      <c r="H762" t="s">
        <v>6</v>
      </c>
      <c r="I762" t="s">
        <v>16</v>
      </c>
      <c r="J762">
        <v>-24.9</v>
      </c>
      <c r="L762" t="s">
        <v>500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1522</v>
      </c>
      <c r="F763" t="s">
        <v>578</v>
      </c>
      <c r="G763" t="s">
        <v>579</v>
      </c>
      <c r="H763" t="s">
        <v>51</v>
      </c>
      <c r="I763" t="s">
        <v>122</v>
      </c>
      <c r="J763">
        <v>-15.84</v>
      </c>
      <c r="L763" t="s">
        <v>500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1523</v>
      </c>
      <c r="F764" t="s">
        <v>49</v>
      </c>
      <c r="G764" t="s">
        <v>580</v>
      </c>
      <c r="H764" t="s">
        <v>51</v>
      </c>
      <c r="I764" t="s">
        <v>122</v>
      </c>
      <c r="J764">
        <v>-191.32</v>
      </c>
      <c r="L764" t="s">
        <v>500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1524</v>
      </c>
      <c r="F765" t="s">
        <v>383</v>
      </c>
      <c r="G765" t="s">
        <v>581</v>
      </c>
      <c r="H765" t="s">
        <v>17</v>
      </c>
      <c r="I765" t="s">
        <v>194</v>
      </c>
      <c r="J765">
        <v>-177.99</v>
      </c>
      <c r="L765" t="s">
        <v>500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1526</v>
      </c>
      <c r="F766" t="s">
        <v>481</v>
      </c>
      <c r="H766" t="s">
        <v>6</v>
      </c>
      <c r="I766" t="s">
        <v>13</v>
      </c>
      <c r="J766">
        <v>-62.62</v>
      </c>
      <c r="L766" t="s">
        <v>500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1527</v>
      </c>
      <c r="F767" t="s">
        <v>60</v>
      </c>
      <c r="G767" t="s">
        <v>582</v>
      </c>
      <c r="H767" t="s">
        <v>18</v>
      </c>
      <c r="I767" t="s">
        <v>62</v>
      </c>
      <c r="J767">
        <v>-47.47</v>
      </c>
      <c r="L767" t="s">
        <v>500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1528</v>
      </c>
      <c r="F768" t="s">
        <v>379</v>
      </c>
      <c r="G768" t="s">
        <v>479</v>
      </c>
      <c r="H768" t="s">
        <v>355</v>
      </c>
      <c r="I768" t="s">
        <v>115</v>
      </c>
      <c r="J768">
        <v>-50</v>
      </c>
      <c r="L768" t="s">
        <v>355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1529</v>
      </c>
      <c r="F769" t="s">
        <v>185</v>
      </c>
      <c r="H769" t="s">
        <v>18</v>
      </c>
      <c r="I769" t="s">
        <v>186</v>
      </c>
      <c r="J769">
        <v>-45</v>
      </c>
      <c r="L769" t="s">
        <v>500</v>
      </c>
    </row>
    <row r="770" spans="1:12" x14ac:dyDescent="0.2">
      <c r="A770">
        <v>35599</v>
      </c>
      <c r="B770" s="2">
        <v>36845</v>
      </c>
      <c r="C770" t="s">
        <v>320</v>
      </c>
      <c r="D770">
        <v>2000</v>
      </c>
      <c r="E770">
        <v>1530</v>
      </c>
      <c r="F770" t="s">
        <v>185</v>
      </c>
      <c r="H770" t="s">
        <v>18</v>
      </c>
      <c r="I770" t="s">
        <v>186</v>
      </c>
      <c r="J770">
        <v>-74.5</v>
      </c>
      <c r="L770" t="s">
        <v>500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1531</v>
      </c>
      <c r="F771" t="s">
        <v>55</v>
      </c>
      <c r="H771" t="s">
        <v>6</v>
      </c>
      <c r="I771" t="s">
        <v>38</v>
      </c>
      <c r="J771">
        <v>-79.680000000000007</v>
      </c>
      <c r="L771" t="s">
        <v>500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1533</v>
      </c>
      <c r="F772" t="s">
        <v>176</v>
      </c>
      <c r="G772" t="s">
        <v>583</v>
      </c>
      <c r="H772" t="s">
        <v>3</v>
      </c>
      <c r="I772" t="s">
        <v>5</v>
      </c>
      <c r="J772">
        <v>-260</v>
      </c>
      <c r="L772" t="s">
        <v>500</v>
      </c>
    </row>
    <row r="773" spans="1:12" x14ac:dyDescent="0.2">
      <c r="A773">
        <v>35599</v>
      </c>
      <c r="B773" s="2">
        <v>36847</v>
      </c>
      <c r="C773" t="s">
        <v>320</v>
      </c>
      <c r="D773">
        <v>2000</v>
      </c>
      <c r="E773">
        <v>1534</v>
      </c>
      <c r="F773" t="s">
        <v>374</v>
      </c>
      <c r="G773" t="s">
        <v>583</v>
      </c>
      <c r="H773" t="s">
        <v>3</v>
      </c>
      <c r="I773" t="s">
        <v>4</v>
      </c>
      <c r="J773">
        <v>-270</v>
      </c>
      <c r="L773" t="s">
        <v>500</v>
      </c>
    </row>
    <row r="774" spans="1:12" x14ac:dyDescent="0.2">
      <c r="A774">
        <v>35599</v>
      </c>
      <c r="B774" s="2">
        <v>36848</v>
      </c>
      <c r="C774" t="s">
        <v>320</v>
      </c>
      <c r="D774">
        <v>2000</v>
      </c>
      <c r="E774">
        <v>1535</v>
      </c>
      <c r="F774" t="s">
        <v>584</v>
      </c>
      <c r="G774" t="s">
        <v>585</v>
      </c>
      <c r="H774" t="s">
        <v>3</v>
      </c>
      <c r="I774" t="s">
        <v>4</v>
      </c>
      <c r="J774">
        <v>-120.25</v>
      </c>
      <c r="L774" t="s">
        <v>500</v>
      </c>
    </row>
    <row r="775" spans="1:12" x14ac:dyDescent="0.2">
      <c r="A775">
        <v>35599</v>
      </c>
      <c r="B775" s="2">
        <v>36850</v>
      </c>
      <c r="C775" t="s">
        <v>320</v>
      </c>
      <c r="D775">
        <v>2000</v>
      </c>
      <c r="E775">
        <v>1536</v>
      </c>
      <c r="F775" t="s">
        <v>220</v>
      </c>
      <c r="G775" t="s">
        <v>221</v>
      </c>
      <c r="H775" t="s">
        <v>6</v>
      </c>
      <c r="I775" t="s">
        <v>14</v>
      </c>
      <c r="J775">
        <v>-85</v>
      </c>
      <c r="K775">
        <v>40</v>
      </c>
      <c r="L775" t="s">
        <v>500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1537</v>
      </c>
      <c r="F776" t="s">
        <v>374</v>
      </c>
      <c r="H776" t="s">
        <v>3</v>
      </c>
      <c r="I776" t="s">
        <v>4</v>
      </c>
      <c r="J776">
        <v>-270</v>
      </c>
      <c r="L776" t="s">
        <v>500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1538</v>
      </c>
      <c r="F777" t="s">
        <v>176</v>
      </c>
      <c r="H777" t="s">
        <v>3</v>
      </c>
      <c r="I777" t="s">
        <v>5</v>
      </c>
      <c r="J777">
        <v>-260</v>
      </c>
      <c r="L777" t="s">
        <v>500</v>
      </c>
    </row>
    <row r="778" spans="1:12" x14ac:dyDescent="0.2">
      <c r="A778">
        <v>35599</v>
      </c>
      <c r="B778" s="2">
        <v>36854</v>
      </c>
      <c r="C778" t="s">
        <v>320</v>
      </c>
      <c r="D778">
        <v>2000</v>
      </c>
      <c r="E778">
        <v>1539</v>
      </c>
      <c r="F778" t="s">
        <v>576</v>
      </c>
      <c r="G778" t="s">
        <v>252</v>
      </c>
      <c r="H778" t="s">
        <v>18</v>
      </c>
      <c r="I778" t="s">
        <v>253</v>
      </c>
      <c r="J778">
        <v>-105</v>
      </c>
      <c r="L778" t="s">
        <v>500</v>
      </c>
    </row>
    <row r="779" spans="1:12" x14ac:dyDescent="0.2">
      <c r="A779">
        <v>35599</v>
      </c>
      <c r="B779" s="2">
        <v>36855</v>
      </c>
      <c r="C779" t="s">
        <v>320</v>
      </c>
      <c r="D779">
        <v>2000</v>
      </c>
      <c r="E779">
        <v>1540</v>
      </c>
      <c r="F779" t="s">
        <v>584</v>
      </c>
      <c r="G779" t="s">
        <v>585</v>
      </c>
      <c r="H779" t="s">
        <v>3</v>
      </c>
      <c r="I779" t="s">
        <v>4</v>
      </c>
      <c r="J779">
        <v>-104</v>
      </c>
      <c r="L779" t="s">
        <v>500</v>
      </c>
    </row>
  </sheetData>
  <autoFilter ref="A2:N743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2000-12-10T16:19:53Z</cp:lastPrinted>
  <dcterms:created xsi:type="dcterms:W3CDTF">2000-07-02T21:14:35Z</dcterms:created>
  <dcterms:modified xsi:type="dcterms:W3CDTF">2014-09-05T10:39:24Z</dcterms:modified>
</cp:coreProperties>
</file>