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2120" windowHeight="75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" i="1" l="1"/>
  <c r="F6" i="1"/>
  <c r="B18" i="1"/>
  <c r="D18" i="1"/>
  <c r="D22" i="1"/>
  <c r="D29" i="1"/>
  <c r="D33" i="1"/>
  <c r="D34" i="1"/>
  <c r="B39" i="1"/>
  <c r="D39" i="1" s="1"/>
  <c r="D63" i="1"/>
  <c r="D99" i="1"/>
  <c r="D104" i="1"/>
  <c r="E130" i="1"/>
  <c r="E133" i="1" s="1"/>
  <c r="G130" i="1"/>
  <c r="D132" i="1" l="1"/>
  <c r="D135" i="1" s="1"/>
  <c r="D136" i="1" s="1"/>
  <c r="F18" i="1"/>
</calcChain>
</file>

<file path=xl/sharedStrings.xml><?xml version="1.0" encoding="utf-8"?>
<sst xmlns="http://schemas.openxmlformats.org/spreadsheetml/2006/main" count="111" uniqueCount="110">
  <si>
    <t># of units</t>
  </si>
  <si>
    <t>per unit cost</t>
  </si>
  <si>
    <t>Total cost</t>
  </si>
  <si>
    <t>Frame Labor</t>
  </si>
  <si>
    <t>Panels  per quote</t>
  </si>
  <si>
    <t>Panel Beams</t>
  </si>
  <si>
    <t>Windows</t>
  </si>
  <si>
    <t>air exchanger</t>
  </si>
  <si>
    <t>floor</t>
  </si>
  <si>
    <t>cabinet-kitchen</t>
  </si>
  <si>
    <t>counter-kitchen</t>
  </si>
  <si>
    <t>Cabinet-wetbar</t>
  </si>
  <si>
    <t>Counter-wetbar</t>
  </si>
  <si>
    <t>Appliance -wetbar</t>
  </si>
  <si>
    <t>Cabinet-entertainment</t>
  </si>
  <si>
    <t>Bookshelves(living)</t>
  </si>
  <si>
    <t>Computer Nook</t>
  </si>
  <si>
    <t>Office desk</t>
  </si>
  <si>
    <t>lights&amp;fans</t>
  </si>
  <si>
    <t>sheetrock</t>
  </si>
  <si>
    <t>interior doors</t>
  </si>
  <si>
    <t>exterior doors</t>
  </si>
  <si>
    <t>trim</t>
  </si>
  <si>
    <t>fireplace</t>
  </si>
  <si>
    <t>stairs+railings</t>
  </si>
  <si>
    <t>paint</t>
  </si>
  <si>
    <t>insulation</t>
  </si>
  <si>
    <t>driveway</t>
  </si>
  <si>
    <t>landscape</t>
  </si>
  <si>
    <t>Gutters</t>
  </si>
  <si>
    <t>Job toilet</t>
  </si>
  <si>
    <t>Total</t>
  </si>
  <si>
    <t>septic</t>
  </si>
  <si>
    <t>Miscellaneous</t>
  </si>
  <si>
    <t>Subtotal</t>
  </si>
  <si>
    <t>Per sq. ft.(4100)</t>
  </si>
  <si>
    <t>Rounded Corners</t>
  </si>
  <si>
    <t>Laundry cabinets</t>
  </si>
  <si>
    <t>Master Bath-Vanities</t>
  </si>
  <si>
    <t>Guest Bath-Vanity</t>
  </si>
  <si>
    <t>2 Girls Vanities</t>
  </si>
  <si>
    <t>Guest Bath-vanity top</t>
  </si>
  <si>
    <t>MasterBath-vanity tops</t>
  </si>
  <si>
    <t>Back door bench&amp;shelves</t>
  </si>
  <si>
    <t>Girls Baths-vanity tops</t>
  </si>
  <si>
    <t>Girls Tub surround</t>
  </si>
  <si>
    <t>Guest Tub surround</t>
  </si>
  <si>
    <t>Master Bath Shower(Tile &amp; Glass)</t>
  </si>
  <si>
    <t>Floor Trusses</t>
  </si>
  <si>
    <t>Central Vacuum</t>
  </si>
  <si>
    <t>Propane Tank(buried)</t>
  </si>
  <si>
    <t>Tyvek</t>
  </si>
  <si>
    <t>Bathroom Mirrors</t>
  </si>
  <si>
    <t>Hardware Allowance</t>
  </si>
  <si>
    <t>Equipment Rental</t>
  </si>
  <si>
    <t>Superintendent</t>
  </si>
  <si>
    <t>Punch out</t>
  </si>
  <si>
    <t>Clean up-Exterior</t>
  </si>
  <si>
    <t>Dumpster</t>
  </si>
  <si>
    <t>Clean up Interior</t>
  </si>
  <si>
    <t>Porch Posts(4X300,4X225)</t>
  </si>
  <si>
    <t>Soundproofing</t>
  </si>
  <si>
    <t>Legal</t>
  </si>
  <si>
    <t>Design</t>
  </si>
  <si>
    <t>Fees &amp; Permits</t>
  </si>
  <si>
    <t>Utility</t>
  </si>
  <si>
    <t>Building &amp; Septic Permit</t>
  </si>
  <si>
    <t>Foundation</t>
  </si>
  <si>
    <t>Framing</t>
  </si>
  <si>
    <t>Doors</t>
  </si>
  <si>
    <t>Roof</t>
  </si>
  <si>
    <t>Masonry</t>
  </si>
  <si>
    <t>Stucco</t>
  </si>
  <si>
    <t>Rock</t>
  </si>
  <si>
    <t>Mailbox</t>
  </si>
  <si>
    <t>Electrical</t>
  </si>
  <si>
    <t>Electrical bid</t>
  </si>
  <si>
    <t>HVAC</t>
  </si>
  <si>
    <t>Plumbing</t>
  </si>
  <si>
    <t>plumbing bid</t>
  </si>
  <si>
    <t>a/c(2 units-3 ton up, 2.5 ton down)</t>
  </si>
  <si>
    <t>Insulation</t>
  </si>
  <si>
    <t>Drywall</t>
  </si>
  <si>
    <t>Trim Out</t>
  </si>
  <si>
    <t>Cabinets</t>
  </si>
  <si>
    <t>Painting</t>
  </si>
  <si>
    <t>Bath &amp; Shower</t>
  </si>
  <si>
    <t>Flooring</t>
  </si>
  <si>
    <t>Glass</t>
  </si>
  <si>
    <t>Hardware</t>
  </si>
  <si>
    <t>Appliances</t>
  </si>
  <si>
    <t>Flatwork</t>
  </si>
  <si>
    <t>General Expenses</t>
  </si>
  <si>
    <t>garage door &amp; opener</t>
  </si>
  <si>
    <t>Roofing bid (30 yr. Composition)</t>
  </si>
  <si>
    <t>Engineering Slab</t>
  </si>
  <si>
    <t>Builders risk Insurance</t>
  </si>
  <si>
    <t>Energy audit</t>
  </si>
  <si>
    <t>Construction Electric</t>
  </si>
  <si>
    <t>Construction Water</t>
  </si>
  <si>
    <t>Slab</t>
  </si>
  <si>
    <t>Archictect</t>
  </si>
  <si>
    <t>appliances-kitchen</t>
  </si>
  <si>
    <t>Counter tops</t>
  </si>
  <si>
    <t>Tile Backsplash-kitchen</t>
  </si>
  <si>
    <t>Master Bath Shower</t>
  </si>
  <si>
    <t>Frame Materials</t>
  </si>
  <si>
    <t xml:space="preserve">contractor fee </t>
  </si>
  <si>
    <t>Add'l Insurance</t>
  </si>
  <si>
    <t>Chapman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</si>
</sst>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1">
    <font>
      <sz val="10"/>
      <name val="Arial"/>
    </font>
    <font>
      <sz val="10"/>
      <name val="Arial"/>
    </font>
    <font>
      <u val="singleAccounting"/>
      <sz val="12"/>
      <name val="Arial MT"/>
    </font>
    <font>
      <u/>
      <sz val="12"/>
      <name val="Arial MT"/>
    </font>
    <font>
      <sz val="12"/>
      <name val="Arial"/>
    </font>
    <font>
      <b/>
      <u val="singleAccounting"/>
      <sz val="12"/>
      <name val="Arial"/>
      <family val="2"/>
    </font>
    <font>
      <u val="singleAccounting"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name val="Arial MT"/>
    </font>
    <font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165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165" fontId="6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0" fontId="8" fillId="0" borderId="0" xfId="0" applyFont="1"/>
    <xf numFmtId="165" fontId="4" fillId="0" borderId="0" xfId="1" applyNumberFormat="1" applyFont="1"/>
    <xf numFmtId="165" fontId="9" fillId="0" borderId="0" xfId="1" applyNumberFormat="1" applyFont="1" applyAlignment="1">
      <alignment horizontal="center"/>
    </xf>
    <xf numFmtId="165" fontId="4" fillId="0" borderId="0" xfId="0" applyNumberFormat="1" applyFont="1"/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F11" sqref="F11"/>
    </sheetView>
  </sheetViews>
  <sheetFormatPr defaultRowHeight="15"/>
  <cols>
    <col min="1" max="1" width="31.85546875" style="4" customWidth="1"/>
    <col min="2" max="3" width="17.28515625" style="5" customWidth="1"/>
    <col min="4" max="4" width="14.28515625" style="5" bestFit="1" customWidth="1"/>
    <col min="5" max="5" width="11.5703125" style="4" bestFit="1" customWidth="1"/>
    <col min="6" max="6" width="13.5703125" style="4" customWidth="1"/>
    <col min="7" max="7" width="11" style="4" bestFit="1" customWidth="1"/>
    <col min="8" max="16384" width="9.140625" style="4"/>
  </cols>
  <sheetData>
    <row r="1" spans="1:7" ht="17.25">
      <c r="B1" s="1" t="s">
        <v>0</v>
      </c>
      <c r="C1" s="1" t="s">
        <v>1</v>
      </c>
      <c r="D1" s="2" t="s">
        <v>2</v>
      </c>
      <c r="E1" s="3"/>
      <c r="F1" s="14" t="s">
        <v>109</v>
      </c>
      <c r="G1" s="14"/>
    </row>
    <row r="2" spans="1:7" ht="17.25">
      <c r="A2" s="10" t="s">
        <v>62</v>
      </c>
      <c r="B2" s="1"/>
      <c r="C2" s="1"/>
      <c r="D2" s="2"/>
      <c r="E2" s="3"/>
    </row>
    <row r="3" spans="1:7">
      <c r="A3" s="4" t="s">
        <v>96</v>
      </c>
      <c r="D3" s="5">
        <v>1000</v>
      </c>
      <c r="E3" s="3"/>
      <c r="F3" s="13">
        <f>D3</f>
        <v>1000</v>
      </c>
    </row>
    <row r="4" spans="1:7" ht="17.25">
      <c r="A4" s="4" t="s">
        <v>108</v>
      </c>
      <c r="B4" s="1"/>
      <c r="C4" s="1"/>
      <c r="D4" s="2"/>
      <c r="E4" s="3"/>
      <c r="F4" s="4">
        <v>2000</v>
      </c>
    </row>
    <row r="5" spans="1:7" ht="17.25">
      <c r="A5" s="10" t="s">
        <v>63</v>
      </c>
      <c r="B5" s="1"/>
      <c r="C5" s="1"/>
      <c r="D5" s="2"/>
      <c r="E5" s="3"/>
    </row>
    <row r="6" spans="1:7" ht="17.25">
      <c r="A6" s="4" t="s">
        <v>95</v>
      </c>
      <c r="B6" s="1"/>
      <c r="C6" s="1"/>
      <c r="D6" s="12">
        <v>480</v>
      </c>
      <c r="E6" s="3"/>
      <c r="F6" s="13">
        <f>+D6</f>
        <v>480</v>
      </c>
    </row>
    <row r="7" spans="1:7" ht="17.25">
      <c r="A7" s="4" t="s">
        <v>97</v>
      </c>
      <c r="B7" s="1"/>
      <c r="C7" s="1"/>
      <c r="D7" s="12">
        <v>150</v>
      </c>
      <c r="E7" s="3"/>
    </row>
    <row r="8" spans="1:7">
      <c r="A8" s="4" t="s">
        <v>101</v>
      </c>
      <c r="D8" s="9">
        <v>4500</v>
      </c>
      <c r="E8" s="3"/>
      <c r="F8" s="4">
        <v>5000</v>
      </c>
    </row>
    <row r="9" spans="1:7">
      <c r="D9" s="9"/>
      <c r="E9" s="3"/>
    </row>
    <row r="10" spans="1:7" ht="17.25">
      <c r="A10" s="10" t="s">
        <v>64</v>
      </c>
      <c r="B10" s="1"/>
      <c r="C10" s="1"/>
      <c r="D10" s="2"/>
      <c r="E10" s="3"/>
    </row>
    <row r="11" spans="1:7" ht="17.25">
      <c r="A11" s="4" t="s">
        <v>66</v>
      </c>
      <c r="B11" s="1"/>
      <c r="C11" s="1"/>
      <c r="D11" s="12">
        <v>410</v>
      </c>
      <c r="E11" s="3"/>
    </row>
    <row r="12" spans="1:7" ht="17.25">
      <c r="B12" s="1"/>
      <c r="C12" s="1"/>
      <c r="D12" s="2"/>
      <c r="E12" s="3"/>
    </row>
    <row r="13" spans="1:7" ht="17.25">
      <c r="A13" s="10" t="s">
        <v>65</v>
      </c>
      <c r="B13" s="1"/>
      <c r="C13" s="1"/>
      <c r="D13" s="2"/>
      <c r="E13" s="3"/>
    </row>
    <row r="14" spans="1:7">
      <c r="A14" s="4" t="s">
        <v>98</v>
      </c>
      <c r="B14" s="4"/>
      <c r="C14" s="4"/>
      <c r="D14" s="11">
        <v>150</v>
      </c>
      <c r="E14" s="3"/>
    </row>
    <row r="15" spans="1:7" ht="17.25">
      <c r="A15" s="4" t="s">
        <v>99</v>
      </c>
      <c r="B15" s="1"/>
      <c r="C15" s="1"/>
      <c r="D15" s="12">
        <v>100</v>
      </c>
      <c r="E15" s="3"/>
    </row>
    <row r="16" spans="1:7" ht="17.25">
      <c r="B16" s="1"/>
      <c r="C16" s="1"/>
      <c r="D16" s="2"/>
      <c r="E16" s="3"/>
    </row>
    <row r="17" spans="1:7" ht="17.25">
      <c r="A17" s="10" t="s">
        <v>67</v>
      </c>
      <c r="B17" s="1"/>
      <c r="C17" s="1"/>
      <c r="D17" s="2"/>
      <c r="E17" s="3"/>
      <c r="G17" s="13"/>
    </row>
    <row r="18" spans="1:7">
      <c r="A18" s="4" t="s">
        <v>100</v>
      </c>
      <c r="B18" s="5">
        <f>57*53</f>
        <v>3021</v>
      </c>
      <c r="C18" s="6">
        <v>7.5</v>
      </c>
      <c r="D18" s="5">
        <f>B18*C18</f>
        <v>22657.5</v>
      </c>
      <c r="E18" s="3"/>
      <c r="F18" s="13">
        <f>D18</f>
        <v>22657.5</v>
      </c>
      <c r="G18" s="13"/>
    </row>
    <row r="19" spans="1:7" ht="17.25">
      <c r="B19" s="1"/>
      <c r="C19" s="1"/>
      <c r="D19" s="2"/>
      <c r="E19" s="3"/>
      <c r="G19" s="13"/>
    </row>
    <row r="20" spans="1:7" ht="17.25">
      <c r="A20" s="10" t="s">
        <v>68</v>
      </c>
      <c r="B20" s="1"/>
      <c r="C20" s="1"/>
      <c r="D20" s="2"/>
      <c r="E20" s="3"/>
      <c r="G20" s="13"/>
    </row>
    <row r="21" spans="1:7">
      <c r="A21" s="4" t="s">
        <v>4</v>
      </c>
      <c r="C21" s="6"/>
      <c r="D21" s="5">
        <v>26000</v>
      </c>
      <c r="E21" s="3"/>
      <c r="G21" s="13"/>
    </row>
    <row r="22" spans="1:7">
      <c r="A22" s="4" t="s">
        <v>3</v>
      </c>
      <c r="B22" s="5">
        <v>5770</v>
      </c>
      <c r="C22" s="6">
        <v>5.45</v>
      </c>
      <c r="D22" s="5">
        <f>B22*C22</f>
        <v>31446.5</v>
      </c>
    </row>
    <row r="23" spans="1:7">
      <c r="A23" s="4" t="s">
        <v>5</v>
      </c>
      <c r="D23" s="5">
        <v>2000</v>
      </c>
      <c r="E23" s="3"/>
      <c r="G23" s="13"/>
    </row>
    <row r="24" spans="1:7">
      <c r="A24" s="4" t="s">
        <v>106</v>
      </c>
      <c r="C24" s="6"/>
      <c r="D24" s="5">
        <v>18000</v>
      </c>
      <c r="E24" s="3"/>
    </row>
    <row r="25" spans="1:7">
      <c r="A25" s="4" t="s">
        <v>48</v>
      </c>
      <c r="C25" s="6"/>
      <c r="D25" s="5">
        <v>5000</v>
      </c>
    </row>
    <row r="26" spans="1:7">
      <c r="A26" s="4" t="s">
        <v>60</v>
      </c>
      <c r="C26" s="6"/>
      <c r="D26" s="5">
        <v>2100</v>
      </c>
    </row>
    <row r="27" spans="1:7">
      <c r="A27" s="4" t="s">
        <v>54</v>
      </c>
      <c r="C27" s="6"/>
      <c r="D27" s="5">
        <v>1250</v>
      </c>
    </row>
    <row r="28" spans="1:7">
      <c r="B28" s="4"/>
      <c r="C28" s="4"/>
      <c r="D28" s="11"/>
    </row>
    <row r="29" spans="1:7" ht="15.75">
      <c r="A29" s="10" t="s">
        <v>6</v>
      </c>
      <c r="B29" s="5">
        <v>30</v>
      </c>
      <c r="C29" s="5">
        <v>150</v>
      </c>
      <c r="D29" s="5">
        <f>B29*C29</f>
        <v>4500</v>
      </c>
    </row>
    <row r="30" spans="1:7">
      <c r="B30" s="4"/>
      <c r="C30" s="4"/>
      <c r="D30" s="11"/>
    </row>
    <row r="31" spans="1:7">
      <c r="B31" s="4"/>
      <c r="C31" s="4"/>
      <c r="D31" s="11"/>
    </row>
    <row r="32" spans="1:7" ht="15.75">
      <c r="A32" s="10" t="s">
        <v>69</v>
      </c>
      <c r="B32" s="4"/>
      <c r="C32" s="4"/>
      <c r="D32" s="11"/>
    </row>
    <row r="33" spans="1:4">
      <c r="A33" s="4" t="s">
        <v>20</v>
      </c>
      <c r="B33" s="5">
        <v>16</v>
      </c>
      <c r="C33" s="5">
        <v>75</v>
      </c>
      <c r="D33" s="5">
        <f>B33*C33</f>
        <v>1200</v>
      </c>
    </row>
    <row r="34" spans="1:4">
      <c r="A34" s="4" t="s">
        <v>21</v>
      </c>
      <c r="B34" s="5">
        <v>4</v>
      </c>
      <c r="C34" s="5">
        <v>600</v>
      </c>
      <c r="D34" s="5">
        <f>B34*C34</f>
        <v>2400</v>
      </c>
    </row>
    <row r="35" spans="1:4">
      <c r="A35" s="4" t="s">
        <v>93</v>
      </c>
      <c r="D35" s="5">
        <v>1500</v>
      </c>
    </row>
    <row r="36" spans="1:4">
      <c r="B36" s="4"/>
      <c r="C36" s="4"/>
      <c r="D36" s="11"/>
    </row>
    <row r="37" spans="1:4" ht="15.75">
      <c r="A37" s="10" t="s">
        <v>70</v>
      </c>
      <c r="B37" s="4"/>
      <c r="C37" s="4"/>
      <c r="D37" s="11"/>
    </row>
    <row r="38" spans="1:4">
      <c r="A38" s="4" t="s">
        <v>29</v>
      </c>
      <c r="D38" s="5">
        <v>1000</v>
      </c>
    </row>
    <row r="39" spans="1:4">
      <c r="A39" s="4" t="s">
        <v>94</v>
      </c>
      <c r="B39" s="4">
        <f>(55*52*1.5)/100</f>
        <v>42.9</v>
      </c>
      <c r="C39" s="5">
        <v>88</v>
      </c>
      <c r="D39" s="5">
        <f>B39*C39</f>
        <v>3775.2</v>
      </c>
    </row>
    <row r="40" spans="1:4">
      <c r="B40" s="4"/>
    </row>
    <row r="41" spans="1:4" ht="15.75">
      <c r="A41" s="10" t="s">
        <v>71</v>
      </c>
      <c r="B41" s="4"/>
      <c r="C41" s="4"/>
      <c r="D41" s="11"/>
    </row>
    <row r="42" spans="1:4">
      <c r="A42" s="4" t="s">
        <v>72</v>
      </c>
      <c r="C42" s="6"/>
      <c r="D42" s="5">
        <v>14000</v>
      </c>
    </row>
    <row r="43" spans="1:4">
      <c r="A43" s="4" t="s">
        <v>73</v>
      </c>
      <c r="B43" s="4"/>
      <c r="C43" s="4"/>
      <c r="D43" s="11">
        <v>8500</v>
      </c>
    </row>
    <row r="44" spans="1:4">
      <c r="A44" s="4" t="s">
        <v>74</v>
      </c>
      <c r="B44" s="4"/>
      <c r="C44" s="4"/>
      <c r="D44" s="11">
        <v>400</v>
      </c>
    </row>
    <row r="45" spans="1:4">
      <c r="A45" s="4" t="s">
        <v>23</v>
      </c>
      <c r="D45" s="5">
        <v>2500</v>
      </c>
    </row>
    <row r="47" spans="1:4" ht="15.75">
      <c r="A47" s="10" t="s">
        <v>75</v>
      </c>
    </row>
    <row r="48" spans="1:4">
      <c r="A48" s="4" t="s">
        <v>76</v>
      </c>
      <c r="B48" s="4"/>
      <c r="C48" s="4"/>
      <c r="D48" s="11">
        <v>11000</v>
      </c>
    </row>
    <row r="49" spans="1:4">
      <c r="A49" s="4" t="s">
        <v>49</v>
      </c>
      <c r="D49" s="5">
        <v>1400</v>
      </c>
    </row>
    <row r="50" spans="1:4">
      <c r="A50" s="4" t="s">
        <v>18</v>
      </c>
      <c r="D50" s="5">
        <v>3000</v>
      </c>
    </row>
    <row r="52" spans="1:4" ht="15.75">
      <c r="A52" s="10" t="s">
        <v>77</v>
      </c>
      <c r="B52" s="4"/>
      <c r="C52" s="4"/>
      <c r="D52" s="11"/>
    </row>
    <row r="53" spans="1:4">
      <c r="A53" s="4" t="s">
        <v>80</v>
      </c>
      <c r="D53" s="5">
        <v>12000</v>
      </c>
    </row>
    <row r="54" spans="1:4">
      <c r="A54" s="4" t="s">
        <v>7</v>
      </c>
      <c r="D54" s="5">
        <v>1000</v>
      </c>
    </row>
    <row r="56" spans="1:4" ht="15.75">
      <c r="A56" s="10" t="s">
        <v>78</v>
      </c>
    </row>
    <row r="57" spans="1:4">
      <c r="A57" s="4" t="s">
        <v>79</v>
      </c>
      <c r="D57" s="5">
        <v>15000</v>
      </c>
    </row>
    <row r="58" spans="1:4">
      <c r="A58" s="4" t="s">
        <v>32</v>
      </c>
      <c r="D58" s="5">
        <v>7500</v>
      </c>
    </row>
    <row r="59" spans="1:4">
      <c r="A59" s="4" t="s">
        <v>50</v>
      </c>
      <c r="D59" s="5">
        <v>1500</v>
      </c>
    </row>
    <row r="61" spans="1:4" ht="15.75">
      <c r="A61" s="10" t="s">
        <v>81</v>
      </c>
      <c r="B61" s="4"/>
      <c r="C61" s="4"/>
      <c r="D61" s="11"/>
    </row>
    <row r="62" spans="1:4">
      <c r="A62" s="4" t="s">
        <v>26</v>
      </c>
      <c r="D62" s="5">
        <v>1000</v>
      </c>
    </row>
    <row r="63" spans="1:4">
      <c r="A63" s="4" t="s">
        <v>61</v>
      </c>
      <c r="B63" s="5">
        <v>800</v>
      </c>
      <c r="C63" s="6">
        <v>1.2</v>
      </c>
      <c r="D63" s="11">
        <f>B63*C63</f>
        <v>960</v>
      </c>
    </row>
    <row r="64" spans="1:4">
      <c r="A64" s="4" t="s">
        <v>51</v>
      </c>
      <c r="B64" s="4"/>
      <c r="D64" s="5">
        <v>600</v>
      </c>
    </row>
    <row r="65" spans="1:4">
      <c r="B65" s="4"/>
      <c r="C65" s="4"/>
      <c r="D65" s="11"/>
    </row>
    <row r="66" spans="1:4" ht="15.75">
      <c r="A66" s="10" t="s">
        <v>82</v>
      </c>
      <c r="B66" s="4"/>
      <c r="C66" s="4"/>
      <c r="D66" s="11"/>
    </row>
    <row r="67" spans="1:4">
      <c r="A67" s="4" t="s">
        <v>19</v>
      </c>
      <c r="C67" s="6"/>
      <c r="D67" s="5">
        <v>13000</v>
      </c>
    </row>
    <row r="68" spans="1:4">
      <c r="A68" s="4" t="s">
        <v>36</v>
      </c>
      <c r="C68" s="6"/>
      <c r="D68" s="5">
        <v>1000</v>
      </c>
    </row>
    <row r="69" spans="1:4">
      <c r="B69" s="4"/>
      <c r="C69" s="4"/>
      <c r="D69" s="11"/>
    </row>
    <row r="70" spans="1:4" ht="15.75">
      <c r="A70" s="10" t="s">
        <v>83</v>
      </c>
      <c r="B70" s="4"/>
      <c r="C70" s="4"/>
      <c r="D70" s="11"/>
    </row>
    <row r="71" spans="1:4">
      <c r="A71" s="4" t="s">
        <v>22</v>
      </c>
      <c r="D71" s="5">
        <v>8500</v>
      </c>
    </row>
    <row r="72" spans="1:4">
      <c r="A72" s="4" t="s">
        <v>24</v>
      </c>
      <c r="D72" s="5">
        <v>3500</v>
      </c>
    </row>
    <row r="73" spans="1:4">
      <c r="B73" s="4"/>
      <c r="C73" s="4"/>
      <c r="D73" s="11"/>
    </row>
    <row r="74" spans="1:4" ht="15.75">
      <c r="A74" s="10" t="s">
        <v>84</v>
      </c>
      <c r="B74" s="4"/>
      <c r="C74" s="4"/>
      <c r="D74" s="11"/>
    </row>
    <row r="75" spans="1:4">
      <c r="A75" s="4" t="s">
        <v>9</v>
      </c>
      <c r="D75" s="5">
        <v>9000</v>
      </c>
    </row>
    <row r="76" spans="1:4">
      <c r="A76" s="4" t="s">
        <v>11</v>
      </c>
      <c r="D76" s="11">
        <v>2500</v>
      </c>
    </row>
    <row r="77" spans="1:4">
      <c r="A77" s="4" t="s">
        <v>14</v>
      </c>
      <c r="D77" s="11"/>
    </row>
    <row r="78" spans="1:4">
      <c r="A78" s="4" t="s">
        <v>15</v>
      </c>
      <c r="D78" s="11">
        <v>2500</v>
      </c>
    </row>
    <row r="79" spans="1:4">
      <c r="A79" s="4" t="s">
        <v>43</v>
      </c>
      <c r="D79" s="11">
        <v>500</v>
      </c>
    </row>
    <row r="80" spans="1:4">
      <c r="A80" s="4" t="s">
        <v>16</v>
      </c>
      <c r="D80" s="11">
        <v>750</v>
      </c>
    </row>
    <row r="81" spans="1:4">
      <c r="A81" s="4" t="s">
        <v>17</v>
      </c>
      <c r="D81" s="5">
        <v>750</v>
      </c>
    </row>
    <row r="82" spans="1:4">
      <c r="A82" s="4" t="s">
        <v>37</v>
      </c>
      <c r="D82" s="5">
        <v>1500</v>
      </c>
    </row>
    <row r="83" spans="1:4">
      <c r="A83" s="4" t="s">
        <v>38</v>
      </c>
      <c r="D83" s="5">
        <v>2000</v>
      </c>
    </row>
    <row r="84" spans="1:4">
      <c r="A84" s="4" t="s">
        <v>39</v>
      </c>
      <c r="D84" s="5">
        <v>1000</v>
      </c>
    </row>
    <row r="85" spans="1:4">
      <c r="A85" s="4" t="s">
        <v>40</v>
      </c>
      <c r="D85" s="5">
        <v>1500</v>
      </c>
    </row>
    <row r="86" spans="1:4">
      <c r="B86" s="4"/>
      <c r="C86" s="4"/>
      <c r="D86" s="11"/>
    </row>
    <row r="87" spans="1:4" ht="15.75">
      <c r="A87" s="10" t="s">
        <v>85</v>
      </c>
      <c r="B87" s="4"/>
      <c r="C87" s="4"/>
      <c r="D87" s="11"/>
    </row>
    <row r="88" spans="1:4">
      <c r="A88" s="4" t="s">
        <v>25</v>
      </c>
      <c r="D88" s="5">
        <v>12500</v>
      </c>
    </row>
    <row r="89" spans="1:4">
      <c r="B89" s="4"/>
      <c r="C89" s="4"/>
      <c r="D89" s="11"/>
    </row>
    <row r="90" spans="1:4" ht="15.75">
      <c r="A90" s="10" t="s">
        <v>86</v>
      </c>
      <c r="B90" s="4"/>
      <c r="C90" s="4"/>
      <c r="D90" s="11"/>
    </row>
    <row r="91" spans="1:4">
      <c r="A91" s="4" t="s">
        <v>42</v>
      </c>
      <c r="D91" s="5">
        <v>1500</v>
      </c>
    </row>
    <row r="92" spans="1:4">
      <c r="A92" s="4" t="s">
        <v>41</v>
      </c>
      <c r="D92" s="5">
        <v>800</v>
      </c>
    </row>
    <row r="93" spans="1:4">
      <c r="A93" s="4" t="s">
        <v>44</v>
      </c>
      <c r="D93" s="5">
        <v>800</v>
      </c>
    </row>
    <row r="94" spans="1:4">
      <c r="A94" s="4" t="s">
        <v>47</v>
      </c>
      <c r="D94" s="11">
        <v>1500</v>
      </c>
    </row>
    <row r="95" spans="1:4">
      <c r="A95" s="4" t="s">
        <v>45</v>
      </c>
      <c r="D95" s="11">
        <v>750</v>
      </c>
    </row>
    <row r="96" spans="1:4">
      <c r="A96" s="4" t="s">
        <v>46</v>
      </c>
      <c r="B96" s="4"/>
      <c r="C96" s="4"/>
      <c r="D96" s="11">
        <v>750</v>
      </c>
    </row>
    <row r="97" spans="1:4">
      <c r="B97" s="4"/>
      <c r="C97" s="4"/>
      <c r="D97" s="11"/>
    </row>
    <row r="98" spans="1:4" ht="15.75">
      <c r="A98" s="10" t="s">
        <v>103</v>
      </c>
      <c r="B98" s="4"/>
      <c r="C98" s="4"/>
      <c r="D98" s="11"/>
    </row>
    <row r="99" spans="1:4">
      <c r="A99" s="4" t="s">
        <v>10</v>
      </c>
      <c r="B99" s="5">
        <v>80</v>
      </c>
      <c r="C99" s="5">
        <v>50</v>
      </c>
      <c r="D99" s="5">
        <f>B99*C99</f>
        <v>4000</v>
      </c>
    </row>
    <row r="100" spans="1:4">
      <c r="A100" s="4" t="s">
        <v>104</v>
      </c>
      <c r="D100" s="5">
        <v>1000</v>
      </c>
    </row>
    <row r="101" spans="1:4">
      <c r="A101" s="4" t="s">
        <v>12</v>
      </c>
      <c r="D101" s="11">
        <v>2000</v>
      </c>
    </row>
    <row r="102" spans="1:4">
      <c r="B102" s="4"/>
      <c r="C102" s="4"/>
      <c r="D102" s="11"/>
    </row>
    <row r="103" spans="1:4" ht="15.75">
      <c r="A103" s="10" t="s">
        <v>87</v>
      </c>
    </row>
    <row r="104" spans="1:4">
      <c r="A104" s="4" t="s">
        <v>8</v>
      </c>
      <c r="B104" s="5">
        <v>4000</v>
      </c>
      <c r="C104" s="6">
        <v>7</v>
      </c>
      <c r="D104" s="5">
        <f>B104*C104</f>
        <v>28000</v>
      </c>
    </row>
    <row r="105" spans="1:4">
      <c r="B105" s="4"/>
      <c r="C105" s="4"/>
      <c r="D105" s="11"/>
    </row>
    <row r="106" spans="1:4" ht="15.75">
      <c r="A106" s="10" t="s">
        <v>88</v>
      </c>
      <c r="B106" s="4"/>
      <c r="C106" s="4"/>
      <c r="D106" s="11"/>
    </row>
    <row r="107" spans="1:4">
      <c r="A107" s="4" t="s">
        <v>105</v>
      </c>
      <c r="B107" s="4"/>
      <c r="C107" s="4"/>
      <c r="D107" s="11">
        <v>500</v>
      </c>
    </row>
    <row r="108" spans="1:4">
      <c r="A108" s="4" t="s">
        <v>52</v>
      </c>
      <c r="D108" s="5">
        <v>600</v>
      </c>
    </row>
    <row r="109" spans="1:4">
      <c r="B109" s="4"/>
      <c r="C109" s="4"/>
      <c r="D109" s="11"/>
    </row>
    <row r="110" spans="1:4" ht="15.75">
      <c r="A110" s="10" t="s">
        <v>89</v>
      </c>
      <c r="B110" s="4"/>
      <c r="C110" s="4"/>
      <c r="D110" s="11"/>
    </row>
    <row r="111" spans="1:4">
      <c r="A111" s="4" t="s">
        <v>53</v>
      </c>
      <c r="B111" s="4"/>
      <c r="C111" s="4"/>
      <c r="D111" s="11">
        <v>1000</v>
      </c>
    </row>
    <row r="112" spans="1:4">
      <c r="B112" s="4"/>
      <c r="C112" s="4"/>
      <c r="D112" s="11"/>
    </row>
    <row r="113" spans="1:4" ht="15.75">
      <c r="A113" s="10" t="s">
        <v>90</v>
      </c>
      <c r="B113" s="4"/>
      <c r="C113" s="4"/>
      <c r="D113" s="11"/>
    </row>
    <row r="114" spans="1:4">
      <c r="A114" s="4" t="s">
        <v>102</v>
      </c>
      <c r="D114" s="5">
        <v>6000</v>
      </c>
    </row>
    <row r="115" spans="1:4">
      <c r="A115" s="4" t="s">
        <v>13</v>
      </c>
      <c r="D115" s="11">
        <v>1300</v>
      </c>
    </row>
    <row r="117" spans="1:4" ht="15.75">
      <c r="A117" s="10" t="s">
        <v>91</v>
      </c>
      <c r="B117" s="4"/>
      <c r="C117" s="4"/>
      <c r="D117" s="11"/>
    </row>
    <row r="118" spans="1:4">
      <c r="A118" s="4" t="s">
        <v>27</v>
      </c>
      <c r="D118" s="5">
        <v>7500</v>
      </c>
    </row>
    <row r="119" spans="1:4">
      <c r="B119" s="4"/>
      <c r="C119" s="4"/>
      <c r="D119" s="11"/>
    </row>
    <row r="120" spans="1:4" ht="15.75">
      <c r="A120" s="10" t="s">
        <v>28</v>
      </c>
      <c r="B120" s="4"/>
      <c r="C120" s="4"/>
      <c r="D120" s="11"/>
    </row>
    <row r="121" spans="1:4">
      <c r="A121" s="4" t="s">
        <v>28</v>
      </c>
      <c r="D121" s="5">
        <v>3000</v>
      </c>
    </row>
    <row r="123" spans="1:4" ht="15.75">
      <c r="A123" s="10" t="s">
        <v>92</v>
      </c>
    </row>
    <row r="124" spans="1:4">
      <c r="A124" s="4" t="s">
        <v>57</v>
      </c>
      <c r="D124" s="5">
        <v>800</v>
      </c>
    </row>
    <row r="125" spans="1:4">
      <c r="A125" s="4" t="s">
        <v>59</v>
      </c>
      <c r="D125" s="5">
        <v>650</v>
      </c>
    </row>
    <row r="126" spans="1:4">
      <c r="A126" s="4" t="s">
        <v>58</v>
      </c>
      <c r="D126" s="5">
        <v>1000</v>
      </c>
    </row>
    <row r="127" spans="1:4">
      <c r="A127" s="4" t="s">
        <v>30</v>
      </c>
      <c r="D127" s="5">
        <v>500</v>
      </c>
    </row>
    <row r="128" spans="1:4">
      <c r="A128" s="4" t="s">
        <v>55</v>
      </c>
      <c r="D128" s="5">
        <v>1000</v>
      </c>
    </row>
    <row r="129" spans="1:7">
      <c r="A129" s="4" t="s">
        <v>56</v>
      </c>
      <c r="D129" s="5">
        <v>500</v>
      </c>
    </row>
    <row r="130" spans="1:7" ht="17.25">
      <c r="A130" s="4" t="s">
        <v>33</v>
      </c>
      <c r="D130" s="8">
        <v>4000</v>
      </c>
      <c r="E130" s="5">
        <f>SUM(E25:E127)</f>
        <v>0</v>
      </c>
      <c r="F130" s="5"/>
      <c r="G130" s="5">
        <f>SUM(G25:G124)</f>
        <v>0</v>
      </c>
    </row>
    <row r="131" spans="1:7">
      <c r="E131" s="5"/>
      <c r="F131" s="5"/>
      <c r="G131" s="5"/>
    </row>
    <row r="132" spans="1:7">
      <c r="A132" s="4" t="s">
        <v>34</v>
      </c>
      <c r="D132" s="5">
        <f>SUM(D18:D130)</f>
        <v>333139.20000000001</v>
      </c>
      <c r="E132" s="5"/>
      <c r="F132" s="5"/>
      <c r="G132" s="5"/>
    </row>
    <row r="133" spans="1:7">
      <c r="A133" s="4" t="s">
        <v>107</v>
      </c>
      <c r="D133" s="9">
        <v>35000</v>
      </c>
      <c r="E133" s="5">
        <f>E130*0.12</f>
        <v>0</v>
      </c>
      <c r="F133" s="5"/>
    </row>
    <row r="134" spans="1:7">
      <c r="E134" s="5"/>
    </row>
    <row r="135" spans="1:7" ht="20.25">
      <c r="A135" s="4" t="s">
        <v>31</v>
      </c>
      <c r="D135" s="7">
        <f>SUM(D130:D134)</f>
        <v>372139.2</v>
      </c>
      <c r="E135" s="5"/>
      <c r="F135" s="5"/>
    </row>
    <row r="136" spans="1:7">
      <c r="A136" s="4" t="s">
        <v>35</v>
      </c>
      <c r="D136" s="6">
        <f>D135/4100</f>
        <v>90.765658536585363</v>
      </c>
      <c r="E136" s="6"/>
    </row>
  </sheetData>
  <phoneticPr fontId="0" type="noConversion"/>
  <pageMargins left="0.75" right="0.75" top="0" bottom="0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Felienne</cp:lastModifiedBy>
  <cp:lastPrinted>2001-11-02T19:16:45Z</cp:lastPrinted>
  <dcterms:created xsi:type="dcterms:W3CDTF">2001-05-17T20:57:35Z</dcterms:created>
  <dcterms:modified xsi:type="dcterms:W3CDTF">2014-09-04T08:00:14Z</dcterms:modified>
</cp:coreProperties>
</file>