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255" windowWidth="15180" windowHeight="8070"/>
  </bookViews>
  <sheets>
    <sheet name="Physical" sheetId="1" r:id="rId1"/>
  </sheet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D1" i="1" l="1"/>
  <c r="A3" i="1" s="1"/>
  <c r="A6" i="1"/>
  <c r="G6" i="1"/>
  <c r="I6" i="1"/>
  <c r="O6" i="1"/>
  <c r="G10" i="1"/>
  <c r="O10" i="1"/>
  <c r="G11" i="1"/>
  <c r="O11" i="1"/>
  <c r="G12" i="1"/>
  <c r="O12" i="1"/>
  <c r="G13" i="1"/>
  <c r="O13" i="1"/>
  <c r="G14" i="1"/>
  <c r="O14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2" i="1"/>
  <c r="O32" i="1"/>
  <c r="G33" i="1"/>
  <c r="O33" i="1"/>
  <c r="G34" i="1"/>
  <c r="O34" i="1"/>
  <c r="G35" i="1"/>
  <c r="O35" i="1"/>
  <c r="G36" i="1"/>
  <c r="O36" i="1"/>
  <c r="G37" i="1"/>
  <c r="O37" i="1"/>
  <c r="G38" i="1"/>
  <c r="O38" i="1"/>
  <c r="G39" i="1"/>
  <c r="O39" i="1"/>
  <c r="G40" i="1"/>
  <c r="O40" i="1"/>
  <c r="G41" i="1"/>
  <c r="O41" i="1"/>
  <c r="G42" i="1"/>
  <c r="O42" i="1"/>
  <c r="G43" i="1"/>
  <c r="O43" i="1"/>
  <c r="G44" i="1"/>
  <c r="O44" i="1"/>
  <c r="G45" i="1"/>
  <c r="O45" i="1"/>
  <c r="G46" i="1"/>
  <c r="O46" i="1"/>
  <c r="A47" i="1"/>
  <c r="G47" i="1"/>
  <c r="I47" i="1"/>
  <c r="O47" i="1"/>
  <c r="G48" i="1"/>
  <c r="O48" i="1"/>
  <c r="G49" i="1"/>
  <c r="O49" i="1"/>
  <c r="G50" i="1"/>
  <c r="O50" i="1"/>
  <c r="G51" i="1"/>
  <c r="O51" i="1"/>
  <c r="G52" i="1"/>
  <c r="O52" i="1"/>
  <c r="G53" i="1"/>
  <c r="O53" i="1"/>
  <c r="A54" i="1"/>
  <c r="G54" i="1"/>
  <c r="I54" i="1"/>
  <c r="O54" i="1"/>
  <c r="A55" i="1"/>
  <c r="G55" i="1"/>
  <c r="I55" i="1"/>
  <c r="O55" i="1"/>
  <c r="A56" i="1"/>
  <c r="G56" i="1"/>
  <c r="I56" i="1"/>
  <c r="O56" i="1"/>
  <c r="A57" i="1"/>
  <c r="G57" i="1"/>
  <c r="I57" i="1"/>
  <c r="O57" i="1"/>
  <c r="A58" i="1"/>
  <c r="G58" i="1"/>
  <c r="I58" i="1"/>
  <c r="O58" i="1"/>
  <c r="E59" i="1"/>
  <c r="G59" i="1" s="1"/>
  <c r="F59" i="1"/>
  <c r="F60" i="1" s="1"/>
  <c r="M59" i="1"/>
  <c r="O59" i="1" s="1"/>
  <c r="N59" i="1"/>
  <c r="N60" i="1" s="1"/>
  <c r="E60" i="1"/>
  <c r="G60" i="1" s="1"/>
  <c r="M60" i="1"/>
  <c r="O60" i="1" s="1"/>
  <c r="O63" i="1"/>
  <c r="I12" i="1" l="1"/>
  <c r="I14" i="1"/>
  <c r="I16" i="1"/>
  <c r="I18" i="1"/>
  <c r="I20" i="1"/>
  <c r="I22" i="1"/>
  <c r="I26" i="1"/>
  <c r="I28" i="1"/>
  <c r="I30" i="1"/>
  <c r="I34" i="1"/>
  <c r="I36" i="1"/>
  <c r="I38" i="1"/>
  <c r="I42" i="1"/>
  <c r="I44" i="1"/>
  <c r="I46" i="1"/>
  <c r="I50" i="1"/>
  <c r="I52" i="1"/>
  <c r="I10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9" i="1"/>
  <c r="A51" i="1"/>
  <c r="A53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9" i="1"/>
  <c r="I51" i="1"/>
  <c r="I53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I24" i="1"/>
  <c r="I32" i="1"/>
  <c r="I40" i="1"/>
  <c r="I48" i="1"/>
  <c r="D3" i="1"/>
</calcChain>
</file>

<file path=xl/sharedStrings.xml><?xml version="1.0" encoding="utf-8"?>
<sst xmlns="http://schemas.openxmlformats.org/spreadsheetml/2006/main" count="1579" uniqueCount="392">
  <si>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</si>
  <si>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</si>
  <si>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</si>
  <si>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</si>
  <si>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</si>
  <si>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</si>
  <si>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</si>
  <si>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</si>
  <si>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</si>
  <si>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</si>
  <si>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</si>
  <si>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</si>
  <si>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</si>
  <si>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</si>
  <si>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</si>
  <si>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</si>
  <si>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</si>
  <si>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</si>
  <si>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</si>
  <si>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</si>
  <si>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</si>
  <si>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</si>
  <si>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</si>
  <si>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</si>
  <si>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</si>
  <si>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</si>
  <si>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</si>
  <si>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</si>
  <si>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</si>
  <si>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</si>
  <si>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</si>
  <si>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</si>
  <si>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</si>
  <si>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</si>
  <si>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</si>
  <si>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</si>
  <si>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</si>
  <si>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</si>
  <si>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</si>
  <si>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</si>
  <si>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</si>
  <si>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</si>
  <si>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</si>
  <si>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</si>
  <si>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</si>
  <si>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</si>
  <si>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</si>
  <si>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</si>
  <si>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</si>
  <si>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</si>
  <si>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</si>
  <si>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</si>
  <si>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</si>
  <si>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</si>
  <si>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</si>
  <si>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</si>
  <si>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</si>
  <si>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</si>
  <si>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</si>
  <si>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</si>
  <si>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</si>
  <si>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</si>
  <si>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</si>
  <si>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</si>
  <si>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</si>
  <si>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</si>
  <si>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</si>
  <si>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</si>
  <si>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</si>
  <si>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</si>
  <si>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</si>
  <si>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</si>
  <si>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</si>
  <si>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</si>
  <si>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</si>
  <si>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</si>
  <si>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</si>
  <si>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</si>
  <si>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</si>
  <si>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</si>
  <si>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</si>
  <si>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</si>
  <si>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</si>
  <si>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</si>
  <si>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</si>
  <si>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</si>
  <si>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</si>
  <si>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</si>
  <si>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</si>
  <si>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</si>
  <si>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</si>
  <si>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</si>
  <si>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</si>
  <si>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</si>
  <si>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</si>
  <si>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</si>
  <si>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</si>
  <si>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</si>
  <si>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</si>
  <si>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</si>
  <si>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</si>
  <si>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</si>
  <si>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</si>
  <si>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</si>
  <si>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</si>
  <si>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</si>
  <si>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</si>
  <si>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</si>
  <si>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</si>
  <si>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</si>
  <si>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</si>
  <si>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</si>
  <si>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</si>
  <si>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</si>
  <si>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</si>
  <si>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</si>
  <si>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</si>
  <si>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</si>
  <si>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</si>
  <si>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</si>
  <si>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</si>
  <si>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</si>
  <si>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</si>
  <si>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</si>
  <si>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</si>
  <si>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</si>
  <si>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</si>
  <si>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</si>
  <si>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</si>
  <si>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</si>
  <si>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</si>
  <si>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</si>
  <si>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</si>
  <si>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</si>
  <si>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</si>
  <si>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</si>
  <si>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</si>
  <si>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</si>
  <si>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</si>
  <si>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</si>
  <si>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</si>
  <si>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</si>
  <si>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</si>
  <si>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</si>
  <si>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</si>
  <si>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</si>
  <si>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</si>
  <si>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</si>
  <si>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</si>
  <si>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</si>
  <si>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</si>
  <si>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</si>
  <si>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</si>
  <si>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</si>
  <si>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</si>
  <si>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</si>
  <si>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</si>
  <si>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</si>
  <si>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</si>
  <si>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</si>
  <si>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</si>
  <si>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</si>
  <si>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</si>
  <si>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</si>
  <si>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</si>
  <si>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</si>
  <si>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</si>
  <si>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</si>
  <si>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</si>
  <si>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</si>
  <si>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</si>
  <si>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</si>
  <si>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</si>
  <si>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</si>
  <si>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</si>
  <si>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</si>
  <si>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</si>
  <si>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</si>
  <si>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</si>
  <si>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</si>
  <si>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</si>
  <si>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</si>
  <si>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</si>
  <si>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</si>
  <si>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</si>
  <si>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</si>
  <si>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</si>
  <si>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</si>
  <si>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</si>
  <si>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</si>
  <si>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</si>
  <si>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</si>
  <si>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</si>
  <si>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</si>
  <si>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</si>
  <si>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</si>
  <si>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</si>
  <si>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</si>
  <si>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</si>
  <si>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</si>
  <si>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</si>
  <si>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</si>
  <si>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</si>
  <si>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</si>
  <si>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</si>
  <si>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</si>
  <si>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</si>
  <si>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</si>
  <si>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</si>
  <si>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</si>
  <si>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</si>
  <si>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</si>
  <si>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</si>
  <si>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</si>
  <si>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</si>
  <si>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</si>
  <si>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</si>
  <si>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</si>
  <si>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</si>
  <si>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</si>
  <si>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</si>
  <si>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</si>
  <si>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</si>
  <si>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</si>
  <si>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</si>
  <si>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</si>
  <si>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</si>
  <si>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</si>
  <si>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</si>
  <si>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</si>
  <si>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</si>
  <si>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</si>
  <si>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</si>
  <si>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</si>
  <si>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</si>
  <si>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</si>
  <si>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</si>
  <si>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</si>
  <si>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</si>
  <si>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</si>
  <si>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</si>
  <si>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</si>
  <si>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</si>
  <si>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</si>
  <si>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</si>
  <si>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</si>
  <si>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</si>
  <si>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</si>
  <si>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</si>
  <si>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</si>
  <si>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</si>
  <si>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</si>
  <si>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</si>
  <si>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</si>
  <si>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</si>
  <si>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</si>
  <si>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</si>
  <si>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</si>
  <si>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</si>
  <si>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</si>
  <si>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</si>
  <si>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</si>
  <si>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</si>
  <si>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</si>
  <si>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</si>
  <si>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</si>
  <si>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</si>
  <si>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</si>
  <si>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</si>
  <si>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</si>
  <si>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</si>
  <si>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</si>
  <si>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</si>
  <si>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</si>
  <si>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</si>
  <si>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</si>
  <si>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</si>
  <si>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</si>
  <si>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</si>
  <si>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</si>
  <si>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</si>
  <si>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</si>
  <si>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</si>
  <si>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</si>
  <si>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</si>
  <si>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</si>
  <si>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</si>
  <si>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</si>
  <si>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</si>
  <si>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</si>
  <si>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</si>
  <si>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</si>
  <si>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</si>
  <si>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</si>
  <si>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</si>
  <si>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</si>
  <si>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>Central Gulf</t>
  </si>
  <si>
    <t>Central Gulf NGPL</t>
  </si>
  <si>
    <t>Central Transport</t>
  </si>
  <si>
    <t>Cleburne Desk</t>
  </si>
  <si>
    <t>Denver Desk</t>
  </si>
  <si>
    <t>EMW-IM Midwest</t>
  </si>
  <si>
    <t>ENA-IM EAST TP1</t>
  </si>
  <si>
    <t>ENA-IM EAST TP2</t>
  </si>
  <si>
    <t>ENA-IM EAST TP3</t>
  </si>
  <si>
    <t>ENA-IM Lonestar</t>
  </si>
  <si>
    <t>ENA-IM ME CNG</t>
  </si>
  <si>
    <t>ENA-IM ME NEW ENGLAND</t>
  </si>
  <si>
    <t>ENA-IM ME NEW YORK</t>
  </si>
  <si>
    <t>ENA-IM ME TCO</t>
  </si>
  <si>
    <t>ENA-IM Midwest Program 1</t>
  </si>
  <si>
    <t>ENA-IM Midwest Program 2</t>
  </si>
  <si>
    <t>ENA-IM Mkt Central CG</t>
  </si>
  <si>
    <t>ENA-IM Mkt Central MICH</t>
  </si>
  <si>
    <t>ENA-IM NE GULF1</t>
  </si>
  <si>
    <t>ENA-IM NE GULF2</t>
  </si>
  <si>
    <t>ENA-IM NE GULF3</t>
  </si>
  <si>
    <t>ENA-IM NE GULF4</t>
  </si>
  <si>
    <t>ENA-IM VNG</t>
  </si>
  <si>
    <t>HPLC Wellhead</t>
  </si>
  <si>
    <t>IM-Enovate</t>
  </si>
  <si>
    <t>Market East</t>
  </si>
  <si>
    <t>Mid Central North</t>
  </si>
  <si>
    <t>Mid Central South</t>
  </si>
  <si>
    <t>North East</t>
  </si>
  <si>
    <t>Peoples Desk</t>
  </si>
  <si>
    <t>Sithe Desk</t>
  </si>
  <si>
    <t>WAHA</t>
  </si>
  <si>
    <t>Wellhead Central</t>
  </si>
  <si>
    <t>Wellhead Northeast</t>
  </si>
  <si>
    <t>Wellhead Southeast</t>
  </si>
  <si>
    <t>Wellhead Texas</t>
  </si>
  <si>
    <t>Wellhead West</t>
  </si>
  <si>
    <t>Western Region</t>
  </si>
  <si>
    <t>Birchhill</t>
  </si>
  <si>
    <t>BLUE RANGE</t>
  </si>
  <si>
    <t>Bridgeline Desk</t>
  </si>
  <si>
    <t>Brownsville Power I</t>
  </si>
  <si>
    <t>BUG</t>
  </si>
  <si>
    <t>Caledonia Power I</t>
  </si>
  <si>
    <t>Canada BC</t>
  </si>
  <si>
    <t>Canada BC Pipe</t>
  </si>
  <si>
    <t>Canada East</t>
  </si>
  <si>
    <t>Canada West</t>
  </si>
  <si>
    <t>Central Region</t>
  </si>
  <si>
    <t>CES-Central Desk</t>
  </si>
  <si>
    <t>CES-East Desk</t>
  </si>
  <si>
    <t>CES-Texas</t>
  </si>
  <si>
    <t>Chicago Desk</t>
  </si>
  <si>
    <t>CITRUS</t>
  </si>
  <si>
    <t>Doyle I</t>
  </si>
  <si>
    <t>ENA-IMMKT4EAST</t>
  </si>
  <si>
    <t>ENA-IMTP1EAST</t>
  </si>
  <si>
    <t>ENA-IMTP3EAST</t>
  </si>
  <si>
    <t>Enron Field Services</t>
  </si>
  <si>
    <t>Entergy</t>
  </si>
  <si>
    <t>EPMI-Black Hills Desk</t>
  </si>
  <si>
    <t>EPMI-Des Plaines Green Land Development</t>
  </si>
  <si>
    <t>EPMI-Gleason Power I</t>
  </si>
  <si>
    <t>EPMI-IM Gas Desk</t>
  </si>
  <si>
    <t>EPMI-West Fork Land Development</t>
  </si>
  <si>
    <t>ESC-Operational</t>
  </si>
  <si>
    <t>GNS-IM Gas Desk</t>
  </si>
  <si>
    <t>HPLC-Operational</t>
  </si>
  <si>
    <t>LGS Natural Gas</t>
  </si>
  <si>
    <t>New Albany Power I</t>
  </si>
  <si>
    <t>Newquest</t>
  </si>
  <si>
    <t>Peoples/North Shore Services Agreement</t>
  </si>
  <si>
    <t>Petro-Canada BC</t>
  </si>
  <si>
    <t>Petro-Canada East</t>
  </si>
  <si>
    <t>Petro-Canada West</t>
  </si>
  <si>
    <t>Postenergy</t>
  </si>
  <si>
    <t>SC-IM Gas Desk</t>
  </si>
  <si>
    <t>Sitara Argentina</t>
  </si>
  <si>
    <t>Sithe Hedge Desk</t>
  </si>
  <si>
    <t>South East</t>
  </si>
  <si>
    <t>Suncor BC</t>
  </si>
  <si>
    <t>Suncor Export</t>
  </si>
  <si>
    <t>SUNOCO IES</t>
  </si>
  <si>
    <t>TBS-IM Gas Desk</t>
  </si>
  <si>
    <t>Tennessee Valley</t>
  </si>
  <si>
    <t>Dayton Power and Light</t>
  </si>
  <si>
    <t>Texas Region (078)</t>
  </si>
  <si>
    <t>Texas Region - Do Not Use</t>
  </si>
  <si>
    <t>Texas Region (016)</t>
  </si>
  <si>
    <t>PHYSICAL MTM VALUE</t>
  </si>
  <si>
    <t xml:space="preserve">Top Level </t>
  </si>
  <si>
    <t>PROMPT MONTH VALUE</t>
  </si>
  <si>
    <t>PHYSICAL REVERSAL</t>
  </si>
  <si>
    <t>CPR IMBALANCE</t>
  </si>
  <si>
    <t>CPR  CASH IN</t>
  </si>
  <si>
    <t>CPR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</si>
</sst>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Times New Roman"/>
      <family val="1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5" fillId="5" borderId="0" xfId="0" applyFont="1" applyFill="1" applyAlignment="1">
      <alignment horizontal="right"/>
    </xf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27" fillId="0" borderId="1" xfId="0" applyFont="1" applyBorder="1"/>
    <xf numFmtId="0" fontId="28" fillId="0" borderId="1" xfId="0" applyFont="1" applyFill="1" applyBorder="1"/>
    <xf numFmtId="0" fontId="28" fillId="0" borderId="0" xfId="0" applyFont="1" applyFill="1"/>
    <xf numFmtId="0" fontId="27" fillId="0" borderId="0" xfId="0" applyFont="1"/>
    <xf numFmtId="0" fontId="25" fillId="0" borderId="0" xfId="0" applyFont="1" applyFill="1" applyBorder="1"/>
    <xf numFmtId="0" fontId="28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0" borderId="0" xfId="0" applyFont="1" applyAlignment="1">
      <alignment horizontal="left"/>
    </xf>
    <xf numFmtId="0" fontId="29" fillId="5" borderId="0" xfId="0" applyFont="1" applyFill="1" applyAlignment="1">
      <alignment horizontal="right"/>
    </xf>
    <xf numFmtId="0" fontId="29" fillId="5" borderId="0" xfId="0" applyFont="1" applyFill="1" applyProtection="1"/>
    <xf numFmtId="0" fontId="30" fillId="5" borderId="0" xfId="0" applyFont="1" applyFill="1" applyAlignment="1">
      <alignment horizontal="center"/>
    </xf>
    <xf numFmtId="236" fontId="31" fillId="5" borderId="0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 indent="2"/>
    </xf>
    <xf numFmtId="211" fontId="9" fillId="2" borderId="8" xfId="0" applyNumberFormat="1" applyFont="1" applyFill="1" applyBorder="1" applyProtection="1">
      <protection locked="0"/>
    </xf>
    <xf numFmtId="214" fontId="6" fillId="0" borderId="8" xfId="0" applyNumberFormat="1" applyFont="1" applyBorder="1"/>
    <xf numFmtId="211" fontId="9" fillId="0" borderId="0" xfId="0" applyNumberFormat="1" applyFont="1" applyFill="1" applyProtection="1">
      <protection locked="0"/>
    </xf>
    <xf numFmtId="213" fontId="6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0" fontId="30" fillId="5" borderId="0" xfId="0" applyFont="1" applyFill="1" applyAlignment="1">
      <alignment horizontal="left"/>
    </xf>
    <xf numFmtId="236" fontId="31" fillId="5" borderId="0" xfId="0" applyNumberFormat="1" applyFont="1" applyFill="1" applyAlignment="1" applyProtection="1">
      <alignment horizontal="left"/>
    </xf>
    <xf numFmtId="0" fontId="31" fillId="0" borderId="0" xfId="0" applyFont="1" applyAlignment="1">
      <alignment horizontal="left"/>
    </xf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5" sel="7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647700</xdr:colOff>
          <xdr:row>2</xdr:row>
          <xdr:rowOff>0</xdr:rowOff>
        </xdr:from>
        <xdr:to>
          <xdr:col>2</xdr:col>
          <xdr:colOff>1952625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zoomScale="75" workbookViewId="0">
      <selection activeCell="A2" sqref="A2"/>
    </sheetView>
  </sheetViews>
  <sheetFormatPr defaultRowHeight="12.75" x14ac:dyDescent="0.2"/>
  <cols>
    <col min="1" max="1" width="11.42578125" style="10" customWidth="1"/>
    <col min="2" max="2" width="12.42578125" style="6" hidden="1" customWidth="1"/>
    <col min="3" max="3" width="30.7109375" style="7" customWidth="1"/>
    <col min="4" max="4" width="12.5703125" style="94" customWidth="1"/>
    <col min="5" max="5" width="14" style="7" customWidth="1"/>
    <col min="6" max="6" width="13.42578125" style="7" customWidth="1"/>
    <col min="7" max="7" width="11.85546875" style="7" customWidth="1"/>
    <col min="8" max="8" width="3.140625" style="7" customWidth="1"/>
    <col min="9" max="9" width="10" style="10" customWidth="1"/>
    <col min="10" max="10" width="0.85546875" style="6" hidden="1" customWidth="1"/>
    <col min="11" max="11" width="30.7109375" style="7" customWidth="1"/>
    <col min="12" max="12" width="11.5703125" style="6" customWidth="1"/>
    <col min="13" max="13" width="15.140625" style="7" customWidth="1"/>
    <col min="14" max="14" width="15.42578125" style="7" customWidth="1"/>
    <col min="15" max="15" width="10.42578125" style="7" customWidth="1"/>
    <col min="16" max="52" width="9.140625" style="7"/>
    <col min="53" max="53" width="39.140625" style="52" customWidth="1"/>
    <col min="54" max="54" width="5.7109375" style="52" customWidth="1"/>
    <col min="55" max="55" width="37.42578125" style="52" bestFit="1" customWidth="1"/>
    <col min="56" max="56" width="16.85546875" style="52" bestFit="1" customWidth="1"/>
    <col min="57" max="57" width="16.42578125" style="52" bestFit="1" customWidth="1"/>
    <col min="58" max="58" width="15.5703125" style="52" bestFit="1" customWidth="1"/>
    <col min="59" max="59" width="21.42578125" style="52" bestFit="1" customWidth="1"/>
    <col min="60" max="60" width="19.7109375" style="52" bestFit="1" customWidth="1"/>
    <col min="61" max="61" width="17.140625" style="52" bestFit="1" customWidth="1"/>
    <col min="62" max="62" width="8.7109375" style="52" bestFit="1" customWidth="1"/>
    <col min="63" max="63" width="9.140625" style="77"/>
    <col min="64" max="64" width="11.7109375" customWidth="1"/>
    <col min="65" max="65" width="39.5703125" customWidth="1"/>
    <col min="66" max="66" width="5.28515625" style="84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53"/>
    <col min="87" max="102" width="9.140625" style="49"/>
    <col min="103" max="16384" width="9.140625" style="7"/>
  </cols>
  <sheetData>
    <row r="1" spans="1:102" ht="13.5" hidden="1" thickBot="1" x14ac:dyDescent="0.25">
      <c r="A1" s="73">
        <v>7</v>
      </c>
      <c r="B1" s="74"/>
      <c r="C1" s="75"/>
      <c r="D1" s="93" t="str">
        <f>INDEX($BC$3:$BC$47,A1,1)</f>
        <v>ENA-IM EAST TP1</v>
      </c>
      <c r="E1" s="75"/>
      <c r="F1" s="75"/>
      <c r="BC1" s="57"/>
      <c r="BL1" s="56" t="s">
        <v>290</v>
      </c>
      <c r="BM1" s="56" t="s">
        <v>207</v>
      </c>
      <c r="BN1" s="81"/>
      <c r="BO1" s="56" t="s">
        <v>291</v>
      </c>
      <c r="BP1" s="56" t="s">
        <v>208</v>
      </c>
      <c r="BQ1" s="56" t="s">
        <v>209</v>
      </c>
      <c r="BR1" s="56" t="s">
        <v>210</v>
      </c>
      <c r="BS1" s="56" t="s">
        <v>211</v>
      </c>
      <c r="BT1" s="56" t="s">
        <v>292</v>
      </c>
      <c r="BU1" s="56" t="s">
        <v>212</v>
      </c>
      <c r="BV1" s="56" t="s">
        <v>91</v>
      </c>
      <c r="BW1" s="56" t="s">
        <v>293</v>
      </c>
    </row>
    <row r="2" spans="1:102" s="2" customFormat="1" ht="19.5" thickBot="1" x14ac:dyDescent="0.35">
      <c r="A2" s="102" t="s">
        <v>140</v>
      </c>
      <c r="B2" s="100"/>
      <c r="C2" s="101"/>
      <c r="D2" s="110" t="s">
        <v>141</v>
      </c>
      <c r="E2" s="110"/>
      <c r="F2" s="110"/>
      <c r="G2" s="76"/>
      <c r="I2" s="38"/>
      <c r="J2" s="1"/>
      <c r="K2" s="3"/>
      <c r="L2" s="32"/>
      <c r="M2" s="4"/>
      <c r="N2" s="4"/>
      <c r="O2" s="5"/>
      <c r="BA2" s="63" t="s">
        <v>86</v>
      </c>
      <c r="BB2" s="63"/>
      <c r="BC2" s="58" t="s">
        <v>87</v>
      </c>
      <c r="BD2" s="58" t="s">
        <v>88</v>
      </c>
      <c r="BE2" s="63" t="s">
        <v>89</v>
      </c>
      <c r="BF2" s="63" t="s">
        <v>90</v>
      </c>
      <c r="BG2" s="63" t="s">
        <v>91</v>
      </c>
      <c r="BH2" s="63" t="s">
        <v>92</v>
      </c>
      <c r="BI2" s="63" t="s">
        <v>93</v>
      </c>
      <c r="BJ2" s="63" t="s">
        <v>94</v>
      </c>
      <c r="BK2" s="78"/>
      <c r="BL2" s="64" t="s">
        <v>290</v>
      </c>
      <c r="BM2" s="64" t="s">
        <v>207</v>
      </c>
      <c r="BN2" s="82"/>
      <c r="BO2" s="62" t="s">
        <v>291</v>
      </c>
      <c r="BP2" s="64" t="s">
        <v>208</v>
      </c>
      <c r="BQ2" s="64" t="s">
        <v>209</v>
      </c>
      <c r="BR2" s="64" t="s">
        <v>210</v>
      </c>
      <c r="BS2" s="64" t="s">
        <v>211</v>
      </c>
      <c r="BT2" s="64" t="s">
        <v>292</v>
      </c>
      <c r="BU2" s="62" t="s">
        <v>212</v>
      </c>
      <c r="BV2" s="64" t="s">
        <v>91</v>
      </c>
      <c r="BW2" s="64" t="s">
        <v>293</v>
      </c>
      <c r="BX2" s="61"/>
      <c r="BY2" s="53"/>
      <c r="BZ2" s="53"/>
      <c r="CA2" s="54"/>
      <c r="CB2" s="54"/>
      <c r="CC2" s="54"/>
      <c r="CD2" s="54"/>
      <c r="CE2" s="54"/>
      <c r="CF2" s="54"/>
      <c r="CG2" s="54"/>
      <c r="CH2" s="54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</row>
    <row r="3" spans="1:102" s="2" customFormat="1" ht="18.75" x14ac:dyDescent="0.3">
      <c r="A3" s="103" t="str">
        <f>VLOOKUP(D1,$BC$3:$BD$47,2,0)</f>
        <v>016</v>
      </c>
      <c r="B3" s="70"/>
      <c r="C3" s="71"/>
      <c r="D3" s="111" t="str">
        <f>D1</f>
        <v>ENA-IM EAST TP1</v>
      </c>
      <c r="E3" s="111"/>
      <c r="F3" s="111"/>
      <c r="G3" s="112"/>
      <c r="I3" s="38"/>
      <c r="J3" s="1"/>
      <c r="K3" s="3"/>
      <c r="L3" s="32"/>
      <c r="M3" s="4"/>
      <c r="N3" s="4"/>
      <c r="O3" s="5"/>
      <c r="BA3" s="66" t="s">
        <v>107</v>
      </c>
      <c r="BB3" s="66"/>
      <c r="BC3" s="59" t="s">
        <v>296</v>
      </c>
      <c r="BD3" s="60" t="s">
        <v>97</v>
      </c>
      <c r="BE3" s="66"/>
      <c r="BF3" s="66"/>
      <c r="BG3" s="66">
        <v>85</v>
      </c>
      <c r="BH3" s="66">
        <v>7</v>
      </c>
      <c r="BI3" s="66">
        <v>81233</v>
      </c>
      <c r="BJ3" s="66" t="s">
        <v>95</v>
      </c>
      <c r="BK3" s="79"/>
      <c r="BL3" s="65">
        <v>28070</v>
      </c>
      <c r="BM3" s="65" t="s">
        <v>167</v>
      </c>
      <c r="BN3" s="83"/>
      <c r="BO3" s="59" t="s">
        <v>213</v>
      </c>
      <c r="BP3" s="65" t="s">
        <v>204</v>
      </c>
      <c r="BQ3" s="65">
        <v>54652</v>
      </c>
      <c r="BR3" s="65" t="s">
        <v>199</v>
      </c>
      <c r="BS3" s="65" t="s">
        <v>95</v>
      </c>
      <c r="BT3" s="68" t="s">
        <v>98</v>
      </c>
      <c r="BU3" s="60" t="s">
        <v>97</v>
      </c>
      <c r="BV3" s="65">
        <v>8</v>
      </c>
      <c r="BW3" s="65">
        <v>27049</v>
      </c>
      <c r="BX3" s="61"/>
      <c r="BY3" s="53"/>
      <c r="BZ3" s="53"/>
      <c r="CA3" s="54"/>
      <c r="CB3" s="54"/>
      <c r="CC3" s="54"/>
      <c r="CD3" s="54"/>
      <c r="CE3" s="54"/>
      <c r="CF3" s="54"/>
      <c r="CG3" s="54"/>
      <c r="CH3" s="54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66" t="s">
        <v>108</v>
      </c>
      <c r="BB4" s="66"/>
      <c r="BC4" s="59" t="s">
        <v>297</v>
      </c>
      <c r="BD4" s="60" t="s">
        <v>97</v>
      </c>
      <c r="BE4" s="66"/>
      <c r="BF4" s="66"/>
      <c r="BG4" s="66">
        <v>84</v>
      </c>
      <c r="BH4" s="66">
        <v>7</v>
      </c>
      <c r="BI4" s="66">
        <v>81232</v>
      </c>
      <c r="BJ4" s="66" t="s">
        <v>95</v>
      </c>
      <c r="BL4" s="65">
        <v>28070</v>
      </c>
      <c r="BM4" s="65" t="s">
        <v>167</v>
      </c>
      <c r="BN4" s="83"/>
      <c r="BO4" s="59" t="s">
        <v>214</v>
      </c>
      <c r="BP4" s="65" t="s">
        <v>204</v>
      </c>
      <c r="BQ4" s="65">
        <v>54653</v>
      </c>
      <c r="BR4" s="65" t="s">
        <v>200</v>
      </c>
      <c r="BS4" s="65" t="s">
        <v>95</v>
      </c>
      <c r="BT4" s="68" t="s">
        <v>139</v>
      </c>
      <c r="BU4" s="60" t="s">
        <v>139</v>
      </c>
      <c r="BV4" s="65">
        <v>8</v>
      </c>
      <c r="BW4" s="65">
        <v>64610</v>
      </c>
      <c r="BX4" s="61"/>
    </row>
    <row r="5" spans="1:102" ht="15" thickBot="1" x14ac:dyDescent="0.25">
      <c r="A5" s="48" t="s">
        <v>170</v>
      </c>
      <c r="C5" s="11" t="s">
        <v>1</v>
      </c>
      <c r="D5" s="95"/>
      <c r="E5" s="12" t="s">
        <v>2</v>
      </c>
      <c r="F5" s="13" t="s">
        <v>3</v>
      </c>
      <c r="G5" s="14" t="s">
        <v>4</v>
      </c>
      <c r="H5" s="10"/>
      <c r="I5" s="48" t="s">
        <v>170</v>
      </c>
      <c r="K5" s="11" t="s">
        <v>5</v>
      </c>
      <c r="L5" s="33"/>
      <c r="M5" s="14" t="s">
        <v>2</v>
      </c>
      <c r="N5" s="13" t="s">
        <v>3</v>
      </c>
      <c r="O5" s="14" t="s">
        <v>4</v>
      </c>
      <c r="BA5" s="66" t="s">
        <v>109</v>
      </c>
      <c r="BB5" s="66"/>
      <c r="BC5" s="59" t="s">
        <v>298</v>
      </c>
      <c r="BD5" s="60" t="s">
        <v>97</v>
      </c>
      <c r="BE5" s="66"/>
      <c r="BF5" s="66"/>
      <c r="BG5" s="66">
        <v>58</v>
      </c>
      <c r="BH5" s="66">
        <v>7</v>
      </c>
      <c r="BI5" s="66">
        <v>73208</v>
      </c>
      <c r="BJ5" s="66" t="s">
        <v>95</v>
      </c>
      <c r="BL5" s="85">
        <v>28076</v>
      </c>
      <c r="BM5" s="85" t="s">
        <v>158</v>
      </c>
      <c r="BN5" s="86"/>
      <c r="BO5" s="87" t="s">
        <v>215</v>
      </c>
      <c r="BP5" s="85" t="s">
        <v>204</v>
      </c>
      <c r="BQ5" s="85">
        <v>54654</v>
      </c>
      <c r="BR5" s="85" t="s">
        <v>184</v>
      </c>
      <c r="BS5" s="85" t="s">
        <v>95</v>
      </c>
      <c r="BT5" s="88" t="s">
        <v>98</v>
      </c>
      <c r="BU5" s="89" t="s">
        <v>97</v>
      </c>
      <c r="BV5" s="85">
        <v>12</v>
      </c>
      <c r="BW5" s="85">
        <v>27049</v>
      </c>
      <c r="BX5" s="61"/>
    </row>
    <row r="6" spans="1:102" x14ac:dyDescent="0.2">
      <c r="A6" s="41">
        <f>IF(B6="3,11",IF(D6=$A$3,3,11),B6)</f>
        <v>1</v>
      </c>
      <c r="B6" s="42">
        <v>1</v>
      </c>
      <c r="C6" s="43" t="s">
        <v>6</v>
      </c>
      <c r="D6" s="96"/>
      <c r="E6" s="72">
        <v>0</v>
      </c>
      <c r="F6" s="72">
        <v>0</v>
      </c>
      <c r="G6" s="15" t="e">
        <f>E6/F6</f>
        <v>#DIV/0!</v>
      </c>
      <c r="H6" s="10"/>
      <c r="I6" s="40">
        <f>IF(J6="8,12",IF(L6=$A$3,8,12),J6)</f>
        <v>6</v>
      </c>
      <c r="J6" s="16">
        <v>6</v>
      </c>
      <c r="K6" s="7" t="s">
        <v>7</v>
      </c>
      <c r="M6" s="72">
        <v>0</v>
      </c>
      <c r="N6" s="72">
        <v>0</v>
      </c>
      <c r="O6" s="17" t="e">
        <f>M6/N6</f>
        <v>#DIV/0!</v>
      </c>
      <c r="BA6" s="66" t="s">
        <v>46</v>
      </c>
      <c r="BB6" s="66"/>
      <c r="BC6" s="59" t="s">
        <v>299</v>
      </c>
      <c r="BD6" s="60" t="s">
        <v>97</v>
      </c>
      <c r="BE6" s="66"/>
      <c r="BF6" s="66"/>
      <c r="BG6" s="66">
        <v>86</v>
      </c>
      <c r="BH6" s="66">
        <v>7</v>
      </c>
      <c r="BI6" s="66">
        <v>84078</v>
      </c>
      <c r="BJ6" s="66" t="s">
        <v>95</v>
      </c>
      <c r="BL6" s="65">
        <v>28071</v>
      </c>
      <c r="BM6" s="65" t="s">
        <v>169</v>
      </c>
      <c r="BN6" s="83"/>
      <c r="BO6" s="59" t="s">
        <v>218</v>
      </c>
      <c r="BP6" s="65" t="s">
        <v>204</v>
      </c>
      <c r="BQ6" s="65">
        <v>54657</v>
      </c>
      <c r="BR6" s="65" t="s">
        <v>203</v>
      </c>
      <c r="BS6" s="65" t="s">
        <v>95</v>
      </c>
      <c r="BT6" s="68" t="s">
        <v>98</v>
      </c>
      <c r="BU6" s="60" t="s">
        <v>97</v>
      </c>
      <c r="BV6" s="65">
        <v>1</v>
      </c>
      <c r="BW6" s="65">
        <v>27049</v>
      </c>
      <c r="BX6" s="61"/>
    </row>
    <row r="7" spans="1:102" x14ac:dyDescent="0.2">
      <c r="A7" s="41"/>
      <c r="B7" s="42"/>
      <c r="C7" s="43"/>
      <c r="D7" s="96"/>
      <c r="E7" s="18"/>
      <c r="F7" s="19"/>
      <c r="H7" s="10"/>
      <c r="I7" s="40"/>
      <c r="M7" s="20"/>
      <c r="N7" s="21"/>
      <c r="BA7" s="66" t="s">
        <v>112</v>
      </c>
      <c r="BB7" s="66"/>
      <c r="BC7" s="59" t="s">
        <v>300</v>
      </c>
      <c r="BD7" s="60" t="s">
        <v>97</v>
      </c>
      <c r="BE7" s="66"/>
      <c r="BF7" s="66"/>
      <c r="BG7" s="66">
        <v>28</v>
      </c>
      <c r="BH7" s="66">
        <v>7</v>
      </c>
      <c r="BI7" s="66">
        <v>71606</v>
      </c>
      <c r="BJ7" s="66" t="s">
        <v>95</v>
      </c>
      <c r="BL7" s="65">
        <v>28077</v>
      </c>
      <c r="BM7" s="65" t="s">
        <v>168</v>
      </c>
      <c r="BN7" s="83"/>
      <c r="BO7" s="59" t="s">
        <v>219</v>
      </c>
      <c r="BP7" s="65" t="s">
        <v>204</v>
      </c>
      <c r="BQ7" s="65">
        <v>56048</v>
      </c>
      <c r="BR7" s="65" t="s">
        <v>202</v>
      </c>
      <c r="BS7" s="65" t="s">
        <v>95</v>
      </c>
      <c r="BT7" s="68" t="s">
        <v>98</v>
      </c>
      <c r="BU7" s="60" t="s">
        <v>97</v>
      </c>
      <c r="BV7" s="65">
        <v>82</v>
      </c>
      <c r="BW7" s="65">
        <v>27049</v>
      </c>
      <c r="BX7" s="61"/>
    </row>
    <row r="8" spans="1:102" ht="14.25" x14ac:dyDescent="0.2">
      <c r="A8" s="41"/>
      <c r="B8" s="42"/>
      <c r="C8" s="45" t="s">
        <v>8</v>
      </c>
      <c r="D8" s="97"/>
      <c r="E8" s="10"/>
      <c r="F8" s="10" t="s">
        <v>0</v>
      </c>
      <c r="G8" s="10"/>
      <c r="H8" s="10"/>
      <c r="I8" s="40"/>
      <c r="K8" s="22" t="s">
        <v>8</v>
      </c>
      <c r="L8" s="34"/>
      <c r="M8" s="10"/>
      <c r="N8" s="10" t="s">
        <v>0</v>
      </c>
      <c r="O8" s="10"/>
      <c r="BA8" s="66" t="s">
        <v>113</v>
      </c>
      <c r="BB8" s="66"/>
      <c r="BC8" s="59" t="s">
        <v>301</v>
      </c>
      <c r="BD8" s="60" t="s">
        <v>35</v>
      </c>
      <c r="BE8" s="66"/>
      <c r="BF8" s="66"/>
      <c r="BG8" s="66">
        <v>76</v>
      </c>
      <c r="BH8" s="66">
        <v>7</v>
      </c>
      <c r="BI8" s="66">
        <v>78888</v>
      </c>
      <c r="BJ8" s="66" t="s">
        <v>95</v>
      </c>
      <c r="BL8" s="65">
        <v>28077</v>
      </c>
      <c r="BM8" s="65" t="s">
        <v>168</v>
      </c>
      <c r="BN8" s="83"/>
      <c r="BO8" s="59" t="s">
        <v>222</v>
      </c>
      <c r="BP8" s="65" t="s">
        <v>204</v>
      </c>
      <c r="BQ8" s="65">
        <v>56734</v>
      </c>
      <c r="BR8" s="65" t="s">
        <v>205</v>
      </c>
      <c r="BS8" s="65" t="s">
        <v>206</v>
      </c>
      <c r="BT8" s="68" t="s">
        <v>139</v>
      </c>
      <c r="BU8" s="60" t="s">
        <v>139</v>
      </c>
      <c r="BV8" s="65">
        <v>82</v>
      </c>
      <c r="BW8" s="65">
        <v>64610</v>
      </c>
      <c r="BX8" s="61"/>
    </row>
    <row r="9" spans="1:102" ht="15" thickBot="1" x14ac:dyDescent="0.25">
      <c r="A9" s="41"/>
      <c r="B9" s="42"/>
      <c r="C9" s="46" t="s">
        <v>9</v>
      </c>
      <c r="D9" s="98" t="s">
        <v>20</v>
      </c>
      <c r="E9" s="14" t="s">
        <v>2</v>
      </c>
      <c r="F9" s="14" t="s">
        <v>3</v>
      </c>
      <c r="G9" s="14" t="s">
        <v>4</v>
      </c>
      <c r="H9" s="10"/>
      <c r="I9" s="40"/>
      <c r="K9" s="11" t="s">
        <v>10</v>
      </c>
      <c r="L9" s="39" t="s">
        <v>20</v>
      </c>
      <c r="M9" s="14" t="s">
        <v>2</v>
      </c>
      <c r="N9" s="14" t="s">
        <v>3</v>
      </c>
      <c r="O9" s="14" t="s">
        <v>4</v>
      </c>
      <c r="BA9" s="66" t="s">
        <v>48</v>
      </c>
      <c r="BB9" s="66"/>
      <c r="BC9" s="59" t="s">
        <v>302</v>
      </c>
      <c r="BD9" s="60" t="s">
        <v>97</v>
      </c>
      <c r="BE9" s="66"/>
      <c r="BF9" s="66"/>
      <c r="BG9" s="66">
        <v>113</v>
      </c>
      <c r="BH9" s="66">
        <v>7</v>
      </c>
      <c r="BI9" s="66">
        <v>90795</v>
      </c>
      <c r="BJ9" s="66" t="s">
        <v>95</v>
      </c>
      <c r="BL9" s="65">
        <v>60213</v>
      </c>
      <c r="BM9" s="65" t="s">
        <v>128</v>
      </c>
      <c r="BN9" s="83"/>
      <c r="BO9" s="59" t="s">
        <v>227</v>
      </c>
      <c r="BP9" s="65" t="s">
        <v>204</v>
      </c>
      <c r="BQ9" s="65">
        <v>59399</v>
      </c>
      <c r="BR9" s="65" t="s">
        <v>179</v>
      </c>
      <c r="BS9" s="65" t="s">
        <v>95</v>
      </c>
      <c r="BT9" s="65"/>
      <c r="BU9" s="60" t="s">
        <v>129</v>
      </c>
      <c r="BV9" s="65">
        <v>78</v>
      </c>
      <c r="BW9" s="65">
        <v>41500</v>
      </c>
      <c r="BX9" s="61"/>
    </row>
    <row r="10" spans="1:102" customFormat="1" x14ac:dyDescent="0.2">
      <c r="A10" s="44">
        <f t="shared" ref="A10:A20" si="0">IF(B10="3,11",IF(D10=$A$3,3,11),B10)</f>
        <v>3</v>
      </c>
      <c r="B10" s="6" t="s">
        <v>11</v>
      </c>
      <c r="C10" s="7" t="s">
        <v>241</v>
      </c>
      <c r="D10" s="91" t="s">
        <v>97</v>
      </c>
      <c r="E10" s="72">
        <v>0</v>
      </c>
      <c r="F10" s="72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8</v>
      </c>
      <c r="J10" s="6" t="s">
        <v>12</v>
      </c>
      <c r="K10" s="7" t="s">
        <v>241</v>
      </c>
      <c r="L10" s="91" t="s">
        <v>97</v>
      </c>
      <c r="M10" s="72">
        <v>0</v>
      </c>
      <c r="N10" s="72">
        <v>0</v>
      </c>
      <c r="O10" s="17" t="e">
        <f t="shared" ref="O10:O44" si="3">M10/N10</f>
        <v>#DIV/0!</v>
      </c>
      <c r="P10" s="7"/>
      <c r="BA10" s="66" t="s">
        <v>114</v>
      </c>
      <c r="BB10" s="66"/>
      <c r="BC10" s="59" t="s">
        <v>303</v>
      </c>
      <c r="BD10" s="60" t="s">
        <v>97</v>
      </c>
      <c r="BE10" s="66"/>
      <c r="BF10" s="66"/>
      <c r="BG10" s="66">
        <v>114</v>
      </c>
      <c r="BH10" s="66">
        <v>7</v>
      </c>
      <c r="BI10" s="66">
        <v>90796</v>
      </c>
      <c r="BJ10" s="66" t="s">
        <v>95</v>
      </c>
      <c r="BK10" s="80"/>
      <c r="BL10" s="65">
        <v>64824</v>
      </c>
      <c r="BM10" s="65" t="s">
        <v>155</v>
      </c>
      <c r="BN10" s="83"/>
      <c r="BO10" s="59" t="s">
        <v>236</v>
      </c>
      <c r="BP10" s="65" t="s">
        <v>204</v>
      </c>
      <c r="BQ10" s="65">
        <v>64727</v>
      </c>
      <c r="BR10" s="65" t="s">
        <v>180</v>
      </c>
      <c r="BS10" s="65" t="s">
        <v>95</v>
      </c>
      <c r="BT10" s="65"/>
      <c r="BU10" s="60" t="s">
        <v>129</v>
      </c>
      <c r="BV10" s="65">
        <v>20</v>
      </c>
      <c r="BW10" s="65">
        <v>41500</v>
      </c>
      <c r="BX10" s="61"/>
      <c r="BY10" s="53"/>
      <c r="BZ10" s="53"/>
      <c r="CA10" s="55"/>
      <c r="CB10" s="55"/>
      <c r="CC10" s="55"/>
      <c r="CD10" s="55"/>
      <c r="CE10" s="55"/>
      <c r="CF10" s="55"/>
      <c r="CG10" s="55"/>
      <c r="CH10" s="55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</row>
    <row r="11" spans="1:102" customFormat="1" x14ac:dyDescent="0.2">
      <c r="A11" s="44">
        <f t="shared" si="0"/>
        <v>3</v>
      </c>
      <c r="B11" s="6" t="s">
        <v>11</v>
      </c>
      <c r="C11" s="7" t="s">
        <v>263</v>
      </c>
      <c r="D11" s="91" t="s">
        <v>97</v>
      </c>
      <c r="E11" s="72">
        <v>0</v>
      </c>
      <c r="F11" s="72">
        <v>0</v>
      </c>
      <c r="G11" s="17" t="e">
        <f t="shared" si="1"/>
        <v>#DIV/0!</v>
      </c>
      <c r="H11" s="7"/>
      <c r="I11" s="10">
        <f t="shared" si="2"/>
        <v>8</v>
      </c>
      <c r="J11" s="6" t="s">
        <v>12</v>
      </c>
      <c r="K11" s="7" t="s">
        <v>263</v>
      </c>
      <c r="L11" s="91" t="s">
        <v>97</v>
      </c>
      <c r="M11" s="72">
        <v>0</v>
      </c>
      <c r="N11" s="72">
        <v>0</v>
      </c>
      <c r="O11" s="17" t="e">
        <f t="shared" si="3"/>
        <v>#DIV/0!</v>
      </c>
      <c r="P11" s="7"/>
      <c r="BA11" s="66" t="s">
        <v>115</v>
      </c>
      <c r="BB11" s="66"/>
      <c r="BC11" s="59" t="s">
        <v>304</v>
      </c>
      <c r="BD11" s="60" t="s">
        <v>97</v>
      </c>
      <c r="BE11" s="66"/>
      <c r="BF11" s="66"/>
      <c r="BG11" s="66">
        <v>115</v>
      </c>
      <c r="BH11" s="66">
        <v>7</v>
      </c>
      <c r="BI11" s="66">
        <v>90797</v>
      </c>
      <c r="BJ11" s="66" t="s">
        <v>95</v>
      </c>
      <c r="BK11" s="80"/>
      <c r="BL11" s="65">
        <v>65416</v>
      </c>
      <c r="BM11" s="65" t="s">
        <v>132</v>
      </c>
      <c r="BN11" s="83"/>
      <c r="BO11" s="59" t="s">
        <v>240</v>
      </c>
      <c r="BP11" s="65" t="s">
        <v>204</v>
      </c>
      <c r="BQ11" s="65">
        <v>65432</v>
      </c>
      <c r="BR11" s="65" t="s">
        <v>186</v>
      </c>
      <c r="BS11" s="65" t="s">
        <v>95</v>
      </c>
      <c r="BT11" s="65"/>
      <c r="BU11" s="60" t="s">
        <v>97</v>
      </c>
      <c r="BV11" s="65">
        <v>13</v>
      </c>
      <c r="BW11" s="65">
        <v>27049</v>
      </c>
      <c r="BX11" s="61"/>
      <c r="BY11" s="53"/>
      <c r="BZ11" s="53"/>
      <c r="CA11" s="55"/>
      <c r="CB11" s="55"/>
      <c r="CC11" s="55"/>
      <c r="CD11" s="55"/>
      <c r="CE11" s="55"/>
      <c r="CF11" s="55"/>
      <c r="CG11" s="55"/>
      <c r="CH11" s="55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1:102" customFormat="1" x14ac:dyDescent="0.2">
      <c r="A12" s="44">
        <f t="shared" si="0"/>
        <v>3</v>
      </c>
      <c r="B12" s="6" t="s">
        <v>11</v>
      </c>
      <c r="C12" s="7" t="s">
        <v>264</v>
      </c>
      <c r="D12" s="91" t="s">
        <v>97</v>
      </c>
      <c r="E12" s="72">
        <v>0</v>
      </c>
      <c r="F12" s="72">
        <v>0</v>
      </c>
      <c r="G12" s="17" t="e">
        <f t="shared" si="1"/>
        <v>#DIV/0!</v>
      </c>
      <c r="H12" s="7"/>
      <c r="I12" s="10">
        <f t="shared" si="2"/>
        <v>8</v>
      </c>
      <c r="J12" s="6" t="s">
        <v>12</v>
      </c>
      <c r="K12" s="7" t="s">
        <v>264</v>
      </c>
      <c r="L12" s="91" t="s">
        <v>97</v>
      </c>
      <c r="M12" s="72">
        <v>0</v>
      </c>
      <c r="N12" s="72">
        <v>0</v>
      </c>
      <c r="O12" s="17" t="e">
        <f t="shared" si="3"/>
        <v>#DIV/0!</v>
      </c>
      <c r="P12" s="7"/>
      <c r="BA12" s="66" t="s">
        <v>49</v>
      </c>
      <c r="BB12" s="66"/>
      <c r="BC12" s="59" t="s">
        <v>305</v>
      </c>
      <c r="BD12" s="60" t="s">
        <v>97</v>
      </c>
      <c r="BE12" s="66"/>
      <c r="BF12" s="66"/>
      <c r="BG12" s="66">
        <v>104</v>
      </c>
      <c r="BH12" s="66">
        <v>7</v>
      </c>
      <c r="BI12" s="66">
        <v>90630</v>
      </c>
      <c r="BJ12" s="66" t="s">
        <v>95</v>
      </c>
      <c r="BK12" s="80"/>
      <c r="BL12" s="65">
        <v>68279</v>
      </c>
      <c r="BM12" s="65" t="s">
        <v>151</v>
      </c>
      <c r="BN12" s="83"/>
      <c r="BO12" s="59" t="s">
        <v>241</v>
      </c>
      <c r="BP12" s="65" t="s">
        <v>204</v>
      </c>
      <c r="BQ12" s="65">
        <v>68244</v>
      </c>
      <c r="BR12" s="65" t="s">
        <v>187</v>
      </c>
      <c r="BS12" s="65" t="s">
        <v>95</v>
      </c>
      <c r="BT12" s="65"/>
      <c r="BU12" s="60" t="s">
        <v>97</v>
      </c>
      <c r="BV12" s="65">
        <v>26</v>
      </c>
      <c r="BW12" s="65">
        <v>27049</v>
      </c>
      <c r="BX12" s="61"/>
      <c r="BY12" s="53"/>
      <c r="BZ12" s="53"/>
      <c r="CA12" s="55"/>
      <c r="CB12" s="55"/>
      <c r="CC12" s="55"/>
      <c r="CD12" s="55"/>
      <c r="CE12" s="55"/>
      <c r="CF12" s="55"/>
      <c r="CG12" s="55"/>
      <c r="CH12" s="55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</row>
    <row r="13" spans="1:102" customFormat="1" x14ac:dyDescent="0.2">
      <c r="A13" s="44">
        <f t="shared" si="0"/>
        <v>3</v>
      </c>
      <c r="B13" s="6" t="s">
        <v>11</v>
      </c>
      <c r="C13" s="7" t="s">
        <v>249</v>
      </c>
      <c r="D13" s="91" t="s">
        <v>97</v>
      </c>
      <c r="E13" s="72">
        <v>0</v>
      </c>
      <c r="F13" s="72">
        <v>0</v>
      </c>
      <c r="G13" s="17" t="e">
        <f t="shared" si="1"/>
        <v>#DIV/0!</v>
      </c>
      <c r="H13" s="7"/>
      <c r="I13" s="10">
        <f t="shared" si="2"/>
        <v>8</v>
      </c>
      <c r="J13" s="6" t="s">
        <v>12</v>
      </c>
      <c r="K13" s="7" t="s">
        <v>249</v>
      </c>
      <c r="L13" s="91" t="s">
        <v>97</v>
      </c>
      <c r="M13" s="72">
        <v>0</v>
      </c>
      <c r="N13" s="72">
        <v>0</v>
      </c>
      <c r="O13" s="17" t="e">
        <f t="shared" si="3"/>
        <v>#DIV/0!</v>
      </c>
      <c r="P13" s="7"/>
      <c r="BA13" s="66" t="s">
        <v>51</v>
      </c>
      <c r="BB13" s="66"/>
      <c r="BC13" s="59" t="s">
        <v>306</v>
      </c>
      <c r="BD13" s="60" t="s">
        <v>97</v>
      </c>
      <c r="BE13" s="66"/>
      <c r="BF13" s="66"/>
      <c r="BG13" s="66">
        <v>105</v>
      </c>
      <c r="BH13" s="66">
        <v>7</v>
      </c>
      <c r="BI13" s="66">
        <v>90775</v>
      </c>
      <c r="BJ13" s="66" t="s">
        <v>95</v>
      </c>
      <c r="BK13" s="80"/>
      <c r="BL13" s="65">
        <v>71588</v>
      </c>
      <c r="BM13" s="65" t="s">
        <v>59</v>
      </c>
      <c r="BN13" s="83"/>
      <c r="BO13" s="59" t="s">
        <v>242</v>
      </c>
      <c r="BP13" s="65" t="s">
        <v>204</v>
      </c>
      <c r="BQ13" s="65">
        <v>71452</v>
      </c>
      <c r="BR13" s="65" t="s">
        <v>59</v>
      </c>
      <c r="BS13" s="65" t="s">
        <v>95</v>
      </c>
      <c r="BT13" s="65"/>
      <c r="BU13" s="60" t="s">
        <v>97</v>
      </c>
      <c r="BV13" s="65">
        <v>27</v>
      </c>
      <c r="BW13" s="65">
        <v>27049</v>
      </c>
      <c r="BX13" s="61"/>
      <c r="BY13" s="53"/>
      <c r="BZ13" s="53"/>
      <c r="CA13" s="55"/>
      <c r="CB13" s="55"/>
      <c r="CC13" s="55"/>
      <c r="CD13" s="55"/>
      <c r="CE13" s="55"/>
      <c r="CF13" s="55"/>
      <c r="CG13" s="55"/>
      <c r="CH13" s="55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</row>
    <row r="14" spans="1:102" customFormat="1" x14ac:dyDescent="0.2">
      <c r="A14" s="44">
        <f t="shared" si="0"/>
        <v>3</v>
      </c>
      <c r="B14" s="6" t="s">
        <v>11</v>
      </c>
      <c r="C14" s="7" t="s">
        <v>265</v>
      </c>
      <c r="D14" s="91" t="s">
        <v>97</v>
      </c>
      <c r="E14" s="72">
        <v>0</v>
      </c>
      <c r="F14" s="72">
        <v>0</v>
      </c>
      <c r="G14" s="17" t="e">
        <f t="shared" si="1"/>
        <v>#DIV/0!</v>
      </c>
      <c r="H14" s="7"/>
      <c r="I14" s="10">
        <f t="shared" si="2"/>
        <v>8</v>
      </c>
      <c r="J14" s="6" t="s">
        <v>12</v>
      </c>
      <c r="K14" s="7" t="s">
        <v>265</v>
      </c>
      <c r="L14" s="91" t="s">
        <v>97</v>
      </c>
      <c r="M14" s="72">
        <v>0</v>
      </c>
      <c r="N14" s="72">
        <v>0</v>
      </c>
      <c r="O14" s="17" t="e">
        <f t="shared" si="3"/>
        <v>#DIV/0!</v>
      </c>
      <c r="P14" s="7"/>
      <c r="BA14" s="66" t="s">
        <v>52</v>
      </c>
      <c r="BB14" s="66"/>
      <c r="BC14" s="59" t="s">
        <v>307</v>
      </c>
      <c r="BD14" s="60" t="s">
        <v>97</v>
      </c>
      <c r="BE14" s="66"/>
      <c r="BF14" s="66"/>
      <c r="BG14" s="66">
        <v>106</v>
      </c>
      <c r="BH14" s="66">
        <v>7</v>
      </c>
      <c r="BI14" s="66">
        <v>90781</v>
      </c>
      <c r="BJ14" s="66" t="s">
        <v>95</v>
      </c>
      <c r="BK14" s="80"/>
      <c r="BL14" s="65">
        <v>71591</v>
      </c>
      <c r="BM14" s="65" t="s">
        <v>75</v>
      </c>
      <c r="BN14" s="83"/>
      <c r="BO14" s="59" t="s">
        <v>243</v>
      </c>
      <c r="BP14" s="65" t="s">
        <v>204</v>
      </c>
      <c r="BQ14" s="65">
        <v>71582</v>
      </c>
      <c r="BR14" s="65" t="s">
        <v>75</v>
      </c>
      <c r="BS14" s="65" t="s">
        <v>95</v>
      </c>
      <c r="BT14" s="65"/>
      <c r="BU14" s="60" t="s">
        <v>129</v>
      </c>
      <c r="BV14" s="65">
        <v>29</v>
      </c>
      <c r="BW14" s="65">
        <v>41500</v>
      </c>
      <c r="BX14" s="61"/>
      <c r="BY14" s="53"/>
      <c r="BZ14" s="53"/>
      <c r="CA14" s="55"/>
      <c r="CB14" s="55"/>
      <c r="CC14" s="55"/>
      <c r="CD14" s="55"/>
      <c r="CE14" s="55"/>
      <c r="CF14" s="55"/>
      <c r="CG14" s="55"/>
      <c r="CH14" s="55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</row>
    <row r="15" spans="1:102" customFormat="1" x14ac:dyDescent="0.2">
      <c r="A15" s="44">
        <f t="shared" si="0"/>
        <v>3</v>
      </c>
      <c r="B15" s="6" t="s">
        <v>11</v>
      </c>
      <c r="C15" s="7" t="s">
        <v>244</v>
      </c>
      <c r="D15" s="91" t="s">
        <v>97</v>
      </c>
      <c r="E15" s="72">
        <v>0</v>
      </c>
      <c r="F15" s="72">
        <v>0</v>
      </c>
      <c r="G15" s="17" t="e">
        <f t="shared" si="1"/>
        <v>#DIV/0!</v>
      </c>
      <c r="H15" s="7"/>
      <c r="I15" s="10">
        <f t="shared" si="2"/>
        <v>8</v>
      </c>
      <c r="J15" s="6" t="s">
        <v>12</v>
      </c>
      <c r="K15" s="7" t="s">
        <v>244</v>
      </c>
      <c r="L15" s="91" t="s">
        <v>97</v>
      </c>
      <c r="M15" s="72">
        <v>0</v>
      </c>
      <c r="N15" s="72">
        <v>0</v>
      </c>
      <c r="O15" s="17" t="e">
        <f t="shared" si="3"/>
        <v>#DIV/0!</v>
      </c>
      <c r="P15" s="7"/>
      <c r="BA15" s="66" t="s">
        <v>116</v>
      </c>
      <c r="BB15" s="66"/>
      <c r="BC15" s="59" t="s">
        <v>308</v>
      </c>
      <c r="BD15" s="60" t="s">
        <v>97</v>
      </c>
      <c r="BE15" s="66"/>
      <c r="BF15" s="66"/>
      <c r="BG15" s="66">
        <v>107</v>
      </c>
      <c r="BH15" s="66">
        <v>7</v>
      </c>
      <c r="BI15" s="66">
        <v>90786</v>
      </c>
      <c r="BJ15" s="66" t="s">
        <v>95</v>
      </c>
      <c r="BK15" s="80"/>
      <c r="BL15" s="65">
        <v>71618</v>
      </c>
      <c r="BM15" s="65" t="s">
        <v>112</v>
      </c>
      <c r="BN15" s="83"/>
      <c r="BO15" s="59" t="s">
        <v>244</v>
      </c>
      <c r="BP15" s="65" t="s">
        <v>204</v>
      </c>
      <c r="BQ15" s="65">
        <v>71606</v>
      </c>
      <c r="BR15" s="65" t="s">
        <v>112</v>
      </c>
      <c r="BS15" s="65" t="s">
        <v>95</v>
      </c>
      <c r="BT15" s="65"/>
      <c r="BU15" s="60" t="s">
        <v>97</v>
      </c>
      <c r="BV15" s="65">
        <v>28</v>
      </c>
      <c r="BW15" s="65">
        <v>27049</v>
      </c>
      <c r="BX15" s="61"/>
      <c r="BY15" s="53"/>
      <c r="BZ15" s="53"/>
      <c r="CA15" s="55"/>
      <c r="CB15" s="55"/>
      <c r="CC15" s="55"/>
      <c r="CD15" s="55"/>
      <c r="CE15" s="55"/>
      <c r="CF15" s="55"/>
      <c r="CG15" s="55"/>
      <c r="CH15" s="55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</row>
    <row r="16" spans="1:102" customFormat="1" x14ac:dyDescent="0.2">
      <c r="A16" s="44">
        <f t="shared" si="0"/>
        <v>3</v>
      </c>
      <c r="B16" s="6" t="s">
        <v>11</v>
      </c>
      <c r="C16" s="7" t="s">
        <v>287</v>
      </c>
      <c r="D16" s="91" t="s">
        <v>97</v>
      </c>
      <c r="E16" s="72">
        <v>0</v>
      </c>
      <c r="F16" s="72">
        <v>0</v>
      </c>
      <c r="G16" s="17" t="e">
        <f t="shared" si="1"/>
        <v>#DIV/0!</v>
      </c>
      <c r="H16" s="7"/>
      <c r="I16" s="10">
        <f t="shared" si="2"/>
        <v>8</v>
      </c>
      <c r="J16" s="6" t="s">
        <v>12</v>
      </c>
      <c r="K16" s="7" t="s">
        <v>287</v>
      </c>
      <c r="L16" s="91" t="s">
        <v>97</v>
      </c>
      <c r="M16" s="72">
        <v>0</v>
      </c>
      <c r="N16" s="72">
        <v>0</v>
      </c>
      <c r="O16" s="17" t="e">
        <f t="shared" si="3"/>
        <v>#DIV/0!</v>
      </c>
      <c r="P16" s="7"/>
      <c r="BA16" s="66" t="s">
        <v>53</v>
      </c>
      <c r="BB16" s="66"/>
      <c r="BC16" s="59" t="s">
        <v>309</v>
      </c>
      <c r="BD16" s="60" t="s">
        <v>97</v>
      </c>
      <c r="BE16" s="66"/>
      <c r="BF16" s="66"/>
      <c r="BG16" s="66">
        <v>108</v>
      </c>
      <c r="BH16" s="66">
        <v>7</v>
      </c>
      <c r="BI16" s="66">
        <v>90788</v>
      </c>
      <c r="BJ16" s="66" t="s">
        <v>95</v>
      </c>
      <c r="BK16" s="80"/>
      <c r="BL16" s="65">
        <v>73209</v>
      </c>
      <c r="BM16" s="65" t="s">
        <v>109</v>
      </c>
      <c r="BN16" s="83"/>
      <c r="BO16" s="59" t="s">
        <v>249</v>
      </c>
      <c r="BP16" s="65" t="s">
        <v>204</v>
      </c>
      <c r="BQ16" s="65">
        <v>73208</v>
      </c>
      <c r="BR16" s="65" t="s">
        <v>109</v>
      </c>
      <c r="BS16" s="65" t="s">
        <v>95</v>
      </c>
      <c r="BT16" s="65"/>
      <c r="BU16" s="60" t="s">
        <v>97</v>
      </c>
      <c r="BV16" s="65">
        <v>58</v>
      </c>
      <c r="BW16" s="65">
        <v>27049</v>
      </c>
      <c r="BX16" s="61"/>
      <c r="BY16" s="53"/>
      <c r="BZ16" s="53"/>
      <c r="CA16" s="55"/>
      <c r="CB16" s="55"/>
      <c r="CC16" s="55"/>
      <c r="CD16" s="55"/>
      <c r="CE16" s="55"/>
      <c r="CF16" s="55"/>
      <c r="CG16" s="55"/>
      <c r="CH16" s="55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</row>
    <row r="17" spans="1:102" customFormat="1" x14ac:dyDescent="0.2">
      <c r="A17" s="44">
        <f t="shared" si="0"/>
        <v>3</v>
      </c>
      <c r="B17" s="6" t="s">
        <v>11</v>
      </c>
      <c r="C17" s="7" t="s">
        <v>288</v>
      </c>
      <c r="D17" s="91" t="s">
        <v>97</v>
      </c>
      <c r="E17" s="72">
        <v>0</v>
      </c>
      <c r="F17" s="72">
        <v>0</v>
      </c>
      <c r="G17" s="17" t="e">
        <f t="shared" si="1"/>
        <v>#DIV/0!</v>
      </c>
      <c r="H17" s="7"/>
      <c r="I17" s="10">
        <f t="shared" si="2"/>
        <v>8</v>
      </c>
      <c r="J17" s="6" t="s">
        <v>12</v>
      </c>
      <c r="K17" s="7" t="s">
        <v>288</v>
      </c>
      <c r="L17" s="91" t="s">
        <v>97</v>
      </c>
      <c r="M17" s="72">
        <v>0</v>
      </c>
      <c r="N17" s="72">
        <v>0</v>
      </c>
      <c r="O17" s="17" t="e">
        <f t="shared" si="3"/>
        <v>#DIV/0!</v>
      </c>
      <c r="P17" s="7"/>
      <c r="BA17" s="66" t="s">
        <v>45</v>
      </c>
      <c r="BB17" s="66"/>
      <c r="BC17" s="59" t="s">
        <v>310</v>
      </c>
      <c r="BD17" s="60" t="s">
        <v>35</v>
      </c>
      <c r="BE17" s="66"/>
      <c r="BF17" s="66"/>
      <c r="BG17" s="66">
        <v>71</v>
      </c>
      <c r="BH17" s="66">
        <v>7</v>
      </c>
      <c r="BI17" s="66">
        <v>76478</v>
      </c>
      <c r="BJ17" s="66" t="s">
        <v>95</v>
      </c>
      <c r="BK17" s="80"/>
      <c r="BL17" s="65">
        <v>76482</v>
      </c>
      <c r="BM17" s="65" t="s">
        <v>45</v>
      </c>
      <c r="BN17" s="83"/>
      <c r="BO17" s="59" t="s">
        <v>45</v>
      </c>
      <c r="BP17" s="65" t="s">
        <v>204</v>
      </c>
      <c r="BQ17" s="65">
        <v>76478</v>
      </c>
      <c r="BR17" s="65" t="s">
        <v>45</v>
      </c>
      <c r="BS17" s="65" t="s">
        <v>95</v>
      </c>
      <c r="BT17" s="65"/>
      <c r="BU17" s="60" t="s">
        <v>35</v>
      </c>
      <c r="BV17" s="65">
        <v>71</v>
      </c>
      <c r="BW17" s="65">
        <v>76470</v>
      </c>
      <c r="BX17" s="61"/>
      <c r="BY17" s="53"/>
      <c r="BZ17" s="53"/>
      <c r="CA17" s="55"/>
      <c r="CB17" s="55"/>
      <c r="CC17" s="55"/>
      <c r="CD17" s="55"/>
      <c r="CE17" s="55"/>
      <c r="CF17" s="55"/>
      <c r="CG17" s="55"/>
      <c r="CH17" s="55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</row>
    <row r="18" spans="1:102" customFormat="1" x14ac:dyDescent="0.2">
      <c r="A18" s="44">
        <f t="shared" si="0"/>
        <v>3</v>
      </c>
      <c r="B18" s="6" t="s">
        <v>11</v>
      </c>
      <c r="C18" s="7" t="s">
        <v>289</v>
      </c>
      <c r="D18" s="91" t="s">
        <v>97</v>
      </c>
      <c r="E18" s="72">
        <v>0</v>
      </c>
      <c r="F18" s="72">
        <v>0</v>
      </c>
      <c r="G18" s="17" t="e">
        <f t="shared" si="1"/>
        <v>#DIV/0!</v>
      </c>
      <c r="H18" s="7"/>
      <c r="I18" s="10">
        <f t="shared" si="2"/>
        <v>8</v>
      </c>
      <c r="J18" s="6" t="s">
        <v>12</v>
      </c>
      <c r="K18" s="7" t="s">
        <v>289</v>
      </c>
      <c r="L18" s="91" t="s">
        <v>97</v>
      </c>
      <c r="M18" s="72">
        <v>0</v>
      </c>
      <c r="N18" s="72">
        <v>0</v>
      </c>
      <c r="O18" s="17" t="e">
        <f t="shared" si="3"/>
        <v>#DIV/0!</v>
      </c>
      <c r="P18" s="7"/>
      <c r="BA18" s="66" t="s">
        <v>117</v>
      </c>
      <c r="BB18" s="66"/>
      <c r="BC18" s="59" t="s">
        <v>311</v>
      </c>
      <c r="BD18" s="60" t="s">
        <v>35</v>
      </c>
      <c r="BE18" s="66"/>
      <c r="BF18" s="66"/>
      <c r="BG18" s="66">
        <v>72</v>
      </c>
      <c r="BH18" s="66">
        <v>7</v>
      </c>
      <c r="BI18" s="66">
        <v>76479</v>
      </c>
      <c r="BJ18" s="66" t="s">
        <v>175</v>
      </c>
      <c r="BK18" s="80"/>
      <c r="BL18" s="65">
        <v>76483</v>
      </c>
      <c r="BM18" s="65" t="s">
        <v>117</v>
      </c>
      <c r="BN18" s="83"/>
      <c r="BO18" s="59" t="s">
        <v>117</v>
      </c>
      <c r="BP18" s="65" t="s">
        <v>204</v>
      </c>
      <c r="BQ18" s="65">
        <v>76479</v>
      </c>
      <c r="BR18" s="65" t="s">
        <v>117</v>
      </c>
      <c r="BS18" s="65" t="s">
        <v>175</v>
      </c>
      <c r="BT18" s="65"/>
      <c r="BU18" s="60" t="s">
        <v>35</v>
      </c>
      <c r="BV18" s="65">
        <v>72</v>
      </c>
      <c r="BW18" s="65">
        <v>76470</v>
      </c>
      <c r="BX18" s="61"/>
      <c r="BY18" s="53"/>
      <c r="BZ18" s="53"/>
      <c r="CA18" s="55"/>
      <c r="CB18" s="55"/>
      <c r="CC18" s="55"/>
      <c r="CD18" s="55"/>
      <c r="CE18" s="55"/>
      <c r="CF18" s="55"/>
      <c r="CG18" s="55"/>
      <c r="CH18" s="55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1:102" customFormat="1" x14ac:dyDescent="0.2">
      <c r="A19" s="44">
        <f t="shared" si="0"/>
        <v>3</v>
      </c>
      <c r="B19" s="6" t="s">
        <v>11</v>
      </c>
      <c r="C19" s="7" t="s">
        <v>279</v>
      </c>
      <c r="D19" s="91" t="s">
        <v>97</v>
      </c>
      <c r="E19" s="72">
        <v>0</v>
      </c>
      <c r="F19" s="72">
        <v>0</v>
      </c>
      <c r="G19" s="17" t="e">
        <f t="shared" si="1"/>
        <v>#DIV/0!</v>
      </c>
      <c r="H19" s="7"/>
      <c r="I19" s="10">
        <f t="shared" si="2"/>
        <v>8</v>
      </c>
      <c r="J19" s="6" t="s">
        <v>12</v>
      </c>
      <c r="K19" s="7" t="s">
        <v>279</v>
      </c>
      <c r="L19" s="91" t="s">
        <v>97</v>
      </c>
      <c r="M19" s="72">
        <v>0</v>
      </c>
      <c r="N19" s="72">
        <v>0</v>
      </c>
      <c r="O19" s="17" t="e">
        <f t="shared" si="3"/>
        <v>#DIV/0!</v>
      </c>
      <c r="P19" s="7"/>
      <c r="BA19" s="66" t="s">
        <v>118</v>
      </c>
      <c r="BB19" s="66"/>
      <c r="BC19" s="59" t="s">
        <v>312</v>
      </c>
      <c r="BD19" s="60" t="s">
        <v>97</v>
      </c>
      <c r="BE19" s="66"/>
      <c r="BF19" s="66"/>
      <c r="BG19" s="66">
        <v>73</v>
      </c>
      <c r="BH19" s="66">
        <v>7</v>
      </c>
      <c r="BI19" s="66">
        <v>76656</v>
      </c>
      <c r="BJ19" s="66" t="s">
        <v>95</v>
      </c>
      <c r="BK19" s="80"/>
      <c r="BL19" s="65">
        <v>76657</v>
      </c>
      <c r="BM19" s="65" t="s">
        <v>118</v>
      </c>
      <c r="BN19" s="83"/>
      <c r="BO19" s="59" t="s">
        <v>259</v>
      </c>
      <c r="BP19" s="65" t="s">
        <v>204</v>
      </c>
      <c r="BQ19" s="65">
        <v>76656</v>
      </c>
      <c r="BR19" s="65" t="s">
        <v>118</v>
      </c>
      <c r="BS19" s="65" t="s">
        <v>95</v>
      </c>
      <c r="BT19" s="65"/>
      <c r="BU19" s="60" t="s">
        <v>97</v>
      </c>
      <c r="BV19" s="65">
        <v>73</v>
      </c>
      <c r="BW19" s="65">
        <v>27049</v>
      </c>
      <c r="BX19" s="61"/>
      <c r="BY19" s="53"/>
      <c r="BZ19" s="53"/>
      <c r="CA19" s="55"/>
      <c r="CB19" s="55"/>
      <c r="CC19" s="55"/>
      <c r="CD19" s="55"/>
      <c r="CE19" s="55"/>
      <c r="CF19" s="55"/>
      <c r="CG19" s="55"/>
      <c r="CH19" s="55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</row>
    <row r="20" spans="1:102" customFormat="1" x14ac:dyDescent="0.2">
      <c r="A20" s="44">
        <f t="shared" si="0"/>
        <v>3</v>
      </c>
      <c r="B20" s="6" t="s">
        <v>11</v>
      </c>
      <c r="C20" s="7" t="s">
        <v>280</v>
      </c>
      <c r="D20" s="91" t="s">
        <v>97</v>
      </c>
      <c r="E20" s="72">
        <v>0</v>
      </c>
      <c r="F20" s="72">
        <v>0</v>
      </c>
      <c r="G20" s="17" t="e">
        <f t="shared" si="1"/>
        <v>#DIV/0!</v>
      </c>
      <c r="H20" s="7"/>
      <c r="I20" s="10">
        <f t="shared" si="2"/>
        <v>8</v>
      </c>
      <c r="J20" s="6" t="s">
        <v>12</v>
      </c>
      <c r="K20" s="7" t="s">
        <v>280</v>
      </c>
      <c r="L20" s="91" t="s">
        <v>97</v>
      </c>
      <c r="M20" s="72">
        <v>0</v>
      </c>
      <c r="N20" s="72">
        <v>0</v>
      </c>
      <c r="O20" s="17" t="e">
        <f t="shared" si="3"/>
        <v>#DIV/0!</v>
      </c>
      <c r="P20" s="7"/>
      <c r="BA20" s="66" t="s">
        <v>56</v>
      </c>
      <c r="BB20" s="66"/>
      <c r="BC20" s="59" t="s">
        <v>313</v>
      </c>
      <c r="BD20" s="60" t="s">
        <v>97</v>
      </c>
      <c r="BE20" s="66"/>
      <c r="BF20" s="66"/>
      <c r="BG20" s="66">
        <v>74</v>
      </c>
      <c r="BH20" s="66">
        <v>7</v>
      </c>
      <c r="BI20" s="66">
        <v>76997</v>
      </c>
      <c r="BJ20" s="66" t="s">
        <v>95</v>
      </c>
      <c r="BK20" s="80"/>
      <c r="BL20" s="65">
        <v>76972</v>
      </c>
      <c r="BM20" s="65" t="s">
        <v>56</v>
      </c>
      <c r="BN20" s="83"/>
      <c r="BO20" s="59" t="s">
        <v>260</v>
      </c>
      <c r="BP20" s="65" t="s">
        <v>204</v>
      </c>
      <c r="BQ20" s="65">
        <v>76997</v>
      </c>
      <c r="BR20" s="65" t="s">
        <v>56</v>
      </c>
      <c r="BS20" s="65" t="s">
        <v>95</v>
      </c>
      <c r="BT20" s="65"/>
      <c r="BU20" s="60" t="s">
        <v>97</v>
      </c>
      <c r="BV20" s="65">
        <v>74</v>
      </c>
      <c r="BW20" s="65">
        <v>27049</v>
      </c>
      <c r="BX20" s="61"/>
      <c r="BY20" s="53"/>
      <c r="BZ20" s="53"/>
      <c r="CA20" s="55"/>
      <c r="CB20" s="55"/>
      <c r="CC20" s="55"/>
      <c r="CD20" s="55"/>
      <c r="CE20" s="55"/>
      <c r="CF20" s="55"/>
      <c r="CG20" s="55"/>
      <c r="CH20" s="55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</row>
    <row r="21" spans="1:102" customFormat="1" x14ac:dyDescent="0.2">
      <c r="A21" s="44">
        <f t="shared" ref="A21:A44" si="4">IF(B21="3,11",IF(D21=$A$3,3,11),B21)</f>
        <v>3</v>
      </c>
      <c r="B21" s="6" t="s">
        <v>11</v>
      </c>
      <c r="C21" s="7" t="s">
        <v>281</v>
      </c>
      <c r="D21" s="91" t="s">
        <v>97</v>
      </c>
      <c r="E21" s="72">
        <v>0</v>
      </c>
      <c r="F21" s="72">
        <v>0</v>
      </c>
      <c r="G21" s="17" t="e">
        <f t="shared" si="1"/>
        <v>#DIV/0!</v>
      </c>
      <c r="H21" s="7"/>
      <c r="I21" s="10">
        <f t="shared" ref="I21:I44" si="5">IF(J21="8,12",IF(L21=$A$3,8,12),J21)</f>
        <v>8</v>
      </c>
      <c r="J21" s="6" t="s">
        <v>12</v>
      </c>
      <c r="K21" s="7" t="s">
        <v>281</v>
      </c>
      <c r="L21" s="91" t="s">
        <v>97</v>
      </c>
      <c r="M21" s="72">
        <v>0</v>
      </c>
      <c r="N21" s="72">
        <v>0</v>
      </c>
      <c r="O21" s="17" t="e">
        <f t="shared" si="3"/>
        <v>#DIV/0!</v>
      </c>
      <c r="P21" s="7"/>
      <c r="BA21" s="66" t="s">
        <v>119</v>
      </c>
      <c r="BB21" s="66"/>
      <c r="BC21" s="59" t="s">
        <v>314</v>
      </c>
      <c r="BD21" s="60" t="s">
        <v>97</v>
      </c>
      <c r="BE21" s="66"/>
      <c r="BF21" s="66"/>
      <c r="BG21" s="66">
        <v>109</v>
      </c>
      <c r="BH21" s="66">
        <v>7</v>
      </c>
      <c r="BI21" s="66">
        <v>90790</v>
      </c>
      <c r="BJ21" s="66" t="s">
        <v>95</v>
      </c>
      <c r="BK21" s="80"/>
      <c r="BL21" s="65">
        <v>78892</v>
      </c>
      <c r="BM21" s="65" t="s">
        <v>113</v>
      </c>
      <c r="BN21" s="83"/>
      <c r="BO21" s="59" t="s">
        <v>113</v>
      </c>
      <c r="BP21" s="65" t="s">
        <v>204</v>
      </c>
      <c r="BQ21" s="65">
        <v>78888</v>
      </c>
      <c r="BR21" s="65" t="s">
        <v>113</v>
      </c>
      <c r="BS21" s="65" t="s">
        <v>95</v>
      </c>
      <c r="BT21" s="65"/>
      <c r="BU21" s="60" t="s">
        <v>35</v>
      </c>
      <c r="BV21" s="65">
        <v>76</v>
      </c>
      <c r="BW21" s="65">
        <v>76470</v>
      </c>
      <c r="BX21" s="61"/>
      <c r="BY21" s="53"/>
      <c r="BZ21" s="53"/>
      <c r="CA21" s="55"/>
      <c r="CB21" s="55"/>
      <c r="CC21" s="55"/>
      <c r="CD21" s="55"/>
      <c r="CE21" s="55"/>
      <c r="CF21" s="55"/>
      <c r="CG21" s="55"/>
      <c r="CH21" s="55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</row>
    <row r="22" spans="1:102" customFormat="1" x14ac:dyDescent="0.2">
      <c r="A22" s="44">
        <f t="shared" si="4"/>
        <v>3</v>
      </c>
      <c r="B22" s="6" t="s">
        <v>11</v>
      </c>
      <c r="C22" s="7" t="s">
        <v>282</v>
      </c>
      <c r="D22" s="91" t="s">
        <v>97</v>
      </c>
      <c r="E22" s="72">
        <v>0</v>
      </c>
      <c r="F22" s="72">
        <v>0</v>
      </c>
      <c r="G22" s="17" t="e">
        <f t="shared" si="1"/>
        <v>#DIV/0!</v>
      </c>
      <c r="H22" s="7"/>
      <c r="I22" s="10">
        <f t="shared" si="5"/>
        <v>8</v>
      </c>
      <c r="J22" s="6" t="s">
        <v>12</v>
      </c>
      <c r="K22" s="7" t="s">
        <v>282</v>
      </c>
      <c r="L22" s="91" t="s">
        <v>97</v>
      </c>
      <c r="M22" s="72">
        <v>0</v>
      </c>
      <c r="N22" s="72">
        <v>0</v>
      </c>
      <c r="O22" s="17" t="e">
        <f t="shared" si="3"/>
        <v>#DIV/0!</v>
      </c>
      <c r="P22" s="7"/>
      <c r="BA22" s="66" t="s">
        <v>57</v>
      </c>
      <c r="BB22" s="66"/>
      <c r="BC22" s="59" t="s">
        <v>315</v>
      </c>
      <c r="BD22" s="60" t="s">
        <v>97</v>
      </c>
      <c r="BE22" s="66"/>
      <c r="BF22" s="66"/>
      <c r="BG22" s="66">
        <v>110</v>
      </c>
      <c r="BH22" s="66">
        <v>7</v>
      </c>
      <c r="BI22" s="66">
        <v>90791</v>
      </c>
      <c r="BJ22" s="66" t="s">
        <v>95</v>
      </c>
      <c r="BK22" s="80"/>
      <c r="BL22" s="65">
        <v>80207</v>
      </c>
      <c r="BM22" s="65" t="s">
        <v>55</v>
      </c>
      <c r="BN22" s="83"/>
      <c r="BO22" s="59" t="s">
        <v>261</v>
      </c>
      <c r="BP22" s="65" t="s">
        <v>204</v>
      </c>
      <c r="BQ22" s="65">
        <v>80205</v>
      </c>
      <c r="BR22" s="65" t="s">
        <v>55</v>
      </c>
      <c r="BS22" s="65" t="s">
        <v>95</v>
      </c>
      <c r="BT22" s="65"/>
      <c r="BU22" s="60" t="s">
        <v>97</v>
      </c>
      <c r="BV22" s="65">
        <v>80</v>
      </c>
      <c r="BW22" s="65">
        <v>27049</v>
      </c>
      <c r="BX22" s="61"/>
      <c r="BY22" s="53"/>
      <c r="BZ22" s="53"/>
      <c r="CA22" s="55"/>
      <c r="CB22" s="55"/>
      <c r="CC22" s="55"/>
      <c r="CD22" s="55"/>
      <c r="CE22" s="55"/>
      <c r="CF22" s="55"/>
      <c r="CG22" s="55"/>
      <c r="CH22" s="55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</row>
    <row r="23" spans="1:102" customFormat="1" x14ac:dyDescent="0.2">
      <c r="A23" s="44">
        <f t="shared" si="4"/>
        <v>3</v>
      </c>
      <c r="B23" s="6" t="s">
        <v>11</v>
      </c>
      <c r="C23" s="7" t="s">
        <v>262</v>
      </c>
      <c r="D23" s="91" t="s">
        <v>97</v>
      </c>
      <c r="E23" s="72">
        <v>0</v>
      </c>
      <c r="F23" s="72">
        <v>0</v>
      </c>
      <c r="G23" s="17" t="e">
        <f t="shared" si="1"/>
        <v>#DIV/0!</v>
      </c>
      <c r="H23" s="7"/>
      <c r="I23" s="10">
        <f t="shared" si="5"/>
        <v>8</v>
      </c>
      <c r="J23" s="6" t="s">
        <v>12</v>
      </c>
      <c r="K23" s="7" t="s">
        <v>262</v>
      </c>
      <c r="L23" s="91" t="s">
        <v>97</v>
      </c>
      <c r="M23" s="72">
        <v>0</v>
      </c>
      <c r="N23" s="72">
        <v>0</v>
      </c>
      <c r="O23" s="17" t="e">
        <f t="shared" si="3"/>
        <v>#DIV/0!</v>
      </c>
      <c r="P23" s="7"/>
      <c r="BA23" s="66" t="s">
        <v>120</v>
      </c>
      <c r="BB23" s="66"/>
      <c r="BC23" s="59" t="s">
        <v>316</v>
      </c>
      <c r="BD23" s="60" t="s">
        <v>97</v>
      </c>
      <c r="BE23" s="66"/>
      <c r="BF23" s="66"/>
      <c r="BG23" s="66">
        <v>111</v>
      </c>
      <c r="BH23" s="66">
        <v>7</v>
      </c>
      <c r="BI23" s="66">
        <v>90792</v>
      </c>
      <c r="BJ23" s="66" t="s">
        <v>95</v>
      </c>
      <c r="BK23" s="80"/>
      <c r="BL23" s="65">
        <v>80209</v>
      </c>
      <c r="BM23" s="65" t="s">
        <v>54</v>
      </c>
      <c r="BN23" s="83"/>
      <c r="BO23" s="59" t="s">
        <v>262</v>
      </c>
      <c r="BP23" s="65" t="s">
        <v>204</v>
      </c>
      <c r="BQ23" s="65">
        <v>80206</v>
      </c>
      <c r="BR23" s="65" t="s">
        <v>54</v>
      </c>
      <c r="BS23" s="65" t="s">
        <v>95</v>
      </c>
      <c r="BT23" s="65"/>
      <c r="BU23" s="60" t="s">
        <v>97</v>
      </c>
      <c r="BV23" s="65">
        <v>81</v>
      </c>
      <c r="BW23" s="65">
        <v>27049</v>
      </c>
      <c r="BX23" s="61"/>
      <c r="BY23" s="53"/>
      <c r="BZ23" s="53"/>
      <c r="CA23" s="55"/>
      <c r="CB23" s="55"/>
      <c r="CC23" s="55"/>
      <c r="CD23" s="55"/>
      <c r="CE23" s="55"/>
      <c r="CF23" s="55"/>
      <c r="CG23" s="55"/>
      <c r="CH23" s="55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</row>
    <row r="24" spans="1:102" customFormat="1" x14ac:dyDescent="0.2">
      <c r="A24" s="44">
        <f t="shared" si="4"/>
        <v>3</v>
      </c>
      <c r="B24" s="6" t="s">
        <v>11</v>
      </c>
      <c r="C24" s="7" t="s">
        <v>261</v>
      </c>
      <c r="D24" s="91" t="s">
        <v>97</v>
      </c>
      <c r="E24" s="72">
        <v>0</v>
      </c>
      <c r="F24" s="72">
        <v>0</v>
      </c>
      <c r="G24" s="17" t="e">
        <f t="shared" si="1"/>
        <v>#DIV/0!</v>
      </c>
      <c r="H24" s="7"/>
      <c r="I24" s="10">
        <f t="shared" si="5"/>
        <v>8</v>
      </c>
      <c r="J24" s="6" t="s">
        <v>12</v>
      </c>
      <c r="K24" s="7" t="s">
        <v>261</v>
      </c>
      <c r="L24" s="91" t="s">
        <v>97</v>
      </c>
      <c r="M24" s="72">
        <v>0</v>
      </c>
      <c r="N24" s="72">
        <v>0</v>
      </c>
      <c r="O24" s="17" t="e">
        <f t="shared" si="3"/>
        <v>#DIV/0!</v>
      </c>
      <c r="P24" s="7"/>
      <c r="BA24" s="66" t="s">
        <v>58</v>
      </c>
      <c r="BB24" s="66"/>
      <c r="BC24" s="59" t="s">
        <v>317</v>
      </c>
      <c r="BD24" s="60" t="s">
        <v>97</v>
      </c>
      <c r="BE24" s="66"/>
      <c r="BF24" s="66"/>
      <c r="BG24" s="66">
        <v>112</v>
      </c>
      <c r="BH24" s="66">
        <v>7</v>
      </c>
      <c r="BI24" s="66">
        <v>90794</v>
      </c>
      <c r="BJ24" s="66" t="s">
        <v>95</v>
      </c>
      <c r="BK24" s="80"/>
      <c r="BL24" s="65">
        <v>81234</v>
      </c>
      <c r="BM24" s="65" t="s">
        <v>108</v>
      </c>
      <c r="BN24" s="83"/>
      <c r="BO24" s="59" t="s">
        <v>263</v>
      </c>
      <c r="BP24" s="65" t="s">
        <v>204</v>
      </c>
      <c r="BQ24" s="65">
        <v>81232</v>
      </c>
      <c r="BR24" s="65" t="s">
        <v>108</v>
      </c>
      <c r="BS24" s="65" t="s">
        <v>95</v>
      </c>
      <c r="BT24" s="65"/>
      <c r="BU24" s="60" t="s">
        <v>97</v>
      </c>
      <c r="BV24" s="65">
        <v>84</v>
      </c>
      <c r="BW24" s="65">
        <v>27049</v>
      </c>
      <c r="BX24" s="61"/>
      <c r="BY24" s="53"/>
      <c r="BZ24" s="53"/>
      <c r="CA24" s="55"/>
      <c r="CB24" s="55"/>
      <c r="CC24" s="55"/>
      <c r="CD24" s="55"/>
      <c r="CE24" s="55"/>
      <c r="CF24" s="55"/>
      <c r="CG24" s="55"/>
      <c r="CH24" s="55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</row>
    <row r="25" spans="1:102" customFormat="1" x14ac:dyDescent="0.2">
      <c r="A25" s="44">
        <f t="shared" si="4"/>
        <v>3</v>
      </c>
      <c r="B25" s="6" t="s">
        <v>11</v>
      </c>
      <c r="C25" s="7" t="s">
        <v>259</v>
      </c>
      <c r="D25" s="91" t="s">
        <v>97</v>
      </c>
      <c r="E25" s="72">
        <v>0</v>
      </c>
      <c r="F25" s="72">
        <v>0</v>
      </c>
      <c r="G25" s="17" t="e">
        <f t="shared" si="1"/>
        <v>#DIV/0!</v>
      </c>
      <c r="H25" s="7"/>
      <c r="I25" s="10">
        <f t="shared" si="5"/>
        <v>8</v>
      </c>
      <c r="J25" s="6" t="s">
        <v>12</v>
      </c>
      <c r="K25" s="7" t="s">
        <v>259</v>
      </c>
      <c r="L25" s="91" t="s">
        <v>97</v>
      </c>
      <c r="M25" s="72">
        <v>0</v>
      </c>
      <c r="N25" s="72">
        <v>0</v>
      </c>
      <c r="O25" s="17" t="e">
        <f t="shared" si="3"/>
        <v>#DIV/0!</v>
      </c>
      <c r="P25" s="7"/>
      <c r="BA25" s="66" t="s">
        <v>61</v>
      </c>
      <c r="BB25" s="66"/>
      <c r="BC25" s="59" t="s">
        <v>318</v>
      </c>
      <c r="BD25" s="60" t="s">
        <v>97</v>
      </c>
      <c r="BE25" s="66"/>
      <c r="BF25" s="66"/>
      <c r="BG25" s="66">
        <v>88</v>
      </c>
      <c r="BH25" s="66">
        <v>7</v>
      </c>
      <c r="BI25" s="66">
        <v>85276</v>
      </c>
      <c r="BJ25" s="66" t="s">
        <v>95</v>
      </c>
      <c r="BK25" s="80"/>
      <c r="BL25" s="65">
        <v>81235</v>
      </c>
      <c r="BM25" s="65" t="s">
        <v>107</v>
      </c>
      <c r="BN25" s="83"/>
      <c r="BO25" s="59" t="s">
        <v>264</v>
      </c>
      <c r="BP25" s="65" t="s">
        <v>204</v>
      </c>
      <c r="BQ25" s="65">
        <v>81233</v>
      </c>
      <c r="BR25" s="65" t="s">
        <v>107</v>
      </c>
      <c r="BS25" s="65" t="s">
        <v>95</v>
      </c>
      <c r="BT25" s="65"/>
      <c r="BU25" s="60" t="s">
        <v>97</v>
      </c>
      <c r="BV25" s="65">
        <v>85</v>
      </c>
      <c r="BW25" s="65">
        <v>27049</v>
      </c>
      <c r="BX25" s="61"/>
      <c r="BY25" s="53"/>
      <c r="BZ25" s="53"/>
      <c r="CA25" s="55"/>
      <c r="CB25" s="55"/>
      <c r="CC25" s="55"/>
      <c r="CD25" s="55"/>
      <c r="CE25" s="55"/>
      <c r="CF25" s="55"/>
      <c r="CG25" s="55"/>
      <c r="CH25" s="55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</row>
    <row r="26" spans="1:102" customFormat="1" x14ac:dyDescent="0.2">
      <c r="A26" s="44">
        <f t="shared" si="4"/>
        <v>3</v>
      </c>
      <c r="B26" s="6" t="s">
        <v>11</v>
      </c>
      <c r="C26" s="7" t="s">
        <v>260</v>
      </c>
      <c r="D26" s="91" t="s">
        <v>97</v>
      </c>
      <c r="E26" s="72">
        <v>0</v>
      </c>
      <c r="F26" s="72">
        <v>0</v>
      </c>
      <c r="G26" s="17" t="e">
        <f t="shared" si="1"/>
        <v>#DIV/0!</v>
      </c>
      <c r="H26" s="7"/>
      <c r="I26" s="10">
        <f t="shared" si="5"/>
        <v>8</v>
      </c>
      <c r="J26" s="6" t="s">
        <v>12</v>
      </c>
      <c r="K26" s="7" t="s">
        <v>260</v>
      </c>
      <c r="L26" s="91" t="s">
        <v>97</v>
      </c>
      <c r="M26" s="72">
        <v>0</v>
      </c>
      <c r="N26" s="72">
        <v>0</v>
      </c>
      <c r="O26" s="17" t="e">
        <f t="shared" si="3"/>
        <v>#DIV/0!</v>
      </c>
      <c r="P26" s="7"/>
      <c r="BA26" s="66" t="s">
        <v>179</v>
      </c>
      <c r="BB26" s="66"/>
      <c r="BC26" s="59" t="s">
        <v>128</v>
      </c>
      <c r="BD26" s="60" t="s">
        <v>129</v>
      </c>
      <c r="BE26" s="66"/>
      <c r="BF26" s="66"/>
      <c r="BG26" s="66">
        <v>78</v>
      </c>
      <c r="BH26" s="66">
        <v>7</v>
      </c>
      <c r="BI26" s="66">
        <v>59399</v>
      </c>
      <c r="BJ26" s="66" t="s">
        <v>95</v>
      </c>
      <c r="BK26" s="80"/>
      <c r="BL26" s="65">
        <v>84079</v>
      </c>
      <c r="BM26" s="65" t="s">
        <v>46</v>
      </c>
      <c r="BN26" s="83"/>
      <c r="BO26" s="59" t="s">
        <v>265</v>
      </c>
      <c r="BP26" s="65" t="s">
        <v>204</v>
      </c>
      <c r="BQ26" s="65">
        <v>84078</v>
      </c>
      <c r="BR26" s="65" t="s">
        <v>46</v>
      </c>
      <c r="BS26" s="65" t="s">
        <v>95</v>
      </c>
      <c r="BT26" s="65"/>
      <c r="BU26" s="60" t="s">
        <v>97</v>
      </c>
      <c r="BV26" s="65">
        <v>86</v>
      </c>
      <c r="BW26" s="65">
        <v>27049</v>
      </c>
      <c r="BX26" s="61"/>
      <c r="BY26" s="53"/>
      <c r="BZ26" s="53"/>
      <c r="CA26" s="55"/>
      <c r="CB26" s="55"/>
      <c r="CC26" s="55"/>
      <c r="CD26" s="55"/>
      <c r="CE26" s="55"/>
      <c r="CF26" s="55"/>
      <c r="CG26" s="55"/>
      <c r="CH26" s="55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</row>
    <row r="27" spans="1:102" customFormat="1" x14ac:dyDescent="0.2">
      <c r="A27" s="44">
        <f t="shared" si="4"/>
        <v>3</v>
      </c>
      <c r="B27" s="6" t="s">
        <v>11</v>
      </c>
      <c r="C27" s="7" t="s">
        <v>283</v>
      </c>
      <c r="D27" s="91" t="s">
        <v>97</v>
      </c>
      <c r="E27" s="72">
        <v>0</v>
      </c>
      <c r="F27" s="72">
        <v>0</v>
      </c>
      <c r="G27" s="17" t="e">
        <f t="shared" si="1"/>
        <v>#DIV/0!</v>
      </c>
      <c r="H27" s="7"/>
      <c r="I27" s="10">
        <f t="shared" si="5"/>
        <v>8</v>
      </c>
      <c r="J27" s="6" t="s">
        <v>12</v>
      </c>
      <c r="K27" s="7" t="s">
        <v>283</v>
      </c>
      <c r="L27" s="91" t="s">
        <v>97</v>
      </c>
      <c r="M27" s="72">
        <v>0</v>
      </c>
      <c r="N27" s="72">
        <v>0</v>
      </c>
      <c r="O27" s="17" t="e">
        <f t="shared" si="3"/>
        <v>#DIV/0!</v>
      </c>
      <c r="P27" s="7"/>
      <c r="BA27" s="66" t="s">
        <v>75</v>
      </c>
      <c r="BB27" s="66"/>
      <c r="BC27" s="59" t="s">
        <v>319</v>
      </c>
      <c r="BD27" s="60" t="s">
        <v>129</v>
      </c>
      <c r="BE27" s="66"/>
      <c r="BF27" s="66"/>
      <c r="BG27" s="66">
        <v>29</v>
      </c>
      <c r="BH27" s="66">
        <v>7</v>
      </c>
      <c r="BI27" s="66">
        <v>71582</v>
      </c>
      <c r="BJ27" s="66" t="s">
        <v>95</v>
      </c>
      <c r="BK27" s="80"/>
      <c r="BL27" s="65">
        <v>85277</v>
      </c>
      <c r="BM27" s="65" t="s">
        <v>61</v>
      </c>
      <c r="BN27" s="83"/>
      <c r="BO27" s="59" t="s">
        <v>267</v>
      </c>
      <c r="BP27" s="65" t="s">
        <v>204</v>
      </c>
      <c r="BQ27" s="65">
        <v>85276</v>
      </c>
      <c r="BR27" s="65" t="s">
        <v>61</v>
      </c>
      <c r="BS27" s="65" t="s">
        <v>95</v>
      </c>
      <c r="BT27" s="65"/>
      <c r="BU27" s="60" t="s">
        <v>97</v>
      </c>
      <c r="BV27" s="65">
        <v>88</v>
      </c>
      <c r="BW27" s="65">
        <v>27049</v>
      </c>
      <c r="BX27" s="61"/>
      <c r="BY27" s="53"/>
      <c r="BZ27" s="53"/>
      <c r="CA27" s="55"/>
      <c r="CB27" s="55"/>
      <c r="CC27" s="55"/>
      <c r="CD27" s="55"/>
      <c r="CE27" s="55"/>
      <c r="CF27" s="55"/>
      <c r="CG27" s="55"/>
      <c r="CH27" s="55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</row>
    <row r="28" spans="1:102" customFormat="1" x14ac:dyDescent="0.2">
      <c r="A28" s="44">
        <f t="shared" si="4"/>
        <v>3</v>
      </c>
      <c r="B28" s="6" t="s">
        <v>11</v>
      </c>
      <c r="C28" s="7" t="s">
        <v>284</v>
      </c>
      <c r="D28" s="91" t="s">
        <v>97</v>
      </c>
      <c r="E28" s="72">
        <v>0</v>
      </c>
      <c r="F28" s="72">
        <v>0</v>
      </c>
      <c r="G28" s="17" t="e">
        <f t="shared" si="1"/>
        <v>#DIV/0!</v>
      </c>
      <c r="H28" s="7"/>
      <c r="I28" s="10">
        <f t="shared" si="5"/>
        <v>8</v>
      </c>
      <c r="J28" s="6" t="s">
        <v>12</v>
      </c>
      <c r="K28" s="7" t="s">
        <v>284</v>
      </c>
      <c r="L28" s="91" t="s">
        <v>97</v>
      </c>
      <c r="M28" s="72">
        <v>0</v>
      </c>
      <c r="N28" s="72">
        <v>0</v>
      </c>
      <c r="O28" s="17" t="e">
        <f t="shared" si="3"/>
        <v>#DIV/0!</v>
      </c>
      <c r="P28" s="7"/>
      <c r="BA28" s="66" t="s">
        <v>182</v>
      </c>
      <c r="BB28" s="66"/>
      <c r="BC28" s="59" t="s">
        <v>320</v>
      </c>
      <c r="BD28" s="60" t="s">
        <v>36</v>
      </c>
      <c r="BE28" s="66"/>
      <c r="BF28" s="66"/>
      <c r="BG28" s="66">
        <v>89</v>
      </c>
      <c r="BH28" s="66">
        <v>7</v>
      </c>
      <c r="BI28" s="66">
        <v>85445</v>
      </c>
      <c r="BJ28" s="66" t="s">
        <v>95</v>
      </c>
      <c r="BK28" s="80"/>
      <c r="BL28" s="65">
        <v>85465</v>
      </c>
      <c r="BM28" s="65" t="s">
        <v>153</v>
      </c>
      <c r="BN28" s="83"/>
      <c r="BO28" s="59" t="s">
        <v>153</v>
      </c>
      <c r="BP28" s="65" t="s">
        <v>204</v>
      </c>
      <c r="BQ28" s="65">
        <v>85445</v>
      </c>
      <c r="BR28" s="65" t="s">
        <v>182</v>
      </c>
      <c r="BS28" s="65" t="s">
        <v>95</v>
      </c>
      <c r="BT28" s="65"/>
      <c r="BU28" s="60" t="s">
        <v>36</v>
      </c>
      <c r="BV28" s="65">
        <v>89</v>
      </c>
      <c r="BW28" s="65">
        <v>80670</v>
      </c>
      <c r="BX28" s="61"/>
      <c r="BY28" s="53"/>
      <c r="BZ28" s="53"/>
      <c r="CA28" s="55"/>
      <c r="CB28" s="55"/>
      <c r="CC28" s="55"/>
      <c r="CD28" s="55"/>
      <c r="CE28" s="55"/>
      <c r="CF28" s="55"/>
      <c r="CG28" s="55"/>
      <c r="CH28" s="55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</row>
    <row r="29" spans="1:102" customFormat="1" x14ac:dyDescent="0.2">
      <c r="A29" s="44">
        <f t="shared" si="4"/>
        <v>3</v>
      </c>
      <c r="B29" s="6" t="s">
        <v>11</v>
      </c>
      <c r="C29" s="7" t="s">
        <v>285</v>
      </c>
      <c r="D29" s="91" t="s">
        <v>97</v>
      </c>
      <c r="E29" s="72">
        <v>0</v>
      </c>
      <c r="F29" s="72">
        <v>0</v>
      </c>
      <c r="G29" s="17" t="e">
        <f t="shared" si="1"/>
        <v>#DIV/0!</v>
      </c>
      <c r="H29" s="7"/>
      <c r="I29" s="10">
        <f t="shared" si="5"/>
        <v>8</v>
      </c>
      <c r="J29" s="6" t="s">
        <v>12</v>
      </c>
      <c r="K29" s="7" t="s">
        <v>285</v>
      </c>
      <c r="L29" s="91" t="s">
        <v>97</v>
      </c>
      <c r="M29" s="72">
        <v>0</v>
      </c>
      <c r="N29" s="72">
        <v>0</v>
      </c>
      <c r="O29" s="17" t="e">
        <f t="shared" si="3"/>
        <v>#DIV/0!</v>
      </c>
      <c r="P29" s="7"/>
      <c r="BA29" s="66" t="s">
        <v>50</v>
      </c>
      <c r="BB29" s="66"/>
      <c r="BC29" s="59" t="s">
        <v>321</v>
      </c>
      <c r="BD29" s="60" t="s">
        <v>97</v>
      </c>
      <c r="BE29" s="67" t="s">
        <v>98</v>
      </c>
      <c r="BF29" s="66"/>
      <c r="BG29" s="66">
        <v>65</v>
      </c>
      <c r="BH29" s="66">
        <v>7</v>
      </c>
      <c r="BI29" s="66">
        <v>76017</v>
      </c>
      <c r="BJ29" s="66" t="s">
        <v>95</v>
      </c>
      <c r="BK29" s="80"/>
      <c r="BL29" s="65">
        <v>86575</v>
      </c>
      <c r="BM29" s="65" t="s">
        <v>62</v>
      </c>
      <c r="BN29" s="83"/>
      <c r="BO29" s="59" t="s">
        <v>268</v>
      </c>
      <c r="BP29" s="65" t="s">
        <v>204</v>
      </c>
      <c r="BQ29" s="65">
        <v>86568</v>
      </c>
      <c r="BR29" s="65" t="s">
        <v>62</v>
      </c>
      <c r="BS29" s="65" t="s">
        <v>95</v>
      </c>
      <c r="BT29" s="65"/>
      <c r="BU29" s="60" t="s">
        <v>97</v>
      </c>
      <c r="BV29" s="65">
        <v>90</v>
      </c>
      <c r="BW29" s="65">
        <v>27049</v>
      </c>
      <c r="BX29" s="61"/>
      <c r="BY29" s="53"/>
      <c r="BZ29" s="53"/>
      <c r="CA29" s="55"/>
      <c r="CB29" s="55"/>
      <c r="CC29" s="55"/>
      <c r="CD29" s="55"/>
      <c r="CE29" s="55"/>
      <c r="CF29" s="55"/>
      <c r="CG29" s="55"/>
      <c r="CH29" s="55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1:102" customFormat="1" x14ac:dyDescent="0.2">
      <c r="A30" s="44">
        <f t="shared" si="4"/>
        <v>3</v>
      </c>
      <c r="B30" s="6" t="s">
        <v>11</v>
      </c>
      <c r="C30" s="7" t="s">
        <v>286</v>
      </c>
      <c r="D30" s="91" t="s">
        <v>97</v>
      </c>
      <c r="E30" s="72">
        <v>0</v>
      </c>
      <c r="F30" s="72">
        <v>0</v>
      </c>
      <c r="G30" s="17" t="e">
        <f t="shared" si="1"/>
        <v>#DIV/0!</v>
      </c>
      <c r="H30" s="7"/>
      <c r="I30" s="10">
        <f t="shared" si="5"/>
        <v>8</v>
      </c>
      <c r="J30" s="6" t="s">
        <v>12</v>
      </c>
      <c r="K30" s="7" t="s">
        <v>286</v>
      </c>
      <c r="L30" s="91" t="s">
        <v>97</v>
      </c>
      <c r="M30" s="72">
        <v>0</v>
      </c>
      <c r="N30" s="72">
        <v>0</v>
      </c>
      <c r="O30" s="17" t="e">
        <f t="shared" si="3"/>
        <v>#DIV/0!</v>
      </c>
      <c r="P30" s="7"/>
      <c r="BA30" s="66" t="s">
        <v>54</v>
      </c>
      <c r="BB30" s="66"/>
      <c r="BC30" s="59" t="s">
        <v>322</v>
      </c>
      <c r="BD30" s="60" t="s">
        <v>97</v>
      </c>
      <c r="BE30" s="66"/>
      <c r="BF30" s="66"/>
      <c r="BG30" s="66">
        <v>81</v>
      </c>
      <c r="BH30" s="66">
        <v>7</v>
      </c>
      <c r="BI30" s="66">
        <v>80206</v>
      </c>
      <c r="BJ30" s="66" t="s">
        <v>95</v>
      </c>
      <c r="BK30" s="80"/>
      <c r="BL30" s="65">
        <v>86576</v>
      </c>
      <c r="BM30" s="65" t="s">
        <v>66</v>
      </c>
      <c r="BN30" s="83"/>
      <c r="BO30" s="59" t="s">
        <v>269</v>
      </c>
      <c r="BP30" s="65" t="s">
        <v>204</v>
      </c>
      <c r="BQ30" s="65">
        <v>86571</v>
      </c>
      <c r="BR30" s="65" t="s">
        <v>66</v>
      </c>
      <c r="BS30" s="65" t="s">
        <v>95</v>
      </c>
      <c r="BT30" s="65"/>
      <c r="BU30" s="60" t="s">
        <v>97</v>
      </c>
      <c r="BV30" s="65">
        <v>91</v>
      </c>
      <c r="BW30" s="65">
        <v>27049</v>
      </c>
      <c r="BX30" s="61"/>
      <c r="BY30" s="53"/>
      <c r="BZ30" s="53"/>
      <c r="CA30" s="55"/>
      <c r="CB30" s="55"/>
      <c r="CC30" s="55"/>
      <c r="CD30" s="55"/>
      <c r="CE30" s="55"/>
      <c r="CF30" s="55"/>
      <c r="CG30" s="55"/>
      <c r="CH30" s="55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</row>
    <row r="31" spans="1:102" customFormat="1" x14ac:dyDescent="0.2">
      <c r="A31" s="44">
        <f t="shared" si="4"/>
        <v>3</v>
      </c>
      <c r="B31" s="6" t="s">
        <v>11</v>
      </c>
      <c r="C31" s="7" t="s">
        <v>242</v>
      </c>
      <c r="D31" s="91" t="s">
        <v>97</v>
      </c>
      <c r="E31" s="72">
        <v>0</v>
      </c>
      <c r="F31" s="72">
        <v>0</v>
      </c>
      <c r="G31" s="17" t="e">
        <f t="shared" si="1"/>
        <v>#DIV/0!</v>
      </c>
      <c r="H31" s="7"/>
      <c r="I31" s="10">
        <f t="shared" si="5"/>
        <v>8</v>
      </c>
      <c r="J31" s="6" t="s">
        <v>12</v>
      </c>
      <c r="K31" s="7" t="s">
        <v>242</v>
      </c>
      <c r="L31" s="91" t="s">
        <v>97</v>
      </c>
      <c r="M31" s="72">
        <v>0</v>
      </c>
      <c r="N31" s="72">
        <v>0</v>
      </c>
      <c r="O31" s="17" t="e">
        <f t="shared" si="3"/>
        <v>#DIV/0!</v>
      </c>
      <c r="P31" s="7"/>
      <c r="BA31" s="66" t="s">
        <v>55</v>
      </c>
      <c r="BB31" s="66"/>
      <c r="BC31" s="59" t="s">
        <v>323</v>
      </c>
      <c r="BD31" s="60" t="s">
        <v>97</v>
      </c>
      <c r="BE31" s="66"/>
      <c r="BF31" s="66"/>
      <c r="BG31" s="66">
        <v>80</v>
      </c>
      <c r="BH31" s="66">
        <v>7</v>
      </c>
      <c r="BI31" s="66">
        <v>80205</v>
      </c>
      <c r="BJ31" s="66" t="s">
        <v>95</v>
      </c>
      <c r="BK31" s="80"/>
      <c r="BL31" s="65">
        <v>86578</v>
      </c>
      <c r="BM31" s="65" t="s">
        <v>65</v>
      </c>
      <c r="BN31" s="83"/>
      <c r="BO31" s="59" t="s">
        <v>270</v>
      </c>
      <c r="BP31" s="65" t="s">
        <v>204</v>
      </c>
      <c r="BQ31" s="65">
        <v>86572</v>
      </c>
      <c r="BR31" s="65" t="s">
        <v>65</v>
      </c>
      <c r="BS31" s="65" t="s">
        <v>95</v>
      </c>
      <c r="BT31" s="65"/>
      <c r="BU31" s="60" t="s">
        <v>97</v>
      </c>
      <c r="BV31" s="65">
        <v>92</v>
      </c>
      <c r="BW31" s="65">
        <v>27049</v>
      </c>
      <c r="BX31" s="61"/>
      <c r="BY31" s="53"/>
      <c r="BZ31" s="53"/>
      <c r="CA31" s="55"/>
      <c r="CB31" s="55"/>
      <c r="CC31" s="55"/>
      <c r="CD31" s="55"/>
      <c r="CE31" s="55"/>
      <c r="CF31" s="55"/>
      <c r="CG31" s="55"/>
      <c r="CH31" s="55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</row>
    <row r="32" spans="1:102" customFormat="1" x14ac:dyDescent="0.2">
      <c r="A32" s="44">
        <f t="shared" si="4"/>
        <v>3</v>
      </c>
      <c r="B32" s="6" t="s">
        <v>11</v>
      </c>
      <c r="C32" s="7" t="s">
        <v>267</v>
      </c>
      <c r="D32" s="91" t="s">
        <v>97</v>
      </c>
      <c r="E32" s="72">
        <v>0</v>
      </c>
      <c r="F32" s="72">
        <v>0</v>
      </c>
      <c r="G32" s="17" t="e">
        <f t="shared" si="1"/>
        <v>#DIV/0!</v>
      </c>
      <c r="H32" s="7"/>
      <c r="I32" s="10">
        <f t="shared" si="5"/>
        <v>8</v>
      </c>
      <c r="J32" s="6" t="s">
        <v>12</v>
      </c>
      <c r="K32" s="7" t="s">
        <v>267</v>
      </c>
      <c r="L32" s="91" t="s">
        <v>97</v>
      </c>
      <c r="M32" s="72">
        <v>0</v>
      </c>
      <c r="N32" s="72">
        <v>0</v>
      </c>
      <c r="O32" s="17" t="e">
        <f t="shared" si="3"/>
        <v>#DIV/0!</v>
      </c>
      <c r="P32" s="7"/>
      <c r="BA32" s="66" t="s">
        <v>184</v>
      </c>
      <c r="BB32" s="66"/>
      <c r="BC32" s="59" t="s">
        <v>324</v>
      </c>
      <c r="BD32" s="60" t="s">
        <v>97</v>
      </c>
      <c r="BE32" s="67" t="s">
        <v>98</v>
      </c>
      <c r="BF32" s="66"/>
      <c r="BG32" s="66">
        <v>12</v>
      </c>
      <c r="BH32" s="66">
        <v>7</v>
      </c>
      <c r="BI32" s="66">
        <v>54654</v>
      </c>
      <c r="BJ32" s="66" t="s">
        <v>95</v>
      </c>
      <c r="BK32" s="80"/>
      <c r="BL32" s="65">
        <v>86579</v>
      </c>
      <c r="BM32" s="65" t="s">
        <v>63</v>
      </c>
      <c r="BN32" s="83"/>
      <c r="BO32" s="59" t="s">
        <v>271</v>
      </c>
      <c r="BP32" s="65" t="s">
        <v>204</v>
      </c>
      <c r="BQ32" s="65">
        <v>86573</v>
      </c>
      <c r="BR32" s="65" t="s">
        <v>63</v>
      </c>
      <c r="BS32" s="65" t="s">
        <v>95</v>
      </c>
      <c r="BT32" s="65"/>
      <c r="BU32" s="60" t="s">
        <v>97</v>
      </c>
      <c r="BV32" s="65">
        <v>93</v>
      </c>
      <c r="BW32" s="65">
        <v>27049</v>
      </c>
      <c r="BX32" s="61"/>
      <c r="BY32" s="53"/>
      <c r="BZ32" s="53"/>
      <c r="CA32" s="55"/>
      <c r="CB32" s="55"/>
      <c r="CC32" s="55"/>
      <c r="CD32" s="55"/>
      <c r="CE32" s="55"/>
      <c r="CF32" s="55"/>
      <c r="CG32" s="55"/>
      <c r="CH32" s="55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</row>
    <row r="33" spans="1:102" customFormat="1" x14ac:dyDescent="0.2">
      <c r="A33" s="44">
        <f t="shared" si="4"/>
        <v>3</v>
      </c>
      <c r="B33" s="6" t="s">
        <v>11</v>
      </c>
      <c r="C33" s="7" t="s">
        <v>268</v>
      </c>
      <c r="D33" s="91" t="s">
        <v>97</v>
      </c>
      <c r="E33" s="72">
        <v>0</v>
      </c>
      <c r="F33" s="72">
        <v>0</v>
      </c>
      <c r="G33" s="17" t="e">
        <f t="shared" si="1"/>
        <v>#DIV/0!</v>
      </c>
      <c r="H33" s="7"/>
      <c r="I33" s="10">
        <f t="shared" si="5"/>
        <v>8</v>
      </c>
      <c r="J33" s="6" t="s">
        <v>12</v>
      </c>
      <c r="K33" s="7" t="s">
        <v>268</v>
      </c>
      <c r="L33" s="91" t="s">
        <v>97</v>
      </c>
      <c r="M33" s="72">
        <v>0</v>
      </c>
      <c r="N33" s="72">
        <v>0</v>
      </c>
      <c r="O33" s="17" t="e">
        <f t="shared" si="3"/>
        <v>#DIV/0!</v>
      </c>
      <c r="P33" s="7"/>
      <c r="BA33" s="66" t="s">
        <v>186</v>
      </c>
      <c r="BB33" s="66"/>
      <c r="BC33" s="59" t="s">
        <v>132</v>
      </c>
      <c r="BD33" s="60" t="s">
        <v>97</v>
      </c>
      <c r="BE33" s="66"/>
      <c r="BF33" s="66"/>
      <c r="BG33" s="66">
        <v>13</v>
      </c>
      <c r="BH33" s="66">
        <v>7</v>
      </c>
      <c r="BI33" s="66">
        <v>65432</v>
      </c>
      <c r="BJ33" s="66" t="s">
        <v>95</v>
      </c>
      <c r="BK33" s="80"/>
      <c r="BL33" s="65">
        <v>86580</v>
      </c>
      <c r="BM33" s="65" t="s">
        <v>64</v>
      </c>
      <c r="BN33" s="83"/>
      <c r="BO33" s="59" t="s">
        <v>272</v>
      </c>
      <c r="BP33" s="65" t="s">
        <v>204</v>
      </c>
      <c r="BQ33" s="65">
        <v>86574</v>
      </c>
      <c r="BR33" s="65" t="s">
        <v>64</v>
      </c>
      <c r="BS33" s="65" t="s">
        <v>95</v>
      </c>
      <c r="BT33" s="65"/>
      <c r="BU33" s="60" t="s">
        <v>97</v>
      </c>
      <c r="BV33" s="65">
        <v>94</v>
      </c>
      <c r="BW33" s="65">
        <v>27049</v>
      </c>
      <c r="BX33" s="61"/>
      <c r="BY33" s="53"/>
      <c r="BZ33" s="53"/>
      <c r="CA33" s="55"/>
      <c r="CB33" s="55"/>
      <c r="CC33" s="55"/>
      <c r="CD33" s="55"/>
      <c r="CE33" s="55"/>
      <c r="CF33" s="55"/>
      <c r="CG33" s="55"/>
      <c r="CH33" s="55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</row>
    <row r="34" spans="1:102" customFormat="1" x14ac:dyDescent="0.2">
      <c r="A34" s="44">
        <f t="shared" si="4"/>
        <v>3</v>
      </c>
      <c r="B34" s="6" t="s">
        <v>11</v>
      </c>
      <c r="C34" s="7" t="s">
        <v>271</v>
      </c>
      <c r="D34" s="91" t="s">
        <v>97</v>
      </c>
      <c r="E34" s="72">
        <v>0</v>
      </c>
      <c r="F34" s="72">
        <v>0</v>
      </c>
      <c r="G34" s="17" t="e">
        <f t="shared" si="1"/>
        <v>#DIV/0!</v>
      </c>
      <c r="H34" s="7"/>
      <c r="I34" s="10">
        <f t="shared" si="5"/>
        <v>8</v>
      </c>
      <c r="J34" s="6" t="s">
        <v>12</v>
      </c>
      <c r="K34" s="7" t="s">
        <v>271</v>
      </c>
      <c r="L34" s="91" t="s">
        <v>97</v>
      </c>
      <c r="M34" s="72">
        <v>0</v>
      </c>
      <c r="N34" s="72">
        <v>0</v>
      </c>
      <c r="O34" s="17" t="e">
        <f t="shared" si="3"/>
        <v>#DIV/0!</v>
      </c>
      <c r="P34" s="7"/>
      <c r="BA34" s="66" t="s">
        <v>187</v>
      </c>
      <c r="BB34" s="66"/>
      <c r="BC34" s="59" t="s">
        <v>325</v>
      </c>
      <c r="BD34" s="60" t="s">
        <v>97</v>
      </c>
      <c r="BE34" s="66"/>
      <c r="BF34" s="66"/>
      <c r="BG34" s="66">
        <v>26</v>
      </c>
      <c r="BH34" s="66">
        <v>7</v>
      </c>
      <c r="BI34" s="66">
        <v>68244</v>
      </c>
      <c r="BJ34" s="66" t="s">
        <v>95</v>
      </c>
      <c r="BK34" s="80"/>
      <c r="BL34" s="65">
        <v>28070</v>
      </c>
      <c r="BM34" s="65" t="s">
        <v>167</v>
      </c>
      <c r="BN34" s="83"/>
      <c r="BO34" s="59" t="s">
        <v>214</v>
      </c>
      <c r="BP34" s="65" t="s">
        <v>204</v>
      </c>
      <c r="BQ34" s="65">
        <v>88713</v>
      </c>
      <c r="BR34" s="65" t="s">
        <v>201</v>
      </c>
      <c r="BS34" s="65" t="s">
        <v>95</v>
      </c>
      <c r="BT34" s="65"/>
      <c r="BU34" s="60" t="s">
        <v>139</v>
      </c>
      <c r="BV34" s="65">
        <v>8</v>
      </c>
      <c r="BW34" s="65">
        <v>64610</v>
      </c>
      <c r="BX34" s="61"/>
      <c r="BY34" s="53"/>
      <c r="BZ34" s="53"/>
      <c r="CA34" s="55"/>
      <c r="CB34" s="55"/>
      <c r="CC34" s="55"/>
      <c r="CD34" s="55"/>
      <c r="CE34" s="55"/>
      <c r="CF34" s="55"/>
      <c r="CG34" s="55"/>
      <c r="CH34" s="55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</row>
    <row r="35" spans="1:102" customFormat="1" x14ac:dyDescent="0.2">
      <c r="A35" s="44">
        <f t="shared" si="4"/>
        <v>3</v>
      </c>
      <c r="B35" s="6" t="s">
        <v>11</v>
      </c>
      <c r="C35" s="7" t="s">
        <v>272</v>
      </c>
      <c r="D35" s="91" t="s">
        <v>97</v>
      </c>
      <c r="E35" s="72">
        <v>0</v>
      </c>
      <c r="F35" s="72">
        <v>0</v>
      </c>
      <c r="G35" s="17" t="e">
        <f t="shared" si="1"/>
        <v>#DIV/0!</v>
      </c>
      <c r="H35" s="7"/>
      <c r="I35" s="10">
        <f t="shared" si="5"/>
        <v>8</v>
      </c>
      <c r="J35" s="6" t="s">
        <v>12</v>
      </c>
      <c r="K35" s="7" t="s">
        <v>272</v>
      </c>
      <c r="L35" s="91" t="s">
        <v>97</v>
      </c>
      <c r="M35" s="72">
        <v>0</v>
      </c>
      <c r="N35" s="72">
        <v>0</v>
      </c>
      <c r="O35" s="17" t="e">
        <f t="shared" si="3"/>
        <v>#DIV/0!</v>
      </c>
      <c r="P35" s="7"/>
      <c r="BA35" s="66" t="s">
        <v>59</v>
      </c>
      <c r="BB35" s="66"/>
      <c r="BC35" s="59" t="s">
        <v>326</v>
      </c>
      <c r="BD35" s="60" t="s">
        <v>97</v>
      </c>
      <c r="BE35" s="66"/>
      <c r="BF35" s="66"/>
      <c r="BG35" s="66">
        <v>27</v>
      </c>
      <c r="BH35" s="66">
        <v>7</v>
      </c>
      <c r="BI35" s="66">
        <v>71452</v>
      </c>
      <c r="BJ35" s="66" t="s">
        <v>95</v>
      </c>
      <c r="BK35" s="80"/>
      <c r="BL35" s="65">
        <v>90632</v>
      </c>
      <c r="BM35" s="65" t="s">
        <v>49</v>
      </c>
      <c r="BN35" s="83"/>
      <c r="BO35" s="59" t="s">
        <v>279</v>
      </c>
      <c r="BP35" s="65" t="s">
        <v>204</v>
      </c>
      <c r="BQ35" s="65">
        <v>90630</v>
      </c>
      <c r="BR35" s="65" t="s">
        <v>49</v>
      </c>
      <c r="BS35" s="65" t="s">
        <v>95</v>
      </c>
      <c r="BT35" s="65"/>
      <c r="BU35" s="60" t="s">
        <v>97</v>
      </c>
      <c r="BV35" s="65">
        <v>104</v>
      </c>
      <c r="BW35" s="65">
        <v>27049</v>
      </c>
      <c r="BX35" s="61"/>
      <c r="BY35" s="53"/>
      <c r="BZ35" s="53"/>
      <c r="CA35" s="55"/>
      <c r="CB35" s="55"/>
      <c r="CC35" s="55"/>
      <c r="CD35" s="55"/>
      <c r="CE35" s="55"/>
      <c r="CF35" s="55"/>
      <c r="CG35" s="55"/>
      <c r="CH35" s="55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</row>
    <row r="36" spans="1:102" customFormat="1" x14ac:dyDescent="0.2">
      <c r="A36" s="44">
        <f t="shared" si="4"/>
        <v>3</v>
      </c>
      <c r="B36" s="6" t="s">
        <v>11</v>
      </c>
      <c r="C36" s="7" t="s">
        <v>270</v>
      </c>
      <c r="D36" s="91" t="s">
        <v>97</v>
      </c>
      <c r="E36" s="72">
        <v>0</v>
      </c>
      <c r="F36" s="72">
        <v>0</v>
      </c>
      <c r="G36" s="17" t="e">
        <f t="shared" si="1"/>
        <v>#DIV/0!</v>
      </c>
      <c r="H36" s="7"/>
      <c r="I36" s="10">
        <f t="shared" si="5"/>
        <v>8</v>
      </c>
      <c r="J36" s="6" t="s">
        <v>12</v>
      </c>
      <c r="K36" s="7" t="s">
        <v>270</v>
      </c>
      <c r="L36" s="91" t="s">
        <v>97</v>
      </c>
      <c r="M36" s="72">
        <v>0</v>
      </c>
      <c r="N36" s="72">
        <v>0</v>
      </c>
      <c r="O36" s="17" t="e">
        <f t="shared" si="3"/>
        <v>#DIV/0!</v>
      </c>
      <c r="P36" s="7"/>
      <c r="BA36" s="66" t="s">
        <v>199</v>
      </c>
      <c r="BB36" s="66"/>
      <c r="BC36" s="59" t="s">
        <v>384</v>
      </c>
      <c r="BD36" s="60" t="s">
        <v>97</v>
      </c>
      <c r="BE36" s="67" t="s">
        <v>98</v>
      </c>
      <c r="BF36" s="66"/>
      <c r="BG36" s="66">
        <v>8</v>
      </c>
      <c r="BH36" s="66">
        <v>7</v>
      </c>
      <c r="BI36" s="66">
        <v>54652</v>
      </c>
      <c r="BJ36" s="66" t="s">
        <v>95</v>
      </c>
      <c r="BK36" s="80"/>
      <c r="BL36" s="65">
        <v>90779</v>
      </c>
      <c r="BM36" s="65" t="s">
        <v>51</v>
      </c>
      <c r="BN36" s="83"/>
      <c r="BO36" s="59" t="s">
        <v>280</v>
      </c>
      <c r="BP36" s="65" t="s">
        <v>204</v>
      </c>
      <c r="BQ36" s="65">
        <v>90775</v>
      </c>
      <c r="BR36" s="65" t="s">
        <v>51</v>
      </c>
      <c r="BS36" s="65" t="s">
        <v>95</v>
      </c>
      <c r="BT36" s="65"/>
      <c r="BU36" s="60" t="s">
        <v>97</v>
      </c>
      <c r="BV36" s="65">
        <v>105</v>
      </c>
      <c r="BW36" s="65">
        <v>27049</v>
      </c>
      <c r="BX36" s="61"/>
      <c r="BY36" s="53"/>
      <c r="BZ36" s="53"/>
      <c r="CA36" s="55"/>
      <c r="CB36" s="55"/>
      <c r="CC36" s="55"/>
      <c r="CD36" s="55"/>
      <c r="CE36" s="55"/>
      <c r="CF36" s="55"/>
      <c r="CG36" s="55"/>
      <c r="CH36" s="55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</row>
    <row r="37" spans="1:102" customFormat="1" x14ac:dyDescent="0.2">
      <c r="A37" s="44">
        <f t="shared" si="4"/>
        <v>3</v>
      </c>
      <c r="B37" s="6" t="s">
        <v>11</v>
      </c>
      <c r="C37" s="7" t="s">
        <v>269</v>
      </c>
      <c r="D37" s="91" t="s">
        <v>97</v>
      </c>
      <c r="E37" s="72">
        <v>0</v>
      </c>
      <c r="F37" s="72">
        <v>0</v>
      </c>
      <c r="G37" s="17" t="e">
        <f t="shared" si="1"/>
        <v>#DIV/0!</v>
      </c>
      <c r="H37" s="7"/>
      <c r="I37" s="10">
        <f t="shared" si="5"/>
        <v>8</v>
      </c>
      <c r="J37" s="6" t="s">
        <v>12</v>
      </c>
      <c r="K37" s="7" t="s">
        <v>269</v>
      </c>
      <c r="L37" s="91" t="s">
        <v>97</v>
      </c>
      <c r="M37" s="72">
        <v>0</v>
      </c>
      <c r="N37" s="72">
        <v>0</v>
      </c>
      <c r="O37" s="17" t="e">
        <f t="shared" si="3"/>
        <v>#DIV/0!</v>
      </c>
      <c r="P37" s="7"/>
      <c r="BA37" s="66" t="s">
        <v>200</v>
      </c>
      <c r="BB37" s="66"/>
      <c r="BC37" s="59" t="s">
        <v>382</v>
      </c>
      <c r="BD37" s="60" t="s">
        <v>139</v>
      </c>
      <c r="BE37" s="67" t="s">
        <v>139</v>
      </c>
      <c r="BF37" s="66"/>
      <c r="BG37" s="66">
        <v>8</v>
      </c>
      <c r="BH37" s="66">
        <v>7</v>
      </c>
      <c r="BI37" s="66">
        <v>54653</v>
      </c>
      <c r="BJ37" s="66" t="s">
        <v>95</v>
      </c>
      <c r="BK37" s="80"/>
      <c r="BL37" s="65">
        <v>90798</v>
      </c>
      <c r="BM37" s="65" t="s">
        <v>52</v>
      </c>
      <c r="BN37" s="83"/>
      <c r="BO37" s="59" t="s">
        <v>281</v>
      </c>
      <c r="BP37" s="65" t="s">
        <v>204</v>
      </c>
      <c r="BQ37" s="65">
        <v>90781</v>
      </c>
      <c r="BR37" s="65" t="s">
        <v>52</v>
      </c>
      <c r="BS37" s="65" t="s">
        <v>95</v>
      </c>
      <c r="BT37" s="65"/>
      <c r="BU37" s="60" t="s">
        <v>97</v>
      </c>
      <c r="BV37" s="65">
        <v>106</v>
      </c>
      <c r="BW37" s="65">
        <v>27049</v>
      </c>
      <c r="BX37" s="61"/>
      <c r="BY37" s="53"/>
      <c r="BZ37" s="53"/>
      <c r="CA37" s="55"/>
      <c r="CB37" s="55"/>
      <c r="CC37" s="55"/>
      <c r="CD37" s="55"/>
      <c r="CE37" s="55"/>
      <c r="CF37" s="55"/>
      <c r="CG37" s="55"/>
      <c r="CH37" s="55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</row>
    <row r="38" spans="1:102" customFormat="1" x14ac:dyDescent="0.2">
      <c r="A38" s="44">
        <f t="shared" si="4"/>
        <v>3</v>
      </c>
      <c r="B38" s="6" t="s">
        <v>11</v>
      </c>
      <c r="C38" s="7" t="s">
        <v>215</v>
      </c>
      <c r="D38" s="91" t="s">
        <v>97</v>
      </c>
      <c r="E38" s="72">
        <v>0</v>
      </c>
      <c r="F38" s="72">
        <v>0</v>
      </c>
      <c r="G38" s="17" t="e">
        <f t="shared" si="1"/>
        <v>#DIV/0!</v>
      </c>
      <c r="H38" s="7"/>
      <c r="I38" s="10">
        <f t="shared" si="5"/>
        <v>8</v>
      </c>
      <c r="J38" s="6" t="s">
        <v>12</v>
      </c>
      <c r="K38" s="7" t="s">
        <v>215</v>
      </c>
      <c r="L38" s="91" t="s">
        <v>97</v>
      </c>
      <c r="M38" s="72">
        <v>0</v>
      </c>
      <c r="N38" s="72">
        <v>0</v>
      </c>
      <c r="O38" s="17" t="e">
        <f t="shared" si="3"/>
        <v>#DIV/0!</v>
      </c>
      <c r="P38" s="7"/>
      <c r="BA38" s="66" t="s">
        <v>201</v>
      </c>
      <c r="BB38" s="66"/>
      <c r="BC38" s="59" t="s">
        <v>383</v>
      </c>
      <c r="BD38" s="60" t="s">
        <v>139</v>
      </c>
      <c r="BE38" s="66"/>
      <c r="BF38" s="66"/>
      <c r="BG38" s="66">
        <v>8</v>
      </c>
      <c r="BH38" s="66">
        <v>7</v>
      </c>
      <c r="BI38" s="66">
        <v>88713</v>
      </c>
      <c r="BJ38" s="66" t="s">
        <v>95</v>
      </c>
      <c r="BK38" s="80"/>
      <c r="BL38" s="65">
        <v>90800</v>
      </c>
      <c r="BM38" s="65" t="s">
        <v>116</v>
      </c>
      <c r="BN38" s="83"/>
      <c r="BO38" s="59" t="s">
        <v>116</v>
      </c>
      <c r="BP38" s="65" t="s">
        <v>204</v>
      </c>
      <c r="BQ38" s="65">
        <v>90786</v>
      </c>
      <c r="BR38" s="65" t="s">
        <v>116</v>
      </c>
      <c r="BS38" s="65" t="s">
        <v>95</v>
      </c>
      <c r="BT38" s="65"/>
      <c r="BU38" s="60" t="s">
        <v>97</v>
      </c>
      <c r="BV38" s="65">
        <v>107</v>
      </c>
      <c r="BW38" s="65">
        <v>40228</v>
      </c>
      <c r="BX38" s="61"/>
      <c r="BY38" s="53"/>
      <c r="BZ38" s="53"/>
      <c r="CA38" s="55"/>
      <c r="CB38" s="55"/>
      <c r="CC38" s="55"/>
      <c r="CD38" s="55"/>
      <c r="CE38" s="55"/>
      <c r="CF38" s="55"/>
      <c r="CG38" s="55"/>
      <c r="CH38" s="55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</row>
    <row r="39" spans="1:102" customFormat="1" x14ac:dyDescent="0.2">
      <c r="A39" s="44">
        <f t="shared" si="4"/>
        <v>3</v>
      </c>
      <c r="B39" s="6" t="s">
        <v>11</v>
      </c>
      <c r="C39" s="7" t="s">
        <v>240</v>
      </c>
      <c r="D39" s="91" t="s">
        <v>97</v>
      </c>
      <c r="E39" s="72">
        <v>0</v>
      </c>
      <c r="F39" s="72">
        <v>0</v>
      </c>
      <c r="G39" s="17" t="e">
        <f t="shared" si="1"/>
        <v>#DIV/0!</v>
      </c>
      <c r="H39" s="7"/>
      <c r="I39" s="10">
        <f t="shared" si="5"/>
        <v>8</v>
      </c>
      <c r="J39" s="6" t="s">
        <v>12</v>
      </c>
      <c r="K39" s="7" t="s">
        <v>240</v>
      </c>
      <c r="L39" s="91" t="s">
        <v>97</v>
      </c>
      <c r="M39" s="72">
        <v>0</v>
      </c>
      <c r="N39" s="72">
        <v>0</v>
      </c>
      <c r="O39" s="17" t="e">
        <f t="shared" si="3"/>
        <v>#DIV/0!</v>
      </c>
      <c r="P39" s="7"/>
      <c r="BA39" s="66" t="s">
        <v>202</v>
      </c>
      <c r="BB39" s="66"/>
      <c r="BC39" s="59" t="s">
        <v>327</v>
      </c>
      <c r="BD39" s="60" t="s">
        <v>97</v>
      </c>
      <c r="BE39" s="67" t="s">
        <v>98</v>
      </c>
      <c r="BF39" s="66"/>
      <c r="BG39" s="66">
        <v>82</v>
      </c>
      <c r="BH39" s="66">
        <v>7</v>
      </c>
      <c r="BI39" s="66">
        <v>56048</v>
      </c>
      <c r="BJ39" s="66" t="s">
        <v>95</v>
      </c>
      <c r="BK39" s="80"/>
      <c r="BL39" s="65">
        <v>90803</v>
      </c>
      <c r="BM39" s="65" t="s">
        <v>53</v>
      </c>
      <c r="BN39" s="83"/>
      <c r="BO39" s="59" t="s">
        <v>282</v>
      </c>
      <c r="BP39" s="65" t="s">
        <v>204</v>
      </c>
      <c r="BQ39" s="65">
        <v>90788</v>
      </c>
      <c r="BR39" s="65" t="s">
        <v>53</v>
      </c>
      <c r="BS39" s="65" t="s">
        <v>95</v>
      </c>
      <c r="BT39" s="65"/>
      <c r="BU39" s="60" t="s">
        <v>97</v>
      </c>
      <c r="BV39" s="65">
        <v>108</v>
      </c>
      <c r="BW39" s="65">
        <v>27049</v>
      </c>
      <c r="BX39" s="61"/>
      <c r="BY39" s="53"/>
      <c r="BZ39" s="53"/>
      <c r="CA39" s="55"/>
      <c r="CB39" s="55"/>
      <c r="CC39" s="55"/>
      <c r="CD39" s="55"/>
      <c r="CE39" s="55"/>
      <c r="CF39" s="55"/>
      <c r="CG39" s="55"/>
      <c r="CH39" s="55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</row>
    <row r="40" spans="1:102" customFormat="1" x14ac:dyDescent="0.2">
      <c r="A40" s="44">
        <f t="shared" si="4"/>
        <v>3</v>
      </c>
      <c r="B40" s="6" t="s">
        <v>11</v>
      </c>
      <c r="C40" s="7" t="s">
        <v>213</v>
      </c>
      <c r="D40" s="91" t="s">
        <v>97</v>
      </c>
      <c r="E40" s="72">
        <v>0</v>
      </c>
      <c r="F40" s="72">
        <v>0</v>
      </c>
      <c r="G40" s="17" t="e">
        <f t="shared" si="1"/>
        <v>#DIV/0!</v>
      </c>
      <c r="H40" s="7"/>
      <c r="I40" s="10">
        <f t="shared" si="5"/>
        <v>8</v>
      </c>
      <c r="J40" s="6" t="s">
        <v>12</v>
      </c>
      <c r="K40" s="7" t="s">
        <v>213</v>
      </c>
      <c r="L40" s="91" t="s">
        <v>97</v>
      </c>
      <c r="M40" s="72">
        <v>0</v>
      </c>
      <c r="N40" s="72">
        <v>0</v>
      </c>
      <c r="O40" s="17" t="e">
        <f t="shared" si="3"/>
        <v>#DIV/0!</v>
      </c>
      <c r="P40" s="7"/>
      <c r="BA40" s="66" t="s">
        <v>62</v>
      </c>
      <c r="BB40" s="66"/>
      <c r="BC40" s="59" t="s">
        <v>328</v>
      </c>
      <c r="BD40" s="60" t="s">
        <v>97</v>
      </c>
      <c r="BE40" s="66"/>
      <c r="BF40" s="66"/>
      <c r="BG40" s="66">
        <v>90</v>
      </c>
      <c r="BH40" s="66">
        <v>7</v>
      </c>
      <c r="BI40" s="66">
        <v>86568</v>
      </c>
      <c r="BJ40" s="66" t="s">
        <v>95</v>
      </c>
      <c r="BK40" s="80"/>
      <c r="BL40" s="65">
        <v>90804</v>
      </c>
      <c r="BM40" s="65" t="s">
        <v>119</v>
      </c>
      <c r="BN40" s="83"/>
      <c r="BO40" s="59" t="s">
        <v>283</v>
      </c>
      <c r="BP40" s="65" t="s">
        <v>204</v>
      </c>
      <c r="BQ40" s="65">
        <v>90790</v>
      </c>
      <c r="BR40" s="65" t="s">
        <v>119</v>
      </c>
      <c r="BS40" s="65" t="s">
        <v>95</v>
      </c>
      <c r="BT40" s="65"/>
      <c r="BU40" s="60" t="s">
        <v>97</v>
      </c>
      <c r="BV40" s="65">
        <v>109</v>
      </c>
      <c r="BW40" s="65">
        <v>27049</v>
      </c>
      <c r="BX40" s="61"/>
      <c r="BY40" s="53"/>
      <c r="BZ40" s="53"/>
      <c r="CA40" s="55"/>
      <c r="CB40" s="55"/>
      <c r="CC40" s="55"/>
      <c r="CD40" s="55"/>
      <c r="CE40" s="55"/>
      <c r="CF40" s="55"/>
      <c r="CG40" s="55"/>
      <c r="CH40" s="55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</row>
    <row r="41" spans="1:102" customFormat="1" x14ac:dyDescent="0.2">
      <c r="A41" s="44">
        <f t="shared" si="4"/>
        <v>3</v>
      </c>
      <c r="B41" s="6" t="s">
        <v>11</v>
      </c>
      <c r="C41" s="7" t="s">
        <v>219</v>
      </c>
      <c r="D41" s="91" t="s">
        <v>97</v>
      </c>
      <c r="E41" s="72">
        <v>0</v>
      </c>
      <c r="F41" s="72">
        <v>0</v>
      </c>
      <c r="G41" s="17" t="e">
        <f t="shared" si="1"/>
        <v>#DIV/0!</v>
      </c>
      <c r="H41" s="7"/>
      <c r="I41" s="10">
        <f t="shared" si="5"/>
        <v>8</v>
      </c>
      <c r="J41" s="6" t="s">
        <v>12</v>
      </c>
      <c r="K41" s="7" t="s">
        <v>219</v>
      </c>
      <c r="L41" s="91" t="s">
        <v>97</v>
      </c>
      <c r="M41" s="72">
        <v>0</v>
      </c>
      <c r="N41" s="72">
        <v>0</v>
      </c>
      <c r="O41" s="17" t="e">
        <f t="shared" si="3"/>
        <v>#DIV/0!</v>
      </c>
      <c r="P41" s="7"/>
      <c r="BA41" s="66" t="s">
        <v>63</v>
      </c>
      <c r="BB41" s="66"/>
      <c r="BC41" s="59" t="s">
        <v>329</v>
      </c>
      <c r="BD41" s="60" t="s">
        <v>97</v>
      </c>
      <c r="BE41" s="66"/>
      <c r="BF41" s="66"/>
      <c r="BG41" s="66">
        <v>93</v>
      </c>
      <c r="BH41" s="66">
        <v>7</v>
      </c>
      <c r="BI41" s="66">
        <v>86573</v>
      </c>
      <c r="BJ41" s="66" t="s">
        <v>95</v>
      </c>
      <c r="BK41" s="80"/>
      <c r="BL41" s="65">
        <v>90805</v>
      </c>
      <c r="BM41" s="65" t="s">
        <v>57</v>
      </c>
      <c r="BN41" s="83"/>
      <c r="BO41" s="59" t="s">
        <v>284</v>
      </c>
      <c r="BP41" s="65" t="s">
        <v>204</v>
      </c>
      <c r="BQ41" s="65">
        <v>90791</v>
      </c>
      <c r="BR41" s="65" t="s">
        <v>57</v>
      </c>
      <c r="BS41" s="65" t="s">
        <v>95</v>
      </c>
      <c r="BT41" s="65"/>
      <c r="BU41" s="60" t="s">
        <v>97</v>
      </c>
      <c r="BV41" s="65">
        <v>110</v>
      </c>
      <c r="BW41" s="65">
        <v>27049</v>
      </c>
      <c r="BX41" s="61"/>
      <c r="BY41" s="53"/>
      <c r="BZ41" s="53"/>
      <c r="CA41" s="55"/>
      <c r="CB41" s="55"/>
      <c r="CC41" s="55"/>
      <c r="CD41" s="55"/>
      <c r="CE41" s="55"/>
      <c r="CF41" s="55"/>
      <c r="CG41" s="55"/>
      <c r="CH41" s="55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</row>
    <row r="42" spans="1:102" customFormat="1" x14ac:dyDescent="0.2">
      <c r="A42" s="44">
        <f t="shared" si="4"/>
        <v>3</v>
      </c>
      <c r="B42" s="6" t="s">
        <v>11</v>
      </c>
      <c r="C42" s="7" t="s">
        <v>218</v>
      </c>
      <c r="D42" s="91" t="s">
        <v>97</v>
      </c>
      <c r="E42" s="72">
        <v>0</v>
      </c>
      <c r="F42" s="72">
        <v>0</v>
      </c>
      <c r="G42" s="17" t="e">
        <f t="shared" si="1"/>
        <v>#DIV/0!</v>
      </c>
      <c r="H42" s="7"/>
      <c r="I42" s="10">
        <f t="shared" si="5"/>
        <v>8</v>
      </c>
      <c r="J42" s="6" t="s">
        <v>12</v>
      </c>
      <c r="K42" s="7" t="s">
        <v>218</v>
      </c>
      <c r="L42" s="91" t="s">
        <v>97</v>
      </c>
      <c r="M42" s="72">
        <v>0</v>
      </c>
      <c r="N42" s="72">
        <v>0</v>
      </c>
      <c r="O42" s="17" t="e">
        <f t="shared" si="3"/>
        <v>#DIV/0!</v>
      </c>
      <c r="P42" s="7"/>
      <c r="BA42" s="66" t="s">
        <v>64</v>
      </c>
      <c r="BB42" s="66"/>
      <c r="BC42" s="59" t="s">
        <v>330</v>
      </c>
      <c r="BD42" s="60" t="s">
        <v>97</v>
      </c>
      <c r="BE42" s="66"/>
      <c r="BF42" s="66"/>
      <c r="BG42" s="66">
        <v>94</v>
      </c>
      <c r="BH42" s="66">
        <v>7</v>
      </c>
      <c r="BI42" s="66">
        <v>86574</v>
      </c>
      <c r="BJ42" s="66" t="s">
        <v>95</v>
      </c>
      <c r="BK42" s="80"/>
      <c r="BL42" s="65">
        <v>90806</v>
      </c>
      <c r="BM42" s="65" t="s">
        <v>120</v>
      </c>
      <c r="BN42" s="83"/>
      <c r="BO42" s="59" t="s">
        <v>285</v>
      </c>
      <c r="BP42" s="65" t="s">
        <v>204</v>
      </c>
      <c r="BQ42" s="65">
        <v>90792</v>
      </c>
      <c r="BR42" s="65" t="s">
        <v>120</v>
      </c>
      <c r="BS42" s="65" t="s">
        <v>95</v>
      </c>
      <c r="BT42" s="65"/>
      <c r="BU42" s="60" t="s">
        <v>97</v>
      </c>
      <c r="BV42" s="65">
        <v>111</v>
      </c>
      <c r="BW42" s="65">
        <v>27049</v>
      </c>
      <c r="BX42" s="61"/>
      <c r="BY42" s="53"/>
      <c r="BZ42" s="53"/>
      <c r="CA42" s="55"/>
      <c r="CB42" s="55"/>
      <c r="CC42" s="55"/>
      <c r="CD42" s="55"/>
      <c r="CE42" s="55"/>
      <c r="CF42" s="55"/>
      <c r="CG42" s="55"/>
      <c r="CH42" s="55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</row>
    <row r="43" spans="1:102" customFormat="1" x14ac:dyDescent="0.2">
      <c r="A43" s="44">
        <f t="shared" si="4"/>
        <v>11</v>
      </c>
      <c r="B43" s="6" t="s">
        <v>11</v>
      </c>
      <c r="C43" s="7" t="s">
        <v>113</v>
      </c>
      <c r="D43" s="91" t="s">
        <v>35</v>
      </c>
      <c r="E43" s="72">
        <v>0</v>
      </c>
      <c r="F43" s="72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113</v>
      </c>
      <c r="L43" s="91" t="s">
        <v>35</v>
      </c>
      <c r="M43" s="72">
        <v>0</v>
      </c>
      <c r="N43" s="72">
        <v>0</v>
      </c>
      <c r="O43" s="17" t="e">
        <f t="shared" si="3"/>
        <v>#DIV/0!</v>
      </c>
      <c r="P43" s="7"/>
      <c r="BA43" s="66" t="s">
        <v>65</v>
      </c>
      <c r="BB43" s="66"/>
      <c r="BC43" s="59" t="s">
        <v>331</v>
      </c>
      <c r="BD43" s="60" t="s">
        <v>97</v>
      </c>
      <c r="BE43" s="66"/>
      <c r="BF43" s="66"/>
      <c r="BG43" s="66">
        <v>92</v>
      </c>
      <c r="BH43" s="66">
        <v>7</v>
      </c>
      <c r="BI43" s="66">
        <v>86572</v>
      </c>
      <c r="BJ43" s="66" t="s">
        <v>95</v>
      </c>
      <c r="BK43" s="80"/>
      <c r="BL43" s="65">
        <v>90807</v>
      </c>
      <c r="BM43" s="65" t="s">
        <v>58</v>
      </c>
      <c r="BN43" s="83"/>
      <c r="BO43" s="59" t="s">
        <v>286</v>
      </c>
      <c r="BP43" s="65" t="s">
        <v>204</v>
      </c>
      <c r="BQ43" s="65">
        <v>90794</v>
      </c>
      <c r="BR43" s="65" t="s">
        <v>58</v>
      </c>
      <c r="BS43" s="65" t="s">
        <v>95</v>
      </c>
      <c r="BT43" s="65"/>
      <c r="BU43" s="60" t="s">
        <v>97</v>
      </c>
      <c r="BV43" s="65">
        <v>112</v>
      </c>
      <c r="BW43" s="65">
        <v>27049</v>
      </c>
      <c r="BX43" s="61"/>
      <c r="BY43" s="53"/>
      <c r="BZ43" s="53"/>
      <c r="CA43" s="55"/>
      <c r="CB43" s="55"/>
      <c r="CC43" s="55"/>
      <c r="CD43" s="55"/>
      <c r="CE43" s="55"/>
      <c r="CF43" s="55"/>
      <c r="CG43" s="55"/>
      <c r="CH43" s="55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1:102" customFormat="1" x14ac:dyDescent="0.2">
      <c r="A44" s="44">
        <f t="shared" si="4"/>
        <v>11</v>
      </c>
      <c r="B44" s="6" t="s">
        <v>11</v>
      </c>
      <c r="C44" s="7" t="s">
        <v>45</v>
      </c>
      <c r="D44" s="91" t="s">
        <v>35</v>
      </c>
      <c r="E44" s="72">
        <v>0</v>
      </c>
      <c r="F44" s="72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45</v>
      </c>
      <c r="L44" s="91" t="s">
        <v>35</v>
      </c>
      <c r="M44" s="72">
        <v>0</v>
      </c>
      <c r="N44" s="72">
        <v>0</v>
      </c>
      <c r="O44" s="17" t="e">
        <f t="shared" si="3"/>
        <v>#DIV/0!</v>
      </c>
      <c r="P44" s="7"/>
      <c r="BA44" s="66" t="s">
        <v>66</v>
      </c>
      <c r="BB44" s="66"/>
      <c r="BC44" s="59" t="s">
        <v>332</v>
      </c>
      <c r="BD44" s="60" t="s">
        <v>97</v>
      </c>
      <c r="BE44" s="66"/>
      <c r="BF44" s="66"/>
      <c r="BG44" s="66">
        <v>91</v>
      </c>
      <c r="BH44" s="66">
        <v>7</v>
      </c>
      <c r="BI44" s="66">
        <v>86571</v>
      </c>
      <c r="BJ44" s="66" t="s">
        <v>95</v>
      </c>
      <c r="BK44" s="80"/>
      <c r="BL44" s="65">
        <v>90808</v>
      </c>
      <c r="BM44" s="65" t="s">
        <v>48</v>
      </c>
      <c r="BN44" s="83"/>
      <c r="BO44" s="59" t="s">
        <v>287</v>
      </c>
      <c r="BP44" s="65" t="s">
        <v>204</v>
      </c>
      <c r="BQ44" s="65">
        <v>90795</v>
      </c>
      <c r="BR44" s="65" t="s">
        <v>48</v>
      </c>
      <c r="BS44" s="65" t="s">
        <v>95</v>
      </c>
      <c r="BT44" s="65"/>
      <c r="BU44" s="60" t="s">
        <v>97</v>
      </c>
      <c r="BV44" s="65">
        <v>113</v>
      </c>
      <c r="BW44" s="65">
        <v>27049</v>
      </c>
      <c r="BX44" s="61"/>
      <c r="BY44" s="53"/>
      <c r="BZ44" s="53"/>
      <c r="CA44" s="55"/>
      <c r="CB44" s="55"/>
      <c r="CC44" s="55"/>
      <c r="CD44" s="55"/>
      <c r="CE44" s="55"/>
      <c r="CF44" s="55"/>
      <c r="CG44" s="55"/>
      <c r="CH44" s="55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</row>
    <row r="45" spans="1:102" customFormat="1" x14ac:dyDescent="0.2">
      <c r="A45" s="44">
        <f t="shared" ref="A45:A53" si="6">IF(B45="3,11",IF(D45=$A$3,3,11),B45)</f>
        <v>11</v>
      </c>
      <c r="B45" s="6" t="s">
        <v>11</v>
      </c>
      <c r="C45" s="7" t="s">
        <v>117</v>
      </c>
      <c r="D45" s="91" t="s">
        <v>35</v>
      </c>
      <c r="E45" s="72">
        <v>0</v>
      </c>
      <c r="F45" s="72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117</v>
      </c>
      <c r="L45" s="91" t="s">
        <v>35</v>
      </c>
      <c r="M45" s="72">
        <v>0</v>
      </c>
      <c r="N45" s="72">
        <v>0</v>
      </c>
      <c r="O45" s="17" t="e">
        <f t="shared" ref="O45:O53" si="9">M45/N45</f>
        <v>#DIV/0!</v>
      </c>
      <c r="P45" s="7"/>
      <c r="BA45" s="66" t="s">
        <v>203</v>
      </c>
      <c r="BB45" s="66"/>
      <c r="BC45" s="59" t="s">
        <v>333</v>
      </c>
      <c r="BD45" s="60" t="s">
        <v>97</v>
      </c>
      <c r="BE45" s="67" t="s">
        <v>98</v>
      </c>
      <c r="BF45" s="66"/>
      <c r="BG45" s="66">
        <v>1</v>
      </c>
      <c r="BH45" s="66">
        <v>7</v>
      </c>
      <c r="BI45" s="66">
        <v>54657</v>
      </c>
      <c r="BJ45" s="66" t="s">
        <v>95</v>
      </c>
      <c r="BK45" s="80"/>
      <c r="BL45" s="65">
        <v>90810</v>
      </c>
      <c r="BM45" s="65" t="s">
        <v>114</v>
      </c>
      <c r="BN45" s="83"/>
      <c r="BO45" s="59" t="s">
        <v>288</v>
      </c>
      <c r="BP45" s="65" t="s">
        <v>204</v>
      </c>
      <c r="BQ45" s="65">
        <v>90796</v>
      </c>
      <c r="BR45" s="65" t="s">
        <v>114</v>
      </c>
      <c r="BS45" s="65" t="s">
        <v>95</v>
      </c>
      <c r="BT45" s="65"/>
      <c r="BU45" s="60" t="s">
        <v>97</v>
      </c>
      <c r="BV45" s="65">
        <v>114</v>
      </c>
      <c r="BW45" s="65">
        <v>27049</v>
      </c>
      <c r="BX45" s="61"/>
      <c r="BY45" s="53"/>
      <c r="BZ45" s="53"/>
      <c r="CA45" s="55"/>
      <c r="CB45" s="55"/>
      <c r="CC45" s="55"/>
      <c r="CD45" s="55"/>
      <c r="CE45" s="55"/>
      <c r="CF45" s="55"/>
      <c r="CG45" s="55"/>
      <c r="CH45" s="55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</row>
    <row r="46" spans="1:102" customFormat="1" x14ac:dyDescent="0.2">
      <c r="A46" s="44">
        <f t="shared" si="6"/>
        <v>3</v>
      </c>
      <c r="B46" s="6" t="s">
        <v>11</v>
      </c>
      <c r="C46" s="7" t="s">
        <v>116</v>
      </c>
      <c r="D46" s="91" t="s">
        <v>97</v>
      </c>
      <c r="E46" s="72">
        <v>0</v>
      </c>
      <c r="F46" s="72">
        <v>0</v>
      </c>
      <c r="G46" s="17" t="e">
        <f t="shared" si="7"/>
        <v>#DIV/0!</v>
      </c>
      <c r="H46" s="7"/>
      <c r="I46" s="10">
        <f t="shared" si="8"/>
        <v>8</v>
      </c>
      <c r="J46" s="6" t="s">
        <v>12</v>
      </c>
      <c r="K46" s="7" t="s">
        <v>116</v>
      </c>
      <c r="L46" s="91" t="s">
        <v>97</v>
      </c>
      <c r="M46" s="72">
        <v>0</v>
      </c>
      <c r="N46" s="72">
        <v>0</v>
      </c>
      <c r="O46" s="17" t="e">
        <f t="shared" si="9"/>
        <v>#DIV/0!</v>
      </c>
      <c r="P46" s="7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80"/>
      <c r="BL46" s="65">
        <v>90812</v>
      </c>
      <c r="BM46" s="65" t="s">
        <v>115</v>
      </c>
      <c r="BN46" s="83"/>
      <c r="BO46" s="59" t="s">
        <v>289</v>
      </c>
      <c r="BP46" s="65" t="s">
        <v>204</v>
      </c>
      <c r="BQ46" s="65">
        <v>90797</v>
      </c>
      <c r="BR46" s="65" t="s">
        <v>115</v>
      </c>
      <c r="BS46" s="65" t="s">
        <v>95</v>
      </c>
      <c r="BT46" s="65"/>
      <c r="BU46" s="60" t="s">
        <v>97</v>
      </c>
      <c r="BV46" s="65">
        <v>115</v>
      </c>
      <c r="BW46" s="65">
        <v>27049</v>
      </c>
      <c r="BX46" s="61"/>
      <c r="BY46" s="53"/>
      <c r="BZ46" s="53"/>
      <c r="CA46" s="55"/>
      <c r="CB46" s="55"/>
      <c r="CC46" s="55"/>
      <c r="CD46" s="55"/>
      <c r="CE46" s="55"/>
      <c r="CF46" s="55"/>
      <c r="CG46" s="55"/>
      <c r="CH46" s="55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</row>
    <row r="47" spans="1:102" customFormat="1" x14ac:dyDescent="0.2">
      <c r="A47" s="44">
        <f t="shared" si="6"/>
        <v>1</v>
      </c>
      <c r="B47" s="6">
        <v>1</v>
      </c>
      <c r="C47" s="7" t="s">
        <v>153</v>
      </c>
      <c r="D47" s="91" t="s">
        <v>36</v>
      </c>
      <c r="E47" s="72">
        <v>0</v>
      </c>
      <c r="F47" s="72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153</v>
      </c>
      <c r="L47" s="91" t="s">
        <v>36</v>
      </c>
      <c r="M47" s="72">
        <v>0</v>
      </c>
      <c r="N47" s="72">
        <v>0</v>
      </c>
      <c r="O47" s="17" t="e">
        <f t="shared" si="9"/>
        <v>#DIV/0!</v>
      </c>
      <c r="P47" s="7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80"/>
      <c r="BN47" s="84"/>
      <c r="BX47" s="61"/>
      <c r="BY47" s="53"/>
      <c r="BZ47" s="53"/>
      <c r="CA47" s="55"/>
      <c r="CB47" s="55"/>
      <c r="CC47" s="55"/>
      <c r="CD47" s="55"/>
      <c r="CE47" s="55"/>
      <c r="CF47" s="55"/>
      <c r="CG47" s="55"/>
      <c r="CH47" s="55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</row>
    <row r="48" spans="1:102" customFormat="1" x14ac:dyDescent="0.2">
      <c r="A48" s="44">
        <f t="shared" si="6"/>
        <v>11</v>
      </c>
      <c r="B48" s="6" t="s">
        <v>11</v>
      </c>
      <c r="C48" s="7" t="s">
        <v>243</v>
      </c>
      <c r="D48" s="91" t="s">
        <v>129</v>
      </c>
      <c r="E48" s="72">
        <v>0</v>
      </c>
      <c r="F48" s="72">
        <v>0</v>
      </c>
      <c r="G48" s="17" t="e">
        <f t="shared" si="7"/>
        <v>#DIV/0!</v>
      </c>
      <c r="H48" s="7"/>
      <c r="I48" s="10">
        <f t="shared" si="8"/>
        <v>12</v>
      </c>
      <c r="J48" s="6" t="s">
        <v>12</v>
      </c>
      <c r="K48" s="7" t="s">
        <v>243</v>
      </c>
      <c r="L48" s="91" t="s">
        <v>129</v>
      </c>
      <c r="M48" s="72">
        <v>0</v>
      </c>
      <c r="N48" s="72">
        <v>0</v>
      </c>
      <c r="O48" s="17" t="e">
        <f t="shared" si="9"/>
        <v>#DIV/0!</v>
      </c>
      <c r="P48" s="7"/>
      <c r="BA48" s="66" t="s">
        <v>39</v>
      </c>
      <c r="BB48" s="66" t="s">
        <v>295</v>
      </c>
      <c r="BC48" s="59" t="s">
        <v>334</v>
      </c>
      <c r="BD48" s="60" t="s">
        <v>33</v>
      </c>
      <c r="BE48" s="66"/>
      <c r="BF48" s="66"/>
      <c r="BG48" s="66">
        <v>48</v>
      </c>
      <c r="BH48" s="66">
        <v>7</v>
      </c>
      <c r="BI48" s="66">
        <v>72141</v>
      </c>
      <c r="BJ48" s="66" t="s">
        <v>95</v>
      </c>
      <c r="BK48" s="80"/>
      <c r="BL48" s="65"/>
      <c r="BM48" s="65"/>
      <c r="BN48" s="83"/>
      <c r="BO48" s="59"/>
      <c r="BP48" s="65"/>
      <c r="BQ48" s="65"/>
      <c r="BR48" s="65"/>
      <c r="BS48" s="65"/>
      <c r="BT48" s="65"/>
      <c r="BU48" s="59"/>
      <c r="BV48" s="65"/>
      <c r="BW48" s="65"/>
      <c r="BX48" s="61"/>
      <c r="BY48" s="53"/>
      <c r="BZ48" s="53"/>
      <c r="CA48" s="55"/>
      <c r="CB48" s="55"/>
      <c r="CC48" s="55"/>
      <c r="CD48" s="55"/>
      <c r="CE48" s="55"/>
      <c r="CF48" s="55"/>
      <c r="CG48" s="55"/>
      <c r="CH48" s="55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</row>
    <row r="49" spans="1:102" customFormat="1" x14ac:dyDescent="0.2">
      <c r="A49" s="44">
        <f t="shared" si="6"/>
        <v>11</v>
      </c>
      <c r="B49" s="6" t="s">
        <v>11</v>
      </c>
      <c r="C49" s="7" t="s">
        <v>227</v>
      </c>
      <c r="D49" s="91" t="s">
        <v>129</v>
      </c>
      <c r="E49" s="72">
        <v>0</v>
      </c>
      <c r="F49" s="72">
        <v>0</v>
      </c>
      <c r="G49" s="17" t="e">
        <f t="shared" si="7"/>
        <v>#DIV/0!</v>
      </c>
      <c r="H49" s="7"/>
      <c r="I49" s="10">
        <f t="shared" si="8"/>
        <v>12</v>
      </c>
      <c r="J49" s="6" t="s">
        <v>12</v>
      </c>
      <c r="K49" s="7" t="s">
        <v>227</v>
      </c>
      <c r="L49" s="91" t="s">
        <v>129</v>
      </c>
      <c r="M49" s="72">
        <v>0</v>
      </c>
      <c r="N49" s="72">
        <v>0</v>
      </c>
      <c r="O49" s="17" t="e">
        <f t="shared" si="9"/>
        <v>#DIV/0!</v>
      </c>
      <c r="P49" s="7"/>
      <c r="BA49" s="66" t="s">
        <v>40</v>
      </c>
      <c r="BB49" s="66" t="s">
        <v>295</v>
      </c>
      <c r="BC49" s="59" t="s">
        <v>335</v>
      </c>
      <c r="BD49" s="60" t="s">
        <v>34</v>
      </c>
      <c r="BE49" s="66"/>
      <c r="BF49" s="66"/>
      <c r="BG49" s="66">
        <v>42</v>
      </c>
      <c r="BH49" s="66">
        <v>7</v>
      </c>
      <c r="BI49" s="66">
        <v>62354</v>
      </c>
      <c r="BJ49" s="66" t="s">
        <v>95</v>
      </c>
      <c r="BK49" s="80"/>
      <c r="BL49" s="85">
        <v>28068</v>
      </c>
      <c r="BM49" s="85" t="s">
        <v>162</v>
      </c>
      <c r="BN49" s="86" t="s">
        <v>295</v>
      </c>
      <c r="BO49" s="87" t="s">
        <v>216</v>
      </c>
      <c r="BP49" s="85" t="s">
        <v>204</v>
      </c>
      <c r="BQ49" s="85">
        <v>54655</v>
      </c>
      <c r="BR49" s="85" t="s">
        <v>193</v>
      </c>
      <c r="BS49" s="85" t="s">
        <v>95</v>
      </c>
      <c r="BT49" s="88" t="s">
        <v>98</v>
      </c>
      <c r="BU49" s="89" t="s">
        <v>97</v>
      </c>
      <c r="BV49" s="85">
        <v>2</v>
      </c>
      <c r="BW49" s="85">
        <v>27049</v>
      </c>
      <c r="BX49" s="61"/>
      <c r="BY49" s="53"/>
      <c r="BZ49" s="53"/>
      <c r="CA49" s="55"/>
      <c r="CB49" s="55"/>
      <c r="CC49" s="55"/>
      <c r="CD49" s="55"/>
      <c r="CE49" s="55"/>
      <c r="CF49" s="55"/>
      <c r="CG49" s="55"/>
      <c r="CH49" s="55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</row>
    <row r="50" spans="1:102" customFormat="1" x14ac:dyDescent="0.2">
      <c r="A50" s="44">
        <f t="shared" si="6"/>
        <v>11</v>
      </c>
      <c r="B50" s="6" t="s">
        <v>11</v>
      </c>
      <c r="C50" s="7" t="s">
        <v>236</v>
      </c>
      <c r="D50" s="91" t="s">
        <v>129</v>
      </c>
      <c r="E50" s="72">
        <v>0</v>
      </c>
      <c r="F50" s="72">
        <v>0</v>
      </c>
      <c r="G50" s="17" t="e">
        <f t="shared" si="7"/>
        <v>#DIV/0!</v>
      </c>
      <c r="H50" s="7"/>
      <c r="I50" s="10">
        <f t="shared" si="8"/>
        <v>12</v>
      </c>
      <c r="J50" s="6" t="s">
        <v>12</v>
      </c>
      <c r="K50" s="7" t="s">
        <v>236</v>
      </c>
      <c r="L50" s="91" t="s">
        <v>129</v>
      </c>
      <c r="M50" s="72">
        <v>0</v>
      </c>
      <c r="N50" s="72">
        <v>0</v>
      </c>
      <c r="O50" s="17" t="e">
        <f t="shared" si="9"/>
        <v>#DIV/0!</v>
      </c>
      <c r="P50" s="7"/>
      <c r="BA50" s="66" t="s">
        <v>44</v>
      </c>
      <c r="BB50" s="66" t="s">
        <v>295</v>
      </c>
      <c r="BC50" s="59" t="s">
        <v>96</v>
      </c>
      <c r="BD50" s="60" t="s">
        <v>97</v>
      </c>
      <c r="BE50" s="67" t="s">
        <v>98</v>
      </c>
      <c r="BF50" s="66"/>
      <c r="BG50" s="66">
        <v>16</v>
      </c>
      <c r="BH50" s="66">
        <v>7</v>
      </c>
      <c r="BI50" s="66">
        <v>63607</v>
      </c>
      <c r="BJ50" s="66" t="s">
        <v>95</v>
      </c>
      <c r="BK50" s="80"/>
      <c r="BL50" s="65">
        <v>28067</v>
      </c>
      <c r="BM50" s="65" t="s">
        <v>149</v>
      </c>
      <c r="BN50" s="83" t="s">
        <v>295</v>
      </c>
      <c r="BO50" s="59" t="s">
        <v>217</v>
      </c>
      <c r="BP50" s="65" t="s">
        <v>204</v>
      </c>
      <c r="BQ50" s="65">
        <v>54656</v>
      </c>
      <c r="BR50" s="65" t="s">
        <v>174</v>
      </c>
      <c r="BS50" s="65" t="s">
        <v>175</v>
      </c>
      <c r="BT50" s="68" t="s">
        <v>98</v>
      </c>
      <c r="BU50" s="60" t="s">
        <v>97</v>
      </c>
      <c r="BV50" s="65">
        <v>11</v>
      </c>
      <c r="BW50" s="65">
        <v>27049</v>
      </c>
      <c r="BX50" s="61"/>
      <c r="BY50" s="53"/>
      <c r="BZ50" s="53"/>
      <c r="CA50" s="55"/>
      <c r="CB50" s="55"/>
      <c r="CC50" s="55"/>
      <c r="CD50" s="55"/>
      <c r="CE50" s="55"/>
      <c r="CF50" s="55"/>
      <c r="CG50" s="55"/>
      <c r="CH50" s="55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1:102" customFormat="1" x14ac:dyDescent="0.2">
      <c r="A51" s="44">
        <f t="shared" si="6"/>
        <v>11</v>
      </c>
      <c r="B51" s="6" t="s">
        <v>11</v>
      </c>
      <c r="C51" s="7" t="s">
        <v>214</v>
      </c>
      <c r="D51" s="91" t="s">
        <v>139</v>
      </c>
      <c r="E51" s="72">
        <v>0</v>
      </c>
      <c r="F51" s="72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214</v>
      </c>
      <c r="L51" s="91" t="s">
        <v>139</v>
      </c>
      <c r="M51" s="72">
        <v>0</v>
      </c>
      <c r="N51" s="72">
        <v>0</v>
      </c>
      <c r="O51" s="17" t="e">
        <f t="shared" si="9"/>
        <v>#DIV/0!</v>
      </c>
      <c r="P51" s="7"/>
      <c r="BA51" s="66" t="s">
        <v>38</v>
      </c>
      <c r="BB51" s="66" t="s">
        <v>295</v>
      </c>
      <c r="BC51" s="59" t="s">
        <v>336</v>
      </c>
      <c r="BD51" s="60" t="s">
        <v>99</v>
      </c>
      <c r="BE51" s="66"/>
      <c r="BF51" s="66"/>
      <c r="BG51" s="66">
        <v>64</v>
      </c>
      <c r="BH51" s="66">
        <v>7</v>
      </c>
      <c r="BI51" s="66">
        <v>75370</v>
      </c>
      <c r="BJ51" s="66" t="s">
        <v>95</v>
      </c>
      <c r="BK51" s="80"/>
      <c r="BL51" s="65">
        <v>62463</v>
      </c>
      <c r="BM51" s="65" t="s">
        <v>150</v>
      </c>
      <c r="BN51" s="83" t="s">
        <v>295</v>
      </c>
      <c r="BO51" s="59" t="s">
        <v>220</v>
      </c>
      <c r="BP51" s="65" t="s">
        <v>204</v>
      </c>
      <c r="BQ51" s="65">
        <v>56092</v>
      </c>
      <c r="BR51" s="65" t="s">
        <v>177</v>
      </c>
      <c r="BS51" s="65" t="s">
        <v>95</v>
      </c>
      <c r="BT51" s="68" t="s">
        <v>111</v>
      </c>
      <c r="BU51" s="60" t="s">
        <v>111</v>
      </c>
      <c r="BV51" s="65">
        <v>3</v>
      </c>
      <c r="BW51" s="65">
        <v>16947</v>
      </c>
      <c r="BX51" s="61"/>
      <c r="BY51" s="53"/>
      <c r="BZ51" s="53"/>
      <c r="CA51" s="55"/>
      <c r="CB51" s="55"/>
      <c r="CC51" s="55"/>
      <c r="CD51" s="55"/>
      <c r="CE51" s="55"/>
      <c r="CF51" s="55"/>
      <c r="CG51" s="55"/>
      <c r="CH51" s="55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</row>
    <row r="52" spans="1:102" customFormat="1" x14ac:dyDescent="0.2">
      <c r="A52" s="44">
        <f t="shared" si="6"/>
        <v>11</v>
      </c>
      <c r="B52" s="6" t="s">
        <v>11</v>
      </c>
      <c r="C52" s="7" t="s">
        <v>214</v>
      </c>
      <c r="D52" s="91" t="s">
        <v>139</v>
      </c>
      <c r="E52" s="72">
        <v>0</v>
      </c>
      <c r="F52" s="72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214</v>
      </c>
      <c r="L52" s="91" t="s">
        <v>139</v>
      </c>
      <c r="M52" s="72">
        <v>0</v>
      </c>
      <c r="N52" s="72">
        <v>0</v>
      </c>
      <c r="O52" s="17" t="e">
        <f t="shared" si="9"/>
        <v>#DIV/0!</v>
      </c>
      <c r="P52" s="7"/>
      <c r="BA52" s="66" t="s">
        <v>100</v>
      </c>
      <c r="BB52" s="66" t="s">
        <v>295</v>
      </c>
      <c r="BC52" s="59" t="s">
        <v>337</v>
      </c>
      <c r="BD52" s="60" t="s">
        <v>101</v>
      </c>
      <c r="BE52" s="66"/>
      <c r="BF52" s="66"/>
      <c r="BG52" s="66">
        <v>14</v>
      </c>
      <c r="BH52" s="66">
        <v>7</v>
      </c>
      <c r="BI52" s="66">
        <v>65028</v>
      </c>
      <c r="BJ52" s="66" t="s">
        <v>95</v>
      </c>
      <c r="BK52" s="80"/>
      <c r="BL52" s="85">
        <v>62300</v>
      </c>
      <c r="BM52" s="85" t="s">
        <v>164</v>
      </c>
      <c r="BN52" s="86" t="s">
        <v>295</v>
      </c>
      <c r="BO52" s="87" t="s">
        <v>221</v>
      </c>
      <c r="BP52" s="85" t="s">
        <v>204</v>
      </c>
      <c r="BQ52" s="85">
        <v>56097</v>
      </c>
      <c r="BR52" s="85" t="s">
        <v>195</v>
      </c>
      <c r="BS52" s="85" t="s">
        <v>95</v>
      </c>
      <c r="BT52" s="85"/>
      <c r="BU52" s="89" t="s">
        <v>138</v>
      </c>
      <c r="BV52" s="85">
        <v>41</v>
      </c>
      <c r="BW52" s="85">
        <v>85602</v>
      </c>
      <c r="BX52" s="61"/>
      <c r="BY52" s="53"/>
      <c r="BZ52" s="53"/>
      <c r="CA52" s="55"/>
      <c r="CB52" s="55"/>
      <c r="CC52" s="55"/>
      <c r="CD52" s="55"/>
      <c r="CE52" s="55"/>
      <c r="CF52" s="55"/>
      <c r="CG52" s="55"/>
      <c r="CH52" s="55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</row>
    <row r="53" spans="1:102" customFormat="1" x14ac:dyDescent="0.2">
      <c r="A53" s="44">
        <f t="shared" si="6"/>
        <v>11</v>
      </c>
      <c r="B53" s="6" t="s">
        <v>11</v>
      </c>
      <c r="C53" s="7" t="s">
        <v>222</v>
      </c>
      <c r="D53" s="91" t="s">
        <v>139</v>
      </c>
      <c r="E53" s="72">
        <v>0</v>
      </c>
      <c r="F53" s="72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222</v>
      </c>
      <c r="L53" s="91" t="s">
        <v>139</v>
      </c>
      <c r="M53" s="72">
        <v>0</v>
      </c>
      <c r="N53" s="72">
        <v>0</v>
      </c>
      <c r="O53" s="17" t="e">
        <f t="shared" si="9"/>
        <v>#DIV/0!</v>
      </c>
      <c r="P53" s="7"/>
      <c r="BA53" s="66" t="s">
        <v>102</v>
      </c>
      <c r="BB53" s="66" t="s">
        <v>295</v>
      </c>
      <c r="BC53" s="59" t="s">
        <v>338</v>
      </c>
      <c r="BD53" s="60" t="s">
        <v>97</v>
      </c>
      <c r="BE53" s="67" t="s">
        <v>97</v>
      </c>
      <c r="BF53" s="66"/>
      <c r="BG53" s="66">
        <v>22</v>
      </c>
      <c r="BH53" s="66">
        <v>7</v>
      </c>
      <c r="BI53" s="66">
        <v>59329</v>
      </c>
      <c r="BJ53" s="66" t="s">
        <v>95</v>
      </c>
      <c r="BK53" s="80"/>
      <c r="BL53" s="85">
        <v>28067</v>
      </c>
      <c r="BM53" s="85" t="s">
        <v>149</v>
      </c>
      <c r="BN53" s="86" t="s">
        <v>295</v>
      </c>
      <c r="BO53" s="87" t="s">
        <v>217</v>
      </c>
      <c r="BP53" s="85" t="s">
        <v>204</v>
      </c>
      <c r="BQ53" s="85">
        <v>56930</v>
      </c>
      <c r="BR53" s="85" t="s">
        <v>176</v>
      </c>
      <c r="BS53" s="85" t="s">
        <v>95</v>
      </c>
      <c r="BT53" s="88" t="s">
        <v>98</v>
      </c>
      <c r="BU53" s="89" t="s">
        <v>97</v>
      </c>
      <c r="BV53" s="85">
        <v>11</v>
      </c>
      <c r="BW53" s="85">
        <v>27049</v>
      </c>
      <c r="BX53" s="61"/>
      <c r="BY53" s="53"/>
      <c r="BZ53" s="53"/>
      <c r="CA53" s="55"/>
      <c r="CB53" s="55"/>
      <c r="CC53" s="55"/>
      <c r="CD53" s="55"/>
      <c r="CE53" s="55"/>
      <c r="CF53" s="55"/>
      <c r="CG53" s="55"/>
      <c r="CH53" s="55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</row>
    <row r="54" spans="1:102" customFormat="1" ht="15.75" x14ac:dyDescent="0.25">
      <c r="A54" s="44">
        <f>IF(B54="3,11",IF(D54=$A$3,3,11),B54)</f>
        <v>10</v>
      </c>
      <c r="B54" s="42">
        <v>10</v>
      </c>
      <c r="C54" s="104" t="s">
        <v>294</v>
      </c>
      <c r="D54" s="69"/>
      <c r="E54" s="72">
        <v>0</v>
      </c>
      <c r="F54" s="72">
        <v>0</v>
      </c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104" t="s">
        <v>294</v>
      </c>
      <c r="L54" s="90"/>
      <c r="M54" s="72">
        <v>0</v>
      </c>
      <c r="N54" s="72">
        <v>0</v>
      </c>
      <c r="O54" s="17" t="e">
        <f t="shared" ref="O54:O59" si="11">M54/N54</f>
        <v>#DIV/0!</v>
      </c>
      <c r="P54" s="7"/>
      <c r="BA54" s="66" t="s">
        <v>103</v>
      </c>
      <c r="BB54" s="66" t="s">
        <v>295</v>
      </c>
      <c r="BC54" s="59" t="s">
        <v>338</v>
      </c>
      <c r="BD54" s="60" t="s">
        <v>97</v>
      </c>
      <c r="BE54" s="67" t="s">
        <v>97</v>
      </c>
      <c r="BF54" s="66"/>
      <c r="BG54" s="66">
        <v>22</v>
      </c>
      <c r="BH54" s="66">
        <v>7</v>
      </c>
      <c r="BI54" s="66">
        <v>62613</v>
      </c>
      <c r="BJ54" s="66" t="s">
        <v>95</v>
      </c>
      <c r="BK54" s="80"/>
      <c r="BL54" s="65">
        <v>28068</v>
      </c>
      <c r="BM54" s="65" t="s">
        <v>162</v>
      </c>
      <c r="BN54" s="83" t="s">
        <v>295</v>
      </c>
      <c r="BO54" s="59" t="s">
        <v>223</v>
      </c>
      <c r="BP54" s="65" t="s">
        <v>204</v>
      </c>
      <c r="BQ54" s="65">
        <v>57105</v>
      </c>
      <c r="BR54" s="65" t="s">
        <v>194</v>
      </c>
      <c r="BS54" s="65" t="s">
        <v>95</v>
      </c>
      <c r="BT54" s="68" t="s">
        <v>131</v>
      </c>
      <c r="BU54" s="60" t="s">
        <v>131</v>
      </c>
      <c r="BV54" s="65">
        <v>2</v>
      </c>
      <c r="BW54" s="65">
        <v>54450</v>
      </c>
      <c r="BX54" s="61"/>
      <c r="BY54" s="53"/>
      <c r="BZ54" s="53"/>
      <c r="CA54" s="55"/>
      <c r="CB54" s="55"/>
      <c r="CC54" s="55"/>
      <c r="CD54" s="55"/>
      <c r="CE54" s="55"/>
      <c r="CF54" s="55"/>
      <c r="CG54" s="55"/>
      <c r="CH54" s="55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</row>
    <row r="55" spans="1:102" customFormat="1" ht="15.75" x14ac:dyDescent="0.25">
      <c r="A55" s="44">
        <f>IF(B55="3,11",IF(D55=$A$3,3,11),B55)</f>
        <v>13</v>
      </c>
      <c r="B55" s="42">
        <v>13</v>
      </c>
      <c r="C55" s="104" t="s">
        <v>389</v>
      </c>
      <c r="D55" s="69"/>
      <c r="E55" s="72">
        <v>0</v>
      </c>
      <c r="F55" s="72">
        <v>0</v>
      </c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104" t="s">
        <v>389</v>
      </c>
      <c r="L55" s="90"/>
      <c r="M55" s="72">
        <v>0</v>
      </c>
      <c r="N55" s="72">
        <v>0</v>
      </c>
      <c r="O55" s="17" t="e">
        <f t="shared" si="11"/>
        <v>#DIV/0!</v>
      </c>
      <c r="P55" s="7"/>
      <c r="BA55" s="66" t="s">
        <v>104</v>
      </c>
      <c r="BB55" s="66" t="s">
        <v>295</v>
      </c>
      <c r="BC55" s="59" t="s">
        <v>339</v>
      </c>
      <c r="BD55" s="60" t="s">
        <v>101</v>
      </c>
      <c r="BE55" s="66"/>
      <c r="BF55" s="66"/>
      <c r="BG55" s="66">
        <v>15</v>
      </c>
      <c r="BH55" s="66">
        <v>7</v>
      </c>
      <c r="BI55" s="66">
        <v>65029</v>
      </c>
      <c r="BJ55" s="66" t="s">
        <v>95</v>
      </c>
      <c r="BK55" s="80"/>
      <c r="BL55" s="65">
        <v>62278</v>
      </c>
      <c r="BM55" s="65" t="s">
        <v>148</v>
      </c>
      <c r="BN55" s="83" t="s">
        <v>295</v>
      </c>
      <c r="BO55" s="59" t="s">
        <v>224</v>
      </c>
      <c r="BP55" s="65" t="s">
        <v>204</v>
      </c>
      <c r="BQ55" s="65">
        <v>57679</v>
      </c>
      <c r="BR55" s="65" t="s">
        <v>173</v>
      </c>
      <c r="BS55" s="65" t="s">
        <v>95</v>
      </c>
      <c r="BT55" s="68" t="s">
        <v>105</v>
      </c>
      <c r="BU55" s="60" t="s">
        <v>105</v>
      </c>
      <c r="BV55" s="65">
        <v>34</v>
      </c>
      <c r="BW55" s="65">
        <v>27038</v>
      </c>
      <c r="BX55" s="61"/>
      <c r="BY55" s="53"/>
      <c r="BZ55" s="53"/>
      <c r="CA55" s="55"/>
      <c r="CB55" s="55"/>
      <c r="CC55" s="55"/>
      <c r="CD55" s="55"/>
      <c r="CE55" s="55"/>
      <c r="CF55" s="55"/>
      <c r="CG55" s="55"/>
      <c r="CH55" s="55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</row>
    <row r="56" spans="1:102" customFormat="1" ht="15.75" x14ac:dyDescent="0.25">
      <c r="A56" s="44">
        <f>IF(B56="3,11",IF(D56=$A$3,3,11),B56)</f>
        <v>15</v>
      </c>
      <c r="B56" s="42">
        <v>15</v>
      </c>
      <c r="C56" s="104" t="s">
        <v>390</v>
      </c>
      <c r="D56" s="69"/>
      <c r="E56" s="72">
        <v>0</v>
      </c>
      <c r="F56" s="72">
        <v>0</v>
      </c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104" t="s">
        <v>390</v>
      </c>
      <c r="L56" s="90"/>
      <c r="M56" s="72">
        <v>0</v>
      </c>
      <c r="N56" s="72">
        <v>0</v>
      </c>
      <c r="O56" s="17" t="e">
        <f t="shared" si="11"/>
        <v>#DIV/0!</v>
      </c>
      <c r="P56" s="7"/>
      <c r="BA56" s="66" t="s">
        <v>171</v>
      </c>
      <c r="BB56" s="66" t="s">
        <v>295</v>
      </c>
      <c r="BC56" s="59" t="s">
        <v>340</v>
      </c>
      <c r="BD56" s="60" t="s">
        <v>105</v>
      </c>
      <c r="BE56" s="66"/>
      <c r="BF56" s="66"/>
      <c r="BG56" s="66">
        <v>31</v>
      </c>
      <c r="BH56" s="66">
        <v>7</v>
      </c>
      <c r="BI56" s="66">
        <v>61161</v>
      </c>
      <c r="BJ56" s="66" t="s">
        <v>95</v>
      </c>
      <c r="BK56" s="80"/>
      <c r="BL56" s="65">
        <v>62277</v>
      </c>
      <c r="BM56" s="65" t="s">
        <v>147</v>
      </c>
      <c r="BN56" s="83" t="s">
        <v>295</v>
      </c>
      <c r="BO56" s="59" t="s">
        <v>225</v>
      </c>
      <c r="BP56" s="65" t="s">
        <v>204</v>
      </c>
      <c r="BQ56" s="65">
        <v>57680</v>
      </c>
      <c r="BR56" s="65" t="s">
        <v>172</v>
      </c>
      <c r="BS56" s="65" t="s">
        <v>95</v>
      </c>
      <c r="BT56" s="68" t="s">
        <v>105</v>
      </c>
      <c r="BU56" s="60" t="s">
        <v>105</v>
      </c>
      <c r="BV56" s="65">
        <v>32</v>
      </c>
      <c r="BW56" s="65">
        <v>27038</v>
      </c>
      <c r="BX56" s="61"/>
      <c r="BY56" s="53"/>
      <c r="BZ56" s="53"/>
      <c r="CA56" s="55"/>
      <c r="CB56" s="55"/>
      <c r="CC56" s="55"/>
      <c r="CD56" s="55"/>
      <c r="CE56" s="55"/>
      <c r="CF56" s="55"/>
      <c r="CG56" s="55"/>
      <c r="CH56" s="55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</row>
    <row r="57" spans="1:102" customFormat="1" ht="15.75" x14ac:dyDescent="0.25">
      <c r="A57" s="44">
        <f>IF(B57="3,11",IF(D57=$A$3,3,11),B57)</f>
        <v>16</v>
      </c>
      <c r="B57" s="42">
        <v>16</v>
      </c>
      <c r="C57" s="104" t="s">
        <v>13</v>
      </c>
      <c r="D57" s="69"/>
      <c r="E57" s="72">
        <v>0</v>
      </c>
      <c r="F57" s="72">
        <v>0</v>
      </c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104" t="s">
        <v>13</v>
      </c>
      <c r="L57" s="90"/>
      <c r="M57" s="72">
        <v>0</v>
      </c>
      <c r="N57" s="72">
        <v>0</v>
      </c>
      <c r="O57" s="17" t="e">
        <f t="shared" si="11"/>
        <v>#DIV/0!</v>
      </c>
      <c r="P57" s="7"/>
      <c r="BA57" s="66" t="s">
        <v>106</v>
      </c>
      <c r="BB57" s="66" t="s">
        <v>295</v>
      </c>
      <c r="BC57" s="59" t="s">
        <v>341</v>
      </c>
      <c r="BD57" s="60" t="s">
        <v>105</v>
      </c>
      <c r="BE57" s="66"/>
      <c r="BF57" s="66"/>
      <c r="BG57" s="66">
        <v>95</v>
      </c>
      <c r="BH57" s="66">
        <v>7</v>
      </c>
      <c r="BI57" s="66">
        <v>86757</v>
      </c>
      <c r="BJ57" s="66" t="s">
        <v>95</v>
      </c>
      <c r="BK57" s="80"/>
      <c r="BL57" s="65">
        <v>58403</v>
      </c>
      <c r="BM57" s="65" t="s">
        <v>144</v>
      </c>
      <c r="BN57" s="83" t="s">
        <v>295</v>
      </c>
      <c r="BO57" s="59" t="s">
        <v>226</v>
      </c>
      <c r="BP57" s="65" t="s">
        <v>204</v>
      </c>
      <c r="BQ57" s="65">
        <v>59329</v>
      </c>
      <c r="BR57" s="65" t="s">
        <v>102</v>
      </c>
      <c r="BS57" s="65" t="s">
        <v>95</v>
      </c>
      <c r="BT57" s="68" t="s">
        <v>97</v>
      </c>
      <c r="BU57" s="60" t="s">
        <v>97</v>
      </c>
      <c r="BV57" s="65">
        <v>22</v>
      </c>
      <c r="BW57" s="65">
        <v>27049</v>
      </c>
      <c r="BX57" s="61"/>
      <c r="BY57" s="53"/>
      <c r="BZ57" s="53"/>
      <c r="CA57" s="55"/>
      <c r="CB57" s="55"/>
      <c r="CC57" s="55"/>
      <c r="CD57" s="55"/>
      <c r="CE57" s="55"/>
      <c r="CF57" s="55"/>
      <c r="CG57" s="55"/>
      <c r="CH57" s="55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</row>
    <row r="58" spans="1:102" customFormat="1" ht="15.75" x14ac:dyDescent="0.25">
      <c r="A58" s="44">
        <f>IF(B58="3,11",IF(D58=$A$3,3,11),B58)</f>
        <v>17</v>
      </c>
      <c r="B58" s="42">
        <v>17</v>
      </c>
      <c r="C58" s="104" t="s">
        <v>391</v>
      </c>
      <c r="D58" s="69"/>
      <c r="E58" s="105">
        <v>0</v>
      </c>
      <c r="F58" s="105">
        <v>0</v>
      </c>
      <c r="G58" s="106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104" t="s">
        <v>391</v>
      </c>
      <c r="L58" s="90"/>
      <c r="M58" s="105">
        <v>0</v>
      </c>
      <c r="N58" s="105">
        <v>0</v>
      </c>
      <c r="O58" s="106" t="e">
        <f t="shared" si="11"/>
        <v>#DIV/0!</v>
      </c>
      <c r="P58" s="7"/>
      <c r="BA58" s="66" t="s">
        <v>172</v>
      </c>
      <c r="BB58" s="66" t="s">
        <v>295</v>
      </c>
      <c r="BC58" s="59" t="s">
        <v>342</v>
      </c>
      <c r="BD58" s="60" t="s">
        <v>105</v>
      </c>
      <c r="BE58" s="67" t="s">
        <v>105</v>
      </c>
      <c r="BF58" s="66"/>
      <c r="BG58" s="66">
        <v>32</v>
      </c>
      <c r="BH58" s="66">
        <v>7</v>
      </c>
      <c r="BI58" s="66">
        <v>57680</v>
      </c>
      <c r="BJ58" s="66" t="s">
        <v>95</v>
      </c>
      <c r="BK58" s="80"/>
      <c r="BL58" s="85">
        <v>62298</v>
      </c>
      <c r="BM58" s="85" t="s">
        <v>163</v>
      </c>
      <c r="BN58" s="86" t="s">
        <v>295</v>
      </c>
      <c r="BO58" s="87" t="s">
        <v>228</v>
      </c>
      <c r="BP58" s="85" t="s">
        <v>204</v>
      </c>
      <c r="BQ58" s="85">
        <v>61147</v>
      </c>
      <c r="BR58" s="85" t="s">
        <v>196</v>
      </c>
      <c r="BS58" s="85" t="s">
        <v>95</v>
      </c>
      <c r="BT58" s="85"/>
      <c r="BU58" s="89" t="s">
        <v>138</v>
      </c>
      <c r="BV58" s="85">
        <v>33</v>
      </c>
      <c r="BW58" s="85">
        <v>85602</v>
      </c>
      <c r="BX58" s="61"/>
      <c r="BY58" s="53"/>
      <c r="BZ58" s="53"/>
      <c r="CA58" s="55"/>
      <c r="CB58" s="55"/>
      <c r="CC58" s="55"/>
      <c r="CD58" s="55"/>
      <c r="CE58" s="55"/>
      <c r="CF58" s="55"/>
      <c r="CG58" s="55"/>
      <c r="CH58" s="55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</row>
    <row r="59" spans="1:102" customFormat="1" ht="15.75" x14ac:dyDescent="0.25">
      <c r="A59" s="10"/>
      <c r="B59" s="6"/>
      <c r="C59" s="94" t="s">
        <v>14</v>
      </c>
      <c r="D59" s="92"/>
      <c r="E59" s="107">
        <f>SUM(E10:E58)</f>
        <v>0</v>
      </c>
      <c r="F59" s="107">
        <f>SUM(F10:F58)</f>
        <v>0</v>
      </c>
      <c r="G59" s="17" t="e">
        <f t="shared" si="10"/>
        <v>#DIV/0!</v>
      </c>
      <c r="H59" s="10"/>
      <c r="I59" s="10"/>
      <c r="J59" s="6"/>
      <c r="K59" s="96" t="s">
        <v>15</v>
      </c>
      <c r="L59" s="90"/>
      <c r="M59" s="107">
        <f>SUM(M10:M58)</f>
        <v>0</v>
      </c>
      <c r="N59" s="107">
        <f>SUM(N10:N58)</f>
        <v>0</v>
      </c>
      <c r="O59" s="17" t="e">
        <f t="shared" si="11"/>
        <v>#DIV/0!</v>
      </c>
      <c r="P59" s="7"/>
      <c r="BA59" s="66" t="s">
        <v>173</v>
      </c>
      <c r="BB59" s="66" t="s">
        <v>295</v>
      </c>
      <c r="BC59" s="59" t="s">
        <v>343</v>
      </c>
      <c r="BD59" s="60" t="s">
        <v>105</v>
      </c>
      <c r="BE59" s="67" t="s">
        <v>105</v>
      </c>
      <c r="BF59" s="66"/>
      <c r="BG59" s="66">
        <v>34</v>
      </c>
      <c r="BH59" s="66">
        <v>7</v>
      </c>
      <c r="BI59" s="66">
        <v>57679</v>
      </c>
      <c r="BJ59" s="66" t="s">
        <v>95</v>
      </c>
      <c r="BK59" s="80"/>
      <c r="BL59" s="65">
        <v>62299</v>
      </c>
      <c r="BM59" s="65" t="s">
        <v>165</v>
      </c>
      <c r="BN59" s="83" t="s">
        <v>295</v>
      </c>
      <c r="BO59" s="59" t="s">
        <v>229</v>
      </c>
      <c r="BP59" s="65" t="s">
        <v>204</v>
      </c>
      <c r="BQ59" s="65">
        <v>61148</v>
      </c>
      <c r="BR59" s="65" t="s">
        <v>197</v>
      </c>
      <c r="BS59" s="65" t="s">
        <v>95</v>
      </c>
      <c r="BT59" s="65"/>
      <c r="BU59" s="60" t="s">
        <v>138</v>
      </c>
      <c r="BV59" s="65">
        <v>38</v>
      </c>
      <c r="BW59" s="65">
        <v>85602</v>
      </c>
      <c r="BX59" s="61"/>
      <c r="BY59" s="53"/>
      <c r="BZ59" s="53"/>
      <c r="CA59" s="55"/>
      <c r="CB59" s="55"/>
      <c r="CC59" s="55"/>
      <c r="CD59" s="55"/>
      <c r="CE59" s="55"/>
      <c r="CF59" s="55"/>
      <c r="CG59" s="55"/>
      <c r="CH59" s="55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</row>
    <row r="60" spans="1:102" customFormat="1" ht="13.5" thickBot="1" x14ac:dyDescent="0.25">
      <c r="A60" s="10"/>
      <c r="B60" s="6"/>
      <c r="C60" s="24" t="s">
        <v>16</v>
      </c>
      <c r="D60" s="99"/>
      <c r="E60" s="25">
        <f>+E59+E6</f>
        <v>0</v>
      </c>
      <c r="F60" s="25">
        <f>+F59+F6</f>
        <v>0</v>
      </c>
      <c r="G60" s="26" t="e">
        <f t="shared" si="10"/>
        <v>#DIV/0!</v>
      </c>
      <c r="H60" s="10"/>
      <c r="I60" s="10"/>
      <c r="J60" s="6"/>
      <c r="K60" s="24" t="s">
        <v>17</v>
      </c>
      <c r="L60" s="35"/>
      <c r="M60" s="25">
        <f>+M59+M6</f>
        <v>0</v>
      </c>
      <c r="N60" s="25">
        <f>+N59+N6</f>
        <v>0</v>
      </c>
      <c r="O60" s="26" t="e">
        <f>M60/N60</f>
        <v>#DIV/0!</v>
      </c>
      <c r="P60" s="7"/>
      <c r="BA60" s="66" t="s">
        <v>174</v>
      </c>
      <c r="BB60" s="66" t="s">
        <v>295</v>
      </c>
      <c r="BC60" s="59" t="s">
        <v>344</v>
      </c>
      <c r="BD60" s="60" t="s">
        <v>97</v>
      </c>
      <c r="BE60" s="67" t="s">
        <v>98</v>
      </c>
      <c r="BF60" s="66"/>
      <c r="BG60" s="66">
        <v>11</v>
      </c>
      <c r="BH60" s="66">
        <v>7</v>
      </c>
      <c r="BI60" s="66">
        <v>54656</v>
      </c>
      <c r="BJ60" s="66" t="s">
        <v>175</v>
      </c>
      <c r="BK60" s="80"/>
      <c r="BL60" s="85">
        <v>62276</v>
      </c>
      <c r="BM60" s="85" t="s">
        <v>146</v>
      </c>
      <c r="BN60" s="86" t="s">
        <v>295</v>
      </c>
      <c r="BO60" s="87" t="s">
        <v>230</v>
      </c>
      <c r="BP60" s="85" t="s">
        <v>204</v>
      </c>
      <c r="BQ60" s="85">
        <v>61161</v>
      </c>
      <c r="BR60" s="85" t="s">
        <v>171</v>
      </c>
      <c r="BS60" s="85" t="s">
        <v>95</v>
      </c>
      <c r="BT60" s="85"/>
      <c r="BU60" s="89" t="s">
        <v>105</v>
      </c>
      <c r="BV60" s="85">
        <v>31</v>
      </c>
      <c r="BW60" s="85">
        <v>27038</v>
      </c>
      <c r="BX60" s="61"/>
      <c r="BY60" s="53"/>
      <c r="BZ60" s="53"/>
      <c r="CA60" s="55"/>
      <c r="CB60" s="55"/>
      <c r="CC60" s="55"/>
      <c r="CD60" s="55"/>
      <c r="CE60" s="55"/>
      <c r="CF60" s="55"/>
      <c r="CG60" s="55"/>
      <c r="CH60" s="55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</row>
    <row r="61" spans="1:102" customFormat="1" ht="14.25" thickTop="1" thickBot="1" x14ac:dyDescent="0.25">
      <c r="A61" s="10"/>
      <c r="B61" s="6"/>
      <c r="C61" s="7"/>
      <c r="D61" s="94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66" t="s">
        <v>176</v>
      </c>
      <c r="BB61" s="66" t="s">
        <v>295</v>
      </c>
      <c r="BC61" s="59" t="s">
        <v>344</v>
      </c>
      <c r="BD61" s="60" t="s">
        <v>97</v>
      </c>
      <c r="BE61" s="67" t="s">
        <v>98</v>
      </c>
      <c r="BF61" s="66"/>
      <c r="BG61" s="66">
        <v>11</v>
      </c>
      <c r="BH61" s="66">
        <v>7</v>
      </c>
      <c r="BI61" s="66">
        <v>56930</v>
      </c>
      <c r="BJ61" s="66" t="s">
        <v>95</v>
      </c>
      <c r="BK61" s="80"/>
      <c r="BL61" s="65">
        <v>62294</v>
      </c>
      <c r="BM61" s="65" t="s">
        <v>160</v>
      </c>
      <c r="BN61" s="83" t="s">
        <v>295</v>
      </c>
      <c r="BO61" s="59" t="s">
        <v>231</v>
      </c>
      <c r="BP61" s="65" t="s">
        <v>204</v>
      </c>
      <c r="BQ61" s="65">
        <v>61162</v>
      </c>
      <c r="BR61" s="65" t="s">
        <v>190</v>
      </c>
      <c r="BS61" s="65" t="s">
        <v>95</v>
      </c>
      <c r="BT61" s="65"/>
      <c r="BU61" s="60" t="s">
        <v>134</v>
      </c>
      <c r="BV61" s="65">
        <v>36</v>
      </c>
      <c r="BW61" s="65">
        <v>69233</v>
      </c>
      <c r="BX61" s="61"/>
      <c r="BY61" s="53"/>
      <c r="BZ61" s="53"/>
      <c r="CA61" s="55"/>
      <c r="CB61" s="55"/>
      <c r="CC61" s="55"/>
      <c r="CD61" s="55"/>
      <c r="CE61" s="55"/>
      <c r="CF61" s="55"/>
      <c r="CG61" s="55"/>
      <c r="CH61" s="55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</row>
    <row r="62" spans="1:102" customFormat="1" x14ac:dyDescent="0.2">
      <c r="A62" s="10">
        <v>31</v>
      </c>
      <c r="B62" s="6">
        <v>31</v>
      </c>
      <c r="C62" s="7" t="s">
        <v>385</v>
      </c>
      <c r="D62" s="94"/>
      <c r="E62" s="72">
        <v>0</v>
      </c>
      <c r="F62" s="7" t="s">
        <v>386</v>
      </c>
      <c r="G62" s="7">
        <v>0</v>
      </c>
      <c r="H62" s="7"/>
      <c r="I62" s="10"/>
      <c r="J62" s="6"/>
      <c r="K62" s="27" t="s">
        <v>18</v>
      </c>
      <c r="L62" s="36"/>
      <c r="M62" s="28"/>
      <c r="N62" s="28"/>
      <c r="O62" s="29"/>
      <c r="P62" s="7"/>
      <c r="BA62" s="66" t="s">
        <v>41</v>
      </c>
      <c r="BB62" s="66" t="s">
        <v>295</v>
      </c>
      <c r="BC62" s="59" t="s">
        <v>345</v>
      </c>
      <c r="BD62" s="60" t="s">
        <v>97</v>
      </c>
      <c r="BE62" s="66"/>
      <c r="BF62" s="66"/>
      <c r="BG62" s="66">
        <v>55</v>
      </c>
      <c r="BH62" s="66">
        <v>7</v>
      </c>
      <c r="BI62" s="66">
        <v>72313</v>
      </c>
      <c r="BJ62" s="66" t="s">
        <v>95</v>
      </c>
      <c r="BK62" s="80"/>
      <c r="BL62" s="65">
        <v>62297</v>
      </c>
      <c r="BM62" s="65" t="s">
        <v>161</v>
      </c>
      <c r="BN62" s="83" t="s">
        <v>295</v>
      </c>
      <c r="BO62" s="59" t="s">
        <v>232</v>
      </c>
      <c r="BP62" s="65" t="s">
        <v>204</v>
      </c>
      <c r="BQ62" s="65">
        <v>61163</v>
      </c>
      <c r="BR62" s="65" t="s">
        <v>191</v>
      </c>
      <c r="BS62" s="65" t="s">
        <v>95</v>
      </c>
      <c r="BT62" s="65"/>
      <c r="BU62" s="60" t="s">
        <v>134</v>
      </c>
      <c r="BV62" s="65">
        <v>35</v>
      </c>
      <c r="BW62" s="65">
        <v>69233</v>
      </c>
      <c r="BX62" s="61"/>
      <c r="BY62" s="53"/>
      <c r="BZ62" s="53"/>
      <c r="CA62" s="55"/>
      <c r="CB62" s="55"/>
      <c r="CC62" s="55"/>
      <c r="CD62" s="55"/>
      <c r="CE62" s="55"/>
      <c r="CF62" s="55"/>
      <c r="CG62" s="55"/>
      <c r="CH62" s="55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</row>
    <row r="63" spans="1:102" customFormat="1" ht="13.5" thickBot="1" x14ac:dyDescent="0.25">
      <c r="A63" s="10">
        <v>30</v>
      </c>
      <c r="B63" s="6">
        <v>30</v>
      </c>
      <c r="C63" s="7" t="s">
        <v>387</v>
      </c>
      <c r="D63" s="94"/>
      <c r="E63" s="72"/>
      <c r="F63" s="7" t="s">
        <v>386</v>
      </c>
      <c r="G63" s="7">
        <v>0</v>
      </c>
      <c r="H63" s="7"/>
      <c r="I63" s="10"/>
      <c r="J63" s="6"/>
      <c r="K63" s="30" t="s">
        <v>19</v>
      </c>
      <c r="L63" s="37"/>
      <c r="M63" s="47"/>
      <c r="N63" s="47"/>
      <c r="O63" s="31" t="e">
        <f>M63/N63</f>
        <v>#DIV/0!</v>
      </c>
      <c r="P63" s="7"/>
      <c r="BA63" s="66" t="s">
        <v>110</v>
      </c>
      <c r="BB63" s="66" t="s">
        <v>295</v>
      </c>
      <c r="BC63" s="59" t="s">
        <v>346</v>
      </c>
      <c r="BD63" s="60" t="s">
        <v>97</v>
      </c>
      <c r="BE63" s="66"/>
      <c r="BF63" s="66"/>
      <c r="BG63" s="66">
        <v>56</v>
      </c>
      <c r="BH63" s="66">
        <v>7</v>
      </c>
      <c r="BI63" s="66">
        <v>72312</v>
      </c>
      <c r="BJ63" s="66" t="s">
        <v>95</v>
      </c>
      <c r="BK63" s="80"/>
      <c r="BL63" s="65">
        <v>62293</v>
      </c>
      <c r="BM63" s="65" t="s">
        <v>159</v>
      </c>
      <c r="BN63" s="83" t="s">
        <v>295</v>
      </c>
      <c r="BO63" s="59" t="s">
        <v>233</v>
      </c>
      <c r="BP63" s="65" t="s">
        <v>204</v>
      </c>
      <c r="BQ63" s="65">
        <v>61164</v>
      </c>
      <c r="BR63" s="65" t="s">
        <v>188</v>
      </c>
      <c r="BS63" s="65" t="s">
        <v>95</v>
      </c>
      <c r="BT63" s="65"/>
      <c r="BU63" s="60" t="s">
        <v>134</v>
      </c>
      <c r="BV63" s="65">
        <v>37</v>
      </c>
      <c r="BW63" s="65">
        <v>69233</v>
      </c>
      <c r="BX63" s="61"/>
      <c r="BY63" s="53"/>
      <c r="BZ63" s="53"/>
      <c r="CA63" s="55"/>
      <c r="CB63" s="55"/>
      <c r="CC63" s="55"/>
      <c r="CD63" s="55"/>
      <c r="CE63" s="55"/>
      <c r="CF63" s="55"/>
      <c r="CG63" s="55"/>
      <c r="CH63" s="55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</row>
    <row r="64" spans="1:102" customFormat="1" x14ac:dyDescent="0.2">
      <c r="A64" s="10">
        <v>31</v>
      </c>
      <c r="B64" s="6">
        <v>31</v>
      </c>
      <c r="C64" s="7" t="s">
        <v>388</v>
      </c>
      <c r="D64" s="94"/>
      <c r="E64" s="72"/>
      <c r="F64" s="7" t="s">
        <v>386</v>
      </c>
      <c r="G64" s="7">
        <v>0</v>
      </c>
      <c r="H64" s="7"/>
      <c r="I64" s="10"/>
      <c r="J64" s="6"/>
      <c r="K64" s="7"/>
      <c r="L64" s="6"/>
      <c r="M64" s="7"/>
      <c r="N64" s="7"/>
      <c r="O64" s="7"/>
      <c r="P64" s="7"/>
      <c r="BA64" s="66" t="s">
        <v>42</v>
      </c>
      <c r="BB64" s="66" t="s">
        <v>295</v>
      </c>
      <c r="BC64" s="59" t="s">
        <v>347</v>
      </c>
      <c r="BD64" s="60" t="s">
        <v>97</v>
      </c>
      <c r="BE64" s="66"/>
      <c r="BF64" s="66"/>
      <c r="BG64" s="66">
        <v>57</v>
      </c>
      <c r="BH64" s="66">
        <v>7</v>
      </c>
      <c r="BI64" s="66">
        <v>72479</v>
      </c>
      <c r="BJ64" s="66" t="s">
        <v>95</v>
      </c>
      <c r="BK64" s="80"/>
      <c r="BL64" s="65">
        <v>62291</v>
      </c>
      <c r="BM64" s="65" t="s">
        <v>156</v>
      </c>
      <c r="BN64" s="83" t="s">
        <v>295</v>
      </c>
      <c r="BO64" s="59" t="s">
        <v>156</v>
      </c>
      <c r="BP64" s="65" t="s">
        <v>204</v>
      </c>
      <c r="BQ64" s="65">
        <v>61791</v>
      </c>
      <c r="BR64" s="65" t="s">
        <v>181</v>
      </c>
      <c r="BS64" s="65" t="s">
        <v>95</v>
      </c>
      <c r="BT64" s="65"/>
      <c r="BU64" s="60" t="s">
        <v>23</v>
      </c>
      <c r="BV64" s="65">
        <v>39</v>
      </c>
      <c r="BW64" s="65">
        <v>42643</v>
      </c>
      <c r="BX64" s="61"/>
      <c r="BY64" s="53"/>
      <c r="BZ64" s="53"/>
      <c r="CA64" s="55"/>
      <c r="CB64" s="55"/>
      <c r="CC64" s="55"/>
      <c r="CD64" s="55"/>
      <c r="CE64" s="55"/>
      <c r="CF64" s="55"/>
      <c r="CG64" s="55"/>
      <c r="CH64" s="55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1:102" customFormat="1" x14ac:dyDescent="0.2">
      <c r="A65" s="73"/>
      <c r="B65" s="74"/>
      <c r="C65" s="75"/>
      <c r="D65" s="93"/>
      <c r="E65" s="75"/>
      <c r="F65" s="75"/>
      <c r="G65" s="75"/>
      <c r="H65" s="75"/>
      <c r="I65" s="73"/>
      <c r="J65" s="109">
        <v>22</v>
      </c>
      <c r="K65" s="75"/>
      <c r="L65" s="74"/>
      <c r="M65" s="108"/>
      <c r="N65" s="108"/>
      <c r="O65" s="75"/>
      <c r="P65" s="75"/>
      <c r="BA65" s="66" t="s">
        <v>77</v>
      </c>
      <c r="BB65" s="66" t="s">
        <v>295</v>
      </c>
      <c r="BC65" s="59" t="s">
        <v>348</v>
      </c>
      <c r="BD65" s="60" t="s">
        <v>22</v>
      </c>
      <c r="BE65" s="66"/>
      <c r="BF65" s="66"/>
      <c r="BG65" s="66">
        <v>59</v>
      </c>
      <c r="BH65" s="66">
        <v>7</v>
      </c>
      <c r="BI65" s="66">
        <v>73706</v>
      </c>
      <c r="BJ65" s="66" t="s">
        <v>95</v>
      </c>
      <c r="BK65" s="80"/>
      <c r="BL65" s="65">
        <v>62284</v>
      </c>
      <c r="BM65" s="65" t="s">
        <v>142</v>
      </c>
      <c r="BN65" s="83" t="s">
        <v>295</v>
      </c>
      <c r="BO65" s="59" t="s">
        <v>142</v>
      </c>
      <c r="BP65" s="65" t="s">
        <v>204</v>
      </c>
      <c r="BQ65" s="65">
        <v>62354</v>
      </c>
      <c r="BR65" s="65" t="s">
        <v>40</v>
      </c>
      <c r="BS65" s="65" t="s">
        <v>95</v>
      </c>
      <c r="BT65" s="65"/>
      <c r="BU65" s="60" t="s">
        <v>34</v>
      </c>
      <c r="BV65" s="65">
        <v>42</v>
      </c>
      <c r="BW65" s="65">
        <v>9806</v>
      </c>
      <c r="BX65" s="61"/>
      <c r="BY65" s="53"/>
      <c r="BZ65" s="53"/>
      <c r="CA65" s="55"/>
      <c r="CB65" s="55"/>
      <c r="CC65" s="55"/>
      <c r="CD65" s="55"/>
      <c r="CE65" s="55"/>
      <c r="CF65" s="55"/>
      <c r="CG65" s="55"/>
      <c r="CH65" s="55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</row>
    <row r="66" spans="1:102" customFormat="1" x14ac:dyDescent="0.2">
      <c r="A66" s="73"/>
      <c r="B66" s="74"/>
      <c r="C66" s="75"/>
      <c r="D66" s="93"/>
      <c r="E66" s="75"/>
      <c r="F66" s="75"/>
      <c r="G66" s="75"/>
      <c r="H66" s="75"/>
      <c r="I66" s="73"/>
      <c r="J66" s="74"/>
      <c r="K66" s="75"/>
      <c r="L66" s="74"/>
      <c r="M66" s="75"/>
      <c r="N66" s="75"/>
      <c r="O66" s="75"/>
      <c r="P66" s="75"/>
      <c r="BA66" s="66" t="s">
        <v>177</v>
      </c>
      <c r="BB66" s="66" t="s">
        <v>295</v>
      </c>
      <c r="BC66" s="59" t="s">
        <v>349</v>
      </c>
      <c r="BD66" s="60" t="s">
        <v>111</v>
      </c>
      <c r="BE66" s="67" t="s">
        <v>111</v>
      </c>
      <c r="BF66" s="66"/>
      <c r="BG66" s="66">
        <v>3</v>
      </c>
      <c r="BH66" s="66">
        <v>7</v>
      </c>
      <c r="BI66" s="66">
        <v>56092</v>
      </c>
      <c r="BJ66" s="66" t="s">
        <v>95</v>
      </c>
      <c r="BK66" s="80"/>
      <c r="BL66" s="85">
        <v>58403</v>
      </c>
      <c r="BM66" s="85" t="s">
        <v>144</v>
      </c>
      <c r="BN66" s="86" t="s">
        <v>295</v>
      </c>
      <c r="BO66" s="87" t="s">
        <v>226</v>
      </c>
      <c r="BP66" s="85" t="s">
        <v>204</v>
      </c>
      <c r="BQ66" s="85">
        <v>62613</v>
      </c>
      <c r="BR66" s="85" t="s">
        <v>103</v>
      </c>
      <c r="BS66" s="85" t="s">
        <v>95</v>
      </c>
      <c r="BT66" s="88" t="s">
        <v>97</v>
      </c>
      <c r="BU66" s="89" t="s">
        <v>97</v>
      </c>
      <c r="BV66" s="85">
        <v>22</v>
      </c>
      <c r="BW66" s="85">
        <v>27049</v>
      </c>
      <c r="BX66" s="61"/>
      <c r="BY66" s="53"/>
      <c r="BZ66" s="53"/>
      <c r="CA66" s="55"/>
      <c r="CB66" s="55"/>
      <c r="CC66" s="55"/>
      <c r="CD66" s="55"/>
      <c r="CE66" s="55"/>
      <c r="CF66" s="55"/>
      <c r="CG66" s="55"/>
      <c r="CH66" s="55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</row>
    <row r="67" spans="1:102" customFormat="1" x14ac:dyDescent="0.2">
      <c r="A67" s="73"/>
      <c r="B67" s="74"/>
      <c r="C67" s="75"/>
      <c r="D67" s="93"/>
      <c r="E67" s="108"/>
      <c r="F67" s="108"/>
      <c r="G67" s="75"/>
      <c r="H67" s="75"/>
      <c r="I67" s="73"/>
      <c r="J67" s="74"/>
      <c r="K67" s="75"/>
      <c r="L67" s="74"/>
      <c r="M67" s="75"/>
      <c r="N67" s="108"/>
      <c r="O67" s="75"/>
      <c r="P67" s="75"/>
      <c r="BA67" s="66" t="s">
        <v>69</v>
      </c>
      <c r="BB67" s="66" t="s">
        <v>295</v>
      </c>
      <c r="BC67" s="59" t="s">
        <v>350</v>
      </c>
      <c r="BD67" s="60" t="s">
        <v>101</v>
      </c>
      <c r="BE67" s="66"/>
      <c r="BF67" s="66"/>
      <c r="BG67" s="66">
        <v>70</v>
      </c>
      <c r="BH67" s="66">
        <v>7</v>
      </c>
      <c r="BI67" s="66">
        <v>76284</v>
      </c>
      <c r="BJ67" s="66" t="s">
        <v>95</v>
      </c>
      <c r="BK67" s="80"/>
      <c r="BL67" s="65">
        <v>28076</v>
      </c>
      <c r="BM67" s="65" t="s">
        <v>158</v>
      </c>
      <c r="BN67" s="83" t="s">
        <v>295</v>
      </c>
      <c r="BO67" s="59" t="s">
        <v>234</v>
      </c>
      <c r="BP67" s="65" t="s">
        <v>204</v>
      </c>
      <c r="BQ67" s="65">
        <v>63365</v>
      </c>
      <c r="BR67" s="65" t="s">
        <v>185</v>
      </c>
      <c r="BS67" s="65" t="s">
        <v>95</v>
      </c>
      <c r="BT67" s="68" t="s">
        <v>131</v>
      </c>
      <c r="BU67" s="60" t="s">
        <v>131</v>
      </c>
      <c r="BV67" s="65">
        <v>12</v>
      </c>
      <c r="BW67" s="65">
        <v>54450</v>
      </c>
      <c r="BX67" s="61"/>
      <c r="BY67" s="53"/>
      <c r="BZ67" s="53"/>
      <c r="CA67" s="55"/>
      <c r="CB67" s="55"/>
      <c r="CC67" s="55"/>
      <c r="CD67" s="55"/>
      <c r="CE67" s="55"/>
      <c r="CF67" s="55"/>
      <c r="CG67" s="55"/>
      <c r="CH67" s="55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</row>
    <row r="68" spans="1:102" customFormat="1" x14ac:dyDescent="0.2">
      <c r="A68" s="73"/>
      <c r="B68" s="74"/>
      <c r="C68" s="75"/>
      <c r="D68" s="93"/>
      <c r="E68" s="108"/>
      <c r="F68" s="108"/>
      <c r="G68" s="75"/>
      <c r="H68" s="75"/>
      <c r="I68" s="73"/>
      <c r="J68" s="74"/>
      <c r="K68" s="75"/>
      <c r="L68" s="74"/>
      <c r="M68" s="75"/>
      <c r="N68" s="75"/>
      <c r="O68" s="75"/>
      <c r="P68" s="75"/>
      <c r="BA68" s="66" t="s">
        <v>121</v>
      </c>
      <c r="BB68" s="66" t="s">
        <v>295</v>
      </c>
      <c r="BC68" s="59" t="s">
        <v>351</v>
      </c>
      <c r="BD68" s="60" t="s">
        <v>97</v>
      </c>
      <c r="BE68" s="66"/>
      <c r="BF68" s="66"/>
      <c r="BG68" s="66">
        <v>101</v>
      </c>
      <c r="BH68" s="66">
        <v>7</v>
      </c>
      <c r="BI68" s="66">
        <v>89153</v>
      </c>
      <c r="BJ68" s="66" t="s">
        <v>175</v>
      </c>
      <c r="BK68" s="80"/>
      <c r="BL68" s="85">
        <v>63613</v>
      </c>
      <c r="BM68" s="85" t="s">
        <v>96</v>
      </c>
      <c r="BN68" s="86" t="s">
        <v>295</v>
      </c>
      <c r="BO68" s="87" t="s">
        <v>235</v>
      </c>
      <c r="BP68" s="85" t="s">
        <v>204</v>
      </c>
      <c r="BQ68" s="85">
        <v>63607</v>
      </c>
      <c r="BR68" s="85" t="s">
        <v>44</v>
      </c>
      <c r="BS68" s="85" t="s">
        <v>95</v>
      </c>
      <c r="BT68" s="88" t="s">
        <v>98</v>
      </c>
      <c r="BU68" s="89" t="s">
        <v>97</v>
      </c>
      <c r="BV68" s="85">
        <v>16</v>
      </c>
      <c r="BW68" s="85">
        <v>27049</v>
      </c>
      <c r="BX68" s="61"/>
      <c r="BY68" s="53"/>
      <c r="BZ68" s="53"/>
      <c r="CA68" s="55"/>
      <c r="CB68" s="55"/>
      <c r="CC68" s="55"/>
      <c r="CD68" s="55"/>
      <c r="CE68" s="55"/>
      <c r="CF68" s="55"/>
      <c r="CG68" s="55"/>
      <c r="CH68" s="55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</row>
    <row r="69" spans="1:102" customFormat="1" x14ac:dyDescent="0.2">
      <c r="A69" s="73"/>
      <c r="B69" s="74"/>
      <c r="C69" s="75"/>
      <c r="D69" s="93"/>
      <c r="E69" s="75"/>
      <c r="F69" s="75"/>
      <c r="G69" s="75"/>
      <c r="H69" s="75"/>
      <c r="I69" s="73"/>
      <c r="J69" s="74"/>
      <c r="K69" s="75"/>
      <c r="L69" s="74"/>
      <c r="M69" s="75"/>
      <c r="N69" s="75"/>
      <c r="O69" s="75"/>
      <c r="P69" s="75"/>
      <c r="BA69" s="66" t="s">
        <v>122</v>
      </c>
      <c r="BB69" s="66" t="s">
        <v>295</v>
      </c>
      <c r="BC69" s="59" t="s">
        <v>352</v>
      </c>
      <c r="BD69" s="60" t="s">
        <v>97</v>
      </c>
      <c r="BE69" s="66"/>
      <c r="BF69" s="66"/>
      <c r="BG69" s="66">
        <v>102</v>
      </c>
      <c r="BH69" s="66">
        <v>7</v>
      </c>
      <c r="BI69" s="66">
        <v>89154</v>
      </c>
      <c r="BJ69" s="66" t="s">
        <v>175</v>
      </c>
      <c r="BK69" s="80"/>
      <c r="BL69" s="65">
        <v>63803</v>
      </c>
      <c r="BM69" s="65" t="s">
        <v>166</v>
      </c>
      <c r="BN69" s="83" t="s">
        <v>295</v>
      </c>
      <c r="BO69" s="59" t="s">
        <v>166</v>
      </c>
      <c r="BP69" s="65" t="s">
        <v>204</v>
      </c>
      <c r="BQ69" s="65">
        <v>63801</v>
      </c>
      <c r="BR69" s="65" t="s">
        <v>198</v>
      </c>
      <c r="BS69" s="65" t="s">
        <v>95</v>
      </c>
      <c r="BT69" s="65"/>
      <c r="BU69" s="60" t="s">
        <v>30</v>
      </c>
      <c r="BV69" s="65">
        <v>43</v>
      </c>
      <c r="BW69" s="65">
        <v>85601</v>
      </c>
      <c r="BX69" s="61"/>
      <c r="BY69" s="53"/>
      <c r="BZ69" s="53"/>
      <c r="CA69" s="55"/>
      <c r="CB69" s="55"/>
      <c r="CC69" s="55"/>
      <c r="CD69" s="55"/>
      <c r="CE69" s="55"/>
      <c r="CF69" s="55"/>
      <c r="CG69" s="55"/>
      <c r="CH69" s="55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</row>
    <row r="70" spans="1:102" customFormat="1" x14ac:dyDescent="0.2">
      <c r="A70" s="73"/>
      <c r="B70" s="74"/>
      <c r="C70" s="75"/>
      <c r="D70" s="93"/>
      <c r="E70" s="75"/>
      <c r="F70" s="75"/>
      <c r="G70" s="75"/>
      <c r="H70" s="75"/>
      <c r="I70" s="73"/>
      <c r="J70" s="74"/>
      <c r="K70" s="75"/>
      <c r="L70" s="74"/>
      <c r="M70" s="75"/>
      <c r="N70" s="75"/>
      <c r="O70" s="75"/>
      <c r="P70" s="75"/>
      <c r="BA70" s="66" t="s">
        <v>123</v>
      </c>
      <c r="BB70" s="66" t="s">
        <v>295</v>
      </c>
      <c r="BC70" s="59" t="s">
        <v>353</v>
      </c>
      <c r="BD70" s="60" t="s">
        <v>97</v>
      </c>
      <c r="BE70" s="66"/>
      <c r="BF70" s="66"/>
      <c r="BG70" s="66">
        <v>103</v>
      </c>
      <c r="BH70" s="66">
        <v>7</v>
      </c>
      <c r="BI70" s="66">
        <v>89155</v>
      </c>
      <c r="BJ70" s="66" t="s">
        <v>175</v>
      </c>
      <c r="BK70" s="80"/>
      <c r="BL70" s="65">
        <v>66166</v>
      </c>
      <c r="BM70" s="65" t="s">
        <v>143</v>
      </c>
      <c r="BN70" s="83" t="s">
        <v>295</v>
      </c>
      <c r="BO70" s="59" t="s">
        <v>237</v>
      </c>
      <c r="BP70" s="65" t="s">
        <v>204</v>
      </c>
      <c r="BQ70" s="65">
        <v>65028</v>
      </c>
      <c r="BR70" s="65" t="s">
        <v>100</v>
      </c>
      <c r="BS70" s="65" t="s">
        <v>95</v>
      </c>
      <c r="BT70" s="65"/>
      <c r="BU70" s="60" t="s">
        <v>101</v>
      </c>
      <c r="BV70" s="65">
        <v>14</v>
      </c>
      <c r="BW70" s="65">
        <v>27051</v>
      </c>
      <c r="BX70" s="61"/>
      <c r="BY70" s="53"/>
      <c r="BZ70" s="53"/>
      <c r="CA70" s="55"/>
      <c r="CB70" s="55"/>
      <c r="CC70" s="55"/>
      <c r="CD70" s="55"/>
      <c r="CE70" s="55"/>
      <c r="CF70" s="55"/>
      <c r="CG70" s="55"/>
      <c r="CH70" s="55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</row>
    <row r="71" spans="1:102" customFormat="1" x14ac:dyDescent="0.2">
      <c r="A71" s="73"/>
      <c r="B71" s="74"/>
      <c r="C71" s="75"/>
      <c r="D71" s="93"/>
      <c r="E71" s="75"/>
      <c r="F71" s="75"/>
      <c r="G71" s="75"/>
      <c r="H71" s="75"/>
      <c r="I71" s="73"/>
      <c r="J71" s="74"/>
      <c r="K71" s="75"/>
      <c r="L71" s="74"/>
      <c r="M71" s="75"/>
      <c r="N71" s="75"/>
      <c r="O71" s="75"/>
      <c r="P71" s="75"/>
      <c r="BA71" s="66" t="s">
        <v>76</v>
      </c>
      <c r="BB71" s="66" t="s">
        <v>295</v>
      </c>
      <c r="BC71" s="59" t="s">
        <v>76</v>
      </c>
      <c r="BD71" s="60" t="s">
        <v>21</v>
      </c>
      <c r="BE71" s="66"/>
      <c r="BF71" s="66"/>
      <c r="BG71" s="66">
        <v>46</v>
      </c>
      <c r="BH71" s="66">
        <v>7</v>
      </c>
      <c r="BI71" s="66">
        <v>72129</v>
      </c>
      <c r="BJ71" s="66" t="s">
        <v>95</v>
      </c>
      <c r="BK71" s="80"/>
      <c r="BL71" s="65">
        <v>66167</v>
      </c>
      <c r="BM71" s="65" t="s">
        <v>145</v>
      </c>
      <c r="BN71" s="83" t="s">
        <v>295</v>
      </c>
      <c r="BO71" s="59" t="s">
        <v>238</v>
      </c>
      <c r="BP71" s="65" t="s">
        <v>204</v>
      </c>
      <c r="BQ71" s="65">
        <v>65029</v>
      </c>
      <c r="BR71" s="65" t="s">
        <v>104</v>
      </c>
      <c r="BS71" s="65" t="s">
        <v>95</v>
      </c>
      <c r="BT71" s="65"/>
      <c r="BU71" s="60" t="s">
        <v>101</v>
      </c>
      <c r="BV71" s="65">
        <v>15</v>
      </c>
      <c r="BW71" s="65">
        <v>27051</v>
      </c>
      <c r="BX71" s="61"/>
      <c r="BY71" s="53"/>
      <c r="BZ71" s="53"/>
      <c r="CA71" s="55"/>
      <c r="CB71" s="55"/>
      <c r="CC71" s="55"/>
      <c r="CD71" s="55"/>
      <c r="CE71" s="55"/>
      <c r="CF71" s="55"/>
      <c r="CG71" s="55"/>
      <c r="CH71" s="55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</row>
    <row r="72" spans="1:102" customFormat="1" x14ac:dyDescent="0.2">
      <c r="A72" s="73"/>
      <c r="B72" s="74"/>
      <c r="C72" s="75"/>
      <c r="D72" s="93"/>
      <c r="E72" s="75"/>
      <c r="F72" s="75"/>
      <c r="G72" s="75"/>
      <c r="H72" s="75"/>
      <c r="I72" s="73"/>
      <c r="J72" s="74"/>
      <c r="K72" s="75"/>
      <c r="L72" s="74"/>
      <c r="M72" s="75"/>
      <c r="N72" s="75"/>
      <c r="O72" s="75"/>
      <c r="P72" s="75"/>
      <c r="BA72" s="66" t="s">
        <v>124</v>
      </c>
      <c r="BB72" s="66" t="s">
        <v>295</v>
      </c>
      <c r="BC72" s="59" t="s">
        <v>354</v>
      </c>
      <c r="BD72" s="60" t="s">
        <v>125</v>
      </c>
      <c r="BE72" s="66"/>
      <c r="BF72" s="66"/>
      <c r="BG72" s="66">
        <v>23</v>
      </c>
      <c r="BH72" s="66">
        <v>7</v>
      </c>
      <c r="BI72" s="66">
        <v>65864</v>
      </c>
      <c r="BJ72" s="66" t="s">
        <v>95</v>
      </c>
      <c r="BK72" s="80"/>
      <c r="BL72" s="65">
        <v>66168</v>
      </c>
      <c r="BM72" s="65" t="s">
        <v>157</v>
      </c>
      <c r="BN72" s="83" t="s">
        <v>295</v>
      </c>
      <c r="BO72" s="59" t="s">
        <v>239</v>
      </c>
      <c r="BP72" s="65" t="s">
        <v>204</v>
      </c>
      <c r="BQ72" s="65">
        <v>65030</v>
      </c>
      <c r="BR72" s="65" t="s">
        <v>183</v>
      </c>
      <c r="BS72" s="65" t="s">
        <v>95</v>
      </c>
      <c r="BT72" s="65"/>
      <c r="BU72" s="60" t="s">
        <v>101</v>
      </c>
      <c r="BV72" s="65">
        <v>17</v>
      </c>
      <c r="BW72" s="65">
        <v>27051</v>
      </c>
      <c r="BX72" s="61"/>
      <c r="BY72" s="53"/>
      <c r="BZ72" s="53"/>
      <c r="CA72" s="55"/>
      <c r="CB72" s="55"/>
      <c r="CC72" s="55"/>
      <c r="CD72" s="55"/>
      <c r="CE72" s="55"/>
      <c r="CF72" s="55"/>
      <c r="CG72" s="55"/>
      <c r="CH72" s="55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</row>
    <row r="73" spans="1:102" customFormat="1" x14ac:dyDescent="0.2">
      <c r="A73" s="73"/>
      <c r="B73" s="74"/>
      <c r="C73" s="75"/>
      <c r="D73" s="93"/>
      <c r="E73" s="75"/>
      <c r="F73" s="75"/>
      <c r="G73" s="75"/>
      <c r="H73" s="75"/>
      <c r="I73" s="73"/>
      <c r="J73" s="74"/>
      <c r="K73" s="75"/>
      <c r="L73" s="74"/>
      <c r="M73" s="75"/>
      <c r="N73" s="75"/>
      <c r="O73" s="75"/>
      <c r="P73" s="75"/>
      <c r="BA73" s="66" t="s">
        <v>126</v>
      </c>
      <c r="BB73" s="66" t="s">
        <v>295</v>
      </c>
      <c r="BC73" s="59" t="s">
        <v>355</v>
      </c>
      <c r="BD73" s="60" t="s">
        <v>97</v>
      </c>
      <c r="BE73" s="66"/>
      <c r="BF73" s="66"/>
      <c r="BG73" s="66">
        <v>61</v>
      </c>
      <c r="BH73" s="66">
        <v>7</v>
      </c>
      <c r="BI73" s="66">
        <v>73593</v>
      </c>
      <c r="BJ73" s="66" t="s">
        <v>95</v>
      </c>
      <c r="BK73" s="80"/>
      <c r="BL73" s="65">
        <v>65417</v>
      </c>
      <c r="BM73" s="65" t="s">
        <v>154</v>
      </c>
      <c r="BN73" s="83" t="s">
        <v>295</v>
      </c>
      <c r="BO73" s="59" t="s">
        <v>154</v>
      </c>
      <c r="BP73" s="65" t="s">
        <v>204</v>
      </c>
      <c r="BQ73" s="65">
        <v>65433</v>
      </c>
      <c r="BR73" s="65" t="s">
        <v>178</v>
      </c>
      <c r="BS73" s="65" t="s">
        <v>95</v>
      </c>
      <c r="BT73" s="65"/>
      <c r="BU73" s="60" t="s">
        <v>127</v>
      </c>
      <c r="BV73" s="65">
        <v>19</v>
      </c>
      <c r="BW73" s="65">
        <v>27137</v>
      </c>
      <c r="BX73" s="61"/>
      <c r="BY73" s="53"/>
      <c r="BZ73" s="53"/>
      <c r="CA73" s="55"/>
      <c r="CB73" s="55"/>
      <c r="CC73" s="55"/>
      <c r="CD73" s="55"/>
      <c r="CE73" s="55"/>
      <c r="CF73" s="55"/>
      <c r="CG73" s="55"/>
      <c r="CH73" s="55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</row>
    <row r="74" spans="1:102" customFormat="1" x14ac:dyDescent="0.2">
      <c r="A74" s="73"/>
      <c r="B74" s="74"/>
      <c r="C74" s="75"/>
      <c r="D74" s="93"/>
      <c r="E74" s="75"/>
      <c r="F74" s="75"/>
      <c r="G74" s="75"/>
      <c r="H74" s="75"/>
      <c r="I74" s="73"/>
      <c r="J74" s="74"/>
      <c r="K74" s="75"/>
      <c r="L74" s="74"/>
      <c r="M74" s="75"/>
      <c r="N74" s="75"/>
      <c r="O74" s="75"/>
      <c r="P74" s="75"/>
      <c r="BA74" s="66" t="s">
        <v>71</v>
      </c>
      <c r="BB74" s="66" t="s">
        <v>295</v>
      </c>
      <c r="BC74" s="59" t="s">
        <v>356</v>
      </c>
      <c r="BD74" s="60" t="s">
        <v>101</v>
      </c>
      <c r="BE74" s="66"/>
      <c r="BF74" s="66"/>
      <c r="BG74" s="66">
        <v>99</v>
      </c>
      <c r="BH74" s="66">
        <v>7</v>
      </c>
      <c r="BI74" s="66">
        <v>88672</v>
      </c>
      <c r="BJ74" s="66" t="s">
        <v>95</v>
      </c>
      <c r="BK74" s="80"/>
      <c r="BL74" s="85">
        <v>65867</v>
      </c>
      <c r="BM74" s="85" t="s">
        <v>124</v>
      </c>
      <c r="BN74" s="86" t="s">
        <v>295</v>
      </c>
      <c r="BO74" s="87" t="s">
        <v>124</v>
      </c>
      <c r="BP74" s="85" t="s">
        <v>204</v>
      </c>
      <c r="BQ74" s="85">
        <v>65864</v>
      </c>
      <c r="BR74" s="85" t="s">
        <v>124</v>
      </c>
      <c r="BS74" s="85" t="s">
        <v>95</v>
      </c>
      <c r="BT74" s="85"/>
      <c r="BU74" s="89" t="s">
        <v>125</v>
      </c>
      <c r="BV74" s="85">
        <v>23</v>
      </c>
      <c r="BW74" s="85">
        <v>64903</v>
      </c>
      <c r="BX74" s="61"/>
      <c r="BY74" s="53"/>
      <c r="BZ74" s="53"/>
      <c r="CA74" s="55"/>
      <c r="CB74" s="55"/>
      <c r="CC74" s="55"/>
      <c r="CD74" s="55"/>
      <c r="CE74" s="55"/>
      <c r="CF74" s="55"/>
      <c r="CG74" s="55"/>
      <c r="CH74" s="55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</row>
    <row r="75" spans="1:102" customFormat="1" x14ac:dyDescent="0.2">
      <c r="A75" s="73"/>
      <c r="B75" s="74"/>
      <c r="C75" s="75"/>
      <c r="D75" s="93"/>
      <c r="E75" s="75"/>
      <c r="F75" s="75"/>
      <c r="G75" s="75"/>
      <c r="H75" s="75"/>
      <c r="I75" s="73"/>
      <c r="J75" s="74"/>
      <c r="K75" s="75"/>
      <c r="L75" s="74"/>
      <c r="M75" s="75"/>
      <c r="N75" s="75"/>
      <c r="O75" s="75"/>
      <c r="P75" s="75"/>
      <c r="BA75" s="66" t="s">
        <v>68</v>
      </c>
      <c r="BB75" s="66" t="s">
        <v>295</v>
      </c>
      <c r="BC75" s="59" t="s">
        <v>357</v>
      </c>
      <c r="BD75" s="60" t="s">
        <v>101</v>
      </c>
      <c r="BE75" s="66"/>
      <c r="BF75" s="66"/>
      <c r="BG75" s="66">
        <v>67</v>
      </c>
      <c r="BH75" s="66">
        <v>7</v>
      </c>
      <c r="BI75" s="66">
        <v>76273</v>
      </c>
      <c r="BJ75" s="66" t="s">
        <v>95</v>
      </c>
      <c r="BK75" s="80"/>
      <c r="BL75" s="65">
        <v>62297</v>
      </c>
      <c r="BM75" s="65" t="s">
        <v>161</v>
      </c>
      <c r="BN75" s="83" t="s">
        <v>295</v>
      </c>
      <c r="BO75" s="59" t="s">
        <v>161</v>
      </c>
      <c r="BP75" s="65" t="s">
        <v>204</v>
      </c>
      <c r="BQ75" s="65">
        <v>70745</v>
      </c>
      <c r="BR75" s="65" t="s">
        <v>192</v>
      </c>
      <c r="BS75" s="65" t="s">
        <v>95</v>
      </c>
      <c r="BT75" s="65"/>
      <c r="BU75" s="60" t="s">
        <v>135</v>
      </c>
      <c r="BV75" s="65">
        <v>35</v>
      </c>
      <c r="BW75" s="65">
        <v>69234</v>
      </c>
      <c r="BX75" s="61"/>
      <c r="BY75" s="53"/>
      <c r="BZ75" s="53"/>
      <c r="CA75" s="55"/>
      <c r="CB75" s="55"/>
      <c r="CC75" s="55"/>
      <c r="CD75" s="55"/>
      <c r="CE75" s="55"/>
      <c r="CF75" s="55"/>
      <c r="CG75" s="55"/>
      <c r="CH75" s="55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</row>
    <row r="76" spans="1:102" customFormat="1" x14ac:dyDescent="0.2">
      <c r="A76" s="73"/>
      <c r="B76" s="74"/>
      <c r="C76" s="75"/>
      <c r="D76" s="93"/>
      <c r="E76" s="75"/>
      <c r="F76" s="75"/>
      <c r="G76" s="75"/>
      <c r="H76" s="75"/>
      <c r="I76" s="73"/>
      <c r="J76" s="74"/>
      <c r="K76" s="75"/>
      <c r="L76" s="74"/>
      <c r="M76" s="75"/>
      <c r="N76" s="75"/>
      <c r="O76" s="75"/>
      <c r="P76" s="75"/>
      <c r="BA76" s="66" t="s">
        <v>70</v>
      </c>
      <c r="BB76" s="66" t="s">
        <v>295</v>
      </c>
      <c r="BC76" s="59" t="s">
        <v>358</v>
      </c>
      <c r="BD76" s="60" t="s">
        <v>101</v>
      </c>
      <c r="BE76" s="66"/>
      <c r="BF76" s="66"/>
      <c r="BG76" s="66">
        <v>69</v>
      </c>
      <c r="BH76" s="66">
        <v>7</v>
      </c>
      <c r="BI76" s="66">
        <v>76281</v>
      </c>
      <c r="BJ76" s="66" t="s">
        <v>95</v>
      </c>
      <c r="BK76" s="80"/>
      <c r="BL76" s="85">
        <v>62293</v>
      </c>
      <c r="BM76" s="85" t="s">
        <v>159</v>
      </c>
      <c r="BN76" s="86" t="s">
        <v>295</v>
      </c>
      <c r="BO76" s="87" t="s">
        <v>159</v>
      </c>
      <c r="BP76" s="85" t="s">
        <v>204</v>
      </c>
      <c r="BQ76" s="85">
        <v>70755</v>
      </c>
      <c r="BR76" s="85" t="s">
        <v>189</v>
      </c>
      <c r="BS76" s="85" t="s">
        <v>95</v>
      </c>
      <c r="BT76" s="85"/>
      <c r="BU76" s="89" t="s">
        <v>135</v>
      </c>
      <c r="BV76" s="85">
        <v>37</v>
      </c>
      <c r="BW76" s="85">
        <v>69234</v>
      </c>
      <c r="BX76" s="61"/>
      <c r="BY76" s="53"/>
      <c r="BZ76" s="53"/>
      <c r="CA76" s="55"/>
      <c r="CB76" s="55"/>
      <c r="CC76" s="55"/>
      <c r="CD76" s="55"/>
      <c r="CE76" s="55"/>
      <c r="CF76" s="55"/>
      <c r="CG76" s="55"/>
      <c r="CH76" s="55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</row>
    <row r="77" spans="1:102" customFormat="1" x14ac:dyDescent="0.2">
      <c r="A77" s="73"/>
      <c r="B77" s="74"/>
      <c r="C77" s="75"/>
      <c r="D77" s="93"/>
      <c r="E77" s="75"/>
      <c r="F77" s="75"/>
      <c r="G77" s="75"/>
      <c r="H77" s="75"/>
      <c r="I77" s="73"/>
      <c r="J77" s="74"/>
      <c r="K77" s="75"/>
      <c r="L77" s="74"/>
      <c r="M77" s="75"/>
      <c r="N77" s="75"/>
      <c r="O77" s="75"/>
      <c r="P77" s="75"/>
      <c r="BA77" s="66" t="s">
        <v>72</v>
      </c>
      <c r="BB77" s="66" t="s">
        <v>295</v>
      </c>
      <c r="BC77" s="59" t="s">
        <v>359</v>
      </c>
      <c r="BD77" s="60" t="s">
        <v>101</v>
      </c>
      <c r="BE77" s="66"/>
      <c r="BF77" s="66"/>
      <c r="BG77" s="66">
        <v>87</v>
      </c>
      <c r="BH77" s="66">
        <v>7</v>
      </c>
      <c r="BI77" s="66">
        <v>85238</v>
      </c>
      <c r="BJ77" s="66" t="s">
        <v>95</v>
      </c>
      <c r="BK77" s="80"/>
      <c r="BL77" s="65">
        <v>71590</v>
      </c>
      <c r="BM77" s="65" t="s">
        <v>133</v>
      </c>
      <c r="BN77" s="83" t="s">
        <v>295</v>
      </c>
      <c r="BO77" s="59" t="s">
        <v>133</v>
      </c>
      <c r="BP77" s="65" t="s">
        <v>204</v>
      </c>
      <c r="BQ77" s="65">
        <v>71454</v>
      </c>
      <c r="BR77" s="65" t="s">
        <v>133</v>
      </c>
      <c r="BS77" s="65" t="s">
        <v>95</v>
      </c>
      <c r="BT77" s="65"/>
      <c r="BU77" s="60" t="s">
        <v>97</v>
      </c>
      <c r="BV77" s="65">
        <v>30</v>
      </c>
      <c r="BW77" s="65">
        <v>71474</v>
      </c>
      <c r="BX77" s="61"/>
      <c r="BY77" s="53"/>
      <c r="BZ77" s="53"/>
      <c r="CA77" s="55"/>
      <c r="CB77" s="55"/>
      <c r="CC77" s="55"/>
      <c r="CD77" s="55"/>
      <c r="CE77" s="55"/>
      <c r="CF77" s="55"/>
      <c r="CG77" s="55"/>
      <c r="CH77" s="55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</row>
    <row r="78" spans="1:102" customFormat="1" x14ac:dyDescent="0.2">
      <c r="A78" s="73"/>
      <c r="B78" s="74"/>
      <c r="C78" s="75"/>
      <c r="D78" s="93"/>
      <c r="E78" s="75"/>
      <c r="F78" s="75"/>
      <c r="G78" s="75"/>
      <c r="H78" s="75"/>
      <c r="I78" s="73"/>
      <c r="J78" s="74"/>
      <c r="K78" s="75"/>
      <c r="L78" s="74"/>
      <c r="M78" s="75"/>
      <c r="N78" s="75"/>
      <c r="O78" s="75"/>
      <c r="P78" s="75"/>
      <c r="BA78" s="66" t="s">
        <v>73</v>
      </c>
      <c r="BB78" s="66" t="s">
        <v>295</v>
      </c>
      <c r="BC78" s="59" t="s">
        <v>360</v>
      </c>
      <c r="BD78" s="60" t="s">
        <v>101</v>
      </c>
      <c r="BE78" s="66"/>
      <c r="BF78" s="66"/>
      <c r="BG78" s="66">
        <v>68</v>
      </c>
      <c r="BH78" s="66">
        <v>7</v>
      </c>
      <c r="BI78" s="66">
        <v>76277</v>
      </c>
      <c r="BJ78" s="66" t="s">
        <v>95</v>
      </c>
      <c r="BK78" s="80"/>
      <c r="BL78" s="65">
        <v>71589</v>
      </c>
      <c r="BM78" s="65" t="s">
        <v>85</v>
      </c>
      <c r="BN78" s="83" t="s">
        <v>295</v>
      </c>
      <c r="BO78" s="59" t="s">
        <v>85</v>
      </c>
      <c r="BP78" s="65" t="s">
        <v>204</v>
      </c>
      <c r="BQ78" s="65">
        <v>71455</v>
      </c>
      <c r="BR78" s="65" t="s">
        <v>85</v>
      </c>
      <c r="BS78" s="65" t="s">
        <v>95</v>
      </c>
      <c r="BT78" s="65"/>
      <c r="BU78" s="60" t="s">
        <v>97</v>
      </c>
      <c r="BV78" s="65">
        <v>30</v>
      </c>
      <c r="BW78" s="65">
        <v>71275</v>
      </c>
      <c r="BX78" s="61"/>
      <c r="BY78" s="53"/>
      <c r="BZ78" s="53"/>
      <c r="CA78" s="55"/>
      <c r="CB78" s="55"/>
      <c r="CC78" s="55"/>
      <c r="CD78" s="55"/>
      <c r="CE78" s="55"/>
      <c r="CF78" s="55"/>
      <c r="CG78" s="55"/>
      <c r="CH78" s="55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</row>
    <row r="79" spans="1:102" customFormat="1" x14ac:dyDescent="0.2">
      <c r="A79" s="73"/>
      <c r="B79" s="74"/>
      <c r="C79" s="75"/>
      <c r="D79" s="93"/>
      <c r="E79" s="75"/>
      <c r="F79" s="75"/>
      <c r="G79" s="75"/>
      <c r="H79" s="75"/>
      <c r="I79" s="73"/>
      <c r="J79" s="74"/>
      <c r="K79" s="75"/>
      <c r="L79" s="74"/>
      <c r="M79" s="75"/>
      <c r="N79" s="75"/>
      <c r="O79" s="75"/>
      <c r="P79" s="75"/>
      <c r="BA79" s="66" t="s">
        <v>178</v>
      </c>
      <c r="BB79" s="66" t="s">
        <v>295</v>
      </c>
      <c r="BC79" s="59" t="s">
        <v>361</v>
      </c>
      <c r="BD79" s="60" t="s">
        <v>127</v>
      </c>
      <c r="BE79" s="66"/>
      <c r="BF79" s="66"/>
      <c r="BG79" s="66">
        <v>19</v>
      </c>
      <c r="BH79" s="66">
        <v>7</v>
      </c>
      <c r="BI79" s="66">
        <v>65433</v>
      </c>
      <c r="BJ79" s="66" t="s">
        <v>95</v>
      </c>
      <c r="BK79" s="80"/>
      <c r="BL79" s="65">
        <v>72022</v>
      </c>
      <c r="BM79" s="65" t="s">
        <v>152</v>
      </c>
      <c r="BN79" s="83" t="s">
        <v>295</v>
      </c>
      <c r="BO79" s="59" t="s">
        <v>245</v>
      </c>
      <c r="BP79" s="65" t="s">
        <v>206</v>
      </c>
      <c r="BQ79" s="65">
        <v>72019</v>
      </c>
      <c r="BR79" s="65" t="s">
        <v>152</v>
      </c>
      <c r="BS79" s="65" t="s">
        <v>206</v>
      </c>
      <c r="BT79" s="65"/>
      <c r="BU79" s="60" t="s">
        <v>97</v>
      </c>
      <c r="BV79" s="65">
        <v>51</v>
      </c>
      <c r="BW79" s="65">
        <v>27049</v>
      </c>
      <c r="BX79" s="61"/>
      <c r="BY79" s="53"/>
      <c r="BZ79" s="53"/>
      <c r="CA79" s="55"/>
      <c r="CB79" s="55"/>
      <c r="CC79" s="55"/>
      <c r="CD79" s="55"/>
      <c r="CE79" s="55"/>
      <c r="CF79" s="55"/>
      <c r="CG79" s="55"/>
      <c r="CH79" s="55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</row>
    <row r="80" spans="1:102" customFormat="1" x14ac:dyDescent="0.2">
      <c r="A80" s="73"/>
      <c r="B80" s="74"/>
      <c r="C80" s="75"/>
      <c r="D80" s="93"/>
      <c r="E80" s="75"/>
      <c r="F80" s="75"/>
      <c r="G80" s="75"/>
      <c r="H80" s="75"/>
      <c r="I80" s="73"/>
      <c r="J80" s="74"/>
      <c r="K80" s="75"/>
      <c r="L80" s="74"/>
      <c r="M80" s="75"/>
      <c r="N80" s="75"/>
      <c r="O80" s="75"/>
      <c r="P80" s="75"/>
      <c r="BA80" s="66" t="s">
        <v>74</v>
      </c>
      <c r="BB80" s="66" t="s">
        <v>295</v>
      </c>
      <c r="BC80" s="59" t="s">
        <v>362</v>
      </c>
      <c r="BD80" s="60" t="s">
        <v>37</v>
      </c>
      <c r="BE80" s="66"/>
      <c r="BF80" s="66"/>
      <c r="BG80" s="66">
        <v>98</v>
      </c>
      <c r="BH80" s="66">
        <v>7</v>
      </c>
      <c r="BI80" s="66">
        <v>88742</v>
      </c>
      <c r="BJ80" s="66" t="s">
        <v>95</v>
      </c>
      <c r="BK80" s="80"/>
      <c r="BL80" s="65">
        <v>72128</v>
      </c>
      <c r="BM80" s="65" t="s">
        <v>78</v>
      </c>
      <c r="BN80" s="83" t="s">
        <v>295</v>
      </c>
      <c r="BO80" s="59" t="s">
        <v>78</v>
      </c>
      <c r="BP80" s="65" t="s">
        <v>204</v>
      </c>
      <c r="BQ80" s="65">
        <v>72111</v>
      </c>
      <c r="BR80" s="65" t="s">
        <v>78</v>
      </c>
      <c r="BS80" s="65" t="s">
        <v>95</v>
      </c>
      <c r="BT80" s="65"/>
      <c r="BU80" s="60" t="s">
        <v>24</v>
      </c>
      <c r="BV80" s="65">
        <v>45</v>
      </c>
      <c r="BW80" s="65">
        <v>49687</v>
      </c>
      <c r="BX80" s="61"/>
      <c r="BY80" s="53"/>
      <c r="BZ80" s="53"/>
      <c r="CA80" s="55"/>
      <c r="CB80" s="55"/>
      <c r="CC80" s="55"/>
      <c r="CD80" s="55"/>
      <c r="CE80" s="55"/>
      <c r="CF80" s="55"/>
      <c r="CG80" s="55"/>
      <c r="CH80" s="55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</row>
    <row r="81" spans="1:102" customFormat="1" x14ac:dyDescent="0.2">
      <c r="A81" s="73"/>
      <c r="B81" s="74"/>
      <c r="C81" s="75"/>
      <c r="D81" s="93"/>
      <c r="E81" s="75"/>
      <c r="F81" s="75"/>
      <c r="G81" s="75"/>
      <c r="H81" s="75"/>
      <c r="I81" s="73"/>
      <c r="J81" s="74"/>
      <c r="K81" s="75"/>
      <c r="L81" s="74"/>
      <c r="M81" s="75"/>
      <c r="N81" s="75"/>
      <c r="O81" s="75"/>
      <c r="P81" s="75"/>
      <c r="BA81" s="66" t="s">
        <v>180</v>
      </c>
      <c r="BB81" s="66" t="s">
        <v>295</v>
      </c>
      <c r="BC81" s="59" t="s">
        <v>363</v>
      </c>
      <c r="BD81" s="60" t="s">
        <v>129</v>
      </c>
      <c r="BE81" s="66"/>
      <c r="BF81" s="66"/>
      <c r="BG81" s="66">
        <v>20</v>
      </c>
      <c r="BH81" s="66">
        <v>7</v>
      </c>
      <c r="BI81" s="66">
        <v>64727</v>
      </c>
      <c r="BJ81" s="66" t="s">
        <v>95</v>
      </c>
      <c r="BK81" s="80"/>
      <c r="BL81" s="65">
        <v>72130</v>
      </c>
      <c r="BM81" s="65" t="s">
        <v>76</v>
      </c>
      <c r="BN81" s="83" t="s">
        <v>295</v>
      </c>
      <c r="BO81" s="59" t="s">
        <v>76</v>
      </c>
      <c r="BP81" s="65" t="s">
        <v>204</v>
      </c>
      <c r="BQ81" s="65">
        <v>72129</v>
      </c>
      <c r="BR81" s="65" t="s">
        <v>76</v>
      </c>
      <c r="BS81" s="65" t="s">
        <v>95</v>
      </c>
      <c r="BT81" s="65"/>
      <c r="BU81" s="60" t="s">
        <v>21</v>
      </c>
      <c r="BV81" s="65">
        <v>46</v>
      </c>
      <c r="BW81" s="65">
        <v>64192</v>
      </c>
      <c r="BX81" s="61"/>
      <c r="BY81" s="53"/>
      <c r="BZ81" s="53"/>
      <c r="CA81" s="55"/>
      <c r="CB81" s="55"/>
      <c r="CC81" s="55"/>
      <c r="CD81" s="55"/>
      <c r="CE81" s="55"/>
      <c r="CF81" s="55"/>
      <c r="CG81" s="55"/>
      <c r="CH81" s="55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</row>
    <row r="82" spans="1:102" customFormat="1" x14ac:dyDescent="0.2">
      <c r="A82" s="73"/>
      <c r="B82" s="74"/>
      <c r="C82" s="75"/>
      <c r="D82" s="93"/>
      <c r="E82" s="75"/>
      <c r="F82" s="75"/>
      <c r="G82" s="75"/>
      <c r="H82" s="75"/>
      <c r="I82" s="73"/>
      <c r="J82" s="74"/>
      <c r="K82" s="75"/>
      <c r="L82" s="74"/>
      <c r="M82" s="75"/>
      <c r="N82" s="75"/>
      <c r="O82" s="75"/>
      <c r="P82" s="75"/>
      <c r="BA82" s="66" t="s">
        <v>181</v>
      </c>
      <c r="BB82" s="66" t="s">
        <v>295</v>
      </c>
      <c r="BC82" s="59" t="s">
        <v>181</v>
      </c>
      <c r="BD82" s="60" t="s">
        <v>23</v>
      </c>
      <c r="BE82" s="66"/>
      <c r="BF82" s="66"/>
      <c r="BG82" s="66">
        <v>39</v>
      </c>
      <c r="BH82" s="66">
        <v>7</v>
      </c>
      <c r="BI82" s="66">
        <v>61791</v>
      </c>
      <c r="BJ82" s="66" t="s">
        <v>95</v>
      </c>
      <c r="BK82" s="80"/>
      <c r="BL82" s="65">
        <v>72132</v>
      </c>
      <c r="BM82" s="65" t="s">
        <v>83</v>
      </c>
      <c r="BN82" s="83" t="s">
        <v>295</v>
      </c>
      <c r="BO82" s="59" t="s">
        <v>83</v>
      </c>
      <c r="BP82" s="65" t="s">
        <v>204</v>
      </c>
      <c r="BQ82" s="65">
        <v>72131</v>
      </c>
      <c r="BR82" s="65" t="s">
        <v>83</v>
      </c>
      <c r="BS82" s="65" t="s">
        <v>95</v>
      </c>
      <c r="BT82" s="65"/>
      <c r="BU82" s="60" t="s">
        <v>32</v>
      </c>
      <c r="BV82" s="65">
        <v>47</v>
      </c>
      <c r="BW82" s="65">
        <v>63810</v>
      </c>
      <c r="BX82" s="61"/>
      <c r="BY82" s="53"/>
      <c r="BZ82" s="53"/>
      <c r="CA82" s="55"/>
      <c r="CB82" s="55"/>
      <c r="CC82" s="55"/>
      <c r="CD82" s="55"/>
      <c r="CE82" s="55"/>
      <c r="CF82" s="55"/>
      <c r="CG82" s="55"/>
      <c r="CH82" s="55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</row>
    <row r="83" spans="1:102" customFormat="1" x14ac:dyDescent="0.2">
      <c r="A83" s="73"/>
      <c r="B83" s="74"/>
      <c r="C83" s="75"/>
      <c r="D83" s="93"/>
      <c r="E83" s="75"/>
      <c r="F83" s="75"/>
      <c r="G83" s="75"/>
      <c r="H83" s="75"/>
      <c r="I83" s="73"/>
      <c r="J83" s="74"/>
      <c r="K83" s="75"/>
      <c r="L83" s="74"/>
      <c r="M83" s="75"/>
      <c r="N83" s="75"/>
      <c r="O83" s="75"/>
      <c r="P83" s="75"/>
      <c r="BA83" s="66" t="s">
        <v>78</v>
      </c>
      <c r="BB83" s="66" t="s">
        <v>295</v>
      </c>
      <c r="BC83" s="59" t="s">
        <v>78</v>
      </c>
      <c r="BD83" s="60" t="s">
        <v>24</v>
      </c>
      <c r="BE83" s="66"/>
      <c r="BF83" s="66"/>
      <c r="BG83" s="66">
        <v>45</v>
      </c>
      <c r="BH83" s="66">
        <v>7</v>
      </c>
      <c r="BI83" s="66">
        <v>72111</v>
      </c>
      <c r="BJ83" s="66" t="s">
        <v>95</v>
      </c>
      <c r="BK83" s="80"/>
      <c r="BL83" s="65">
        <v>72142</v>
      </c>
      <c r="BM83" s="65" t="s">
        <v>39</v>
      </c>
      <c r="BN83" s="83" t="s">
        <v>295</v>
      </c>
      <c r="BO83" s="59" t="s">
        <v>39</v>
      </c>
      <c r="BP83" s="65" t="s">
        <v>204</v>
      </c>
      <c r="BQ83" s="65">
        <v>72141</v>
      </c>
      <c r="BR83" s="65" t="s">
        <v>39</v>
      </c>
      <c r="BS83" s="65" t="s">
        <v>95</v>
      </c>
      <c r="BT83" s="65"/>
      <c r="BU83" s="60" t="s">
        <v>33</v>
      </c>
      <c r="BV83" s="65">
        <v>48</v>
      </c>
      <c r="BW83" s="65">
        <v>8548</v>
      </c>
      <c r="BX83" s="61"/>
      <c r="BY83" s="53"/>
      <c r="BZ83" s="53"/>
      <c r="CA83" s="55"/>
      <c r="CB83" s="55"/>
      <c r="CC83" s="55"/>
      <c r="CD83" s="55"/>
      <c r="CE83" s="55"/>
      <c r="CF83" s="55"/>
      <c r="CG83" s="55"/>
      <c r="CH83" s="55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</row>
    <row r="84" spans="1:102" customFormat="1" x14ac:dyDescent="0.2">
      <c r="A84" s="73"/>
      <c r="B84" s="74"/>
      <c r="C84" s="75"/>
      <c r="D84" s="93"/>
      <c r="E84" s="75"/>
      <c r="F84" s="75"/>
      <c r="G84" s="75"/>
      <c r="H84" s="75"/>
      <c r="I84" s="73"/>
      <c r="J84" s="74"/>
      <c r="K84" s="75"/>
      <c r="L84" s="74"/>
      <c r="M84" s="75"/>
      <c r="N84" s="75"/>
      <c r="O84" s="75"/>
      <c r="P84" s="75"/>
      <c r="BA84" s="66" t="s">
        <v>79</v>
      </c>
      <c r="BB84" s="66" t="s">
        <v>295</v>
      </c>
      <c r="BC84" s="59" t="s">
        <v>79</v>
      </c>
      <c r="BD84" s="60" t="s">
        <v>25</v>
      </c>
      <c r="BE84" s="66"/>
      <c r="BF84" s="66"/>
      <c r="BG84" s="66">
        <v>50</v>
      </c>
      <c r="BH84" s="66">
        <v>7</v>
      </c>
      <c r="BI84" s="66">
        <v>72145</v>
      </c>
      <c r="BJ84" s="66" t="s">
        <v>95</v>
      </c>
      <c r="BK84" s="80"/>
      <c r="BL84" s="85">
        <v>72144</v>
      </c>
      <c r="BM84" s="85" t="s">
        <v>80</v>
      </c>
      <c r="BN84" s="86" t="s">
        <v>295</v>
      </c>
      <c r="BO84" s="87" t="s">
        <v>80</v>
      </c>
      <c r="BP84" s="85" t="s">
        <v>204</v>
      </c>
      <c r="BQ84" s="85">
        <v>72143</v>
      </c>
      <c r="BR84" s="85" t="s">
        <v>80</v>
      </c>
      <c r="BS84" s="85" t="s">
        <v>95</v>
      </c>
      <c r="BT84" s="85"/>
      <c r="BU84" s="89" t="s">
        <v>26</v>
      </c>
      <c r="BV84" s="85">
        <v>49</v>
      </c>
      <c r="BW84" s="85">
        <v>65072</v>
      </c>
      <c r="BX84" s="61"/>
      <c r="BY84" s="53"/>
      <c r="BZ84" s="53"/>
      <c r="CA84" s="55"/>
      <c r="CB84" s="55"/>
      <c r="CC84" s="55"/>
      <c r="CD84" s="55"/>
      <c r="CE84" s="55"/>
      <c r="CF84" s="55"/>
      <c r="CG84" s="55"/>
      <c r="CH84" s="55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1:102" customFormat="1" x14ac:dyDescent="0.2">
      <c r="A85" s="73"/>
      <c r="B85" s="74"/>
      <c r="C85" s="75"/>
      <c r="D85" s="93"/>
      <c r="E85" s="75"/>
      <c r="F85" s="75"/>
      <c r="G85" s="75"/>
      <c r="H85" s="75"/>
      <c r="I85" s="73"/>
      <c r="J85" s="74"/>
      <c r="K85" s="75"/>
      <c r="L85" s="74"/>
      <c r="M85" s="75"/>
      <c r="N85" s="75"/>
      <c r="O85" s="75"/>
      <c r="P85" s="75"/>
      <c r="BA85" s="66" t="s">
        <v>130</v>
      </c>
      <c r="BB85" s="66" t="s">
        <v>295</v>
      </c>
      <c r="BC85" s="59" t="s">
        <v>364</v>
      </c>
      <c r="BD85" s="60" t="s">
        <v>97</v>
      </c>
      <c r="BE85" s="66"/>
      <c r="BF85" s="66"/>
      <c r="BG85" s="66">
        <v>60</v>
      </c>
      <c r="BH85" s="66">
        <v>7</v>
      </c>
      <c r="BI85" s="66">
        <v>73587</v>
      </c>
      <c r="BJ85" s="66" t="s">
        <v>95</v>
      </c>
      <c r="BK85" s="80"/>
      <c r="BL85" s="65">
        <v>72146</v>
      </c>
      <c r="BM85" s="65" t="s">
        <v>79</v>
      </c>
      <c r="BN85" s="83" t="s">
        <v>295</v>
      </c>
      <c r="BO85" s="59" t="s">
        <v>79</v>
      </c>
      <c r="BP85" s="65" t="s">
        <v>204</v>
      </c>
      <c r="BQ85" s="65">
        <v>72145</v>
      </c>
      <c r="BR85" s="65" t="s">
        <v>79</v>
      </c>
      <c r="BS85" s="65" t="s">
        <v>95</v>
      </c>
      <c r="BT85" s="65"/>
      <c r="BU85" s="60" t="s">
        <v>25</v>
      </c>
      <c r="BV85" s="65">
        <v>50</v>
      </c>
      <c r="BW85" s="65">
        <v>45429</v>
      </c>
      <c r="BX85" s="61"/>
      <c r="BY85" s="53"/>
      <c r="BZ85" s="53"/>
      <c r="CA85" s="55"/>
      <c r="CB85" s="55"/>
      <c r="CC85" s="55"/>
      <c r="CD85" s="55"/>
      <c r="CE85" s="55"/>
      <c r="CF85" s="55"/>
      <c r="CG85" s="55"/>
      <c r="CH85" s="55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1:102" customFormat="1" x14ac:dyDescent="0.2">
      <c r="A86" s="73"/>
      <c r="B86" s="74"/>
      <c r="C86" s="75"/>
      <c r="D86" s="93"/>
      <c r="E86" s="75"/>
      <c r="F86" s="75"/>
      <c r="G86" s="75"/>
      <c r="H86" s="75"/>
      <c r="I86" s="73"/>
      <c r="J86" s="74"/>
      <c r="K86" s="75"/>
      <c r="L86" s="74"/>
      <c r="M86" s="75"/>
      <c r="N86" s="75"/>
      <c r="O86" s="75"/>
      <c r="P86" s="75"/>
      <c r="BA86" s="66" t="s">
        <v>183</v>
      </c>
      <c r="BB86" s="66" t="s">
        <v>295</v>
      </c>
      <c r="BC86" s="59" t="s">
        <v>365</v>
      </c>
      <c r="BD86" s="60" t="s">
        <v>101</v>
      </c>
      <c r="BE86" s="66"/>
      <c r="BF86" s="66"/>
      <c r="BG86" s="66">
        <v>17</v>
      </c>
      <c r="BH86" s="66">
        <v>7</v>
      </c>
      <c r="BI86" s="66">
        <v>65030</v>
      </c>
      <c r="BJ86" s="66" t="s">
        <v>95</v>
      </c>
      <c r="BK86" s="80"/>
      <c r="BL86" s="65">
        <v>72148</v>
      </c>
      <c r="BM86" s="65" t="s">
        <v>136</v>
      </c>
      <c r="BN86" s="83" t="s">
        <v>295</v>
      </c>
      <c r="BO86" s="59" t="s">
        <v>136</v>
      </c>
      <c r="BP86" s="65" t="s">
        <v>204</v>
      </c>
      <c r="BQ86" s="65">
        <v>72147</v>
      </c>
      <c r="BR86" s="65" t="s">
        <v>136</v>
      </c>
      <c r="BS86" s="65" t="s">
        <v>95</v>
      </c>
      <c r="BT86" s="65"/>
      <c r="BU86" s="60" t="s">
        <v>29</v>
      </c>
      <c r="BV86" s="65">
        <v>53</v>
      </c>
      <c r="BW86" s="65">
        <v>49865</v>
      </c>
      <c r="BX86" s="61"/>
      <c r="BY86" s="53"/>
      <c r="BZ86" s="53"/>
      <c r="CA86" s="55"/>
      <c r="CB86" s="55"/>
      <c r="CC86" s="55"/>
      <c r="CD86" s="55"/>
      <c r="CE86" s="55"/>
      <c r="CF86" s="55"/>
      <c r="CG86" s="55"/>
      <c r="CH86" s="55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1:102" customFormat="1" x14ac:dyDescent="0.2">
      <c r="A87" s="73"/>
      <c r="B87" s="74"/>
      <c r="C87" s="75"/>
      <c r="D87" s="93"/>
      <c r="E87" s="75"/>
      <c r="F87" s="75"/>
      <c r="G87" s="75"/>
      <c r="H87" s="75"/>
      <c r="I87" s="73"/>
      <c r="J87" s="74"/>
      <c r="K87" s="75"/>
      <c r="L87" s="74"/>
      <c r="M87" s="75"/>
      <c r="N87" s="75"/>
      <c r="O87" s="75"/>
      <c r="P87" s="75"/>
      <c r="BA87" s="66" t="s">
        <v>80</v>
      </c>
      <c r="BB87" s="66" t="s">
        <v>295</v>
      </c>
      <c r="BC87" s="59" t="s">
        <v>366</v>
      </c>
      <c r="BD87" s="60" t="s">
        <v>26</v>
      </c>
      <c r="BE87" s="66"/>
      <c r="BF87" s="66"/>
      <c r="BG87" s="66">
        <v>49</v>
      </c>
      <c r="BH87" s="66">
        <v>7</v>
      </c>
      <c r="BI87" s="66">
        <v>72143</v>
      </c>
      <c r="BJ87" s="66" t="s">
        <v>95</v>
      </c>
      <c r="BK87" s="80"/>
      <c r="BL87" s="85">
        <v>72150</v>
      </c>
      <c r="BM87" s="85" t="s">
        <v>82</v>
      </c>
      <c r="BN87" s="86" t="s">
        <v>295</v>
      </c>
      <c r="BO87" s="87" t="s">
        <v>82</v>
      </c>
      <c r="BP87" s="85" t="s">
        <v>204</v>
      </c>
      <c r="BQ87" s="85">
        <v>72149</v>
      </c>
      <c r="BR87" s="85" t="s">
        <v>82</v>
      </c>
      <c r="BS87" s="85" t="s">
        <v>95</v>
      </c>
      <c r="BT87" s="85"/>
      <c r="BU87" s="89" t="s">
        <v>28</v>
      </c>
      <c r="BV87" s="85">
        <v>54</v>
      </c>
      <c r="BW87" s="85">
        <v>83781</v>
      </c>
      <c r="BX87" s="61"/>
      <c r="BY87" s="53"/>
      <c r="BZ87" s="53"/>
      <c r="CA87" s="55"/>
      <c r="CB87" s="55"/>
      <c r="CC87" s="55"/>
      <c r="CD87" s="55"/>
      <c r="CE87" s="55"/>
      <c r="CF87" s="55"/>
      <c r="CG87" s="55"/>
      <c r="CH87" s="55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1:102" customFormat="1" x14ac:dyDescent="0.2">
      <c r="A88" s="73"/>
      <c r="B88" s="74"/>
      <c r="C88" s="75"/>
      <c r="D88" s="93"/>
      <c r="E88" s="75"/>
      <c r="F88" s="75"/>
      <c r="G88" s="75"/>
      <c r="H88" s="75"/>
      <c r="I88" s="73"/>
      <c r="J88" s="74"/>
      <c r="K88" s="75"/>
      <c r="L88" s="74"/>
      <c r="M88" s="75"/>
      <c r="N88" s="75"/>
      <c r="O88" s="75"/>
      <c r="P88" s="75"/>
      <c r="BA88" s="66" t="s">
        <v>185</v>
      </c>
      <c r="BB88" s="66" t="s">
        <v>295</v>
      </c>
      <c r="BC88" s="59" t="s">
        <v>324</v>
      </c>
      <c r="BD88" s="60" t="s">
        <v>131</v>
      </c>
      <c r="BE88" s="67" t="s">
        <v>131</v>
      </c>
      <c r="BF88" s="66"/>
      <c r="BG88" s="66">
        <v>12</v>
      </c>
      <c r="BH88" s="66">
        <v>7</v>
      </c>
      <c r="BI88" s="66">
        <v>63365</v>
      </c>
      <c r="BJ88" s="66" t="s">
        <v>95</v>
      </c>
      <c r="BK88" s="80"/>
      <c r="BL88" s="65">
        <v>72290</v>
      </c>
      <c r="BM88" s="65" t="s">
        <v>110</v>
      </c>
      <c r="BN88" s="83" t="s">
        <v>295</v>
      </c>
      <c r="BO88" s="59" t="s">
        <v>246</v>
      </c>
      <c r="BP88" s="65" t="s">
        <v>204</v>
      </c>
      <c r="BQ88" s="65">
        <v>72312</v>
      </c>
      <c r="BR88" s="65" t="s">
        <v>110</v>
      </c>
      <c r="BS88" s="65" t="s">
        <v>95</v>
      </c>
      <c r="BT88" s="65"/>
      <c r="BU88" s="60" t="s">
        <v>97</v>
      </c>
      <c r="BV88" s="65">
        <v>56</v>
      </c>
      <c r="BW88" s="65">
        <v>27049</v>
      </c>
      <c r="BX88" s="61"/>
      <c r="BY88" s="53"/>
      <c r="BZ88" s="53"/>
      <c r="CA88" s="55"/>
      <c r="CB88" s="55"/>
      <c r="CC88" s="55"/>
      <c r="CD88" s="55"/>
      <c r="CE88" s="55"/>
      <c r="CF88" s="55"/>
      <c r="CG88" s="55"/>
      <c r="CH88" s="55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1:102" customFormat="1" x14ac:dyDescent="0.2">
      <c r="A89" s="73"/>
      <c r="B89" s="74"/>
      <c r="C89" s="75"/>
      <c r="D89" s="93"/>
      <c r="E89" s="75"/>
      <c r="F89" s="75"/>
      <c r="G89" s="75"/>
      <c r="H89" s="75"/>
      <c r="I89" s="73"/>
      <c r="J89" s="74"/>
      <c r="K89" s="75"/>
      <c r="L89" s="74"/>
      <c r="M89" s="75"/>
      <c r="N89" s="75"/>
      <c r="O89" s="75"/>
      <c r="P89" s="75"/>
      <c r="BA89" s="66" t="s">
        <v>133</v>
      </c>
      <c r="BB89" s="66" t="s">
        <v>295</v>
      </c>
      <c r="BC89" s="59" t="s">
        <v>367</v>
      </c>
      <c r="BD89" s="60" t="s">
        <v>97</v>
      </c>
      <c r="BE89" s="66"/>
      <c r="BF89" s="66"/>
      <c r="BG89" s="66">
        <v>30</v>
      </c>
      <c r="BH89" s="66">
        <v>7</v>
      </c>
      <c r="BI89" s="66">
        <v>71454</v>
      </c>
      <c r="BJ89" s="66" t="s">
        <v>95</v>
      </c>
      <c r="BK89" s="80"/>
      <c r="BL89" s="65">
        <v>72291</v>
      </c>
      <c r="BM89" s="65" t="s">
        <v>41</v>
      </c>
      <c r="BN89" s="83" t="s">
        <v>295</v>
      </c>
      <c r="BO89" s="59" t="s">
        <v>247</v>
      </c>
      <c r="BP89" s="65" t="s">
        <v>204</v>
      </c>
      <c r="BQ89" s="65">
        <v>72313</v>
      </c>
      <c r="BR89" s="65" t="s">
        <v>41</v>
      </c>
      <c r="BS89" s="65" t="s">
        <v>95</v>
      </c>
      <c r="BT89" s="65"/>
      <c r="BU89" s="60" t="s">
        <v>97</v>
      </c>
      <c r="BV89" s="65">
        <v>55</v>
      </c>
      <c r="BW89" s="65">
        <v>27049</v>
      </c>
      <c r="BX89" s="61"/>
      <c r="BY89" s="53"/>
      <c r="BZ89" s="53"/>
      <c r="CA89" s="55"/>
      <c r="CB89" s="55"/>
      <c r="CC89" s="55"/>
      <c r="CD89" s="55"/>
      <c r="CE89" s="55"/>
      <c r="CF89" s="55"/>
      <c r="CG89" s="55"/>
      <c r="CH89" s="55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1:102" customFormat="1" x14ac:dyDescent="0.2">
      <c r="A90" s="73"/>
      <c r="B90" s="74"/>
      <c r="C90" s="75"/>
      <c r="D90" s="93"/>
      <c r="E90" s="75"/>
      <c r="F90" s="75"/>
      <c r="G90" s="75"/>
      <c r="H90" s="75"/>
      <c r="I90" s="73"/>
      <c r="J90" s="74"/>
      <c r="K90" s="75"/>
      <c r="L90" s="74"/>
      <c r="M90" s="75"/>
      <c r="N90" s="75"/>
      <c r="O90" s="75"/>
      <c r="P90" s="75"/>
      <c r="BA90" s="66" t="s">
        <v>85</v>
      </c>
      <c r="BB90" s="66" t="s">
        <v>295</v>
      </c>
      <c r="BC90" s="59" t="s">
        <v>367</v>
      </c>
      <c r="BD90" s="60" t="s">
        <v>97</v>
      </c>
      <c r="BE90" s="66"/>
      <c r="BF90" s="66"/>
      <c r="BG90" s="66">
        <v>30</v>
      </c>
      <c r="BH90" s="66">
        <v>7</v>
      </c>
      <c r="BI90" s="66">
        <v>71455</v>
      </c>
      <c r="BJ90" s="66" t="s">
        <v>95</v>
      </c>
      <c r="BK90" s="80"/>
      <c r="BL90" s="65">
        <v>72480</v>
      </c>
      <c r="BM90" s="65" t="s">
        <v>42</v>
      </c>
      <c r="BN90" s="83" t="s">
        <v>295</v>
      </c>
      <c r="BO90" s="59" t="s">
        <v>248</v>
      </c>
      <c r="BP90" s="65" t="s">
        <v>204</v>
      </c>
      <c r="BQ90" s="65">
        <v>72479</v>
      </c>
      <c r="BR90" s="65" t="s">
        <v>42</v>
      </c>
      <c r="BS90" s="65" t="s">
        <v>95</v>
      </c>
      <c r="BT90" s="65"/>
      <c r="BU90" s="60" t="s">
        <v>97</v>
      </c>
      <c r="BV90" s="65">
        <v>57</v>
      </c>
      <c r="BW90" s="65">
        <v>27049</v>
      </c>
      <c r="BX90" s="61"/>
      <c r="BY90" s="53"/>
      <c r="BZ90" s="53"/>
      <c r="CA90" s="55"/>
      <c r="CB90" s="55"/>
      <c r="CC90" s="55"/>
      <c r="CD90" s="55"/>
      <c r="CE90" s="55"/>
      <c r="CF90" s="55"/>
      <c r="CG90" s="55"/>
      <c r="CH90" s="55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1:102" customFormat="1" x14ac:dyDescent="0.2">
      <c r="A91" s="73"/>
      <c r="B91" s="74"/>
      <c r="C91" s="75"/>
      <c r="D91" s="93"/>
      <c r="E91" s="75"/>
      <c r="F91" s="75"/>
      <c r="G91" s="75"/>
      <c r="H91" s="75"/>
      <c r="I91" s="73"/>
      <c r="J91" s="74"/>
      <c r="K91" s="75"/>
      <c r="L91" s="74"/>
      <c r="M91" s="75"/>
      <c r="N91" s="75"/>
      <c r="O91" s="75"/>
      <c r="P91" s="75"/>
      <c r="BA91" s="66" t="s">
        <v>188</v>
      </c>
      <c r="BB91" s="66" t="s">
        <v>295</v>
      </c>
      <c r="BC91" s="59" t="s">
        <v>368</v>
      </c>
      <c r="BD91" s="60" t="s">
        <v>134</v>
      </c>
      <c r="BE91" s="66"/>
      <c r="BF91" s="66"/>
      <c r="BG91" s="66">
        <v>37</v>
      </c>
      <c r="BH91" s="66">
        <v>7</v>
      </c>
      <c r="BI91" s="66">
        <v>61164</v>
      </c>
      <c r="BJ91" s="66" t="s">
        <v>95</v>
      </c>
      <c r="BK91" s="80"/>
      <c r="BL91" s="65">
        <v>73590</v>
      </c>
      <c r="BM91" s="65" t="s">
        <v>130</v>
      </c>
      <c r="BN91" s="83" t="s">
        <v>295</v>
      </c>
      <c r="BO91" s="59" t="s">
        <v>250</v>
      </c>
      <c r="BP91" s="65" t="s">
        <v>204</v>
      </c>
      <c r="BQ91" s="65">
        <v>73587</v>
      </c>
      <c r="BR91" s="65" t="s">
        <v>130</v>
      </c>
      <c r="BS91" s="65" t="s">
        <v>95</v>
      </c>
      <c r="BT91" s="65"/>
      <c r="BU91" s="60" t="s">
        <v>97</v>
      </c>
      <c r="BV91" s="65">
        <v>60</v>
      </c>
      <c r="BW91" s="65">
        <v>27049</v>
      </c>
      <c r="BX91" s="61"/>
      <c r="BY91" s="53"/>
      <c r="BZ91" s="53"/>
      <c r="CA91" s="55"/>
      <c r="CB91" s="55"/>
      <c r="CC91" s="55"/>
      <c r="CD91" s="55"/>
      <c r="CE91" s="55"/>
      <c r="CF91" s="55"/>
      <c r="CG91" s="55"/>
      <c r="CH91" s="55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1:102" customFormat="1" x14ac:dyDescent="0.2">
      <c r="A92" s="73"/>
      <c r="B92" s="74"/>
      <c r="C92" s="75"/>
      <c r="D92" s="93"/>
      <c r="E92" s="75"/>
      <c r="F92" s="75"/>
      <c r="G92" s="75"/>
      <c r="H92" s="75"/>
      <c r="I92" s="73"/>
      <c r="J92" s="74"/>
      <c r="K92" s="75"/>
      <c r="L92" s="74"/>
      <c r="M92" s="75"/>
      <c r="N92" s="75"/>
      <c r="O92" s="75"/>
      <c r="P92" s="75"/>
      <c r="BA92" s="66" t="s">
        <v>189</v>
      </c>
      <c r="BB92" s="66" t="s">
        <v>295</v>
      </c>
      <c r="BC92" s="59" t="s">
        <v>368</v>
      </c>
      <c r="BD92" s="60" t="s">
        <v>135</v>
      </c>
      <c r="BE92" s="66"/>
      <c r="BF92" s="66"/>
      <c r="BG92" s="66">
        <v>37</v>
      </c>
      <c r="BH92" s="66">
        <v>7</v>
      </c>
      <c r="BI92" s="66">
        <v>70755</v>
      </c>
      <c r="BJ92" s="66" t="s">
        <v>95</v>
      </c>
      <c r="BK92" s="80"/>
      <c r="BL92" s="65">
        <v>73600</v>
      </c>
      <c r="BM92" s="65" t="s">
        <v>126</v>
      </c>
      <c r="BN92" s="83" t="s">
        <v>295</v>
      </c>
      <c r="BO92" s="59" t="s">
        <v>251</v>
      </c>
      <c r="BP92" s="65" t="s">
        <v>204</v>
      </c>
      <c r="BQ92" s="65">
        <v>73593</v>
      </c>
      <c r="BR92" s="65" t="s">
        <v>126</v>
      </c>
      <c r="BS92" s="65" t="s">
        <v>95</v>
      </c>
      <c r="BT92" s="65"/>
      <c r="BU92" s="60" t="s">
        <v>97</v>
      </c>
      <c r="BV92" s="65">
        <v>61</v>
      </c>
      <c r="BW92" s="65">
        <v>27049</v>
      </c>
      <c r="BX92" s="61"/>
      <c r="BY92" s="53"/>
      <c r="BZ92" s="53"/>
      <c r="CA92" s="55"/>
      <c r="CB92" s="55"/>
      <c r="CC92" s="55"/>
      <c r="CD92" s="55"/>
      <c r="CE92" s="55"/>
      <c r="CF92" s="55"/>
      <c r="CG92" s="55"/>
      <c r="CH92" s="55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1:102" customFormat="1" x14ac:dyDescent="0.2">
      <c r="A93" s="73"/>
      <c r="B93" s="74"/>
      <c r="C93" s="75"/>
      <c r="D93" s="93"/>
      <c r="E93" s="75"/>
      <c r="F93" s="75"/>
      <c r="G93" s="75"/>
      <c r="H93" s="75"/>
      <c r="I93" s="73"/>
      <c r="J93" s="74"/>
      <c r="K93" s="75"/>
      <c r="L93" s="74"/>
      <c r="M93" s="75"/>
      <c r="N93" s="75"/>
      <c r="O93" s="75"/>
      <c r="P93" s="75"/>
      <c r="BA93" s="66" t="s">
        <v>190</v>
      </c>
      <c r="BB93" s="66" t="s">
        <v>295</v>
      </c>
      <c r="BC93" s="59" t="s">
        <v>369</v>
      </c>
      <c r="BD93" s="60" t="s">
        <v>134</v>
      </c>
      <c r="BE93" s="66"/>
      <c r="BF93" s="66"/>
      <c r="BG93" s="66">
        <v>36</v>
      </c>
      <c r="BH93" s="66">
        <v>7</v>
      </c>
      <c r="BI93" s="66">
        <v>61162</v>
      </c>
      <c r="BJ93" s="66" t="s">
        <v>95</v>
      </c>
      <c r="BK93" s="80"/>
      <c r="BL93" s="65">
        <v>73681</v>
      </c>
      <c r="BM93" s="65" t="s">
        <v>60</v>
      </c>
      <c r="BN93" s="83" t="s">
        <v>295</v>
      </c>
      <c r="BO93" s="59" t="s">
        <v>252</v>
      </c>
      <c r="BP93" s="65" t="s">
        <v>204</v>
      </c>
      <c r="BQ93" s="65">
        <v>73680</v>
      </c>
      <c r="BR93" s="65" t="s">
        <v>60</v>
      </c>
      <c r="BS93" s="65" t="s">
        <v>95</v>
      </c>
      <c r="BT93" s="65"/>
      <c r="BU93" s="60" t="s">
        <v>97</v>
      </c>
      <c r="BV93" s="65">
        <v>62</v>
      </c>
      <c r="BW93" s="65">
        <v>27049</v>
      </c>
      <c r="BX93" s="61"/>
      <c r="BY93" s="53"/>
      <c r="BZ93" s="53"/>
      <c r="CA93" s="55"/>
      <c r="CB93" s="55"/>
      <c r="CC93" s="55"/>
      <c r="CD93" s="55"/>
      <c r="CE93" s="55"/>
      <c r="CF93" s="55"/>
      <c r="CG93" s="55"/>
      <c r="CH93" s="55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1:102" customFormat="1" x14ac:dyDescent="0.2">
      <c r="A94" s="73"/>
      <c r="B94" s="74"/>
      <c r="C94" s="75"/>
      <c r="D94" s="93"/>
      <c r="E94" s="75"/>
      <c r="F94" s="75"/>
      <c r="G94" s="75"/>
      <c r="H94" s="75"/>
      <c r="I94" s="73"/>
      <c r="J94" s="74"/>
      <c r="K94" s="75"/>
      <c r="L94" s="74"/>
      <c r="M94" s="75"/>
      <c r="N94" s="75"/>
      <c r="O94" s="75"/>
      <c r="P94" s="75"/>
      <c r="BA94" s="66" t="s">
        <v>191</v>
      </c>
      <c r="BB94" s="66" t="s">
        <v>295</v>
      </c>
      <c r="BC94" s="59" t="s">
        <v>370</v>
      </c>
      <c r="BD94" s="60" t="s">
        <v>134</v>
      </c>
      <c r="BE94" s="66"/>
      <c r="BF94" s="66"/>
      <c r="BG94" s="66">
        <v>35</v>
      </c>
      <c r="BH94" s="66">
        <v>7</v>
      </c>
      <c r="BI94" s="66">
        <v>61163</v>
      </c>
      <c r="BJ94" s="66" t="s">
        <v>95</v>
      </c>
      <c r="BK94" s="80"/>
      <c r="BL94" s="65">
        <v>73683</v>
      </c>
      <c r="BM94" s="65" t="s">
        <v>47</v>
      </c>
      <c r="BN94" s="83" t="s">
        <v>295</v>
      </c>
      <c r="BO94" s="59" t="s">
        <v>253</v>
      </c>
      <c r="BP94" s="65" t="s">
        <v>204</v>
      </c>
      <c r="BQ94" s="65">
        <v>73682</v>
      </c>
      <c r="BR94" s="65" t="s">
        <v>47</v>
      </c>
      <c r="BS94" s="65" t="s">
        <v>95</v>
      </c>
      <c r="BT94" s="65"/>
      <c r="BU94" s="60" t="s">
        <v>97</v>
      </c>
      <c r="BV94" s="65">
        <v>63</v>
      </c>
      <c r="BW94" s="65">
        <v>27049</v>
      </c>
      <c r="BX94" s="61"/>
      <c r="BY94" s="53"/>
      <c r="BZ94" s="53"/>
      <c r="CA94" s="55"/>
      <c r="CB94" s="55"/>
      <c r="CC94" s="55"/>
      <c r="CD94" s="55"/>
      <c r="CE94" s="55"/>
      <c r="CF94" s="55"/>
      <c r="CG94" s="55"/>
      <c r="CH94" s="55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5" spans="1:102" customFormat="1" x14ac:dyDescent="0.2">
      <c r="A95" s="73"/>
      <c r="B95" s="74"/>
      <c r="C95" s="75"/>
      <c r="D95" s="93"/>
      <c r="E95" s="75"/>
      <c r="F95" s="75"/>
      <c r="G95" s="75"/>
      <c r="H95" s="75"/>
      <c r="I95" s="73"/>
      <c r="J95" s="74"/>
      <c r="K95" s="75"/>
      <c r="L95" s="74"/>
      <c r="M95" s="75"/>
      <c r="N95" s="75"/>
      <c r="O95" s="75"/>
      <c r="P95" s="75"/>
      <c r="BA95" s="66" t="s">
        <v>192</v>
      </c>
      <c r="BB95" s="66" t="s">
        <v>295</v>
      </c>
      <c r="BC95" s="59" t="s">
        <v>370</v>
      </c>
      <c r="BD95" s="60" t="s">
        <v>135</v>
      </c>
      <c r="BE95" s="66"/>
      <c r="BF95" s="66"/>
      <c r="BG95" s="66">
        <v>35</v>
      </c>
      <c r="BH95" s="66">
        <v>7</v>
      </c>
      <c r="BI95" s="66">
        <v>70745</v>
      </c>
      <c r="BJ95" s="66" t="s">
        <v>95</v>
      </c>
      <c r="BK95" s="80"/>
      <c r="BL95" s="65">
        <v>73707</v>
      </c>
      <c r="BM95" s="65" t="s">
        <v>77</v>
      </c>
      <c r="BN95" s="83" t="s">
        <v>295</v>
      </c>
      <c r="BO95" s="59" t="s">
        <v>77</v>
      </c>
      <c r="BP95" s="65" t="s">
        <v>204</v>
      </c>
      <c r="BQ95" s="65">
        <v>73706</v>
      </c>
      <c r="BR95" s="65" t="s">
        <v>77</v>
      </c>
      <c r="BS95" s="65" t="s">
        <v>95</v>
      </c>
      <c r="BT95" s="65"/>
      <c r="BU95" s="60" t="s">
        <v>22</v>
      </c>
      <c r="BV95" s="65">
        <v>59</v>
      </c>
      <c r="BW95" s="65">
        <v>73589</v>
      </c>
      <c r="BX95" s="61"/>
      <c r="BY95" s="53"/>
      <c r="BZ95" s="53"/>
      <c r="CA95" s="55"/>
      <c r="CB95" s="55"/>
      <c r="CC95" s="55"/>
      <c r="CD95" s="55"/>
      <c r="CE95" s="55"/>
      <c r="CF95" s="55"/>
      <c r="CG95" s="55"/>
      <c r="CH95" s="55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</row>
    <row r="96" spans="1:102" customFormat="1" x14ac:dyDescent="0.2">
      <c r="A96" s="73"/>
      <c r="B96" s="74"/>
      <c r="C96" s="75"/>
      <c r="D96" s="93"/>
      <c r="E96" s="75"/>
      <c r="F96" s="75"/>
      <c r="G96" s="75"/>
      <c r="H96" s="75"/>
      <c r="I96" s="73"/>
      <c r="J96" s="74"/>
      <c r="K96" s="75"/>
      <c r="L96" s="74"/>
      <c r="M96" s="75"/>
      <c r="N96" s="75"/>
      <c r="O96" s="75"/>
      <c r="P96" s="75"/>
      <c r="BA96" s="66" t="s">
        <v>136</v>
      </c>
      <c r="BB96" s="66" t="s">
        <v>295</v>
      </c>
      <c r="BC96" s="59" t="s">
        <v>371</v>
      </c>
      <c r="BD96" s="60" t="s">
        <v>29</v>
      </c>
      <c r="BE96" s="66"/>
      <c r="BF96" s="66"/>
      <c r="BG96" s="66">
        <v>53</v>
      </c>
      <c r="BH96" s="66">
        <v>7</v>
      </c>
      <c r="BI96" s="66">
        <v>72147</v>
      </c>
      <c r="BJ96" s="66" t="s">
        <v>95</v>
      </c>
      <c r="BK96" s="80"/>
      <c r="BL96" s="65">
        <v>75378</v>
      </c>
      <c r="BM96" s="65" t="s">
        <v>38</v>
      </c>
      <c r="BN96" s="83" t="s">
        <v>295</v>
      </c>
      <c r="BO96" s="59" t="s">
        <v>38</v>
      </c>
      <c r="BP96" s="65" t="s">
        <v>204</v>
      </c>
      <c r="BQ96" s="65">
        <v>75370</v>
      </c>
      <c r="BR96" s="65" t="s">
        <v>38</v>
      </c>
      <c r="BS96" s="65" t="s">
        <v>95</v>
      </c>
      <c r="BT96" s="65"/>
      <c r="BU96" s="60" t="s">
        <v>99</v>
      </c>
      <c r="BV96" s="65">
        <v>64</v>
      </c>
      <c r="BW96" s="65">
        <v>75302</v>
      </c>
      <c r="BX96" s="61"/>
      <c r="BY96" s="53"/>
      <c r="BZ96" s="53"/>
      <c r="CA96" s="55"/>
      <c r="CB96" s="55"/>
      <c r="CC96" s="55"/>
      <c r="CD96" s="55"/>
      <c r="CE96" s="55"/>
      <c r="CF96" s="55"/>
      <c r="CG96" s="55"/>
      <c r="CH96" s="55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1:102" customFormat="1" x14ac:dyDescent="0.2">
      <c r="A97" s="73"/>
      <c r="B97" s="74"/>
      <c r="C97" s="75"/>
      <c r="D97" s="93"/>
      <c r="E97" s="75"/>
      <c r="F97" s="75"/>
      <c r="G97" s="75"/>
      <c r="H97" s="75"/>
      <c r="I97" s="73"/>
      <c r="J97" s="74"/>
      <c r="K97" s="75"/>
      <c r="L97" s="74"/>
      <c r="M97" s="75"/>
      <c r="N97" s="75"/>
      <c r="O97" s="75"/>
      <c r="P97" s="75"/>
      <c r="BA97" s="66" t="s">
        <v>81</v>
      </c>
      <c r="BB97" s="66" t="s">
        <v>295</v>
      </c>
      <c r="BC97" s="59" t="s">
        <v>372</v>
      </c>
      <c r="BD97" s="60" t="s">
        <v>27</v>
      </c>
      <c r="BE97" s="66"/>
      <c r="BF97" s="66"/>
      <c r="BG97" s="66">
        <v>96</v>
      </c>
      <c r="BH97" s="66">
        <v>7</v>
      </c>
      <c r="BI97" s="66">
        <v>88740</v>
      </c>
      <c r="BJ97" s="66" t="s">
        <v>95</v>
      </c>
      <c r="BK97" s="80"/>
      <c r="BL97" s="65">
        <v>76019</v>
      </c>
      <c r="BM97" s="65" t="s">
        <v>50</v>
      </c>
      <c r="BN97" s="83" t="s">
        <v>295</v>
      </c>
      <c r="BO97" s="59" t="s">
        <v>254</v>
      </c>
      <c r="BP97" s="65" t="s">
        <v>204</v>
      </c>
      <c r="BQ97" s="65">
        <v>76017</v>
      </c>
      <c r="BR97" s="65" t="s">
        <v>50</v>
      </c>
      <c r="BS97" s="65" t="s">
        <v>95</v>
      </c>
      <c r="BT97" s="68" t="s">
        <v>98</v>
      </c>
      <c r="BU97" s="60" t="s">
        <v>97</v>
      </c>
      <c r="BV97" s="65">
        <v>65</v>
      </c>
      <c r="BW97" s="65">
        <v>27049</v>
      </c>
      <c r="BX97" s="61"/>
      <c r="BY97" s="53"/>
      <c r="BZ97" s="53"/>
      <c r="CA97" s="55"/>
      <c r="CB97" s="55"/>
      <c r="CC97" s="55"/>
      <c r="CD97" s="55"/>
      <c r="CE97" s="55"/>
      <c r="CF97" s="55"/>
      <c r="CG97" s="55"/>
      <c r="CH97" s="55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1:102" customFormat="1" x14ac:dyDescent="0.2">
      <c r="A98" s="73"/>
      <c r="B98" s="74"/>
      <c r="C98" s="75"/>
      <c r="D98" s="93"/>
      <c r="E98" s="75"/>
      <c r="F98" s="75"/>
      <c r="G98" s="75"/>
      <c r="H98" s="75"/>
      <c r="I98" s="73"/>
      <c r="J98" s="74"/>
      <c r="K98" s="75"/>
      <c r="L98" s="74"/>
      <c r="M98" s="75"/>
      <c r="N98" s="75"/>
      <c r="O98" s="75"/>
      <c r="P98" s="75"/>
      <c r="BA98" s="66" t="s">
        <v>43</v>
      </c>
      <c r="BB98" s="66" t="s">
        <v>295</v>
      </c>
      <c r="BC98" s="59" t="s">
        <v>373</v>
      </c>
      <c r="BD98" s="60" t="s">
        <v>137</v>
      </c>
      <c r="BE98" s="66"/>
      <c r="BF98" s="66"/>
      <c r="BG98" s="66">
        <v>75</v>
      </c>
      <c r="BH98" s="66">
        <v>7</v>
      </c>
      <c r="BI98" s="66">
        <v>78975</v>
      </c>
      <c r="BJ98" s="66" t="s">
        <v>95</v>
      </c>
      <c r="BK98" s="80"/>
      <c r="BL98" s="85">
        <v>76286</v>
      </c>
      <c r="BM98" s="85" t="s">
        <v>68</v>
      </c>
      <c r="BN98" s="86" t="s">
        <v>295</v>
      </c>
      <c r="BO98" s="87" t="s">
        <v>255</v>
      </c>
      <c r="BP98" s="85" t="s">
        <v>204</v>
      </c>
      <c r="BQ98" s="85">
        <v>76273</v>
      </c>
      <c r="BR98" s="85" t="s">
        <v>68</v>
      </c>
      <c r="BS98" s="85" t="s">
        <v>95</v>
      </c>
      <c r="BT98" s="85"/>
      <c r="BU98" s="89" t="s">
        <v>101</v>
      </c>
      <c r="BV98" s="85">
        <v>67</v>
      </c>
      <c r="BW98" s="85">
        <v>27051</v>
      </c>
      <c r="BX98" s="61"/>
      <c r="BY98" s="53"/>
      <c r="BZ98" s="53"/>
      <c r="CA98" s="55"/>
      <c r="CB98" s="55"/>
      <c r="CC98" s="55"/>
      <c r="CD98" s="55"/>
      <c r="CE98" s="55"/>
      <c r="CF98" s="55"/>
      <c r="CG98" s="55"/>
      <c r="CH98" s="55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1:102" customFormat="1" x14ac:dyDescent="0.2">
      <c r="A99" s="73"/>
      <c r="B99" s="74"/>
      <c r="C99" s="75"/>
      <c r="D99" s="93"/>
      <c r="E99" s="75"/>
      <c r="F99" s="75"/>
      <c r="G99" s="75"/>
      <c r="H99" s="75"/>
      <c r="I99" s="73"/>
      <c r="J99" s="74"/>
      <c r="K99" s="75"/>
      <c r="L99" s="74"/>
      <c r="M99" s="75"/>
      <c r="N99" s="75"/>
      <c r="O99" s="75"/>
      <c r="P99" s="75"/>
      <c r="BA99" s="66" t="s">
        <v>67</v>
      </c>
      <c r="BB99" s="66" t="s">
        <v>295</v>
      </c>
      <c r="BC99" s="59" t="s">
        <v>374</v>
      </c>
      <c r="BD99" s="60" t="s">
        <v>97</v>
      </c>
      <c r="BE99" s="66"/>
      <c r="BF99" s="66"/>
      <c r="BG99" s="66">
        <v>100</v>
      </c>
      <c r="BH99" s="66">
        <v>7</v>
      </c>
      <c r="BI99" s="66">
        <v>88595</v>
      </c>
      <c r="BJ99" s="66" t="s">
        <v>95</v>
      </c>
      <c r="BK99" s="80"/>
      <c r="BL99" s="65">
        <v>76287</v>
      </c>
      <c r="BM99" s="65" t="s">
        <v>73</v>
      </c>
      <c r="BN99" s="83" t="s">
        <v>295</v>
      </c>
      <c r="BO99" s="59" t="s">
        <v>256</v>
      </c>
      <c r="BP99" s="65" t="s">
        <v>204</v>
      </c>
      <c r="BQ99" s="65">
        <v>76277</v>
      </c>
      <c r="BR99" s="65" t="s">
        <v>73</v>
      </c>
      <c r="BS99" s="65" t="s">
        <v>95</v>
      </c>
      <c r="BT99" s="65"/>
      <c r="BU99" s="60" t="s">
        <v>101</v>
      </c>
      <c r="BV99" s="65">
        <v>68</v>
      </c>
      <c r="BW99" s="65">
        <v>27051</v>
      </c>
      <c r="BX99" s="61"/>
      <c r="BY99" s="53"/>
      <c r="BZ99" s="53"/>
      <c r="CA99" s="55"/>
      <c r="CB99" s="55"/>
      <c r="CC99" s="55"/>
      <c r="CD99" s="55"/>
      <c r="CE99" s="55"/>
      <c r="CF99" s="55"/>
      <c r="CG99" s="55"/>
      <c r="CH99" s="55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1:102" customFormat="1" x14ac:dyDescent="0.2">
      <c r="A100" s="73"/>
      <c r="B100" s="74"/>
      <c r="C100" s="75"/>
      <c r="D100" s="93"/>
      <c r="E100" s="75"/>
      <c r="F100" s="75"/>
      <c r="G100" s="75"/>
      <c r="H100" s="75"/>
      <c r="I100" s="73"/>
      <c r="J100" s="74"/>
      <c r="K100" s="75"/>
      <c r="L100" s="74"/>
      <c r="M100" s="75"/>
      <c r="N100" s="75"/>
      <c r="O100" s="75"/>
      <c r="P100" s="75"/>
      <c r="BA100" s="66" t="s">
        <v>193</v>
      </c>
      <c r="BB100" s="66" t="s">
        <v>295</v>
      </c>
      <c r="BC100" s="59" t="s">
        <v>375</v>
      </c>
      <c r="BD100" s="60" t="s">
        <v>97</v>
      </c>
      <c r="BE100" s="67" t="s">
        <v>98</v>
      </c>
      <c r="BF100" s="66"/>
      <c r="BG100" s="66">
        <v>2</v>
      </c>
      <c r="BH100" s="66">
        <v>7</v>
      </c>
      <c r="BI100" s="66">
        <v>54655</v>
      </c>
      <c r="BJ100" s="66" t="s">
        <v>95</v>
      </c>
      <c r="BK100" s="80"/>
      <c r="BL100" s="65">
        <v>76288</v>
      </c>
      <c r="BM100" s="65" t="s">
        <v>70</v>
      </c>
      <c r="BN100" s="83" t="s">
        <v>295</v>
      </c>
      <c r="BO100" s="59" t="s">
        <v>257</v>
      </c>
      <c r="BP100" s="65" t="s">
        <v>204</v>
      </c>
      <c r="BQ100" s="65">
        <v>76281</v>
      </c>
      <c r="BR100" s="65" t="s">
        <v>70</v>
      </c>
      <c r="BS100" s="65" t="s">
        <v>95</v>
      </c>
      <c r="BT100" s="65"/>
      <c r="BU100" s="60" t="s">
        <v>101</v>
      </c>
      <c r="BV100" s="65">
        <v>69</v>
      </c>
      <c r="BW100" s="65">
        <v>27051</v>
      </c>
      <c r="BX100" s="61"/>
      <c r="BY100" s="53"/>
      <c r="BZ100" s="53"/>
      <c r="CA100" s="55"/>
      <c r="CB100" s="55"/>
      <c r="CC100" s="55"/>
      <c r="CD100" s="55"/>
      <c r="CE100" s="55"/>
      <c r="CF100" s="55"/>
      <c r="CG100" s="55"/>
      <c r="CH100" s="55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1:102" customFormat="1" x14ac:dyDescent="0.2">
      <c r="A101" s="10"/>
      <c r="B101" s="6"/>
      <c r="C101" s="7"/>
      <c r="D101" s="94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66" t="s">
        <v>194</v>
      </c>
      <c r="BB101" s="66" t="s">
        <v>295</v>
      </c>
      <c r="BC101" s="59" t="s">
        <v>375</v>
      </c>
      <c r="BD101" s="60" t="s">
        <v>131</v>
      </c>
      <c r="BE101" s="67" t="s">
        <v>131</v>
      </c>
      <c r="BF101" s="66"/>
      <c r="BG101" s="66">
        <v>2</v>
      </c>
      <c r="BH101" s="66">
        <v>7</v>
      </c>
      <c r="BI101" s="66">
        <v>57105</v>
      </c>
      <c r="BJ101" s="66" t="s">
        <v>95</v>
      </c>
      <c r="BK101" s="80"/>
      <c r="BL101" s="85">
        <v>76289</v>
      </c>
      <c r="BM101" s="85" t="s">
        <v>69</v>
      </c>
      <c r="BN101" s="86" t="s">
        <v>295</v>
      </c>
      <c r="BO101" s="87" t="s">
        <v>258</v>
      </c>
      <c r="BP101" s="85" t="s">
        <v>204</v>
      </c>
      <c r="BQ101" s="85">
        <v>76284</v>
      </c>
      <c r="BR101" s="85" t="s">
        <v>69</v>
      </c>
      <c r="BS101" s="85" t="s">
        <v>95</v>
      </c>
      <c r="BT101" s="85"/>
      <c r="BU101" s="89" t="s">
        <v>101</v>
      </c>
      <c r="BV101" s="85">
        <v>70</v>
      </c>
      <c r="BW101" s="85">
        <v>27051</v>
      </c>
      <c r="BX101" s="61"/>
      <c r="BY101" s="53"/>
      <c r="BZ101" s="53"/>
      <c r="CA101" s="55"/>
      <c r="CB101" s="55"/>
      <c r="CC101" s="55"/>
      <c r="CD101" s="55"/>
      <c r="CE101" s="55"/>
      <c r="CF101" s="55"/>
      <c r="CG101" s="55"/>
      <c r="CH101" s="55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1:102" customFormat="1" x14ac:dyDescent="0.2">
      <c r="A102" s="10"/>
      <c r="B102" s="6"/>
      <c r="C102" s="7"/>
      <c r="D102" s="94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66" t="s">
        <v>82</v>
      </c>
      <c r="BB102" s="66" t="s">
        <v>295</v>
      </c>
      <c r="BC102" s="59" t="s">
        <v>82</v>
      </c>
      <c r="BD102" s="60" t="s">
        <v>28</v>
      </c>
      <c r="BE102" s="66"/>
      <c r="BF102" s="66"/>
      <c r="BG102" s="66">
        <v>54</v>
      </c>
      <c r="BH102" s="66">
        <v>7</v>
      </c>
      <c r="BI102" s="66">
        <v>72149</v>
      </c>
      <c r="BJ102" s="66" t="s">
        <v>95</v>
      </c>
      <c r="BK102" s="80"/>
      <c r="BL102" s="65">
        <v>78977</v>
      </c>
      <c r="BM102" s="65" t="s">
        <v>43</v>
      </c>
      <c r="BN102" s="83" t="s">
        <v>295</v>
      </c>
      <c r="BO102" s="59" t="s">
        <v>43</v>
      </c>
      <c r="BP102" s="65" t="s">
        <v>204</v>
      </c>
      <c r="BQ102" s="65">
        <v>78975</v>
      </c>
      <c r="BR102" s="65" t="s">
        <v>43</v>
      </c>
      <c r="BS102" s="65" t="s">
        <v>95</v>
      </c>
      <c r="BT102" s="65"/>
      <c r="BU102" s="60" t="s">
        <v>137</v>
      </c>
      <c r="BV102" s="65">
        <v>75</v>
      </c>
      <c r="BW102" s="65">
        <v>27246</v>
      </c>
      <c r="BX102" s="61"/>
      <c r="BY102" s="53"/>
      <c r="BZ102" s="53"/>
      <c r="CA102" s="55"/>
      <c r="CB102" s="55"/>
      <c r="CC102" s="55"/>
      <c r="CD102" s="55"/>
      <c r="CE102" s="55"/>
      <c r="CF102" s="55"/>
      <c r="CG102" s="55"/>
      <c r="CH102" s="55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1:102" customFormat="1" x14ac:dyDescent="0.2">
      <c r="A103" s="10"/>
      <c r="B103" s="6"/>
      <c r="C103" s="7"/>
      <c r="D103" s="94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66" t="s">
        <v>195</v>
      </c>
      <c r="BB103" s="66" t="s">
        <v>295</v>
      </c>
      <c r="BC103" s="59" t="s">
        <v>195</v>
      </c>
      <c r="BD103" s="60" t="s">
        <v>138</v>
      </c>
      <c r="BE103" s="66"/>
      <c r="BF103" s="66"/>
      <c r="BG103" s="66">
        <v>41</v>
      </c>
      <c r="BH103" s="66">
        <v>7</v>
      </c>
      <c r="BI103" s="66">
        <v>56097</v>
      </c>
      <c r="BJ103" s="66" t="s">
        <v>95</v>
      </c>
      <c r="BK103" s="80"/>
      <c r="BL103" s="65">
        <v>85275</v>
      </c>
      <c r="BM103" s="65" t="s">
        <v>72</v>
      </c>
      <c r="BN103" s="83" t="s">
        <v>295</v>
      </c>
      <c r="BO103" s="59" t="s">
        <v>266</v>
      </c>
      <c r="BP103" s="65" t="s">
        <v>204</v>
      </c>
      <c r="BQ103" s="65">
        <v>85238</v>
      </c>
      <c r="BR103" s="65" t="s">
        <v>72</v>
      </c>
      <c r="BS103" s="65" t="s">
        <v>95</v>
      </c>
      <c r="BT103" s="65"/>
      <c r="BU103" s="60" t="s">
        <v>101</v>
      </c>
      <c r="BV103" s="65">
        <v>87</v>
      </c>
      <c r="BW103" s="65">
        <v>27051</v>
      </c>
      <c r="BX103" s="61"/>
      <c r="BY103" s="53"/>
      <c r="BZ103" s="53"/>
      <c r="CA103" s="55"/>
      <c r="CB103" s="55"/>
      <c r="CC103" s="55"/>
      <c r="CD103" s="55"/>
      <c r="CE103" s="55"/>
      <c r="CF103" s="55"/>
      <c r="CG103" s="55"/>
      <c r="CH103" s="55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1:102" customFormat="1" x14ac:dyDescent="0.2">
      <c r="A104" s="10"/>
      <c r="B104" s="6"/>
      <c r="C104" s="7"/>
      <c r="D104" s="94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66" t="s">
        <v>196</v>
      </c>
      <c r="BB104" s="66" t="s">
        <v>295</v>
      </c>
      <c r="BC104" s="59" t="s">
        <v>376</v>
      </c>
      <c r="BD104" s="60" t="s">
        <v>138</v>
      </c>
      <c r="BE104" s="66"/>
      <c r="BF104" s="66"/>
      <c r="BG104" s="66">
        <v>33</v>
      </c>
      <c r="BH104" s="66">
        <v>7</v>
      </c>
      <c r="BI104" s="66">
        <v>61147</v>
      </c>
      <c r="BJ104" s="66" t="s">
        <v>95</v>
      </c>
      <c r="BK104" s="80"/>
      <c r="BL104" s="65">
        <v>86760</v>
      </c>
      <c r="BM104" s="65" t="s">
        <v>106</v>
      </c>
      <c r="BN104" s="83" t="s">
        <v>295</v>
      </c>
      <c r="BO104" s="59" t="s">
        <v>273</v>
      </c>
      <c r="BP104" s="65" t="s">
        <v>204</v>
      </c>
      <c r="BQ104" s="65">
        <v>86757</v>
      </c>
      <c r="BR104" s="65" t="s">
        <v>106</v>
      </c>
      <c r="BS104" s="65" t="s">
        <v>95</v>
      </c>
      <c r="BT104" s="65"/>
      <c r="BU104" s="60" t="s">
        <v>105</v>
      </c>
      <c r="BV104" s="65">
        <v>95</v>
      </c>
      <c r="BW104" s="65">
        <v>27038</v>
      </c>
      <c r="BX104" s="61"/>
      <c r="BY104" s="53"/>
      <c r="BZ104" s="53"/>
      <c r="CA104" s="55"/>
      <c r="CB104" s="55"/>
      <c r="CC104" s="55"/>
      <c r="CD104" s="55"/>
      <c r="CE104" s="55"/>
      <c r="CF104" s="55"/>
      <c r="CG104" s="55"/>
      <c r="CH104" s="55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1:102" customFormat="1" x14ac:dyDescent="0.2">
      <c r="A105" s="10"/>
      <c r="B105" s="6"/>
      <c r="C105" s="7"/>
      <c r="D105" s="94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66" t="s">
        <v>197</v>
      </c>
      <c r="BB105" s="66" t="s">
        <v>295</v>
      </c>
      <c r="BC105" s="59" t="s">
        <v>377</v>
      </c>
      <c r="BD105" s="60" t="s">
        <v>138</v>
      </c>
      <c r="BE105" s="66"/>
      <c r="BF105" s="66"/>
      <c r="BG105" s="66">
        <v>38</v>
      </c>
      <c r="BH105" s="66">
        <v>7</v>
      </c>
      <c r="BI105" s="66">
        <v>61148</v>
      </c>
      <c r="BJ105" s="66" t="s">
        <v>95</v>
      </c>
      <c r="BK105" s="80"/>
      <c r="BL105" s="65">
        <v>88828</v>
      </c>
      <c r="BM105" s="65" t="s">
        <v>67</v>
      </c>
      <c r="BN105" s="83" t="s">
        <v>295</v>
      </c>
      <c r="BO105" s="59" t="s">
        <v>274</v>
      </c>
      <c r="BP105" s="65" t="s">
        <v>204</v>
      </c>
      <c r="BQ105" s="65">
        <v>88595</v>
      </c>
      <c r="BR105" s="65" t="s">
        <v>67</v>
      </c>
      <c r="BS105" s="65" t="s">
        <v>95</v>
      </c>
      <c r="BT105" s="65"/>
      <c r="BU105" s="60" t="s">
        <v>97</v>
      </c>
      <c r="BV105" s="65">
        <v>100</v>
      </c>
      <c r="BW105" s="65">
        <v>27049</v>
      </c>
      <c r="BX105" s="61"/>
      <c r="BY105" s="53"/>
      <c r="BZ105" s="53"/>
      <c r="CA105" s="55"/>
      <c r="CB105" s="55"/>
      <c r="CC105" s="55"/>
      <c r="CD105" s="55"/>
      <c r="CE105" s="55"/>
      <c r="CF105" s="55"/>
      <c r="CG105" s="55"/>
      <c r="CH105" s="55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1:102" customFormat="1" x14ac:dyDescent="0.2">
      <c r="A106" s="10"/>
      <c r="B106" s="6"/>
      <c r="C106" s="7"/>
      <c r="D106" s="94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66" t="s">
        <v>198</v>
      </c>
      <c r="BB106" s="66" t="s">
        <v>295</v>
      </c>
      <c r="BC106" s="59" t="s">
        <v>378</v>
      </c>
      <c r="BD106" s="60" t="s">
        <v>30</v>
      </c>
      <c r="BE106" s="66"/>
      <c r="BF106" s="66"/>
      <c r="BG106" s="66">
        <v>43</v>
      </c>
      <c r="BH106" s="66">
        <v>7</v>
      </c>
      <c r="BI106" s="66">
        <v>63801</v>
      </c>
      <c r="BJ106" s="66" t="s">
        <v>95</v>
      </c>
      <c r="BK106" s="80"/>
      <c r="BL106" s="65">
        <v>88674</v>
      </c>
      <c r="BM106" s="65" t="s">
        <v>71</v>
      </c>
      <c r="BN106" s="83" t="s">
        <v>295</v>
      </c>
      <c r="BO106" s="59" t="s">
        <v>275</v>
      </c>
      <c r="BP106" s="65" t="s">
        <v>204</v>
      </c>
      <c r="BQ106" s="65">
        <v>88672</v>
      </c>
      <c r="BR106" s="65" t="s">
        <v>71</v>
      </c>
      <c r="BS106" s="65" t="s">
        <v>95</v>
      </c>
      <c r="BT106" s="65"/>
      <c r="BU106" s="60" t="s">
        <v>101</v>
      </c>
      <c r="BV106" s="65">
        <v>99</v>
      </c>
      <c r="BW106" s="65">
        <v>27051</v>
      </c>
      <c r="BX106" s="61"/>
      <c r="BY106" s="53"/>
      <c r="BZ106" s="53"/>
      <c r="CA106" s="55"/>
      <c r="CB106" s="55"/>
      <c r="CC106" s="55"/>
      <c r="CD106" s="55"/>
      <c r="CE106" s="55"/>
      <c r="CF106" s="55"/>
      <c r="CG106" s="55"/>
      <c r="CH106" s="55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1:102" customFormat="1" x14ac:dyDescent="0.2">
      <c r="A107" s="10"/>
      <c r="B107" s="6"/>
      <c r="C107" s="7"/>
      <c r="D107" s="94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66" t="s">
        <v>84</v>
      </c>
      <c r="BB107" s="66" t="s">
        <v>295</v>
      </c>
      <c r="BC107" s="59" t="s">
        <v>379</v>
      </c>
      <c r="BD107" s="60" t="s">
        <v>31</v>
      </c>
      <c r="BE107" s="66"/>
      <c r="BF107" s="66"/>
      <c r="BG107" s="66">
        <v>97</v>
      </c>
      <c r="BH107" s="66">
        <v>7</v>
      </c>
      <c r="BI107" s="66">
        <v>88741</v>
      </c>
      <c r="BJ107" s="66" t="s">
        <v>95</v>
      </c>
      <c r="BK107" s="80"/>
      <c r="BL107" s="65">
        <v>88743</v>
      </c>
      <c r="BM107" s="65" t="s">
        <v>81</v>
      </c>
      <c r="BN107" s="83" t="s">
        <v>295</v>
      </c>
      <c r="BO107" s="59" t="s">
        <v>81</v>
      </c>
      <c r="BP107" s="65" t="s">
        <v>204</v>
      </c>
      <c r="BQ107" s="65">
        <v>88740</v>
      </c>
      <c r="BR107" s="65" t="s">
        <v>81</v>
      </c>
      <c r="BS107" s="65" t="s">
        <v>95</v>
      </c>
      <c r="BT107" s="65"/>
      <c r="BU107" s="60" t="s">
        <v>27</v>
      </c>
      <c r="BV107" s="65">
        <v>96</v>
      </c>
      <c r="BW107" s="65">
        <v>70517</v>
      </c>
      <c r="BX107" s="61"/>
      <c r="BY107" s="53"/>
      <c r="BZ107" s="53"/>
      <c r="CA107" s="55"/>
      <c r="CB107" s="55"/>
      <c r="CC107" s="55"/>
      <c r="CD107" s="55"/>
      <c r="CE107" s="55"/>
      <c r="CF107" s="55"/>
      <c r="CG107" s="55"/>
      <c r="CH107" s="55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8" spans="1:102" customFormat="1" x14ac:dyDescent="0.2">
      <c r="A108" s="10"/>
      <c r="B108" s="6"/>
      <c r="C108" s="7"/>
      <c r="D108" s="94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66" t="s">
        <v>60</v>
      </c>
      <c r="BB108" s="66" t="s">
        <v>295</v>
      </c>
      <c r="BC108" s="59" t="s">
        <v>380</v>
      </c>
      <c r="BD108" s="60" t="s">
        <v>97</v>
      </c>
      <c r="BE108" s="66"/>
      <c r="BF108" s="66"/>
      <c r="BG108" s="66">
        <v>62</v>
      </c>
      <c r="BH108" s="66">
        <v>7</v>
      </c>
      <c r="BI108" s="66">
        <v>73680</v>
      </c>
      <c r="BJ108" s="66" t="s">
        <v>95</v>
      </c>
      <c r="BK108" s="80"/>
      <c r="BL108" s="65">
        <v>88744</v>
      </c>
      <c r="BM108" s="65" t="s">
        <v>84</v>
      </c>
      <c r="BN108" s="83" t="s">
        <v>295</v>
      </c>
      <c r="BO108" s="59" t="s">
        <v>84</v>
      </c>
      <c r="BP108" s="65" t="s">
        <v>204</v>
      </c>
      <c r="BQ108" s="65">
        <v>88741</v>
      </c>
      <c r="BR108" s="65" t="s">
        <v>84</v>
      </c>
      <c r="BS108" s="65" t="s">
        <v>95</v>
      </c>
      <c r="BT108" s="65"/>
      <c r="BU108" s="60" t="s">
        <v>31</v>
      </c>
      <c r="BV108" s="65">
        <v>97</v>
      </c>
      <c r="BW108" s="65">
        <v>70518</v>
      </c>
      <c r="BX108" s="61"/>
      <c r="BY108" s="53"/>
      <c r="BZ108" s="53"/>
      <c r="CA108" s="55"/>
      <c r="CB108" s="55"/>
      <c r="CC108" s="55"/>
      <c r="CD108" s="55"/>
      <c r="CE108" s="55"/>
      <c r="CF108" s="55"/>
      <c r="CG108" s="55"/>
      <c r="CH108" s="55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</row>
    <row r="109" spans="1:102" customFormat="1" x14ac:dyDescent="0.2">
      <c r="A109" s="10"/>
      <c r="B109" s="6"/>
      <c r="C109" s="7"/>
      <c r="D109" s="94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66" t="s">
        <v>83</v>
      </c>
      <c r="BB109" s="66" t="s">
        <v>295</v>
      </c>
      <c r="BC109" s="59" t="s">
        <v>83</v>
      </c>
      <c r="BD109" s="60" t="s">
        <v>32</v>
      </c>
      <c r="BE109" s="66"/>
      <c r="BF109" s="66"/>
      <c r="BG109" s="66">
        <v>47</v>
      </c>
      <c r="BH109" s="66">
        <v>7</v>
      </c>
      <c r="BI109" s="66">
        <v>72131</v>
      </c>
      <c r="BJ109" s="66" t="s">
        <v>95</v>
      </c>
      <c r="BK109" s="80"/>
      <c r="BL109" s="65">
        <v>88745</v>
      </c>
      <c r="BM109" s="65" t="s">
        <v>74</v>
      </c>
      <c r="BN109" s="83" t="s">
        <v>295</v>
      </c>
      <c r="BO109" s="59" t="s">
        <v>74</v>
      </c>
      <c r="BP109" s="65" t="s">
        <v>204</v>
      </c>
      <c r="BQ109" s="65">
        <v>88742</v>
      </c>
      <c r="BR109" s="65" t="s">
        <v>74</v>
      </c>
      <c r="BS109" s="65" t="s">
        <v>95</v>
      </c>
      <c r="BT109" s="65"/>
      <c r="BU109" s="60" t="s">
        <v>37</v>
      </c>
      <c r="BV109" s="65">
        <v>98</v>
      </c>
      <c r="BW109" s="65">
        <v>79300</v>
      </c>
      <c r="BX109" s="61"/>
      <c r="BY109" s="53"/>
      <c r="BZ109" s="53"/>
      <c r="CA109" s="55"/>
      <c r="CB109" s="55"/>
      <c r="CC109" s="55"/>
      <c r="CD109" s="55"/>
      <c r="CE109" s="55"/>
      <c r="CF109" s="55"/>
      <c r="CG109" s="55"/>
      <c r="CH109" s="55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</row>
    <row r="110" spans="1:102" customFormat="1" x14ac:dyDescent="0.2">
      <c r="A110" s="10"/>
      <c r="B110" s="6"/>
      <c r="C110" s="7"/>
      <c r="D110" s="94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66" t="s">
        <v>47</v>
      </c>
      <c r="BB110" s="66" t="s">
        <v>295</v>
      </c>
      <c r="BC110" s="59" t="s">
        <v>381</v>
      </c>
      <c r="BD110" s="60" t="s">
        <v>97</v>
      </c>
      <c r="BE110" s="66"/>
      <c r="BF110" s="66"/>
      <c r="BG110" s="66">
        <v>63</v>
      </c>
      <c r="BH110" s="66">
        <v>7</v>
      </c>
      <c r="BI110" s="66">
        <v>73682</v>
      </c>
      <c r="BJ110" s="66" t="s">
        <v>95</v>
      </c>
      <c r="BK110" s="80"/>
      <c r="BL110" s="65">
        <v>89156</v>
      </c>
      <c r="BM110" s="65" t="s">
        <v>121</v>
      </c>
      <c r="BN110" s="83" t="s">
        <v>295</v>
      </c>
      <c r="BO110" s="59" t="s">
        <v>276</v>
      </c>
      <c r="BP110" s="65" t="s">
        <v>175</v>
      </c>
      <c r="BQ110" s="65">
        <v>89153</v>
      </c>
      <c r="BR110" s="65" t="s">
        <v>121</v>
      </c>
      <c r="BS110" s="65" t="s">
        <v>175</v>
      </c>
      <c r="BT110" s="65"/>
      <c r="BU110" s="60" t="s">
        <v>97</v>
      </c>
      <c r="BV110" s="65">
        <v>101</v>
      </c>
      <c r="BW110" s="65">
        <v>27049</v>
      </c>
      <c r="BX110" s="61"/>
      <c r="BY110" s="53"/>
      <c r="BZ110" s="53"/>
      <c r="CA110" s="55"/>
      <c r="CB110" s="55"/>
      <c r="CC110" s="55"/>
      <c r="CD110" s="55"/>
      <c r="CE110" s="55"/>
      <c r="CF110" s="55"/>
      <c r="CG110" s="55"/>
      <c r="CH110" s="55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</row>
    <row r="111" spans="1:102" customFormat="1" x14ac:dyDescent="0.2">
      <c r="A111" s="10"/>
      <c r="B111" s="6"/>
      <c r="C111" s="7"/>
      <c r="D111" s="94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80"/>
      <c r="BL111" s="65">
        <v>89599</v>
      </c>
      <c r="BM111" s="65" t="s">
        <v>122</v>
      </c>
      <c r="BN111" s="83" t="s">
        <v>295</v>
      </c>
      <c r="BO111" s="59" t="s">
        <v>277</v>
      </c>
      <c r="BP111" s="65" t="s">
        <v>204</v>
      </c>
      <c r="BQ111" s="65">
        <v>89154</v>
      </c>
      <c r="BR111" s="65" t="s">
        <v>122</v>
      </c>
      <c r="BS111" s="65" t="s">
        <v>175</v>
      </c>
      <c r="BT111" s="65"/>
      <c r="BU111" s="60" t="s">
        <v>97</v>
      </c>
      <c r="BV111" s="65">
        <v>102</v>
      </c>
      <c r="BW111" s="65">
        <v>27049</v>
      </c>
      <c r="BX111" s="61"/>
      <c r="BY111" s="53"/>
      <c r="BZ111" s="53"/>
      <c r="CA111" s="55"/>
      <c r="CB111" s="55"/>
      <c r="CC111" s="55"/>
      <c r="CD111" s="55"/>
      <c r="CE111" s="55"/>
      <c r="CF111" s="55"/>
      <c r="CG111" s="55"/>
      <c r="CH111" s="55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</row>
    <row r="112" spans="1:102" customFormat="1" x14ac:dyDescent="0.2">
      <c r="A112" s="10"/>
      <c r="B112" s="6"/>
      <c r="C112" s="7"/>
      <c r="D112" s="94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80"/>
      <c r="BL112" s="65">
        <v>89601</v>
      </c>
      <c r="BM112" s="65" t="s">
        <v>123</v>
      </c>
      <c r="BN112" s="83" t="s">
        <v>295</v>
      </c>
      <c r="BO112" s="59" t="s">
        <v>278</v>
      </c>
      <c r="BP112" s="65" t="s">
        <v>204</v>
      </c>
      <c r="BQ112" s="65">
        <v>89155</v>
      </c>
      <c r="BR112" s="65" t="s">
        <v>123</v>
      </c>
      <c r="BS112" s="65" t="s">
        <v>175</v>
      </c>
      <c r="BT112" s="65"/>
      <c r="BU112" s="60" t="s">
        <v>97</v>
      </c>
      <c r="BV112" s="65">
        <v>103</v>
      </c>
      <c r="BW112" s="65">
        <v>27049</v>
      </c>
      <c r="BX112" s="61"/>
      <c r="BY112" s="53"/>
      <c r="BZ112" s="53"/>
      <c r="CA112" s="55"/>
      <c r="CB112" s="55"/>
      <c r="CC112" s="55"/>
      <c r="CD112" s="55"/>
      <c r="CE112" s="55"/>
      <c r="CF112" s="55"/>
      <c r="CG112" s="55"/>
      <c r="CH112" s="55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</row>
    <row r="113" spans="1:102" customFormat="1" x14ac:dyDescent="0.2">
      <c r="A113" s="10"/>
      <c r="B113" s="6"/>
      <c r="C113" s="7"/>
      <c r="D113" s="94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80"/>
      <c r="BN113" s="84"/>
      <c r="BX113" s="53"/>
      <c r="BY113" s="53"/>
      <c r="BZ113" s="53"/>
      <c r="CA113" s="55"/>
      <c r="CB113" s="55"/>
      <c r="CC113" s="55"/>
      <c r="CD113" s="55"/>
      <c r="CE113" s="55"/>
      <c r="CF113" s="55"/>
      <c r="CG113" s="55"/>
      <c r="CH113" s="55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</row>
    <row r="114" spans="1:102" customFormat="1" x14ac:dyDescent="0.2">
      <c r="A114" s="10"/>
      <c r="B114" s="6"/>
      <c r="C114" s="7"/>
      <c r="D114" s="94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80"/>
      <c r="BN114" s="84"/>
      <c r="BX114" s="53"/>
      <c r="BY114" s="53"/>
      <c r="BZ114" s="53"/>
      <c r="CA114" s="55"/>
      <c r="CB114" s="55"/>
      <c r="CC114" s="55"/>
      <c r="CD114" s="55"/>
      <c r="CE114" s="55"/>
      <c r="CF114" s="55"/>
      <c r="CG114" s="55"/>
      <c r="CH114" s="55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</row>
    <row r="115" spans="1:102" customFormat="1" x14ac:dyDescent="0.2">
      <c r="A115" s="10"/>
      <c r="B115" s="6"/>
      <c r="C115" s="7"/>
      <c r="D115" s="94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80"/>
      <c r="BN115" s="84"/>
      <c r="BX115" s="53"/>
      <c r="BY115" s="53"/>
      <c r="BZ115" s="53"/>
      <c r="CA115" s="55"/>
      <c r="CB115" s="55"/>
      <c r="CC115" s="55"/>
      <c r="CD115" s="55"/>
      <c r="CE115" s="55"/>
      <c r="CF115" s="55"/>
      <c r="CG115" s="55"/>
      <c r="CH115" s="55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</row>
    <row r="116" spans="1:102" customFormat="1" x14ac:dyDescent="0.2">
      <c r="A116" s="10"/>
      <c r="B116" s="6"/>
      <c r="C116" s="7"/>
      <c r="D116" s="94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80"/>
      <c r="BN116" s="84"/>
      <c r="BX116" s="53"/>
      <c r="BY116" s="53"/>
      <c r="BZ116" s="53"/>
      <c r="CA116" s="55"/>
      <c r="CB116" s="55"/>
      <c r="CC116" s="55"/>
      <c r="CD116" s="55"/>
      <c r="CE116" s="55"/>
      <c r="CF116" s="55"/>
      <c r="CG116" s="55"/>
      <c r="CH116" s="55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</row>
    <row r="117" spans="1:102" customFormat="1" x14ac:dyDescent="0.2">
      <c r="A117" s="10"/>
      <c r="B117" s="6"/>
      <c r="C117" s="7"/>
      <c r="D117" s="94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80"/>
      <c r="BN117" s="84"/>
      <c r="BX117" s="53"/>
      <c r="BY117" s="53"/>
      <c r="BZ117" s="53"/>
      <c r="CA117" s="55"/>
      <c r="CB117" s="55"/>
      <c r="CC117" s="55"/>
      <c r="CD117" s="55"/>
      <c r="CE117" s="55"/>
      <c r="CF117" s="55"/>
      <c r="CG117" s="55"/>
      <c r="CH117" s="55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647700</xdr:colOff>
                    <xdr:row>2</xdr:row>
                    <xdr:rowOff>0</xdr:rowOff>
                  </from>
                  <to>
                    <xdr:col>2</xdr:col>
                    <xdr:colOff>1952625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Felienne</cp:lastModifiedBy>
  <cp:lastPrinted>2001-02-14T21:53:09Z</cp:lastPrinted>
  <dcterms:created xsi:type="dcterms:W3CDTF">2001-02-13T20:18:56Z</dcterms:created>
  <dcterms:modified xsi:type="dcterms:W3CDTF">2014-09-04T16:14:00Z</dcterms:modified>
</cp:coreProperties>
</file>