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20" yWindow="0" windowWidth="7710" windowHeight="9345"/>
  </bookViews>
  <sheets>
    <sheet name="CARGILL" sheetId="10" r:id="rId1"/>
  </sheets>
  <externalReferences>
    <externalReference r:id="rId2"/>
  </externalReferences>
  <definedNames>
    <definedName name="FASD">[1]Accrual!$A$13:$S$58</definedName>
    <definedName name="ImportAccess">#REF!</definedName>
  </definedNames>
  <calcPr calcId="152511" calcOnSave="0"/>
</workbook>
</file>

<file path=xl/calcChain.xml><?xml version="1.0" encoding="utf-8"?>
<calcChain xmlns="http://schemas.openxmlformats.org/spreadsheetml/2006/main">
  <c r="BK5" i="10" l="1"/>
  <c r="BL5" i="10"/>
  <c r="BM5" i="10"/>
  <c r="BI6" i="10"/>
  <c r="BM6" i="10" s="1"/>
  <c r="BK6" i="10"/>
  <c r="BL6" i="10"/>
  <c r="BM7" i="10" l="1"/>
</calcChain>
</file>

<file path=xl/sharedStrings.xml><?xml version="1.0" encoding="utf-8"?>
<sst xmlns="http://schemas.openxmlformats.org/spreadsheetml/2006/main" count="114" uniqueCount="91">
  <si>
    <t>E</t>
  </si>
  <si>
    <t>0967XXXXB</t>
  </si>
  <si>
    <t>V74931.2</t>
  </si>
  <si>
    <t>N/A</t>
  </si>
  <si>
    <t>NG</t>
  </si>
  <si>
    <t>GDP-HEHUB</t>
  </si>
  <si>
    <t>IF-HEHUB</t>
  </si>
  <si>
    <t>B</t>
  </si>
  <si>
    <t>Cargill Energy, a division of Cargill, Incorporated</t>
  </si>
  <si>
    <t>ECT</t>
  </si>
  <si>
    <t>F</t>
  </si>
  <si>
    <t>5BDAP</t>
  </si>
  <si>
    <t>G</t>
  </si>
  <si>
    <t>CENTRAL</t>
  </si>
  <si>
    <t>LEWIS</t>
  </si>
  <si>
    <t>GDSWAP</t>
  </si>
  <si>
    <t>C</t>
  </si>
  <si>
    <t>X</t>
  </si>
  <si>
    <t>USD</t>
  </si>
  <si>
    <t>MMPD</t>
  </si>
  <si>
    <t>MMBTU</t>
  </si>
  <si>
    <t>413?</t>
  </si>
  <si>
    <t>EG</t>
  </si>
  <si>
    <t>CounterParty Fin</t>
  </si>
  <si>
    <t>0364</t>
  </si>
  <si>
    <t>CARGILLENEA D</t>
  </si>
  <si>
    <t>0967XXXXS</t>
  </si>
  <si>
    <t>V74931.1</t>
  </si>
  <si>
    <t>GDP-NNG/DEMARCA</t>
  </si>
  <si>
    <t>IF-NNG/DEMARCAT</t>
  </si>
  <si>
    <t>S</t>
  </si>
  <si>
    <t>RPT_ID</t>
  </si>
  <si>
    <t>I/C</t>
  </si>
  <si>
    <t>DEAL_NUM_STR</t>
  </si>
  <si>
    <t>DEL_POINT_CD</t>
  </si>
  <si>
    <t>COMM_CD</t>
  </si>
  <si>
    <t>REF_IDX_CD</t>
  </si>
  <si>
    <t>DEL_IDX_CD</t>
  </si>
  <si>
    <t>BUY_SELL_CD</t>
  </si>
  <si>
    <t>CTRPTY_LEGAL_NM</t>
  </si>
  <si>
    <t>SWP_VOL_AMT</t>
  </si>
  <si>
    <t>OPT_VOL_AMT</t>
  </si>
  <si>
    <t>TOT_PL_AMT</t>
  </si>
  <si>
    <t>DEAL_DT</t>
  </si>
  <si>
    <t>ENTITY_CD</t>
  </si>
  <si>
    <t>NATR_CD</t>
  </si>
  <si>
    <t>PMT_CD</t>
  </si>
  <si>
    <t>PRC_FIX_AMT</t>
  </si>
  <si>
    <t>PRC_FLOAT_AMT</t>
  </si>
  <si>
    <t>PRC_PL_AMT</t>
  </si>
  <si>
    <t>PRC_PORT_CD</t>
  </si>
  <si>
    <t>PRC_BOOK_CD</t>
  </si>
  <si>
    <t>PRC_ORG_CD</t>
  </si>
  <si>
    <t>BAS_FIX_AMT</t>
  </si>
  <si>
    <t>BAS_FLOAT_AMT</t>
  </si>
  <si>
    <t>BAS_PL_AMT</t>
  </si>
  <si>
    <t>BAS_PORT_CD</t>
  </si>
  <si>
    <t>BAS_BOOK_CD</t>
  </si>
  <si>
    <t>BAS_ORG_CD</t>
  </si>
  <si>
    <t>PRM_FIX_AMT</t>
  </si>
  <si>
    <t>PRM_PL_AMT</t>
  </si>
  <si>
    <t>PRM_PORT_CD</t>
  </si>
  <si>
    <t>PRM_BOOK_CD</t>
  </si>
  <si>
    <t>PRM_ORG_CD</t>
  </si>
  <si>
    <t>ANN_FIX_AMT</t>
  </si>
  <si>
    <t>ANN_PL_AMT</t>
  </si>
  <si>
    <t>ANN_PORT_CD</t>
  </si>
  <si>
    <t>ANN_BOOK_CD</t>
  </si>
  <si>
    <t>ANN_ORG_CD</t>
  </si>
  <si>
    <t>CTRCT_PRC_AMT</t>
  </si>
  <si>
    <t>ORIG_CD</t>
  </si>
  <si>
    <t>TYPE_CD</t>
  </si>
  <si>
    <t>CALL_PUT_CD</t>
  </si>
  <si>
    <t>TRAN_START_DT</t>
  </si>
  <si>
    <t>TRAN_STOP_DT</t>
  </si>
  <si>
    <t>INTERNAL_FLAG</t>
  </si>
  <si>
    <t>STATE_OF_INCORPORATION</t>
  </si>
  <si>
    <t>CURRENCY_CD</t>
  </si>
  <si>
    <t>UOM_CD</t>
  </si>
  <si>
    <t>PRC_UOM_CD</t>
  </si>
  <si>
    <t>ACCT_ENTITY_CD</t>
  </si>
  <si>
    <t>BookCode</t>
  </si>
  <si>
    <t>DTL_DT</t>
  </si>
  <si>
    <t>CODED</t>
  </si>
  <si>
    <t>CoNum</t>
  </si>
  <si>
    <t>CTRPTY_CD</t>
  </si>
  <si>
    <t>RegionCode</t>
  </si>
  <si>
    <t>SITARA</t>
  </si>
  <si>
    <t>PER UNIFY (SEE BELOW)</t>
  </si>
  <si>
    <t>VARIANCE</t>
  </si>
  <si>
    <t>LIQUIDATIONS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</si>
</sst>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.0000_);_(* \(#,##0.00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43" fontId="0" fillId="0" borderId="0" xfId="1" applyFont="1"/>
    <xf numFmtId="0" fontId="0" fillId="2" borderId="0" xfId="0" applyFill="1"/>
    <xf numFmtId="49" fontId="3" fillId="0" borderId="0" xfId="2" quotePrefix="1" applyNumberFormat="1"/>
    <xf numFmtId="43" fontId="0" fillId="0" borderId="0" xfId="0" applyNumberFormat="1"/>
    <xf numFmtId="0" fontId="3" fillId="0" borderId="0" xfId="2" quotePrefix="1" applyNumberFormat="1"/>
    <xf numFmtId="14" fontId="3" fillId="0" borderId="0" xfId="2" applyNumberFormat="1"/>
    <xf numFmtId="0" fontId="3" fillId="0" borderId="0" xfId="2"/>
    <xf numFmtId="176" fontId="0" fillId="0" borderId="0" xfId="1" applyNumberFormat="1" applyFont="1"/>
    <xf numFmtId="43" fontId="2" fillId="0" borderId="0" xfId="0" applyNumberFormat="1" applyFont="1"/>
    <xf numFmtId="0" fontId="3" fillId="2" borderId="0" xfId="2" quotePrefix="1" applyNumberFormat="1" applyFill="1"/>
    <xf numFmtId="43" fontId="3" fillId="2" borderId="0" xfId="1" quotePrefix="1" applyFont="1" applyFill="1"/>
    <xf numFmtId="176" fontId="3" fillId="2" borderId="0" xfId="1" quotePrefix="1" applyNumberFormat="1" applyFont="1" applyFill="1"/>
    <xf numFmtId="43" fontId="3" fillId="2" borderId="0" xfId="1" applyFont="1" applyFill="1"/>
    <xf numFmtId="0" fontId="3" fillId="3" borderId="0" xfId="2" applyFill="1"/>
    <xf numFmtId="43" fontId="3" fillId="3" borderId="0" xfId="1" applyFont="1" applyFill="1"/>
    <xf numFmtId="0" fontId="3" fillId="4" borderId="0" xfId="2" applyFill="1"/>
    <xf numFmtId="176" fontId="3" fillId="4" borderId="0" xfId="2" applyNumberFormat="1" applyFill="1"/>
    <xf numFmtId="43" fontId="3" fillId="4" borderId="0" xfId="2" applyNumberFormat="1" applyFill="1"/>
  </cellXfs>
  <cellStyles count="3">
    <cellStyle name="Comma" xfId="1" builtinId="3"/>
    <cellStyle name="Normal" xfId="0" builtinId="0"/>
    <cellStyle name="Normal_GDCENTRAL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62</xdr:col>
      <xdr:colOff>371475</xdr:colOff>
      <xdr:row>53</xdr:row>
      <xdr:rowOff>28575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Liquidat\Gas\2001\Sep\REC11850%20FT%20NewYor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ciliation"/>
      <sheetName val="Accrual"/>
      <sheetName val="BS Rec"/>
      <sheetName val="Monthly GL Rec"/>
    </sheetNames>
    <sheetDataSet>
      <sheetData sheetId="0"/>
      <sheetData sheetId="1">
        <row r="13">
          <cell r="A13" t="str">
            <v>Bookcode</v>
          </cell>
          <cell r="B13" t="str">
            <v>Month</v>
          </cell>
          <cell r="C13" t="str">
            <v>Code</v>
          </cell>
          <cell r="D13" t="str">
            <v>Type</v>
          </cell>
          <cell r="E13" t="str">
            <v>Description</v>
          </cell>
          <cell r="F13" t="str">
            <v>1999 ADJ *</v>
          </cell>
          <cell r="G13" t="str">
            <v>Jan-00*</v>
          </cell>
          <cell r="H13" t="str">
            <v>Feb-00*</v>
          </cell>
          <cell r="I13" t="str">
            <v>Mar-00*</v>
          </cell>
          <cell r="J13" t="str">
            <v>Apr-00*</v>
          </cell>
          <cell r="K13" t="str">
            <v>May-00*</v>
          </cell>
          <cell r="L13" t="str">
            <v>Jun-00*</v>
          </cell>
          <cell r="M13" t="str">
            <v>Jul-00*</v>
          </cell>
          <cell r="N13" t="str">
            <v>Aug-00*</v>
          </cell>
          <cell r="O13" t="str">
            <v>Sep-00*</v>
          </cell>
          <cell r="P13" t="str">
            <v>Oct-00*</v>
          </cell>
          <cell r="Q13" t="str">
            <v>Nov-00*</v>
          </cell>
          <cell r="R13" t="str">
            <v>Dec-00*</v>
          </cell>
          <cell r="S13" t="str">
            <v>Total**</v>
          </cell>
        </row>
        <row r="14">
          <cell r="A14" t="str">
            <v>FT New York</v>
          </cell>
          <cell r="B14" t="str">
            <v>Jan</v>
          </cell>
          <cell r="C14" t="str">
            <v>FO</v>
          </cell>
          <cell r="D14" t="str">
            <v>P</v>
          </cell>
          <cell r="E14" t="str">
            <v>Physical Premium</v>
          </cell>
          <cell r="G14">
            <v>-42000</v>
          </cell>
          <cell r="S14">
            <v>-42000</v>
          </cell>
        </row>
        <row r="15">
          <cell r="A15" t="str">
            <v>FT New York</v>
          </cell>
          <cell r="B15" t="str">
            <v>Jan</v>
          </cell>
          <cell r="C15" t="str">
            <v>RM</v>
          </cell>
          <cell r="D15" t="str">
            <v>P</v>
          </cell>
          <cell r="E15" t="str">
            <v>FT-NY Roll 3 Adj.</v>
          </cell>
          <cell r="G15">
            <v>-11388</v>
          </cell>
          <cell r="S15">
            <v>-11388</v>
          </cell>
        </row>
        <row r="16">
          <cell r="A16" t="str">
            <v>FT New York</v>
          </cell>
          <cell r="B16" t="str">
            <v>Apr</v>
          </cell>
          <cell r="C16" t="str">
            <v>FO</v>
          </cell>
          <cell r="D16" t="str">
            <v>P</v>
          </cell>
          <cell r="E16" t="str">
            <v>Swap with Options Book</v>
          </cell>
          <cell r="J16">
            <v>1730580</v>
          </cell>
          <cell r="S16">
            <v>1730580</v>
          </cell>
        </row>
        <row r="17">
          <cell r="A17" t="str">
            <v>FT New York</v>
          </cell>
          <cell r="B17" t="str">
            <v>May</v>
          </cell>
          <cell r="C17" t="str">
            <v>RM</v>
          </cell>
          <cell r="D17" t="str">
            <v>P</v>
          </cell>
          <cell r="E17" t="str">
            <v>Misc Adjumment 1999</v>
          </cell>
          <cell r="K17">
            <v>279270</v>
          </cell>
          <cell r="S17">
            <v>279270</v>
          </cell>
        </row>
        <row r="18">
          <cell r="A18" t="str">
            <v>FT New York</v>
          </cell>
          <cell r="B18" t="str">
            <v>May</v>
          </cell>
          <cell r="C18" t="str">
            <v>RM</v>
          </cell>
          <cell r="D18" t="str">
            <v>P</v>
          </cell>
          <cell r="E18" t="str">
            <v>Misc Adjumment 1999</v>
          </cell>
          <cell r="K18">
            <v>-214</v>
          </cell>
          <cell r="S18">
            <v>-214</v>
          </cell>
        </row>
        <row r="19">
          <cell r="A19" t="str">
            <v>FT New York</v>
          </cell>
          <cell r="B19" t="str">
            <v>May</v>
          </cell>
          <cell r="C19" t="str">
            <v>RM</v>
          </cell>
          <cell r="D19" t="str">
            <v>P</v>
          </cell>
          <cell r="E19" t="str">
            <v>Misc Adjumment 1999</v>
          </cell>
          <cell r="K19">
            <v>-7653</v>
          </cell>
          <cell r="S19">
            <v>-7653</v>
          </cell>
        </row>
        <row r="20">
          <cell r="A20" t="str">
            <v>FT New York</v>
          </cell>
          <cell r="B20" t="str">
            <v>Jan</v>
          </cell>
          <cell r="C20" t="str">
            <v>RM</v>
          </cell>
          <cell r="D20" t="str">
            <v>F</v>
          </cell>
          <cell r="E20" t="str">
            <v>N44979.K Not captured in DPR</v>
          </cell>
          <cell r="G20">
            <v>-117180</v>
          </cell>
          <cell r="K20">
            <v>117180</v>
          </cell>
          <cell r="S20">
            <v>0</v>
          </cell>
        </row>
        <row r="21">
          <cell r="A21" t="str">
            <v>FT New York</v>
          </cell>
          <cell r="B21" t="str">
            <v>Jan</v>
          </cell>
          <cell r="C21" t="str">
            <v>FO</v>
          </cell>
          <cell r="D21" t="str">
            <v>O</v>
          </cell>
          <cell r="E21" t="str">
            <v>N38689.1 Not Liquidating</v>
          </cell>
          <cell r="G21">
            <v>6045</v>
          </cell>
          <cell r="J21">
            <v>-6045</v>
          </cell>
          <cell r="S21">
            <v>0</v>
          </cell>
        </row>
        <row r="22">
          <cell r="A22" t="str">
            <v>FT New York</v>
          </cell>
          <cell r="B22" t="str">
            <v>Jan</v>
          </cell>
          <cell r="C22" t="str">
            <v>DPR</v>
          </cell>
          <cell r="D22" t="str">
            <v>O</v>
          </cell>
          <cell r="E22" t="str">
            <v>N58122.2 DPP to GL Variance Basis Swap Price not correct</v>
          </cell>
          <cell r="G22">
            <v>-1023000</v>
          </cell>
          <cell r="K22">
            <v>1023000</v>
          </cell>
          <cell r="S22">
            <v>0</v>
          </cell>
        </row>
        <row r="23">
          <cell r="A23" t="str">
            <v>FT New York</v>
          </cell>
          <cell r="B23" t="str">
            <v>Jan</v>
          </cell>
          <cell r="C23" t="str">
            <v>FO</v>
          </cell>
          <cell r="D23" t="str">
            <v>O</v>
          </cell>
          <cell r="E23" t="str">
            <v>N35616.1 Liquidation 2X Settlement</v>
          </cell>
          <cell r="G23">
            <v>261289.08</v>
          </cell>
          <cell r="I23">
            <v>-261289.08</v>
          </cell>
          <cell r="S23">
            <v>0</v>
          </cell>
        </row>
        <row r="24">
          <cell r="A24" t="str">
            <v>FT New York</v>
          </cell>
          <cell r="B24" t="str">
            <v>Jan</v>
          </cell>
          <cell r="C24" t="str">
            <v>FO</v>
          </cell>
          <cell r="D24" t="str">
            <v>O</v>
          </cell>
          <cell r="E24" t="str">
            <v>N35616.4 Liquidation 2X Settlement</v>
          </cell>
          <cell r="G24">
            <v>174096</v>
          </cell>
          <cell r="I24">
            <v>-174096</v>
          </cell>
          <cell r="S24">
            <v>0</v>
          </cell>
        </row>
        <row r="25">
          <cell r="A25" t="str">
            <v>FT New York</v>
          </cell>
          <cell r="B25" t="str">
            <v>Jan</v>
          </cell>
          <cell r="C25" t="str">
            <v>RM</v>
          </cell>
          <cell r="D25" t="str">
            <v>E</v>
          </cell>
          <cell r="E25" t="str">
            <v>FT NY Exotics Schedule E</v>
          </cell>
          <cell r="G25">
            <v>-260690</v>
          </cell>
          <cell r="K25">
            <v>260690</v>
          </cell>
          <cell r="S25">
            <v>0</v>
          </cell>
        </row>
        <row r="26">
          <cell r="A26" t="str">
            <v>FT New York</v>
          </cell>
          <cell r="B26" t="str">
            <v>Jan</v>
          </cell>
          <cell r="C26" t="str">
            <v>RM</v>
          </cell>
          <cell r="D26" t="str">
            <v>E</v>
          </cell>
          <cell r="E26" t="str">
            <v>FT NY Exotics Schedule E</v>
          </cell>
          <cell r="G26">
            <v>-666000</v>
          </cell>
          <cell r="I26">
            <v>666000</v>
          </cell>
          <cell r="S26">
            <v>0</v>
          </cell>
        </row>
        <row r="27">
          <cell r="A27" t="str">
            <v>FT New York</v>
          </cell>
          <cell r="B27" t="str">
            <v>Jan</v>
          </cell>
          <cell r="C27" t="str">
            <v>RM</v>
          </cell>
          <cell r="D27" t="str">
            <v>E</v>
          </cell>
          <cell r="E27" t="str">
            <v>Misc Rounding</v>
          </cell>
          <cell r="G27">
            <v>-18.600000000000001</v>
          </cell>
          <cell r="H27">
            <v>55.74</v>
          </cell>
          <cell r="I27">
            <v>-22</v>
          </cell>
          <cell r="J27">
            <v>22.77</v>
          </cell>
          <cell r="K27">
            <v>-37.910000000000004</v>
          </cell>
          <cell r="S27">
            <v>0</v>
          </cell>
        </row>
        <row r="28">
          <cell r="A28" t="str">
            <v>FT New York</v>
          </cell>
          <cell r="B28" t="str">
            <v>Jan</v>
          </cell>
          <cell r="C28" t="str">
            <v>FO</v>
          </cell>
          <cell r="D28" t="str">
            <v>T</v>
          </cell>
          <cell r="E28" t="str">
            <v>Booking Error</v>
          </cell>
          <cell r="G28">
            <v>112921</v>
          </cell>
          <cell r="H28">
            <v>-112921</v>
          </cell>
          <cell r="S28">
            <v>0</v>
          </cell>
        </row>
        <row r="29">
          <cell r="A29" t="str">
            <v>FT New York</v>
          </cell>
          <cell r="B29" t="str">
            <v>Jan</v>
          </cell>
          <cell r="C29" t="str">
            <v>RM</v>
          </cell>
          <cell r="D29" t="str">
            <v>E</v>
          </cell>
          <cell r="E29" t="str">
            <v>Broker Fees</v>
          </cell>
          <cell r="G29">
            <v>-190.96</v>
          </cell>
          <cell r="H29">
            <v>-2536.09</v>
          </cell>
          <cell r="I29">
            <v>870.23</v>
          </cell>
          <cell r="J29">
            <v>-1333.7</v>
          </cell>
          <cell r="K29">
            <v>3190.5200000000004</v>
          </cell>
          <cell r="S29">
            <v>0</v>
          </cell>
        </row>
        <row r="30">
          <cell r="A30" t="str">
            <v>FT New York</v>
          </cell>
          <cell r="B30" t="str">
            <v>Feb</v>
          </cell>
          <cell r="C30" t="str">
            <v>FO</v>
          </cell>
          <cell r="D30" t="str">
            <v>O</v>
          </cell>
          <cell r="E30" t="str">
            <v>N38689.1 Not Captured in Liquidations</v>
          </cell>
          <cell r="H30">
            <v>5075.0600000000004</v>
          </cell>
          <cell r="J30">
            <v>-5075.0600000000004</v>
          </cell>
          <cell r="S30">
            <v>0</v>
          </cell>
        </row>
        <row r="31">
          <cell r="A31" t="str">
            <v>FT New York</v>
          </cell>
          <cell r="B31" t="str">
            <v>Mar</v>
          </cell>
          <cell r="C31" t="str">
            <v>FO</v>
          </cell>
          <cell r="D31" t="str">
            <v>T</v>
          </cell>
          <cell r="E31" t="str">
            <v>Options/New York</v>
          </cell>
          <cell r="I31">
            <v>-1730580</v>
          </cell>
          <cell r="J31">
            <v>1730580</v>
          </cell>
          <cell r="S31">
            <v>0</v>
          </cell>
        </row>
        <row r="32">
          <cell r="A32" t="str">
            <v>FT New York</v>
          </cell>
          <cell r="B32" t="str">
            <v>Feb</v>
          </cell>
          <cell r="C32" t="str">
            <v>FO</v>
          </cell>
          <cell r="D32" t="str">
            <v>O</v>
          </cell>
          <cell r="E32" t="str">
            <v>Reclass from 012</v>
          </cell>
          <cell r="H32">
            <v>3864815.07</v>
          </cell>
          <cell r="I32">
            <v>-3864815.07</v>
          </cell>
          <cell r="S32">
            <v>0</v>
          </cell>
        </row>
        <row r="33">
          <cell r="A33" t="str">
            <v>FT New York</v>
          </cell>
          <cell r="B33" t="str">
            <v>Feb</v>
          </cell>
          <cell r="C33" t="str">
            <v>FO</v>
          </cell>
          <cell r="D33" t="str">
            <v>O</v>
          </cell>
          <cell r="E33" t="str">
            <v>Reclass to 016 Ontario</v>
          </cell>
          <cell r="H33">
            <v>-3864815.07</v>
          </cell>
          <cell r="I33">
            <v>3864815.07</v>
          </cell>
          <cell r="S33">
            <v>0</v>
          </cell>
        </row>
        <row r="34">
          <cell r="A34" t="str">
            <v>FT New York</v>
          </cell>
          <cell r="B34" t="str">
            <v>Mar</v>
          </cell>
          <cell r="C34" t="str">
            <v>FO</v>
          </cell>
          <cell r="D34" t="str">
            <v>T</v>
          </cell>
          <cell r="E34" t="str">
            <v>N38689.1 Not In Liquidations</v>
          </cell>
          <cell r="I34">
            <v>8990</v>
          </cell>
          <cell r="J34">
            <v>-8990</v>
          </cell>
          <cell r="S34">
            <v>0</v>
          </cell>
        </row>
        <row r="35">
          <cell r="A35" t="str">
            <v>FT New York</v>
          </cell>
          <cell r="B35" t="str">
            <v>Mar</v>
          </cell>
          <cell r="C35" t="str">
            <v>RM</v>
          </cell>
          <cell r="D35" t="str">
            <v>E</v>
          </cell>
          <cell r="E35" t="str">
            <v>NB4662.1 Not in DPR</v>
          </cell>
          <cell r="I35">
            <v>2550</v>
          </cell>
          <cell r="K35">
            <v>-2550</v>
          </cell>
          <cell r="S35">
            <v>0</v>
          </cell>
        </row>
        <row r="36">
          <cell r="A36" t="str">
            <v>FT New York</v>
          </cell>
          <cell r="B36" t="str">
            <v>Apr</v>
          </cell>
          <cell r="C36" t="str">
            <v>RM</v>
          </cell>
          <cell r="D36" t="str">
            <v>E</v>
          </cell>
          <cell r="E36" t="str">
            <v>N56769.J Duplicate Deal D. Oliver to Kill</v>
          </cell>
          <cell r="J36">
            <v>-312945</v>
          </cell>
          <cell r="K36">
            <v>312945</v>
          </cell>
          <cell r="S36">
            <v>0</v>
          </cell>
        </row>
        <row r="37">
          <cell r="A37" t="str">
            <v>FT New York</v>
          </cell>
          <cell r="B37" t="str">
            <v>Apr</v>
          </cell>
          <cell r="C37" t="str">
            <v>RM</v>
          </cell>
          <cell r="D37" t="str">
            <v>E</v>
          </cell>
          <cell r="E37" t="str">
            <v>N92485.1 01/00 Deal Added late CES</v>
          </cell>
          <cell r="J37">
            <v>25033</v>
          </cell>
          <cell r="K37">
            <v>-25033</v>
          </cell>
          <cell r="S37">
            <v>0</v>
          </cell>
        </row>
        <row r="38">
          <cell r="A38" t="str">
            <v>FT New York</v>
          </cell>
          <cell r="B38" t="str">
            <v>Apr</v>
          </cell>
          <cell r="C38" t="str">
            <v>FO</v>
          </cell>
          <cell r="D38" t="str">
            <v>O</v>
          </cell>
          <cell r="E38" t="str">
            <v>Reclass to East</v>
          </cell>
          <cell r="J38">
            <v>17115</v>
          </cell>
          <cell r="K38">
            <v>-17115</v>
          </cell>
          <cell r="S38">
            <v>0</v>
          </cell>
        </row>
        <row r="39">
          <cell r="A39" t="str">
            <v>FT New York</v>
          </cell>
          <cell r="B39" t="str">
            <v>Apr</v>
          </cell>
          <cell r="C39" t="str">
            <v>FO</v>
          </cell>
          <cell r="D39" t="str">
            <v>O</v>
          </cell>
          <cell r="E39" t="str">
            <v>Reclass to Central</v>
          </cell>
          <cell r="J39">
            <v>40260</v>
          </cell>
          <cell r="S39">
            <v>40260</v>
          </cell>
        </row>
        <row r="40">
          <cell r="A40" t="str">
            <v>FT New York</v>
          </cell>
          <cell r="B40" t="str">
            <v>Apr</v>
          </cell>
          <cell r="C40" t="str">
            <v>RM</v>
          </cell>
          <cell r="D40" t="str">
            <v>E</v>
          </cell>
          <cell r="E40" t="str">
            <v>ND5185.1 Basis swap not in DPR</v>
          </cell>
          <cell r="J40">
            <v>39645</v>
          </cell>
          <cell r="K40">
            <v>-39645</v>
          </cell>
          <cell r="S40">
            <v>0</v>
          </cell>
        </row>
        <row r="41">
          <cell r="A41" t="str">
            <v>FT New York</v>
          </cell>
          <cell r="B41" t="str">
            <v>Apr</v>
          </cell>
          <cell r="C41" t="str">
            <v>RM</v>
          </cell>
          <cell r="D41" t="str">
            <v>E</v>
          </cell>
          <cell r="E41" t="str">
            <v>ND5186.1 Basis swap not in DPR</v>
          </cell>
          <cell r="J41">
            <v>30375</v>
          </cell>
          <cell r="K41">
            <v>-30375</v>
          </cell>
          <cell r="S41">
            <v>0</v>
          </cell>
        </row>
        <row r="42">
          <cell r="A42" t="str">
            <v>FT New York</v>
          </cell>
          <cell r="B42" t="str">
            <v>May</v>
          </cell>
          <cell r="C42" t="str">
            <v>FO</v>
          </cell>
          <cell r="D42" t="str">
            <v>O</v>
          </cell>
          <cell r="E42" t="str">
            <v>Booking Error  539,960 wrong sign</v>
          </cell>
          <cell r="K42">
            <v>-1079920</v>
          </cell>
          <cell r="L42">
            <v>1079920</v>
          </cell>
          <cell r="S42">
            <v>0</v>
          </cell>
        </row>
        <row r="43">
          <cell r="A43" t="str">
            <v>FT New York</v>
          </cell>
          <cell r="B43" t="str">
            <v>May</v>
          </cell>
          <cell r="C43" t="str">
            <v>RM</v>
          </cell>
          <cell r="D43" t="str">
            <v>E</v>
          </cell>
          <cell r="E43" t="str">
            <v>Misc Rounding</v>
          </cell>
          <cell r="K43">
            <v>117.31</v>
          </cell>
          <cell r="L43">
            <v>-1927.76</v>
          </cell>
          <cell r="S43">
            <v>-1810.45</v>
          </cell>
        </row>
        <row r="44">
          <cell r="A44" t="str">
            <v>FT New York</v>
          </cell>
          <cell r="B44" t="str">
            <v>May</v>
          </cell>
          <cell r="K44">
            <v>0</v>
          </cell>
          <cell r="S44">
            <v>0</v>
          </cell>
        </row>
        <row r="45">
          <cell r="A45" t="str">
            <v>FT New York</v>
          </cell>
          <cell r="B45" t="str">
            <v>May</v>
          </cell>
          <cell r="K45">
            <v>0</v>
          </cell>
          <cell r="S45">
            <v>0</v>
          </cell>
        </row>
        <row r="46">
          <cell r="A46" t="str">
            <v>FT New York</v>
          </cell>
          <cell r="B46" t="str">
            <v>May</v>
          </cell>
          <cell r="K46">
            <v>0</v>
          </cell>
          <cell r="S46">
            <v>0</v>
          </cell>
        </row>
        <row r="47">
          <cell r="A47" t="str">
            <v>FT New York</v>
          </cell>
          <cell r="B47" t="str">
            <v>May</v>
          </cell>
          <cell r="K47">
            <v>0</v>
          </cell>
          <cell r="S47">
            <v>0</v>
          </cell>
        </row>
        <row r="48">
          <cell r="A48" t="str">
            <v>FT New York</v>
          </cell>
          <cell r="B48" t="str">
            <v>May</v>
          </cell>
          <cell r="C48" t="str">
            <v>RM</v>
          </cell>
          <cell r="D48" t="str">
            <v>E</v>
          </cell>
          <cell r="E48" t="str">
            <v>GD-LOW_IROQUOIS Pricing</v>
          </cell>
          <cell r="K48">
            <v>-26579.439999999999</v>
          </cell>
          <cell r="S48">
            <v>-26579.439999999999</v>
          </cell>
        </row>
        <row r="49">
          <cell r="A49" t="str">
            <v>FT New York</v>
          </cell>
          <cell r="B49" t="str">
            <v>May</v>
          </cell>
          <cell r="C49" t="str">
            <v>FO</v>
          </cell>
          <cell r="D49" t="str">
            <v>O</v>
          </cell>
          <cell r="E49" t="str">
            <v>Booking Error to be 16 East</v>
          </cell>
          <cell r="K49">
            <v>235519.06</v>
          </cell>
          <cell r="L49">
            <v>-235519.06</v>
          </cell>
          <cell r="S49">
            <v>0</v>
          </cell>
        </row>
        <row r="50">
          <cell r="A50" t="str">
            <v>FT New York</v>
          </cell>
          <cell r="B50" t="str">
            <v>May</v>
          </cell>
          <cell r="C50" t="str">
            <v>FS</v>
          </cell>
          <cell r="D50" t="str">
            <v>O</v>
          </cell>
          <cell r="E50" t="str">
            <v>N87090.1 Liquidation Recognized DPR not GL</v>
          </cell>
          <cell r="K50">
            <v>220000</v>
          </cell>
          <cell r="S50">
            <v>220000</v>
          </cell>
        </row>
        <row r="51">
          <cell r="A51" t="str">
            <v>FT New York</v>
          </cell>
          <cell r="B51" t="str">
            <v>Jun</v>
          </cell>
          <cell r="C51" t="str">
            <v>FO</v>
          </cell>
          <cell r="D51" t="str">
            <v>T</v>
          </cell>
          <cell r="E51" t="str">
            <v>Third Pty Accrual</v>
          </cell>
          <cell r="L51">
            <v>2850289.8</v>
          </cell>
          <cell r="M51">
            <v>-61877.31</v>
          </cell>
          <cell r="S51">
            <v>2788412.4899999998</v>
          </cell>
        </row>
        <row r="52">
          <cell r="A52" t="str">
            <v>FT New York</v>
          </cell>
          <cell r="B52" t="str">
            <v>Jun</v>
          </cell>
          <cell r="C52" t="str">
            <v>RM</v>
          </cell>
          <cell r="D52" t="str">
            <v>E</v>
          </cell>
          <cell r="E52" t="str">
            <v>Nl1638.1 Tetco M3 Pricing</v>
          </cell>
          <cell r="L52">
            <v>-21764</v>
          </cell>
          <cell r="S52">
            <v>-21764</v>
          </cell>
        </row>
        <row r="53">
          <cell r="A53" t="str">
            <v>FT New York</v>
          </cell>
          <cell r="B53" t="str">
            <v>Jun</v>
          </cell>
          <cell r="C53" t="str">
            <v>FO</v>
          </cell>
          <cell r="D53" t="str">
            <v>T</v>
          </cell>
          <cell r="E53" t="str">
            <v>Prudency to be Research</v>
          </cell>
          <cell r="L53">
            <v>-4900</v>
          </cell>
          <cell r="S53">
            <v>-4900</v>
          </cell>
        </row>
        <row r="54">
          <cell r="A54" t="str">
            <v>FT New York</v>
          </cell>
          <cell r="B54" t="str">
            <v>Jun</v>
          </cell>
          <cell r="C54" t="str">
            <v>RM</v>
          </cell>
          <cell r="D54" t="str">
            <v>E</v>
          </cell>
          <cell r="E54" t="str">
            <v>Misc Broker Fees</v>
          </cell>
          <cell r="L54">
            <v>260.89999999999998</v>
          </cell>
          <cell r="M54">
            <v>459</v>
          </cell>
          <cell r="S54">
            <v>719.9</v>
          </cell>
        </row>
        <row r="55">
          <cell r="A55" t="str">
            <v>FT New York</v>
          </cell>
          <cell r="B55" t="str">
            <v>Jul</v>
          </cell>
          <cell r="C55" t="str">
            <v>RM</v>
          </cell>
          <cell r="D55" t="str">
            <v>E</v>
          </cell>
          <cell r="E55" t="str">
            <v>GD-Low Iroquois Pricing</v>
          </cell>
          <cell r="M55">
            <v>26579</v>
          </cell>
          <cell r="S55">
            <v>26579</v>
          </cell>
        </row>
        <row r="56">
          <cell r="A56" t="str">
            <v>FT New York</v>
          </cell>
          <cell r="B56" t="str">
            <v>Jul</v>
          </cell>
          <cell r="C56" t="str">
            <v>RM</v>
          </cell>
          <cell r="D56" t="str">
            <v>E</v>
          </cell>
          <cell r="E56" t="str">
            <v>Misc Rounding</v>
          </cell>
          <cell r="M56">
            <v>-117</v>
          </cell>
          <cell r="S56">
            <v>-117</v>
          </cell>
        </row>
        <row r="57">
          <cell r="A57" t="str">
            <v>FT New York</v>
          </cell>
          <cell r="B57" t="str">
            <v>Jul</v>
          </cell>
          <cell r="C57" t="str">
            <v>RM</v>
          </cell>
          <cell r="D57" t="str">
            <v>E</v>
          </cell>
          <cell r="E57" t="str">
            <v>N67489,N73425,NA0713,NC1093,BE8426,NE8426,NJ9550 Captured DPR, Tagg show UZ</v>
          </cell>
          <cell r="M57">
            <v>371813.05</v>
          </cell>
          <cell r="S57">
            <v>371813.05</v>
          </cell>
        </row>
        <row r="58">
          <cell r="A58" t="str">
            <v>FT New York</v>
          </cell>
          <cell r="B58" t="str">
            <v>Jul</v>
          </cell>
          <cell r="C58" t="str">
            <v>FO</v>
          </cell>
          <cell r="D58" t="str">
            <v>T</v>
          </cell>
          <cell r="E58" t="str">
            <v>Clinton Booked 08/00</v>
          </cell>
          <cell r="M58">
            <v>8990</v>
          </cell>
          <cell r="S58">
            <v>8990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1"/>
  <sheetViews>
    <sheetView tabSelected="1" topLeftCell="C3" zoomScale="90" workbookViewId="0">
      <selection activeCell="C7" sqref="C7"/>
    </sheetView>
  </sheetViews>
  <sheetFormatPr defaultRowHeight="12.75" outlineLevelRow="2" x14ac:dyDescent="0.2"/>
  <cols>
    <col min="1" max="2" width="0" hidden="1" customWidth="1"/>
    <col min="4" max="5" width="0" hidden="1" customWidth="1"/>
    <col min="8" max="8" width="3.42578125" customWidth="1"/>
    <col min="9" max="9" width="16.42578125" customWidth="1"/>
    <col min="10" max="10" width="11.5703125" style="1" bestFit="1" customWidth="1"/>
    <col min="11" max="11" width="0" hidden="1" customWidth="1"/>
    <col min="12" max="12" width="14.85546875" style="1" bestFit="1" customWidth="1"/>
    <col min="13" max="16" width="0" style="1" hidden="1" customWidth="1"/>
    <col min="17" max="18" width="9.28515625" style="8" bestFit="1" customWidth="1"/>
    <col min="19" max="19" width="12.85546875" style="1" bestFit="1" customWidth="1"/>
    <col min="20" max="57" width="0" hidden="1" customWidth="1"/>
    <col min="58" max="58" width="4" customWidth="1"/>
    <col min="61" max="61" width="9.5703125" style="1" bestFit="1" customWidth="1"/>
    <col min="62" max="62" width="3.7109375" customWidth="1"/>
    <col min="63" max="63" width="11.140625" bestFit="1" customWidth="1"/>
    <col min="65" max="65" width="12.85546875" bestFit="1" customWidth="1"/>
  </cols>
  <sheetData>
    <row r="3" spans="1:65" x14ac:dyDescent="0.2">
      <c r="C3" s="2" t="s">
        <v>90</v>
      </c>
      <c r="D3" s="2"/>
      <c r="E3" s="2"/>
      <c r="F3" s="2"/>
    </row>
    <row r="4" spans="1:65" s="7" customFormat="1" x14ac:dyDescent="0.2">
      <c r="A4" s="5" t="s">
        <v>31</v>
      </c>
      <c r="B4" s="3" t="s">
        <v>32</v>
      </c>
      <c r="C4" s="10" t="s">
        <v>33</v>
      </c>
      <c r="D4" s="10" t="s">
        <v>34</v>
      </c>
      <c r="E4" s="10" t="s">
        <v>35</v>
      </c>
      <c r="F4" s="10" t="s">
        <v>36</v>
      </c>
      <c r="G4" s="10" t="s">
        <v>37</v>
      </c>
      <c r="H4" s="10" t="s">
        <v>38</v>
      </c>
      <c r="I4" s="10" t="s">
        <v>39</v>
      </c>
      <c r="J4" s="11" t="s">
        <v>40</v>
      </c>
      <c r="K4" s="10" t="s">
        <v>41</v>
      </c>
      <c r="L4" s="11" t="s">
        <v>42</v>
      </c>
      <c r="M4" s="11" t="s">
        <v>43</v>
      </c>
      <c r="N4" s="11" t="s">
        <v>44</v>
      </c>
      <c r="O4" s="11" t="s">
        <v>45</v>
      </c>
      <c r="P4" s="11" t="s">
        <v>46</v>
      </c>
      <c r="Q4" s="12" t="s">
        <v>47</v>
      </c>
      <c r="R4" s="12" t="s">
        <v>48</v>
      </c>
      <c r="S4" s="11" t="s">
        <v>49</v>
      </c>
      <c r="T4" s="5" t="s">
        <v>50</v>
      </c>
      <c r="U4" s="5" t="s">
        <v>51</v>
      </c>
      <c r="V4" s="5" t="s">
        <v>52</v>
      </c>
      <c r="W4" s="5" t="s">
        <v>53</v>
      </c>
      <c r="X4" s="5" t="s">
        <v>54</v>
      </c>
      <c r="Y4" s="5" t="s">
        <v>55</v>
      </c>
      <c r="Z4" s="5" t="s">
        <v>56</v>
      </c>
      <c r="AA4" s="5" t="s">
        <v>57</v>
      </c>
      <c r="AB4" s="5" t="s">
        <v>58</v>
      </c>
      <c r="AC4" s="5" t="s">
        <v>59</v>
      </c>
      <c r="AD4" s="5" t="s">
        <v>60</v>
      </c>
      <c r="AE4" s="5" t="s">
        <v>61</v>
      </c>
      <c r="AF4" s="5" t="s">
        <v>62</v>
      </c>
      <c r="AG4" s="5" t="s">
        <v>63</v>
      </c>
      <c r="AH4" s="5" t="s">
        <v>64</v>
      </c>
      <c r="AI4" s="5" t="s">
        <v>65</v>
      </c>
      <c r="AJ4" s="5" t="s">
        <v>66</v>
      </c>
      <c r="AK4" s="5" t="s">
        <v>67</v>
      </c>
      <c r="AL4" s="5" t="s">
        <v>68</v>
      </c>
      <c r="AM4" s="5" t="s">
        <v>69</v>
      </c>
      <c r="AN4" s="5" t="s">
        <v>70</v>
      </c>
      <c r="AO4" s="5" t="s">
        <v>71</v>
      </c>
      <c r="AP4" s="5" t="s">
        <v>72</v>
      </c>
      <c r="AQ4" s="5" t="s">
        <v>73</v>
      </c>
      <c r="AR4" s="5" t="s">
        <v>74</v>
      </c>
      <c r="AS4" s="5" t="s">
        <v>75</v>
      </c>
      <c r="AT4" s="5" t="s">
        <v>76</v>
      </c>
      <c r="AU4" s="5" t="s">
        <v>77</v>
      </c>
      <c r="AV4" s="5" t="s">
        <v>78</v>
      </c>
      <c r="AW4" s="5" t="s">
        <v>79</v>
      </c>
      <c r="AX4" s="5" t="s">
        <v>80</v>
      </c>
      <c r="AY4" s="5" t="s">
        <v>81</v>
      </c>
      <c r="AZ4" s="5" t="s">
        <v>82</v>
      </c>
      <c r="BA4" s="5" t="s">
        <v>83</v>
      </c>
      <c r="BB4" s="5" t="s">
        <v>84</v>
      </c>
      <c r="BC4" s="5" t="s">
        <v>85</v>
      </c>
      <c r="BD4" s="5" t="s">
        <v>86</v>
      </c>
      <c r="BE4" s="5" t="s">
        <v>87</v>
      </c>
      <c r="BG4" s="14" t="s">
        <v>88</v>
      </c>
      <c r="BH4" s="14"/>
      <c r="BI4" s="15"/>
      <c r="BK4" s="16" t="s">
        <v>89</v>
      </c>
      <c r="BL4" s="16"/>
      <c r="BM4" s="16"/>
    </row>
    <row r="5" spans="1:65" s="7" customFormat="1" outlineLevel="2" x14ac:dyDescent="0.2">
      <c r="A5" s="5">
        <v>37978</v>
      </c>
      <c r="B5" s="3" t="s">
        <v>1</v>
      </c>
      <c r="C5" s="10" t="s">
        <v>2</v>
      </c>
      <c r="D5" s="10" t="s">
        <v>3</v>
      </c>
      <c r="E5" s="10" t="s">
        <v>4</v>
      </c>
      <c r="F5" s="10" t="s">
        <v>5</v>
      </c>
      <c r="G5" s="10" t="s">
        <v>6</v>
      </c>
      <c r="H5" s="10" t="s">
        <v>7</v>
      </c>
      <c r="I5" s="10" t="s">
        <v>8</v>
      </c>
      <c r="J5" s="11">
        <v>280000</v>
      </c>
      <c r="K5" s="10">
        <v>0</v>
      </c>
      <c r="L5" s="11">
        <v>-88928</v>
      </c>
      <c r="M5" s="13">
        <v>37014</v>
      </c>
      <c r="N5" s="11" t="s">
        <v>9</v>
      </c>
      <c r="O5" s="11" t="s">
        <v>10</v>
      </c>
      <c r="P5" s="11" t="s">
        <v>11</v>
      </c>
      <c r="Q5" s="12">
        <v>4.4830000000000005</v>
      </c>
      <c r="R5" s="12">
        <v>4.1654</v>
      </c>
      <c r="S5" s="11">
        <v>-88928</v>
      </c>
      <c r="T5" s="5" t="s">
        <v>0</v>
      </c>
      <c r="U5" s="5" t="s">
        <v>12</v>
      </c>
      <c r="V5" s="5" t="s">
        <v>13</v>
      </c>
      <c r="W5" s="5">
        <v>0</v>
      </c>
      <c r="X5" s="5">
        <v>0</v>
      </c>
      <c r="Y5" s="5">
        <v>0</v>
      </c>
      <c r="Z5" s="5"/>
      <c r="AA5" s="5"/>
      <c r="AB5" s="5"/>
      <c r="AC5" s="5">
        <v>0</v>
      </c>
      <c r="AD5" s="5">
        <v>0</v>
      </c>
      <c r="AE5" s="5"/>
      <c r="AF5" s="5"/>
      <c r="AG5" s="5"/>
      <c r="AH5" s="5">
        <v>0</v>
      </c>
      <c r="AI5" s="5">
        <v>0</v>
      </c>
      <c r="AJ5" s="5"/>
      <c r="AK5" s="5"/>
      <c r="AL5" s="5"/>
      <c r="AM5" s="5">
        <v>4.4830000000000005</v>
      </c>
      <c r="AN5" s="5" t="s">
        <v>14</v>
      </c>
      <c r="AO5" s="5" t="s">
        <v>15</v>
      </c>
      <c r="AP5" s="5" t="s">
        <v>16</v>
      </c>
      <c r="AQ5" s="6">
        <v>37015</v>
      </c>
      <c r="AR5" s="6">
        <v>37042</v>
      </c>
      <c r="AS5" s="5" t="s">
        <v>17</v>
      </c>
      <c r="AT5" s="5"/>
      <c r="AU5" s="5" t="s">
        <v>18</v>
      </c>
      <c r="AV5" s="5" t="s">
        <v>19</v>
      </c>
      <c r="AW5" s="5" t="s">
        <v>20</v>
      </c>
      <c r="AX5" s="5" t="s">
        <v>21</v>
      </c>
      <c r="AY5" s="5" t="s">
        <v>22</v>
      </c>
      <c r="AZ5" s="6">
        <v>37012</v>
      </c>
      <c r="BA5" s="5" t="s">
        <v>23</v>
      </c>
      <c r="BB5" s="5" t="s">
        <v>24</v>
      </c>
      <c r="BC5" s="5" t="s">
        <v>25</v>
      </c>
      <c r="BD5" s="5" t="s">
        <v>13</v>
      </c>
      <c r="BG5" s="14"/>
      <c r="BH5" s="14"/>
      <c r="BI5" s="15">
        <v>0</v>
      </c>
      <c r="BK5" s="17">
        <f>Q5-BG5</f>
        <v>4.4830000000000005</v>
      </c>
      <c r="BL5" s="17">
        <f>R5-BH5</f>
        <v>4.1654</v>
      </c>
      <c r="BM5" s="18">
        <f>S5+BI5</f>
        <v>-88928</v>
      </c>
    </row>
    <row r="6" spans="1:65" s="7" customFormat="1" outlineLevel="2" x14ac:dyDescent="0.2">
      <c r="A6" s="5">
        <v>37978</v>
      </c>
      <c r="B6" s="3" t="s">
        <v>26</v>
      </c>
      <c r="C6" s="10" t="s">
        <v>27</v>
      </c>
      <c r="D6" s="10" t="s">
        <v>3</v>
      </c>
      <c r="E6" s="10" t="s">
        <v>4</v>
      </c>
      <c r="F6" s="10" t="s">
        <v>28</v>
      </c>
      <c r="G6" s="10" t="s">
        <v>29</v>
      </c>
      <c r="H6" s="10" t="s">
        <v>30</v>
      </c>
      <c r="I6" s="10" t="s">
        <v>8</v>
      </c>
      <c r="J6" s="11">
        <v>-280000</v>
      </c>
      <c r="K6" s="10">
        <v>0</v>
      </c>
      <c r="L6" s="11">
        <v>140616</v>
      </c>
      <c r="M6" s="13">
        <v>37014</v>
      </c>
      <c r="N6" s="11" t="s">
        <v>9</v>
      </c>
      <c r="O6" s="11" t="s">
        <v>10</v>
      </c>
      <c r="P6" s="11" t="s">
        <v>11</v>
      </c>
      <c r="Q6" s="12">
        <v>4.5710000000000006</v>
      </c>
      <c r="R6" s="12">
        <v>4.0688000000000004</v>
      </c>
      <c r="S6" s="11">
        <v>140616</v>
      </c>
      <c r="T6" s="5" t="s">
        <v>0</v>
      </c>
      <c r="U6" s="5" t="s">
        <v>12</v>
      </c>
      <c r="V6" s="5" t="s">
        <v>13</v>
      </c>
      <c r="W6" s="5">
        <v>0</v>
      </c>
      <c r="X6" s="5">
        <v>0</v>
      </c>
      <c r="Y6" s="5">
        <v>0</v>
      </c>
      <c r="Z6" s="5"/>
      <c r="AA6" s="5"/>
      <c r="AB6" s="5"/>
      <c r="AC6" s="5">
        <v>0</v>
      </c>
      <c r="AD6" s="5">
        <v>0</v>
      </c>
      <c r="AE6" s="5"/>
      <c r="AF6" s="5"/>
      <c r="AG6" s="5"/>
      <c r="AH6" s="5">
        <v>0</v>
      </c>
      <c r="AI6" s="5">
        <v>0</v>
      </c>
      <c r="AJ6" s="5"/>
      <c r="AK6" s="5"/>
      <c r="AL6" s="5"/>
      <c r="AM6" s="5">
        <v>4.5710000000000006</v>
      </c>
      <c r="AN6" s="5" t="s">
        <v>14</v>
      </c>
      <c r="AO6" s="5" t="s">
        <v>15</v>
      </c>
      <c r="AP6" s="5" t="s">
        <v>16</v>
      </c>
      <c r="AQ6" s="6">
        <v>37015</v>
      </c>
      <c r="AR6" s="6">
        <v>37042</v>
      </c>
      <c r="AS6" s="5" t="s">
        <v>17</v>
      </c>
      <c r="AT6" s="5"/>
      <c r="AU6" s="5" t="s">
        <v>18</v>
      </c>
      <c r="AV6" s="5" t="s">
        <v>19</v>
      </c>
      <c r="AW6" s="5" t="s">
        <v>20</v>
      </c>
      <c r="AX6" s="5" t="s">
        <v>21</v>
      </c>
      <c r="AY6" s="5" t="s">
        <v>22</v>
      </c>
      <c r="AZ6" s="6">
        <v>37012</v>
      </c>
      <c r="BA6" s="5" t="s">
        <v>23</v>
      </c>
      <c r="BB6" s="5" t="s">
        <v>24</v>
      </c>
      <c r="BC6" s="5" t="s">
        <v>25</v>
      </c>
      <c r="BD6" s="5" t="s">
        <v>13</v>
      </c>
      <c r="BG6" s="14">
        <v>4.0953999999999997</v>
      </c>
      <c r="BH6" s="14">
        <v>4.0688000000000004</v>
      </c>
      <c r="BI6" s="15">
        <f>J6*(BG6-BH6)</f>
        <v>-7447.9999999998017</v>
      </c>
      <c r="BK6" s="17">
        <f>Q6-BG6</f>
        <v>0.47560000000000091</v>
      </c>
      <c r="BL6" s="17">
        <f>R6-BH6</f>
        <v>0</v>
      </c>
      <c r="BM6" s="18">
        <f>S6+BI6</f>
        <v>133168.0000000002</v>
      </c>
    </row>
    <row r="7" spans="1:65" x14ac:dyDescent="0.2">
      <c r="BM7" s="9">
        <f>BM5+BM6</f>
        <v>44240.000000000204</v>
      </c>
    </row>
    <row r="11" spans="1:65" x14ac:dyDescent="0.2">
      <c r="BM11" s="4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CARGILL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MLRuffer</dc:creator>
  <cp:lastModifiedBy>Felienne</cp:lastModifiedBy>
  <cp:lastPrinted>2001-10-05T18:52:01Z</cp:lastPrinted>
  <dcterms:created xsi:type="dcterms:W3CDTF">1998-03-16T14:23:03Z</dcterms:created>
  <dcterms:modified xsi:type="dcterms:W3CDTF">2014-09-04T14:06:39Z</dcterms:modified>
</cp:coreProperties>
</file>