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Debtor'!$A$1:$E$48</definedName>
  </definedNames>
  <calcPr calcId="152511"/>
</workbook>
</file>

<file path=xl/calcChain.xml><?xml version="1.0" encoding="utf-8"?>
<calcChain xmlns="http://schemas.openxmlformats.org/spreadsheetml/2006/main">
  <c r="E8" i="21" l="1"/>
  <c r="E9" i="21"/>
  <c r="C10" i="21"/>
  <c r="E10" i="21" s="1"/>
  <c r="E16" i="21"/>
  <c r="E17" i="21"/>
  <c r="E18" i="21"/>
  <c r="C19" i="21"/>
  <c r="E19" i="21" s="1"/>
  <c r="E25" i="21"/>
  <c r="E26" i="21"/>
  <c r="E28" i="21"/>
  <c r="C35" i="21"/>
  <c r="C39" i="21" s="1"/>
  <c r="C36" i="21"/>
  <c r="C27" i="21" l="1"/>
  <c r="C42" i="21"/>
  <c r="E27" i="21" l="1"/>
  <c r="C29" i="21"/>
  <c r="E29" i="21" s="1"/>
</calcChain>
</file>

<file path=xl/sharedStrings.xml><?xml version="1.0" encoding="utf-8"?>
<sst xmlns="http://schemas.openxmlformats.org/spreadsheetml/2006/main" count="29" uniqueCount="23">
  <si>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</si>
  <si>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</si>
  <si>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</si>
  <si>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</si>
  <si>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</si>
  <si>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</si>
  <si>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</si>
  <si>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</si>
  <si>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</si>
  <si>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Payment wires indicate the invoice being paid.</t>
  </si>
  <si>
    <t>The Escrow has been established pending determination of applicability of FERC ruling to SCE TO and PG&amp;E TO liabilities.</t>
  </si>
  <si>
    <t>Offsets</t>
  </si>
  <si>
    <t>Held in escrow (see below)</t>
  </si>
  <si>
    <t>Adjustment for CERS April billing</t>
  </si>
  <si>
    <t>Summary of Settlement for CDWR (CERS) May 2001 Invoices</t>
  </si>
  <si>
    <t>The CERS Market Reserve was carried forward from the April CERS settlement.</t>
  </si>
  <si>
    <t>Collected 1/10/02</t>
  </si>
  <si>
    <t>Balance Unpaid 1/10//02</t>
  </si>
  <si>
    <t>Market collection 1/10/02</t>
  </si>
  <si>
    <t>GMC collection 1/10/02</t>
  </si>
  <si>
    <t>Transferred from CERS Market Reserve</t>
  </si>
  <si>
    <t>Interest earned</t>
  </si>
  <si>
    <t>Payments to ISO Creditors were made on January 15,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</si>
</sst>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43" fontId="0" fillId="0" borderId="0" xfId="0" applyNumberFormat="1"/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Iverson/Market/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zoomScaleSheetLayoutView="100" workbookViewId="0">
      <selection activeCell="A46" sqref="A46"/>
    </sheetView>
  </sheetViews>
  <sheetFormatPr defaultRowHeight="12.75" x14ac:dyDescent="0.2"/>
  <cols>
    <col min="1" max="1" width="34.28515625" style="6" customWidth="1"/>
    <col min="2" max="2" width="28.42578125" customWidth="1"/>
    <col min="3" max="3" width="16" bestFit="1" customWidth="1"/>
    <col min="4" max="4" width="1.7109375" customWidth="1"/>
    <col min="5" max="5" width="8" style="25" bestFit="1" customWidth="1"/>
  </cols>
  <sheetData>
    <row r="1" spans="1:5" ht="15.75" x14ac:dyDescent="0.25">
      <c r="A1" s="13" t="s">
        <v>1</v>
      </c>
      <c r="B1" s="19"/>
      <c r="C1" s="19"/>
      <c r="D1" s="19"/>
      <c r="E1" s="24"/>
    </row>
    <row r="2" spans="1:5" s="6" customFormat="1" ht="15.75" x14ac:dyDescent="0.25">
      <c r="A2" s="13" t="s">
        <v>14</v>
      </c>
      <c r="B2" s="20"/>
      <c r="C2" s="20"/>
      <c r="D2" s="20"/>
      <c r="E2" s="24"/>
    </row>
    <row r="3" spans="1:5" s="6" customFormat="1" x14ac:dyDescent="0.2">
      <c r="A3" s="7"/>
      <c r="E3" s="25"/>
    </row>
    <row r="4" spans="1:5" s="6" customFormat="1" x14ac:dyDescent="0.2">
      <c r="A4" s="7"/>
      <c r="E4" s="25"/>
    </row>
    <row r="5" spans="1:5" s="6" customFormat="1" x14ac:dyDescent="0.2">
      <c r="A5" s="7"/>
      <c r="E5" s="25"/>
    </row>
    <row r="6" spans="1:5" s="6" customFormat="1" x14ac:dyDescent="0.2">
      <c r="A6" s="8" t="s">
        <v>2</v>
      </c>
      <c r="C6" s="22">
        <v>37012</v>
      </c>
      <c r="E6" s="25"/>
    </row>
    <row r="7" spans="1:5" s="6" customFormat="1" x14ac:dyDescent="0.2">
      <c r="A7" s="8"/>
      <c r="E7" s="25"/>
    </row>
    <row r="8" spans="1:5" s="6" customFormat="1" x14ac:dyDescent="0.2">
      <c r="A8" s="9" t="s">
        <v>17</v>
      </c>
      <c r="C8" s="2">
        <v>3476533.55</v>
      </c>
      <c r="E8" s="23">
        <f>+C8/$C$8</f>
        <v>1</v>
      </c>
    </row>
    <row r="9" spans="1:5" s="6" customFormat="1" x14ac:dyDescent="0.2">
      <c r="A9" s="9" t="s">
        <v>16</v>
      </c>
      <c r="C9" s="14">
        <v>-2926268.97</v>
      </c>
      <c r="E9" s="23">
        <f>+C9/C8</f>
        <v>-0.84172033087383846</v>
      </c>
    </row>
    <row r="10" spans="1:5" s="6" customFormat="1" ht="13.5" thickBot="1" x14ac:dyDescent="0.25">
      <c r="A10" s="16" t="s">
        <v>3</v>
      </c>
      <c r="C10" s="15">
        <f>SUM(C8:C9)</f>
        <v>550264.57999999961</v>
      </c>
      <c r="E10" s="23">
        <f>+C10/C8</f>
        <v>0.15827966912616151</v>
      </c>
    </row>
    <row r="11" spans="1:5" s="6" customFormat="1" ht="13.5" thickTop="1" x14ac:dyDescent="0.2">
      <c r="C11" s="14"/>
      <c r="E11" s="23"/>
    </row>
    <row r="12" spans="1:5" s="6" customFormat="1" x14ac:dyDescent="0.2">
      <c r="C12" s="14"/>
      <c r="E12" s="23"/>
    </row>
    <row r="13" spans="1:5" s="6" customFormat="1" x14ac:dyDescent="0.2">
      <c r="C13" s="14"/>
      <c r="E13" s="23"/>
    </row>
    <row r="14" spans="1:5" s="6" customFormat="1" x14ac:dyDescent="0.2">
      <c r="A14" s="17" t="s">
        <v>4</v>
      </c>
      <c r="C14" s="22">
        <v>37012</v>
      </c>
      <c r="E14" s="23"/>
    </row>
    <row r="15" spans="1:5" s="6" customFormat="1" x14ac:dyDescent="0.2">
      <c r="E15" s="23"/>
    </row>
    <row r="16" spans="1:5" s="6" customFormat="1" x14ac:dyDescent="0.2">
      <c r="A16" s="9" t="s">
        <v>17</v>
      </c>
      <c r="C16" s="2">
        <v>564409395.26999998</v>
      </c>
      <c r="E16" s="23">
        <f>+C16/C16</f>
        <v>1</v>
      </c>
    </row>
    <row r="17" spans="1:5" s="6" customFormat="1" x14ac:dyDescent="0.2">
      <c r="A17" s="9" t="s">
        <v>13</v>
      </c>
      <c r="C17" s="14">
        <v>-510117860.93000001</v>
      </c>
      <c r="E17" s="23">
        <f>+C17/C16</f>
        <v>-0.90380823778805419</v>
      </c>
    </row>
    <row r="18" spans="1:5" s="6" customFormat="1" x14ac:dyDescent="0.2">
      <c r="A18" s="9" t="s">
        <v>16</v>
      </c>
      <c r="C18" s="14">
        <v>-16817656.449999999</v>
      </c>
      <c r="E18" s="23">
        <f>+C18/C16</f>
        <v>-2.9796910878768831E-2</v>
      </c>
    </row>
    <row r="19" spans="1:5" s="6" customFormat="1" ht="13.5" thickBot="1" x14ac:dyDescent="0.25">
      <c r="A19" s="16" t="s">
        <v>3</v>
      </c>
      <c r="C19" s="15">
        <f>SUM(C16:C18)</f>
        <v>37473877.889999971</v>
      </c>
      <c r="E19" s="23">
        <f>+C19/C16</f>
        <v>6.6394851333176977E-2</v>
      </c>
    </row>
    <row r="20" spans="1:5" s="6" customFormat="1" ht="13.5" thickTop="1" x14ac:dyDescent="0.2">
      <c r="A20" s="16"/>
      <c r="C20" s="18"/>
      <c r="E20" s="23"/>
    </row>
    <row r="21" spans="1:5" s="6" customFormat="1" x14ac:dyDescent="0.2">
      <c r="A21" s="16"/>
      <c r="C21" s="18"/>
      <c r="E21" s="23"/>
    </row>
    <row r="22" spans="1:5" s="6" customFormat="1" x14ac:dyDescent="0.2">
      <c r="A22" s="16"/>
      <c r="C22" s="18"/>
      <c r="E22" s="23"/>
    </row>
    <row r="23" spans="1:5" s="6" customFormat="1" x14ac:dyDescent="0.2">
      <c r="A23" s="17" t="s">
        <v>5</v>
      </c>
      <c r="C23" s="22">
        <v>37012</v>
      </c>
      <c r="E23" s="23"/>
    </row>
    <row r="24" spans="1:5" s="6" customFormat="1" x14ac:dyDescent="0.2">
      <c r="E24" s="23"/>
    </row>
    <row r="25" spans="1:5" s="6" customFormat="1" x14ac:dyDescent="0.2">
      <c r="A25" s="9" t="s">
        <v>17</v>
      </c>
      <c r="C25" s="2">
        <v>569939033</v>
      </c>
      <c r="E25" s="23">
        <f>+C25/C25</f>
        <v>1</v>
      </c>
    </row>
    <row r="26" spans="1:5" s="6" customFormat="1" x14ac:dyDescent="0.2">
      <c r="A26" s="9" t="s">
        <v>13</v>
      </c>
      <c r="C26" s="14">
        <v>-510117860.93000001</v>
      </c>
      <c r="E26" s="23">
        <f>+C26/C25</f>
        <v>-0.89503934876136126</v>
      </c>
    </row>
    <row r="27" spans="1:5" s="6" customFormat="1" x14ac:dyDescent="0.2">
      <c r="A27" s="9" t="s">
        <v>7</v>
      </c>
      <c r="C27" s="14">
        <f>-C39</f>
        <v>-26677231.469999999</v>
      </c>
      <c r="E27" s="23">
        <f>+C27/C25</f>
        <v>-4.6807166951837807E-2</v>
      </c>
    </row>
    <row r="28" spans="1:5" s="6" customFormat="1" x14ac:dyDescent="0.2">
      <c r="A28" s="9" t="s">
        <v>11</v>
      </c>
      <c r="C28" s="10">
        <v>-6475216.0599999996</v>
      </c>
      <c r="E28" s="23">
        <f>+C28/C25</f>
        <v>-1.1361243370043055E-2</v>
      </c>
    </row>
    <row r="29" spans="1:5" s="6" customFormat="1" ht="13.5" thickBot="1" x14ac:dyDescent="0.25">
      <c r="A29" s="16" t="s">
        <v>3</v>
      </c>
      <c r="C29" s="15">
        <f>ROUND(SUM(C25:C28),2)</f>
        <v>26668724.539999999</v>
      </c>
      <c r="E29" s="23">
        <f>+C29/C25</f>
        <v>4.6792240916757842E-2</v>
      </c>
    </row>
    <row r="30" spans="1:5" ht="13.5" thickTop="1" x14ac:dyDescent="0.2"/>
    <row r="33" spans="1:5" x14ac:dyDescent="0.2">
      <c r="A33" s="11" t="s">
        <v>6</v>
      </c>
      <c r="B33" s="6"/>
      <c r="C33" s="22">
        <v>37012</v>
      </c>
      <c r="D33" s="6"/>
    </row>
    <row r="34" spans="1:5" s="6" customFormat="1" x14ac:dyDescent="0.2">
      <c r="E34" s="26"/>
    </row>
    <row r="35" spans="1:5" s="6" customFormat="1" ht="12.75" customHeight="1" x14ac:dyDescent="0.2">
      <c r="A35" s="9" t="s">
        <v>19</v>
      </c>
      <c r="C35" s="2">
        <f>-C9</f>
        <v>2926268.97</v>
      </c>
      <c r="E35" s="25"/>
    </row>
    <row r="36" spans="1:5" s="9" customFormat="1" ht="12.75" customHeight="1" x14ac:dyDescent="0.2">
      <c r="A36" s="9" t="s">
        <v>18</v>
      </c>
      <c r="C36" s="1">
        <f>-C18</f>
        <v>16817656.449999999</v>
      </c>
      <c r="E36" s="27"/>
    </row>
    <row r="37" spans="1:5" s="9" customFormat="1" ht="12.75" customHeight="1" x14ac:dyDescent="0.2">
      <c r="A37" s="16" t="s">
        <v>20</v>
      </c>
      <c r="C37" s="1">
        <v>6865353.6399999997</v>
      </c>
      <c r="E37" s="27"/>
    </row>
    <row r="38" spans="1:5" s="9" customFormat="1" ht="12.75" customHeight="1" x14ac:dyDescent="0.2">
      <c r="A38" s="16" t="s">
        <v>21</v>
      </c>
      <c r="C38" s="4">
        <v>67952.41</v>
      </c>
      <c r="E38" s="25"/>
    </row>
    <row r="39" spans="1:5" s="9" customFormat="1" ht="12.75" customHeight="1" x14ac:dyDescent="0.2">
      <c r="A39" s="9" t="s">
        <v>0</v>
      </c>
      <c r="C39" s="1">
        <f>SUM(C35:C38)</f>
        <v>26677231.469999999</v>
      </c>
      <c r="E39" s="25"/>
    </row>
    <row r="40" spans="1:5" s="9" customFormat="1" ht="12.75" customHeight="1" x14ac:dyDescent="0.2">
      <c r="A40" s="16" t="s">
        <v>12</v>
      </c>
      <c r="C40" s="10">
        <v>-4021283.25</v>
      </c>
      <c r="E40" s="27"/>
    </row>
    <row r="42" spans="1:5" s="9" customFormat="1" ht="13.5" thickBot="1" x14ac:dyDescent="0.25">
      <c r="A42" s="3" t="s">
        <v>8</v>
      </c>
      <c r="C42" s="5">
        <f>SUM(C39:C41)</f>
        <v>22655948.219999999</v>
      </c>
      <c r="E42" s="25"/>
    </row>
    <row r="43" spans="1:5" ht="13.5" thickTop="1" x14ac:dyDescent="0.2"/>
    <row r="45" spans="1:5" x14ac:dyDescent="0.2">
      <c r="A45" s="12" t="s">
        <v>22</v>
      </c>
      <c r="C45" s="21"/>
    </row>
    <row r="46" spans="1:5" x14ac:dyDescent="0.2">
      <c r="A46" s="12" t="s">
        <v>9</v>
      </c>
    </row>
    <row r="47" spans="1:5" x14ac:dyDescent="0.2">
      <c r="A47" s="12" t="s">
        <v>15</v>
      </c>
    </row>
    <row r="48" spans="1:5" x14ac:dyDescent="0.2">
      <c r="A48" s="12" t="s">
        <v>10</v>
      </c>
    </row>
  </sheetData>
  <pageMargins left="0.5" right="0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2002-01-10T21:22:27Z</cp:lastPrinted>
  <dcterms:created xsi:type="dcterms:W3CDTF">1998-02-17T01:41:47Z</dcterms:created>
  <dcterms:modified xsi:type="dcterms:W3CDTF">2014-09-04T07:52:58Z</dcterms:modified>
</cp:coreProperties>
</file>