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152511" fullCalcOnLoad="1"/>
</workbook>
</file>

<file path=xl/calcChain.xml><?xml version="1.0" encoding="utf-8"?>
<calcChain xmlns="http://schemas.openxmlformats.org/spreadsheetml/2006/main">
  <c r="C9" i="1" l="1"/>
  <c r="C13" i="1" s="1"/>
  <c r="C17" i="1" s="1"/>
  <c r="C25" i="1"/>
  <c r="C29" i="1" s="1"/>
  <c r="C32" i="1" l="1"/>
  <c r="C34" i="1"/>
</calcChain>
</file>

<file path=xl/sharedStrings.xml><?xml version="1.0" encoding="utf-8"?>
<sst xmlns="http://schemas.openxmlformats.org/spreadsheetml/2006/main" count="26" uniqueCount="20">
  <si>
    <t>California Power Exchange Corporation</t>
  </si>
  <si>
    <t>CORE Market</t>
  </si>
  <si>
    <t>Cash</t>
  </si>
  <si>
    <t>Letter of Credit</t>
  </si>
  <si>
    <t>Collateral in Place by EPMI:</t>
  </si>
  <si>
    <t>CA PX's current view of Security Required by EPMI</t>
  </si>
  <si>
    <t>Excess (Deficit) Security</t>
  </si>
  <si>
    <t>Total Security in Place ==&gt;</t>
  </si>
  <si>
    <t>CTS - BLOCK FORWARD Market</t>
  </si>
  <si>
    <t>(6) Letters of Credit totalling</t>
  </si>
  <si>
    <t>COLLATERAL TO BE RETURNED TO EPMI</t>
  </si>
  <si>
    <t>due back to EPMI</t>
  </si>
  <si>
    <t>Net Excess (Deficit) Security</t>
  </si>
  <si>
    <t>(Daily Security Report dated 1/19/2001)</t>
  </si>
  <si>
    <t>Total CORE Collateral in Place ==&gt;</t>
  </si>
  <si>
    <t>LESS:  Margin Shifting Capabilities to support CORE Mkt margin call</t>
  </si>
  <si>
    <t>PLUS:  Margin Shifting Capabilities from L/C's in CTS Market</t>
  </si>
  <si>
    <t>initial deficiency</t>
  </si>
  <si>
    <t>net excess</t>
  </si>
  <si>
    <t>initial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</si>
</sst>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65" fontId="0" fillId="0" borderId="0" xfId="0" applyNumberFormat="1"/>
    <xf numFmtId="165" fontId="2" fillId="0" borderId="0" xfId="0" applyNumberFormat="1" applyFont="1"/>
    <xf numFmtId="165" fontId="2" fillId="0" borderId="0" xfId="1" applyNumberFormat="1" applyFont="1"/>
    <xf numFmtId="0" fontId="4" fillId="0" borderId="0" xfId="0" applyFont="1"/>
    <xf numFmtId="6" fontId="2" fillId="0" borderId="2" xfId="0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165" fontId="2" fillId="0" borderId="2" xfId="0" applyNumberFormat="1" applyFont="1" applyBorder="1"/>
    <xf numFmtId="0" fontId="2" fillId="0" borderId="0" xfId="0" applyFont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3" fillId="2" borderId="0" xfId="0" applyFont="1" applyFill="1"/>
    <xf numFmtId="165" fontId="2" fillId="0" borderId="2" xfId="1" applyNumberFormat="1" applyFont="1" applyFill="1" applyBorder="1"/>
    <xf numFmtId="165" fontId="2" fillId="0" borderId="2" xfId="0" applyNumberFormat="1" applyFont="1" applyFill="1" applyBorder="1"/>
    <xf numFmtId="165" fontId="3" fillId="2" borderId="7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8" workbookViewId="0">
      <selection activeCell="A17" sqref="A17"/>
    </sheetView>
  </sheetViews>
  <sheetFormatPr defaultRowHeight="12.75" x14ac:dyDescent="0.2"/>
  <cols>
    <col min="1" max="1" width="62.5703125" bestFit="1" customWidth="1"/>
    <col min="3" max="3" width="15.85546875" bestFit="1" customWidth="1"/>
  </cols>
  <sheetData>
    <row r="1" spans="1:4" ht="15.75" x14ac:dyDescent="0.25">
      <c r="A1" s="4" t="s">
        <v>0</v>
      </c>
    </row>
    <row r="3" spans="1:4" x14ac:dyDescent="0.2">
      <c r="A3" s="10" t="s">
        <v>1</v>
      </c>
      <c r="B3" s="12"/>
      <c r="C3" s="12"/>
      <c r="D3" s="12"/>
    </row>
    <row r="4" spans="1:4" x14ac:dyDescent="0.2">
      <c r="A4" s="11" t="s">
        <v>13</v>
      </c>
      <c r="B4" s="12"/>
      <c r="C4" s="12"/>
      <c r="D4" s="12"/>
    </row>
    <row r="6" spans="1:4" x14ac:dyDescent="0.2">
      <c r="A6" s="8" t="s">
        <v>4</v>
      </c>
    </row>
    <row r="7" spans="1:4" x14ac:dyDescent="0.2">
      <c r="A7" t="s">
        <v>2</v>
      </c>
      <c r="C7" s="2">
        <v>3570788</v>
      </c>
    </row>
    <row r="8" spans="1:4" x14ac:dyDescent="0.2">
      <c r="A8" t="s">
        <v>3</v>
      </c>
      <c r="C8" s="3">
        <v>15000000</v>
      </c>
    </row>
    <row r="9" spans="1:4" ht="13.5" thickBot="1" x14ac:dyDescent="0.25">
      <c r="A9" s="14" t="s">
        <v>14</v>
      </c>
      <c r="C9" s="9">
        <f>SUM(C7:C8)</f>
        <v>18570788</v>
      </c>
    </row>
    <row r="10" spans="1:4" ht="13.5" thickTop="1" x14ac:dyDescent="0.2"/>
    <row r="11" spans="1:4" s="1" customFormat="1" x14ac:dyDescent="0.2">
      <c r="A11" s="1" t="s">
        <v>5</v>
      </c>
      <c r="C11" s="7">
        <v>29636831</v>
      </c>
    </row>
    <row r="13" spans="1:4" x14ac:dyDescent="0.2">
      <c r="A13" s="1" t="s">
        <v>6</v>
      </c>
      <c r="B13" s="1"/>
      <c r="C13" s="6">
        <f>C9-C11</f>
        <v>-11066043</v>
      </c>
      <c r="D13" t="s">
        <v>17</v>
      </c>
    </row>
    <row r="15" spans="1:4" x14ac:dyDescent="0.2">
      <c r="A15" s="1" t="s">
        <v>16</v>
      </c>
      <c r="C15" s="7">
        <v>11500000</v>
      </c>
    </row>
    <row r="17" spans="1:4" ht="13.5" thickBot="1" x14ac:dyDescent="0.25">
      <c r="A17" s="1" t="s">
        <v>12</v>
      </c>
      <c r="C17" s="18">
        <f>C15+C13</f>
        <v>433957</v>
      </c>
      <c r="D17" t="s">
        <v>18</v>
      </c>
    </row>
    <row r="18" spans="1:4" ht="13.5" thickTop="1" x14ac:dyDescent="0.2"/>
    <row r="19" spans="1:4" x14ac:dyDescent="0.2">
      <c r="A19" s="10" t="s">
        <v>8</v>
      </c>
    </row>
    <row r="20" spans="1:4" x14ac:dyDescent="0.2">
      <c r="A20" s="11" t="s">
        <v>13</v>
      </c>
    </row>
    <row r="22" spans="1:4" x14ac:dyDescent="0.2">
      <c r="A22" s="8" t="s">
        <v>4</v>
      </c>
    </row>
    <row r="24" spans="1:4" x14ac:dyDescent="0.2">
      <c r="A24" t="s">
        <v>9</v>
      </c>
      <c r="C24" s="2">
        <v>128790000</v>
      </c>
    </row>
    <row r="25" spans="1:4" ht="13.5" thickBot="1" x14ac:dyDescent="0.25">
      <c r="A25" s="14" t="s">
        <v>7</v>
      </c>
      <c r="C25" s="13">
        <f>C24</f>
        <v>128790000</v>
      </c>
    </row>
    <row r="26" spans="1:4" ht="13.5" thickTop="1" x14ac:dyDescent="0.2"/>
    <row r="27" spans="1:4" x14ac:dyDescent="0.2">
      <c r="A27" s="1" t="s">
        <v>5</v>
      </c>
      <c r="C27" s="7">
        <v>78466904</v>
      </c>
    </row>
    <row r="29" spans="1:4" x14ac:dyDescent="0.2">
      <c r="A29" s="1" t="s">
        <v>6</v>
      </c>
      <c r="C29" s="6">
        <f>C25-C27</f>
        <v>50323096</v>
      </c>
      <c r="D29" t="s">
        <v>19</v>
      </c>
    </row>
    <row r="30" spans="1:4" x14ac:dyDescent="0.2">
      <c r="A30" s="1"/>
      <c r="C30" s="5"/>
    </row>
    <row r="31" spans="1:4" x14ac:dyDescent="0.2">
      <c r="A31" s="1" t="s">
        <v>15</v>
      </c>
      <c r="C31" s="6">
        <v>-11500000</v>
      </c>
    </row>
    <row r="32" spans="1:4" ht="13.5" thickBot="1" x14ac:dyDescent="0.25">
      <c r="A32" s="1" t="s">
        <v>12</v>
      </c>
      <c r="C32" s="19">
        <f>C29+C31</f>
        <v>38823096</v>
      </c>
      <c r="D32" t="s">
        <v>18</v>
      </c>
    </row>
    <row r="33" spans="1:6" ht="13.5" thickTop="1" x14ac:dyDescent="0.2"/>
    <row r="34" spans="1:6" ht="15.75" x14ac:dyDescent="0.25">
      <c r="A34" s="17" t="s">
        <v>10</v>
      </c>
      <c r="C34" s="20">
        <f>C29+C31</f>
        <v>38823096</v>
      </c>
      <c r="D34" s="15" t="s">
        <v>11</v>
      </c>
      <c r="E34" s="16"/>
      <c r="F34" s="12"/>
    </row>
  </sheetData>
  <pageMargins left="0.75" right="0.75" top="1" bottom="1" header="0.5" footer="0.5"/>
  <pageSetup orientation="landscape" r:id="rId1"/>
  <headerFooter alignWithMargins="0">
    <oddHeader>&amp;CHIGHLY CONFIDENTIAL</oddHeader>
    <oddFooter>&amp;RRisk Assessment and Control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2001-01-23T19:05:59Z</cp:lastPrinted>
  <dcterms:created xsi:type="dcterms:W3CDTF">2001-01-17T23:10:25Z</dcterms:created>
  <dcterms:modified xsi:type="dcterms:W3CDTF">2014-09-04T05:51:53Z</dcterms:modified>
</cp:coreProperties>
</file>