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91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D11" i="1"/>
  <c r="C12" i="1"/>
  <c r="D12" i="1" s="1"/>
  <c r="C13" i="1"/>
  <c r="D13" i="1"/>
  <c r="C14" i="1"/>
  <c r="C15" i="1" s="1"/>
  <c r="B15" i="1"/>
  <c r="D15" i="1" l="1"/>
</calcChain>
</file>

<file path=xl/sharedStrings.xml><?xml version="1.0" encoding="utf-8"?>
<sst xmlns="http://schemas.openxmlformats.org/spreadsheetml/2006/main" count="18" uniqueCount="18">
  <si>
    <t>Cost Center Owner</t>
  </si>
  <si>
    <t>RCR Budget</t>
  </si>
  <si>
    <t>RCR Approved to Date</t>
  </si>
  <si>
    <t>RCR Available to Date</t>
  </si>
  <si>
    <t>Steffes</t>
  </si>
  <si>
    <t>Nord</t>
  </si>
  <si>
    <t>Robertson</t>
  </si>
  <si>
    <t>Kaufman</t>
  </si>
  <si>
    <t>Ryall</t>
  </si>
  <si>
    <t>Migden</t>
  </si>
  <si>
    <t>Kingerski</t>
  </si>
  <si>
    <t>Montovano</t>
  </si>
  <si>
    <t>Dadson</t>
  </si>
  <si>
    <t>Charvel</t>
  </si>
  <si>
    <t>Yoho</t>
  </si>
  <si>
    <t>TOTAL</t>
  </si>
  <si>
    <t>Shapiro</t>
  </si>
  <si>
    <t>Petrochko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</si>
</sst>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8" fontId="0" fillId="0" borderId="0" xfId="0" applyNumberForma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8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7" sqref="F17"/>
    </sheetView>
  </sheetViews>
  <sheetFormatPr defaultRowHeight="12.75" x14ac:dyDescent="0.2"/>
  <cols>
    <col min="1" max="1" width="18.140625" style="1" customWidth="1"/>
    <col min="2" max="3" width="18.42578125" style="1" customWidth="1"/>
    <col min="4" max="4" width="18.28515625" style="1" customWidth="1"/>
    <col min="5" max="16384" width="9.140625" style="1"/>
  </cols>
  <sheetData>
    <row r="1" spans="1:4" s="2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>
        <v>1801200</v>
      </c>
      <c r="C2" s="6">
        <f>150772.91+5000+2000+1500+500+450000+5000+2500+6000+18500+10000+3000+3000+7000+50000+5000+5000+5000+722.5+3342.42+5000+6000+4000+5000+12500+7500+2000+3000+7500+500+16500+1582.22+2774+23000+5000+7000+4000+5000+7000+34000+3400+32500+5607+17000+1500+3000+40000+995+4500+1000+5000+1500+4000+95000+100000+1000+6000+50000</f>
        <v>1264696.05</v>
      </c>
      <c r="D2" s="6">
        <f>B2-C2</f>
        <v>536503.94999999995</v>
      </c>
    </row>
    <row r="3" spans="1:4" x14ac:dyDescent="0.2">
      <c r="A3" s="5" t="s">
        <v>17</v>
      </c>
      <c r="B3" s="6">
        <v>750000</v>
      </c>
      <c r="C3" s="6">
        <f>6000+80000+50000+10000+6100+55000+30000+10000+1000+6000+800+10000+3690.39+4000+42000+6000+5000+2000+2000+18772.27+1000+15000+2000+25000+12000+25000+3000+6000+1000+3500+2500+2000+12200+55000+20000+10000+22000+1000+4000+2500</f>
        <v>573062.66</v>
      </c>
      <c r="D3" s="6">
        <f t="shared" ref="D3:D13" si="0">B3-C3</f>
        <v>176937.33999999997</v>
      </c>
    </row>
    <row r="4" spans="1:4" x14ac:dyDescent="0.2">
      <c r="A4" s="5" t="s">
        <v>6</v>
      </c>
      <c r="B4" s="6">
        <v>1140000</v>
      </c>
      <c r="C4" s="6">
        <f>12000+120000+8000+20000+15000+15000+50000+50000+50000+4000+30000+760000+525000+7500+8000+10000+10000+500+20000+56000+13735+35000+190000+5000+5000+10000+11675+11000</f>
        <v>2052410</v>
      </c>
      <c r="D4" s="6">
        <f t="shared" si="0"/>
        <v>-912410</v>
      </c>
    </row>
    <row r="5" spans="1:4" x14ac:dyDescent="0.2">
      <c r="A5" s="5" t="s">
        <v>7</v>
      </c>
      <c r="B5" s="6">
        <v>398000</v>
      </c>
      <c r="C5" s="6">
        <f>398016+5000+2300+7500+1500+1000+152.32+1500+1100+35+18500+18000+100000+7500+2500+2500+2281.69+1168.35+23000+15000+15000+15000+5000+2080.14+298.63+60.03+5280+7500+180.55+142+750+900+400+395.31+10000+5000+500+6500+3300+200+1000+10000+500+9300+3000+25000+1506+10000+500+5000+2000+1000+750</f>
        <v>756596.02000000014</v>
      </c>
      <c r="D5" s="6">
        <f t="shared" si="0"/>
        <v>-358596.02000000014</v>
      </c>
    </row>
    <row r="6" spans="1:4" x14ac:dyDescent="0.2">
      <c r="A6" s="5" t="s">
        <v>8</v>
      </c>
      <c r="B6" s="6">
        <v>162350</v>
      </c>
      <c r="C6" s="6">
        <f>26150+1300+1500+2000+2500+1000+5000+2000+400</f>
        <v>41850</v>
      </c>
      <c r="D6" s="6">
        <f t="shared" si="0"/>
        <v>120500</v>
      </c>
    </row>
    <row r="7" spans="1:4" x14ac:dyDescent="0.2">
      <c r="A7" s="5" t="s">
        <v>9</v>
      </c>
      <c r="B7" s="6">
        <v>471000</v>
      </c>
      <c r="C7" s="6">
        <f>110000+12000+2000+10000+15000+10000+3500+35000+2000+2000+1000+4290+30000+5000+20000+40000+4000+5250+80000+5000+5000</f>
        <v>401040</v>
      </c>
      <c r="D7" s="6">
        <f t="shared" si="0"/>
        <v>69960</v>
      </c>
    </row>
    <row r="8" spans="1:4" x14ac:dyDescent="0.2">
      <c r="A8" s="5" t="s">
        <v>10</v>
      </c>
      <c r="B8" s="6">
        <v>590000</v>
      </c>
      <c r="C8" s="6">
        <f>25000+7000+5000+2500+3500+5000+12000+1600+1700+24000+1000</f>
        <v>88300</v>
      </c>
      <c r="D8" s="6">
        <f t="shared" si="0"/>
        <v>501700</v>
      </c>
    </row>
    <row r="9" spans="1:4" x14ac:dyDescent="0.2">
      <c r="A9" s="5" t="s">
        <v>11</v>
      </c>
      <c r="B9" s="6">
        <v>575000</v>
      </c>
      <c r="C9" s="6">
        <f>187108.25+50000+12000+6930+45000+30000+35000+10000+36000</f>
        <v>412038.25</v>
      </c>
      <c r="D9" s="6">
        <f t="shared" si="0"/>
        <v>162961.75</v>
      </c>
    </row>
    <row r="10" spans="1:4" x14ac:dyDescent="0.2">
      <c r="A10" s="5" t="s">
        <v>12</v>
      </c>
      <c r="B10" s="6">
        <v>352000</v>
      </c>
      <c r="C10" s="6">
        <f>134000+12000+25000+12000+23000+30000+15000+30000+30000</f>
        <v>311000</v>
      </c>
      <c r="D10" s="6">
        <f t="shared" si="0"/>
        <v>41000</v>
      </c>
    </row>
    <row r="11" spans="1:4" x14ac:dyDescent="0.2">
      <c r="A11" s="5" t="s">
        <v>13</v>
      </c>
      <c r="B11" s="6">
        <v>110000</v>
      </c>
      <c r="C11" s="6">
        <v>0</v>
      </c>
      <c r="D11" s="6">
        <f t="shared" si="0"/>
        <v>110000</v>
      </c>
    </row>
    <row r="12" spans="1:4" x14ac:dyDescent="0.2">
      <c r="A12" s="5" t="s">
        <v>14</v>
      </c>
      <c r="B12" s="6">
        <v>265000</v>
      </c>
      <c r="C12" s="6">
        <f>0+90000+5000+33000</f>
        <v>128000</v>
      </c>
      <c r="D12" s="6">
        <f t="shared" si="0"/>
        <v>137000</v>
      </c>
    </row>
    <row r="13" spans="1:4" x14ac:dyDescent="0.2">
      <c r="A13" s="5" t="s">
        <v>16</v>
      </c>
      <c r="B13" s="6">
        <v>0</v>
      </c>
      <c r="C13" s="6">
        <f>60000+4230</f>
        <v>64230</v>
      </c>
      <c r="D13" s="6">
        <f t="shared" si="0"/>
        <v>-64230</v>
      </c>
    </row>
    <row r="14" spans="1:4" x14ac:dyDescent="0.2">
      <c r="A14" s="5" t="s">
        <v>5</v>
      </c>
      <c r="B14" s="6">
        <v>0</v>
      </c>
      <c r="C14" s="6">
        <f>44000+1237.82+8361.61+2467.5</f>
        <v>56066.93</v>
      </c>
      <c r="D14" s="6">
        <v>-44000</v>
      </c>
    </row>
    <row r="15" spans="1:4" x14ac:dyDescent="0.2">
      <c r="A15" s="5" t="s">
        <v>15</v>
      </c>
      <c r="B15" s="6">
        <f>SUM(B2:B14)</f>
        <v>6614550</v>
      </c>
      <c r="C15" s="6">
        <f>SUM(C2:C14)</f>
        <v>6149289.9100000001</v>
      </c>
      <c r="D15" s="6">
        <f>SUM(D2:D14)</f>
        <v>477327.01999999979</v>
      </c>
    </row>
    <row r="16" spans="1:4" x14ac:dyDescent="0.2">
      <c r="A16" s="5"/>
      <c r="B16" s="6"/>
      <c r="C16" s="6"/>
      <c r="D16" s="6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</sheetData>
  <phoneticPr fontId="0" type="noConversion"/>
  <pageMargins left="2.5" right="2.5" top="1" bottom="1" header="0.5" footer="0.5"/>
  <pageSetup orientation="landscape" r:id="rId1"/>
  <headerFooter alignWithMargins="0">
    <oddHeader>&amp;CRCR BUDGET as of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2001-10-22T15:43:32Z</cp:lastPrinted>
  <dcterms:created xsi:type="dcterms:W3CDTF">2001-03-20T15:54:05Z</dcterms:created>
  <dcterms:modified xsi:type="dcterms:W3CDTF">2014-09-04T05:57:55Z</dcterms:modified>
</cp:coreProperties>
</file>