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Completed'!$A$1:$N$41</definedName>
    <definedName name="_xlnm.Print_Area" localSheetId="0">'Hotlist - Identified '!$A$1:$U$71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E10" i="25"/>
  <c r="K37" i="25" s="1"/>
  <c r="K10" i="25"/>
  <c r="E16" i="25"/>
  <c r="K16" i="25"/>
  <c r="E22" i="25"/>
  <c r="K22" i="25"/>
  <c r="E28" i="25"/>
  <c r="K28" i="25"/>
  <c r="E34" i="25"/>
  <c r="K34" i="25"/>
  <c r="C40" i="25"/>
  <c r="C41" i="25"/>
  <c r="F6" i="21"/>
  <c r="U6" i="21" s="1"/>
  <c r="J6" i="21"/>
  <c r="N6" i="21"/>
  <c r="R6" i="21"/>
  <c r="E11" i="21"/>
  <c r="I11" i="21"/>
  <c r="T11" i="21" s="1"/>
  <c r="M11" i="21"/>
  <c r="M69" i="21" s="1"/>
  <c r="Q11" i="21"/>
  <c r="Q69" i="21" s="1"/>
  <c r="F12" i="21"/>
  <c r="J12" i="21"/>
  <c r="N12" i="21"/>
  <c r="N69" i="21" s="1"/>
  <c r="R12" i="21"/>
  <c r="R69" i="21" s="1"/>
  <c r="E21" i="21"/>
  <c r="T21" i="21" s="1"/>
  <c r="I21" i="21"/>
  <c r="M21" i="21"/>
  <c r="Q21" i="21"/>
  <c r="F22" i="21"/>
  <c r="J22" i="21"/>
  <c r="N22" i="21"/>
  <c r="U22" i="21" s="1"/>
  <c r="R22" i="21"/>
  <c r="E26" i="21"/>
  <c r="T26" i="21" s="1"/>
  <c r="I26" i="21"/>
  <c r="M26" i="21"/>
  <c r="Q26" i="21"/>
  <c r="F27" i="21"/>
  <c r="U27" i="21" s="1"/>
  <c r="J27" i="21"/>
  <c r="N27" i="21"/>
  <c r="R27" i="21"/>
  <c r="E34" i="21"/>
  <c r="I34" i="21"/>
  <c r="M34" i="21"/>
  <c r="Q34" i="21"/>
  <c r="T34" i="21"/>
  <c r="F35" i="21"/>
  <c r="U35" i="21" s="1"/>
  <c r="J35" i="21"/>
  <c r="N35" i="21"/>
  <c r="R35" i="21"/>
  <c r="E41" i="21"/>
  <c r="I41" i="21"/>
  <c r="T41" i="21" s="1"/>
  <c r="M41" i="21"/>
  <c r="Q41" i="21"/>
  <c r="F42" i="21"/>
  <c r="J42" i="21"/>
  <c r="N42" i="21"/>
  <c r="R42" i="21"/>
  <c r="U42" i="21"/>
  <c r="E46" i="21"/>
  <c r="T46" i="21" s="1"/>
  <c r="I46" i="21"/>
  <c r="M46" i="21"/>
  <c r="Q46" i="21"/>
  <c r="F47" i="21"/>
  <c r="J47" i="21"/>
  <c r="N47" i="21"/>
  <c r="U47" i="21" s="1"/>
  <c r="R47" i="21"/>
  <c r="E51" i="21"/>
  <c r="T51" i="21" s="1"/>
  <c r="I51" i="21"/>
  <c r="M51" i="21"/>
  <c r="Q51" i="21"/>
  <c r="F52" i="21"/>
  <c r="U52" i="21" s="1"/>
  <c r="J52" i="21"/>
  <c r="N52" i="21"/>
  <c r="R52" i="21"/>
  <c r="E56" i="21"/>
  <c r="I56" i="21"/>
  <c r="M56" i="21"/>
  <c r="Q56" i="21"/>
  <c r="T56" i="21" s="1"/>
  <c r="F57" i="21"/>
  <c r="U57" i="21" s="1"/>
  <c r="J57" i="21"/>
  <c r="N57" i="21"/>
  <c r="R57" i="21"/>
  <c r="E61" i="21"/>
  <c r="I61" i="21"/>
  <c r="I69" i="21" s="1"/>
  <c r="M61" i="21"/>
  <c r="Q61" i="21"/>
  <c r="F62" i="21"/>
  <c r="J62" i="21"/>
  <c r="N62" i="21"/>
  <c r="R62" i="21"/>
  <c r="U62" i="21"/>
  <c r="E67" i="21"/>
  <c r="T67" i="21" s="1"/>
  <c r="I67" i="21"/>
  <c r="M67" i="21"/>
  <c r="Q67" i="21"/>
  <c r="J69" i="21"/>
  <c r="T69" i="21" l="1"/>
  <c r="U12" i="21"/>
  <c r="U69" i="21" s="1"/>
  <c r="T61" i="21"/>
  <c r="F69" i="21"/>
  <c r="E69" i="21"/>
</calcChain>
</file>

<file path=xl/sharedStrings.xml><?xml version="1.0" encoding="utf-8"?>
<sst xmlns="http://schemas.openxmlformats.org/spreadsheetml/2006/main" count="254" uniqueCount="80">
  <si>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</si>
  <si>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</si>
  <si>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</si>
  <si>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</si>
  <si>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</si>
  <si>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</si>
  <si>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</si>
  <si>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</si>
  <si>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</si>
  <si>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</si>
  <si>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</si>
  <si>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</si>
  <si>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</si>
  <si>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</si>
  <si>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</si>
  <si>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</si>
  <si>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</si>
  <si>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</si>
  <si>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</si>
  <si>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</si>
  <si>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</si>
  <si>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</si>
  <si>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</si>
  <si>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</si>
  <si>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</si>
  <si>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</si>
  <si>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</si>
  <si>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</si>
  <si>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</si>
  <si>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</si>
  <si>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</si>
  <si>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</si>
  <si>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</si>
  <si>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</si>
  <si>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</si>
  <si>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</si>
  <si>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</si>
  <si>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</si>
  <si>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</si>
  <si>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</si>
  <si>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</si>
  <si>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</si>
  <si>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</si>
  <si>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</si>
  <si>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</si>
  <si>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</si>
  <si>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</si>
  <si>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</si>
  <si>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</si>
  <si>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</si>
  <si>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</si>
  <si>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</si>
  <si>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</si>
  <si>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Springbok</t>
  </si>
  <si>
    <t>Freight</t>
  </si>
  <si>
    <t>Kennicut Energy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</si>
  <si>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</si>
  <si>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</si>
  <si>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</si>
  <si>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</si>
  <si>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</si>
  <si>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</si>
  <si>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</si>
  <si>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</si>
  <si>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</si>
  <si>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Haug Galleon</t>
  </si>
  <si>
    <t>Finance &amp; Structuring</t>
  </si>
  <si>
    <t>Coal</t>
  </si>
  <si>
    <t>Results based on activity through February 8, 2001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</si>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</sst>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5" fontId="24" fillId="2" borderId="5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1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9"/>
  <sheetViews>
    <sheetView tabSelected="1" zoomScale="80" zoomScaleNormal="75" workbookViewId="0">
      <pane ySplit="5" topLeftCell="A38" activePane="bottomLeft" state="frozen"/>
      <selection activeCell="G14" sqref="G14"/>
      <selection pane="bottomLeft" activeCell="D64" sqref="D64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68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87"/>
      <c r="B6" s="90" t="s">
        <v>43</v>
      </c>
      <c r="C6" s="15" t="s">
        <v>1</v>
      </c>
      <c r="D6" s="16" t="s">
        <v>28</v>
      </c>
      <c r="E6" s="16" t="s">
        <v>2</v>
      </c>
      <c r="F6" s="17">
        <f>COUNTA(C7:C10)</f>
        <v>3</v>
      </c>
      <c r="G6" s="15" t="s">
        <v>1</v>
      </c>
      <c r="H6" s="16" t="s">
        <v>28</v>
      </c>
      <c r="I6" s="16" t="s">
        <v>2</v>
      </c>
      <c r="J6" s="17">
        <f>COUNTA(G7:G10)</f>
        <v>1</v>
      </c>
      <c r="K6" s="15" t="s">
        <v>1</v>
      </c>
      <c r="L6" s="16" t="s">
        <v>28</v>
      </c>
      <c r="M6" s="16" t="s">
        <v>2</v>
      </c>
      <c r="N6" s="17">
        <f>COUNTA(K7:K10)</f>
        <v>0</v>
      </c>
      <c r="O6" s="15" t="s">
        <v>1</v>
      </c>
      <c r="P6" s="16" t="s">
        <v>28</v>
      </c>
      <c r="Q6" s="16" t="s">
        <v>2</v>
      </c>
      <c r="R6" s="17">
        <f>COUNTA(O7:O10)</f>
        <v>1</v>
      </c>
      <c r="S6" s="15"/>
      <c r="T6" s="16"/>
      <c r="U6" s="17">
        <f>+F6+J6+N6+R6</f>
        <v>5</v>
      </c>
    </row>
    <row r="7" spans="1:21" ht="13.5" x14ac:dyDescent="0.25">
      <c r="A7" s="88"/>
      <c r="B7" s="91"/>
      <c r="C7" s="76" t="s">
        <v>61</v>
      </c>
      <c r="D7" s="82">
        <v>0.5</v>
      </c>
      <c r="E7" s="19">
        <v>5000</v>
      </c>
      <c r="F7" s="77"/>
      <c r="G7" s="76" t="s">
        <v>22</v>
      </c>
      <c r="H7" s="82">
        <v>0.7</v>
      </c>
      <c r="I7" s="19">
        <v>3000</v>
      </c>
      <c r="J7" s="77"/>
      <c r="K7" s="76"/>
      <c r="L7" s="82"/>
      <c r="M7" s="19"/>
      <c r="N7" s="77"/>
      <c r="O7" s="76" t="s">
        <v>24</v>
      </c>
      <c r="P7" s="82">
        <v>0.5</v>
      </c>
      <c r="Q7" s="19">
        <v>2000</v>
      </c>
      <c r="R7" s="77"/>
      <c r="S7" s="76"/>
      <c r="T7" s="13"/>
      <c r="U7" s="2"/>
    </row>
    <row r="8" spans="1:21" ht="13.5" x14ac:dyDescent="0.25">
      <c r="A8" s="88"/>
      <c r="B8" s="91"/>
      <c r="C8" s="76" t="s">
        <v>29</v>
      </c>
      <c r="D8" s="82">
        <v>0.95</v>
      </c>
      <c r="E8" s="19">
        <v>3500</v>
      </c>
      <c r="F8" s="77"/>
      <c r="G8" s="76"/>
      <c r="H8" s="82"/>
      <c r="I8" s="19"/>
      <c r="J8" s="77"/>
      <c r="K8" s="76"/>
      <c r="L8" s="82"/>
      <c r="M8" s="19"/>
      <c r="N8" s="77"/>
      <c r="O8" s="76"/>
      <c r="P8" s="82"/>
      <c r="Q8" s="19"/>
      <c r="R8" s="77"/>
      <c r="S8" s="76"/>
      <c r="T8" s="13"/>
      <c r="U8" s="2"/>
    </row>
    <row r="9" spans="1:21" ht="13.5" x14ac:dyDescent="0.25">
      <c r="A9" s="88"/>
      <c r="B9" s="91"/>
      <c r="C9" s="76" t="s">
        <v>23</v>
      </c>
      <c r="D9" s="82">
        <v>0.9</v>
      </c>
      <c r="E9" s="19">
        <v>500</v>
      </c>
      <c r="F9" s="77"/>
      <c r="G9" s="76"/>
      <c r="H9" s="82"/>
      <c r="I9" s="19"/>
      <c r="J9" s="77"/>
      <c r="K9" s="76"/>
      <c r="L9" s="82"/>
      <c r="M9" s="19"/>
      <c r="N9" s="77"/>
      <c r="O9" s="76"/>
      <c r="P9" s="82"/>
      <c r="Q9" s="19"/>
      <c r="R9" s="77"/>
      <c r="S9" s="76"/>
      <c r="T9" s="13"/>
      <c r="U9" s="2"/>
    </row>
    <row r="10" spans="1:21" ht="13.5" x14ac:dyDescent="0.25">
      <c r="A10" s="88"/>
      <c r="B10" s="91"/>
      <c r="C10" s="76"/>
      <c r="D10" s="82"/>
      <c r="E10" s="19"/>
      <c r="F10" s="77"/>
      <c r="G10" s="76"/>
      <c r="H10" s="82"/>
      <c r="I10" s="19"/>
      <c r="J10" s="77"/>
      <c r="K10" s="76"/>
      <c r="L10" s="82"/>
      <c r="M10" s="19"/>
      <c r="N10" s="77"/>
      <c r="O10" s="76"/>
      <c r="P10" s="82"/>
      <c r="Q10" s="19"/>
      <c r="R10" s="77"/>
      <c r="S10" s="76"/>
      <c r="T10" s="13"/>
      <c r="U10" s="2"/>
    </row>
    <row r="11" spans="1:21" x14ac:dyDescent="0.25">
      <c r="A11" s="89"/>
      <c r="B11" s="92"/>
      <c r="C11" s="70" t="s">
        <v>12</v>
      </c>
      <c r="D11" s="81"/>
      <c r="E11" s="71">
        <f>SUM(E7:E10)</f>
        <v>9000</v>
      </c>
      <c r="F11" s="72"/>
      <c r="G11" s="70" t="s">
        <v>12</v>
      </c>
      <c r="H11" s="81"/>
      <c r="I11" s="71">
        <f>SUM(I7:I10)</f>
        <v>3000</v>
      </c>
      <c r="J11" s="72"/>
      <c r="K11" s="70" t="s">
        <v>12</v>
      </c>
      <c r="L11" s="81"/>
      <c r="M11" s="71">
        <f>SUM(M7:M10)</f>
        <v>0</v>
      </c>
      <c r="N11" s="72"/>
      <c r="O11" s="70" t="s">
        <v>12</v>
      </c>
      <c r="P11" s="81"/>
      <c r="Q11" s="71">
        <f>SUM(Q7:Q10)</f>
        <v>2000</v>
      </c>
      <c r="R11" s="72"/>
      <c r="S11" s="70" t="s">
        <v>18</v>
      </c>
      <c r="T11" s="71">
        <f>+E11+I11+M11+Q11</f>
        <v>14000</v>
      </c>
      <c r="U11" s="72"/>
    </row>
    <row r="12" spans="1:21" ht="16.5" thickBot="1" x14ac:dyDescent="0.45">
      <c r="A12" s="87" t="s">
        <v>4</v>
      </c>
      <c r="B12" s="90" t="s">
        <v>5</v>
      </c>
      <c r="C12" s="15" t="s">
        <v>1</v>
      </c>
      <c r="D12" s="16"/>
      <c r="E12" s="16" t="s">
        <v>2</v>
      </c>
      <c r="F12" s="17">
        <f>COUNTA(C13:C20)</f>
        <v>4</v>
      </c>
      <c r="G12" s="15" t="s">
        <v>1</v>
      </c>
      <c r="H12" s="16"/>
      <c r="I12" s="16" t="s">
        <v>2</v>
      </c>
      <c r="J12" s="17">
        <f>COUNTA(G13:G20)</f>
        <v>7</v>
      </c>
      <c r="K12" s="15" t="s">
        <v>1</v>
      </c>
      <c r="L12" s="16"/>
      <c r="M12" s="16" t="s">
        <v>2</v>
      </c>
      <c r="N12" s="17">
        <f>COUNTA(K13:K20)</f>
        <v>1</v>
      </c>
      <c r="O12" s="15" t="s">
        <v>1</v>
      </c>
      <c r="P12" s="16"/>
      <c r="Q12" s="16" t="s">
        <v>2</v>
      </c>
      <c r="R12" s="17">
        <f>COUNTA(O13:O20)</f>
        <v>1</v>
      </c>
      <c r="S12" s="15"/>
      <c r="T12" s="16"/>
      <c r="U12" s="17">
        <f>+F12+J12+N12+R12</f>
        <v>13</v>
      </c>
    </row>
    <row r="13" spans="1:21" ht="13.5" x14ac:dyDescent="0.25">
      <c r="A13" s="93"/>
      <c r="B13" s="95"/>
      <c r="C13" s="74" t="s">
        <v>11</v>
      </c>
      <c r="D13" s="83">
        <v>0.75</v>
      </c>
      <c r="E13" s="75">
        <v>15000</v>
      </c>
      <c r="F13" s="84"/>
      <c r="G13" s="76" t="s">
        <v>75</v>
      </c>
      <c r="H13" s="82">
        <v>0.25</v>
      </c>
      <c r="I13" s="19">
        <v>25000</v>
      </c>
      <c r="J13" s="2"/>
      <c r="K13" s="74" t="s">
        <v>6</v>
      </c>
      <c r="L13" s="83">
        <v>0.25</v>
      </c>
      <c r="M13" s="75">
        <v>5000</v>
      </c>
      <c r="N13" s="2"/>
      <c r="O13" s="74" t="s">
        <v>42</v>
      </c>
      <c r="P13" s="83">
        <v>0.25</v>
      </c>
      <c r="Q13" s="75">
        <v>5000</v>
      </c>
      <c r="R13" s="2"/>
      <c r="S13" s="76"/>
      <c r="T13" s="19"/>
      <c r="U13" s="77"/>
    </row>
    <row r="14" spans="1:21" ht="13.5" x14ac:dyDescent="0.25">
      <c r="A14" s="93"/>
      <c r="B14" s="95"/>
      <c r="C14" s="74" t="s">
        <v>7</v>
      </c>
      <c r="D14" s="83">
        <v>0.75</v>
      </c>
      <c r="E14" s="75">
        <v>5000</v>
      </c>
      <c r="F14" s="84"/>
      <c r="G14" s="74" t="s">
        <v>45</v>
      </c>
      <c r="H14" s="83">
        <v>0.5</v>
      </c>
      <c r="I14" s="75">
        <v>15000</v>
      </c>
      <c r="J14" s="2"/>
      <c r="K14" s="76"/>
      <c r="L14" s="82"/>
      <c r="M14" s="19"/>
      <c r="N14" s="2"/>
      <c r="O14" s="76"/>
      <c r="P14" s="82"/>
      <c r="Q14" s="19"/>
      <c r="R14" s="2"/>
      <c r="S14" s="76"/>
      <c r="T14" s="19"/>
      <c r="U14" s="77"/>
    </row>
    <row r="15" spans="1:21" ht="13.5" x14ac:dyDescent="0.25">
      <c r="A15" s="93"/>
      <c r="B15" s="95"/>
      <c r="C15" s="74" t="s">
        <v>44</v>
      </c>
      <c r="D15" s="83">
        <v>0.75</v>
      </c>
      <c r="E15" s="75">
        <v>2000</v>
      </c>
      <c r="F15" s="84"/>
      <c r="G15" s="74" t="s">
        <v>33</v>
      </c>
      <c r="H15" s="83">
        <v>0.25</v>
      </c>
      <c r="I15" s="75">
        <v>5000</v>
      </c>
      <c r="J15" s="2"/>
      <c r="K15" s="74"/>
      <c r="L15" s="82"/>
      <c r="M15" s="19"/>
      <c r="N15" s="2"/>
      <c r="O15" s="74"/>
      <c r="P15" s="82"/>
      <c r="Q15" s="19"/>
      <c r="R15" s="2"/>
      <c r="S15" s="76"/>
      <c r="T15" s="19"/>
      <c r="U15" s="77"/>
    </row>
    <row r="16" spans="1:21" ht="13.5" x14ac:dyDescent="0.25">
      <c r="A16" s="93"/>
      <c r="B16" s="95"/>
      <c r="C16" s="74" t="s">
        <v>53</v>
      </c>
      <c r="D16" s="83">
        <v>0.99</v>
      </c>
      <c r="E16" s="75">
        <v>1000</v>
      </c>
      <c r="F16" s="84"/>
      <c r="G16" s="76" t="s">
        <v>55</v>
      </c>
      <c r="H16" s="82">
        <v>0.5</v>
      </c>
      <c r="I16" s="19">
        <v>5000</v>
      </c>
      <c r="J16" s="2"/>
      <c r="K16" s="74"/>
      <c r="L16" s="82"/>
      <c r="M16" s="19"/>
      <c r="N16" s="2"/>
      <c r="O16" s="74"/>
      <c r="P16" s="82"/>
      <c r="Q16" s="19"/>
      <c r="R16" s="2"/>
      <c r="S16" s="76"/>
      <c r="T16" s="19"/>
      <c r="U16" s="78"/>
    </row>
    <row r="17" spans="1:21" ht="13.5" x14ac:dyDescent="0.25">
      <c r="A17" s="93"/>
      <c r="B17" s="95"/>
      <c r="C17" s="74"/>
      <c r="D17" s="83"/>
      <c r="E17" s="75"/>
      <c r="F17" s="84"/>
      <c r="G17" s="74" t="s">
        <v>76</v>
      </c>
      <c r="H17" s="83">
        <v>0.5</v>
      </c>
      <c r="I17" s="75">
        <v>5000</v>
      </c>
      <c r="J17" s="2"/>
      <c r="K17" s="74"/>
      <c r="L17" s="82"/>
      <c r="M17" s="19"/>
      <c r="N17" s="2"/>
      <c r="O17" s="74"/>
      <c r="P17" s="82"/>
      <c r="Q17" s="19"/>
      <c r="R17" s="2"/>
      <c r="S17" s="76"/>
      <c r="T17" s="19"/>
      <c r="U17" s="78"/>
    </row>
    <row r="18" spans="1:21" ht="13.5" x14ac:dyDescent="0.25">
      <c r="A18" s="93"/>
      <c r="B18" s="95"/>
      <c r="C18" s="74"/>
      <c r="D18" s="83"/>
      <c r="E18" s="75"/>
      <c r="F18" s="84"/>
      <c r="G18" s="76" t="s">
        <v>32</v>
      </c>
      <c r="H18" s="82">
        <v>0.5</v>
      </c>
      <c r="I18" s="19">
        <v>1000</v>
      </c>
      <c r="J18" s="2"/>
      <c r="K18" s="74"/>
      <c r="L18" s="82"/>
      <c r="M18" s="19"/>
      <c r="N18" s="2"/>
      <c r="O18" s="74"/>
      <c r="P18" s="82"/>
      <c r="Q18" s="19"/>
      <c r="R18" s="2"/>
      <c r="S18" s="76"/>
      <c r="T18" s="19"/>
      <c r="U18" s="78"/>
    </row>
    <row r="19" spans="1:21" ht="13.5" x14ac:dyDescent="0.25">
      <c r="A19" s="93"/>
      <c r="B19" s="95"/>
      <c r="C19" s="74"/>
      <c r="D19" s="83"/>
      <c r="E19" s="75"/>
      <c r="F19" s="84"/>
      <c r="G19" s="74" t="s">
        <v>77</v>
      </c>
      <c r="H19" s="83">
        <v>0.5</v>
      </c>
      <c r="I19" s="75">
        <v>1000</v>
      </c>
      <c r="J19" s="2"/>
      <c r="K19" s="76"/>
      <c r="L19" s="82"/>
      <c r="M19" s="19"/>
      <c r="N19" s="2"/>
      <c r="O19" s="76"/>
      <c r="P19" s="82"/>
      <c r="Q19" s="19"/>
      <c r="R19" s="2"/>
      <c r="S19" s="76"/>
      <c r="T19" s="19"/>
      <c r="U19" s="78"/>
    </row>
    <row r="20" spans="1:21" ht="13.5" x14ac:dyDescent="0.25">
      <c r="A20" s="93"/>
      <c r="B20" s="95"/>
      <c r="C20" s="74"/>
      <c r="D20" s="83"/>
      <c r="E20" s="75"/>
      <c r="F20" s="84"/>
      <c r="G20" s="74"/>
      <c r="H20" s="83"/>
      <c r="I20" s="75"/>
      <c r="J20" s="2"/>
      <c r="K20" s="76"/>
      <c r="L20" s="82"/>
      <c r="M20" s="19"/>
      <c r="N20" s="2"/>
      <c r="O20" s="76"/>
      <c r="P20" s="82"/>
      <c r="Q20" s="19"/>
      <c r="R20" s="2"/>
      <c r="S20" s="76"/>
      <c r="T20" s="19"/>
      <c r="U20" s="77"/>
    </row>
    <row r="21" spans="1:21" x14ac:dyDescent="0.25">
      <c r="A21" s="94"/>
      <c r="B21" s="96"/>
      <c r="C21" s="70" t="s">
        <v>12</v>
      </c>
      <c r="D21" s="81"/>
      <c r="E21" s="71">
        <f>SUM(E13:E20)</f>
        <v>23000</v>
      </c>
      <c r="F21" s="72"/>
      <c r="G21" s="70" t="s">
        <v>12</v>
      </c>
      <c r="H21" s="81"/>
      <c r="I21" s="71">
        <f>SUM(I13:I20)</f>
        <v>57000</v>
      </c>
      <c r="J21" s="72"/>
      <c r="K21" s="70" t="s">
        <v>12</v>
      </c>
      <c r="L21" s="81"/>
      <c r="M21" s="71">
        <f>SUM(M13:M20)</f>
        <v>5000</v>
      </c>
      <c r="N21" s="72"/>
      <c r="O21" s="70" t="s">
        <v>12</v>
      </c>
      <c r="P21" s="81"/>
      <c r="Q21" s="71">
        <f>SUM(Q13:Q20)</f>
        <v>5000</v>
      </c>
      <c r="R21" s="72"/>
      <c r="S21" s="70" t="s">
        <v>18</v>
      </c>
      <c r="T21" s="71">
        <f>+E21+I21+M21+Q21</f>
        <v>90000</v>
      </c>
      <c r="U21" s="72"/>
    </row>
    <row r="22" spans="1:21" ht="16.5" thickBot="1" x14ac:dyDescent="0.45">
      <c r="A22" s="87"/>
      <c r="B22" s="90" t="s">
        <v>16</v>
      </c>
      <c r="C22" s="15" t="s">
        <v>1</v>
      </c>
      <c r="D22" s="16"/>
      <c r="E22" s="16" t="s">
        <v>2</v>
      </c>
      <c r="F22" s="17">
        <f>COUNTA(C23:C25)</f>
        <v>0</v>
      </c>
      <c r="G22" s="15" t="s">
        <v>1</v>
      </c>
      <c r="H22" s="16"/>
      <c r="I22" s="16" t="s">
        <v>2</v>
      </c>
      <c r="J22" s="17">
        <f>COUNTA(G23:G25)</f>
        <v>1</v>
      </c>
      <c r="K22" s="15" t="s">
        <v>1</v>
      </c>
      <c r="L22" s="16"/>
      <c r="M22" s="16" t="s">
        <v>2</v>
      </c>
      <c r="N22" s="17">
        <f>COUNTA(K23:K25)</f>
        <v>0</v>
      </c>
      <c r="O22" s="15" t="s">
        <v>1</v>
      </c>
      <c r="P22" s="16"/>
      <c r="Q22" s="16" t="s">
        <v>2</v>
      </c>
      <c r="R22" s="17">
        <f>COUNTA(O23:O25)</f>
        <v>0</v>
      </c>
      <c r="S22" s="15"/>
      <c r="T22" s="16"/>
      <c r="U22" s="17">
        <f>+F22+J22+N22+R22</f>
        <v>1</v>
      </c>
    </row>
    <row r="23" spans="1:21" ht="13.5" x14ac:dyDescent="0.25">
      <c r="A23" s="88"/>
      <c r="B23" s="91"/>
      <c r="C23" s="76"/>
      <c r="D23" s="82"/>
      <c r="E23" s="19"/>
      <c r="F23" s="77"/>
      <c r="G23" s="76" t="s">
        <v>56</v>
      </c>
      <c r="H23" s="82">
        <v>0.5</v>
      </c>
      <c r="I23" s="19">
        <v>1000</v>
      </c>
      <c r="J23" s="77"/>
      <c r="K23" s="76"/>
      <c r="L23" s="82"/>
      <c r="M23" s="19"/>
      <c r="N23" s="77"/>
      <c r="O23" s="76"/>
      <c r="P23" s="82"/>
      <c r="Q23" s="19"/>
      <c r="R23" s="77"/>
      <c r="S23" s="76"/>
      <c r="T23" s="13"/>
      <c r="U23" s="2"/>
    </row>
    <row r="24" spans="1:21" ht="13.5" x14ac:dyDescent="0.25">
      <c r="A24" s="88"/>
      <c r="B24" s="91"/>
      <c r="C24" s="76"/>
      <c r="D24" s="82"/>
      <c r="E24" s="19"/>
      <c r="F24" s="77"/>
      <c r="G24" s="76"/>
      <c r="H24" s="82"/>
      <c r="I24" s="19"/>
      <c r="J24" s="77"/>
      <c r="K24" s="76"/>
      <c r="L24" s="82"/>
      <c r="M24" s="19"/>
      <c r="N24" s="77"/>
      <c r="O24" s="76"/>
      <c r="P24" s="82"/>
      <c r="Q24" s="19"/>
      <c r="R24" s="77"/>
      <c r="S24" s="76"/>
      <c r="T24" s="13"/>
      <c r="U24" s="2"/>
    </row>
    <row r="25" spans="1:21" ht="13.5" x14ac:dyDescent="0.25">
      <c r="A25" s="88"/>
      <c r="B25" s="91"/>
      <c r="C25" s="76"/>
      <c r="D25" s="19"/>
      <c r="E25" s="19"/>
      <c r="F25" s="77"/>
      <c r="G25" s="76"/>
      <c r="H25" s="19"/>
      <c r="I25" s="19"/>
      <c r="J25" s="77"/>
      <c r="K25" s="76"/>
      <c r="L25" s="19"/>
      <c r="M25" s="19"/>
      <c r="N25" s="77"/>
      <c r="O25" s="76"/>
      <c r="P25" s="19"/>
      <c r="Q25" s="19"/>
      <c r="R25" s="77"/>
      <c r="S25" s="76"/>
      <c r="T25" s="13"/>
      <c r="U25" s="2"/>
    </row>
    <row r="26" spans="1:21" x14ac:dyDescent="0.25">
      <c r="A26" s="89"/>
      <c r="B26" s="92"/>
      <c r="C26" s="70" t="s">
        <v>12</v>
      </c>
      <c r="D26" s="81"/>
      <c r="E26" s="71">
        <f>SUM(E23:E25)</f>
        <v>0</v>
      </c>
      <c r="F26" s="72"/>
      <c r="G26" s="70" t="s">
        <v>12</v>
      </c>
      <c r="H26" s="81"/>
      <c r="I26" s="71">
        <f>SUM(I23:I25)</f>
        <v>1000</v>
      </c>
      <c r="J26" s="72"/>
      <c r="K26" s="70" t="s">
        <v>12</v>
      </c>
      <c r="L26" s="81"/>
      <c r="M26" s="71">
        <f>SUM(M23:M25)</f>
        <v>0</v>
      </c>
      <c r="N26" s="72"/>
      <c r="O26" s="70" t="s">
        <v>12</v>
      </c>
      <c r="P26" s="81"/>
      <c r="Q26" s="71">
        <f>SUM(Q23:Q25)</f>
        <v>0</v>
      </c>
      <c r="R26" s="72"/>
      <c r="S26" s="70" t="s">
        <v>18</v>
      </c>
      <c r="T26" s="71">
        <f>+E26+I26+M26+Q26</f>
        <v>1000</v>
      </c>
      <c r="U26" s="72"/>
    </row>
    <row r="27" spans="1:21" ht="16.5" thickBot="1" x14ac:dyDescent="0.45">
      <c r="A27" s="87"/>
      <c r="B27" s="90" t="s">
        <v>17</v>
      </c>
      <c r="C27" s="15" t="s">
        <v>1</v>
      </c>
      <c r="D27" s="16"/>
      <c r="E27" s="16" t="s">
        <v>2</v>
      </c>
      <c r="F27" s="17">
        <f>COUNTA(C28:C33)</f>
        <v>5</v>
      </c>
      <c r="G27" s="15" t="s">
        <v>1</v>
      </c>
      <c r="H27" s="16"/>
      <c r="I27" s="16" t="s">
        <v>2</v>
      </c>
      <c r="J27" s="17">
        <f>COUNTA(G28:G33)</f>
        <v>5</v>
      </c>
      <c r="K27" s="15" t="s">
        <v>1</v>
      </c>
      <c r="L27" s="16"/>
      <c r="M27" s="16" t="s">
        <v>2</v>
      </c>
      <c r="N27" s="17">
        <f>COUNTA(K28:K33)</f>
        <v>4</v>
      </c>
      <c r="O27" s="15" t="s">
        <v>1</v>
      </c>
      <c r="P27" s="16"/>
      <c r="Q27" s="16" t="s">
        <v>2</v>
      </c>
      <c r="R27" s="17">
        <f>COUNTA(O28:O33)</f>
        <v>0</v>
      </c>
      <c r="S27" s="15"/>
      <c r="T27" s="16"/>
      <c r="U27" s="17">
        <f>+F27+J27+N27+R27</f>
        <v>14</v>
      </c>
    </row>
    <row r="28" spans="1:21" ht="13.5" x14ac:dyDescent="0.25">
      <c r="A28" s="88"/>
      <c r="B28" s="91"/>
      <c r="C28" s="74" t="s">
        <v>31</v>
      </c>
      <c r="D28" s="83">
        <v>0.85</v>
      </c>
      <c r="E28" s="75">
        <v>60</v>
      </c>
      <c r="F28" s="77"/>
      <c r="G28" s="76" t="s">
        <v>30</v>
      </c>
      <c r="H28" s="82">
        <v>0.5</v>
      </c>
      <c r="I28" s="19">
        <v>1000</v>
      </c>
      <c r="J28" s="77"/>
      <c r="K28" s="76" t="s">
        <v>46</v>
      </c>
      <c r="L28" s="82">
        <v>0.3</v>
      </c>
      <c r="M28" s="19">
        <v>15000</v>
      </c>
      <c r="N28" s="77"/>
      <c r="O28" s="76"/>
      <c r="P28" s="82"/>
      <c r="Q28" s="19"/>
      <c r="R28" s="77"/>
      <c r="S28" s="76"/>
      <c r="T28" s="13"/>
      <c r="U28" s="2"/>
    </row>
    <row r="29" spans="1:21" ht="13.5" x14ac:dyDescent="0.25">
      <c r="A29" s="88"/>
      <c r="B29" s="91"/>
      <c r="C29" s="74" t="s">
        <v>39</v>
      </c>
      <c r="D29" s="83">
        <v>0.7</v>
      </c>
      <c r="E29" s="75">
        <v>50</v>
      </c>
      <c r="F29" s="77"/>
      <c r="G29" s="76" t="s">
        <v>25</v>
      </c>
      <c r="H29" s="82">
        <v>0.3</v>
      </c>
      <c r="I29" s="19">
        <v>250</v>
      </c>
      <c r="J29" s="77"/>
      <c r="K29" s="76" t="s">
        <v>50</v>
      </c>
      <c r="L29" s="82">
        <v>0.5</v>
      </c>
      <c r="M29" s="19">
        <v>750</v>
      </c>
      <c r="N29" s="77"/>
      <c r="O29" s="76"/>
      <c r="P29" s="82"/>
      <c r="Q29" s="19"/>
      <c r="R29" s="77"/>
      <c r="S29" s="76"/>
      <c r="T29" s="13"/>
      <c r="U29" s="2"/>
    </row>
    <row r="30" spans="1:21" ht="13.5" x14ac:dyDescent="0.25">
      <c r="A30" s="88"/>
      <c r="B30" s="91"/>
      <c r="C30" s="76" t="s">
        <v>40</v>
      </c>
      <c r="D30" s="82">
        <v>0.3</v>
      </c>
      <c r="E30" s="19">
        <v>50</v>
      </c>
      <c r="F30" s="77"/>
      <c r="G30" s="76" t="s">
        <v>41</v>
      </c>
      <c r="H30" s="82">
        <v>0.25</v>
      </c>
      <c r="I30" s="19">
        <v>200</v>
      </c>
      <c r="J30" s="77"/>
      <c r="K30" s="76" t="s">
        <v>51</v>
      </c>
      <c r="L30" s="82">
        <v>0.5</v>
      </c>
      <c r="M30" s="19">
        <v>100</v>
      </c>
      <c r="N30" s="77"/>
      <c r="O30" s="76"/>
      <c r="P30" s="82"/>
      <c r="Q30" s="19"/>
      <c r="R30" s="77"/>
      <c r="S30" s="76"/>
      <c r="T30" s="13"/>
      <c r="U30" s="2"/>
    </row>
    <row r="31" spans="1:21" ht="13.5" x14ac:dyDescent="0.25">
      <c r="A31" s="88"/>
      <c r="B31" s="91"/>
      <c r="C31" s="76" t="s">
        <v>78</v>
      </c>
      <c r="D31" s="82">
        <v>0.5</v>
      </c>
      <c r="E31" s="75">
        <v>40</v>
      </c>
      <c r="F31" s="77"/>
      <c r="G31" s="76" t="s">
        <v>48</v>
      </c>
      <c r="H31" s="82">
        <v>0.5</v>
      </c>
      <c r="I31" s="19">
        <v>100</v>
      </c>
      <c r="J31" s="77"/>
      <c r="K31" s="76" t="s">
        <v>52</v>
      </c>
      <c r="L31" s="82">
        <v>0.4</v>
      </c>
      <c r="M31" s="19">
        <v>100</v>
      </c>
      <c r="N31" s="77"/>
      <c r="O31" s="76"/>
      <c r="P31" s="82"/>
      <c r="Q31" s="19"/>
      <c r="R31" s="77"/>
      <c r="S31" s="76"/>
      <c r="T31" s="13"/>
      <c r="U31" s="2"/>
    </row>
    <row r="32" spans="1:21" ht="13.5" x14ac:dyDescent="0.25">
      <c r="A32" s="88"/>
      <c r="B32" s="91"/>
      <c r="C32" s="76" t="s">
        <v>38</v>
      </c>
      <c r="D32" s="82">
        <v>0.4</v>
      </c>
      <c r="E32" s="75">
        <v>35</v>
      </c>
      <c r="F32" s="77"/>
      <c r="G32" s="76" t="s">
        <v>49</v>
      </c>
      <c r="H32" s="82">
        <v>0.5</v>
      </c>
      <c r="I32" s="19">
        <v>100</v>
      </c>
      <c r="J32" s="77"/>
      <c r="K32" s="76"/>
      <c r="L32" s="82"/>
      <c r="M32" s="19"/>
      <c r="N32" s="77"/>
      <c r="O32" s="76"/>
      <c r="P32" s="82"/>
      <c r="Q32" s="19"/>
      <c r="R32" s="77"/>
      <c r="S32" s="76"/>
      <c r="T32" s="13"/>
      <c r="U32" s="2"/>
    </row>
    <row r="33" spans="1:21" ht="13.5" x14ac:dyDescent="0.25">
      <c r="A33" s="88"/>
      <c r="B33" s="91"/>
      <c r="C33" s="76"/>
      <c r="D33" s="19"/>
      <c r="E33" s="19"/>
      <c r="F33" s="77"/>
      <c r="G33" s="76"/>
      <c r="H33" s="19"/>
      <c r="I33" s="19"/>
      <c r="J33" s="77"/>
      <c r="K33" s="76"/>
      <c r="L33" s="19"/>
      <c r="M33" s="19"/>
      <c r="N33" s="77"/>
      <c r="O33" s="76"/>
      <c r="P33" s="19"/>
      <c r="Q33" s="19"/>
      <c r="R33" s="77"/>
      <c r="S33" s="76"/>
      <c r="T33" s="13"/>
      <c r="U33" s="2"/>
    </row>
    <row r="34" spans="1:21" x14ac:dyDescent="0.25">
      <c r="A34" s="89"/>
      <c r="B34" s="92"/>
      <c r="C34" s="70" t="s">
        <v>12</v>
      </c>
      <c r="D34" s="81"/>
      <c r="E34" s="71">
        <f>SUM(E28:E33)</f>
        <v>235</v>
      </c>
      <c r="F34" s="72"/>
      <c r="G34" s="70" t="s">
        <v>12</v>
      </c>
      <c r="H34" s="81"/>
      <c r="I34" s="71">
        <f>SUM(I28:I33)</f>
        <v>1650</v>
      </c>
      <c r="J34" s="72"/>
      <c r="K34" s="70" t="s">
        <v>12</v>
      </c>
      <c r="L34" s="81"/>
      <c r="M34" s="71">
        <f>SUM(M28:M33)</f>
        <v>15950</v>
      </c>
      <c r="N34" s="72"/>
      <c r="O34" s="70" t="s">
        <v>12</v>
      </c>
      <c r="P34" s="81"/>
      <c r="Q34" s="71">
        <f>SUM(Q28:Q33)</f>
        <v>0</v>
      </c>
      <c r="R34" s="72"/>
      <c r="S34" s="70" t="s">
        <v>18</v>
      </c>
      <c r="T34" s="71">
        <f>+E34+I34+M34+Q34</f>
        <v>17835</v>
      </c>
      <c r="U34" s="72"/>
    </row>
    <row r="35" spans="1:21" ht="16.5" thickBot="1" x14ac:dyDescent="0.45">
      <c r="A35" s="87" t="s">
        <v>14</v>
      </c>
      <c r="B35" s="90" t="s">
        <v>15</v>
      </c>
      <c r="C35" s="15" t="s">
        <v>1</v>
      </c>
      <c r="D35" s="16"/>
      <c r="E35" s="16" t="s">
        <v>2</v>
      </c>
      <c r="F35" s="17">
        <f>COUNTA(C36:C40)</f>
        <v>3</v>
      </c>
      <c r="G35" s="15" t="s">
        <v>1</v>
      </c>
      <c r="H35" s="16"/>
      <c r="I35" s="16" t="s">
        <v>2</v>
      </c>
      <c r="J35" s="17">
        <f>COUNTA(G36:G40)</f>
        <v>2</v>
      </c>
      <c r="K35" s="15" t="s">
        <v>1</v>
      </c>
      <c r="L35" s="16"/>
      <c r="M35" s="16" t="s">
        <v>2</v>
      </c>
      <c r="N35" s="17">
        <f>COUNTA(K36:K40)</f>
        <v>0</v>
      </c>
      <c r="O35" s="15" t="s">
        <v>1</v>
      </c>
      <c r="P35" s="16"/>
      <c r="Q35" s="16" t="s">
        <v>2</v>
      </c>
      <c r="R35" s="17">
        <f>COUNTA(O36:O40)</f>
        <v>0</v>
      </c>
      <c r="S35" s="15"/>
      <c r="T35" s="16"/>
      <c r="U35" s="17">
        <f>+F35+J35+N35+R35</f>
        <v>5</v>
      </c>
    </row>
    <row r="36" spans="1:21" ht="13.5" x14ac:dyDescent="0.25">
      <c r="A36" s="88"/>
      <c r="B36" s="91"/>
      <c r="C36" s="76" t="s">
        <v>71</v>
      </c>
      <c r="D36" s="82">
        <v>0.2</v>
      </c>
      <c r="E36" s="19">
        <v>8000</v>
      </c>
      <c r="F36" s="77"/>
      <c r="G36" s="76" t="s">
        <v>73</v>
      </c>
      <c r="H36" s="82">
        <v>0.3</v>
      </c>
      <c r="I36" s="19">
        <v>30000</v>
      </c>
      <c r="J36" s="77"/>
      <c r="K36" s="76"/>
      <c r="L36" s="82"/>
      <c r="M36" s="19"/>
      <c r="N36" s="77"/>
      <c r="O36" s="76"/>
      <c r="P36" s="82"/>
      <c r="Q36" s="19"/>
      <c r="R36" s="77"/>
      <c r="S36" s="76"/>
      <c r="T36" s="13"/>
      <c r="U36" s="2"/>
    </row>
    <row r="37" spans="1:21" ht="13.5" x14ac:dyDescent="0.25">
      <c r="A37" s="88"/>
      <c r="B37" s="91"/>
      <c r="C37" s="76" t="s">
        <v>70</v>
      </c>
      <c r="D37" s="82">
        <v>0.1</v>
      </c>
      <c r="E37" s="19">
        <v>4000</v>
      </c>
      <c r="F37" s="77"/>
      <c r="G37" s="76" t="s">
        <v>71</v>
      </c>
      <c r="H37" s="82">
        <v>0.3</v>
      </c>
      <c r="I37" s="19">
        <v>11000</v>
      </c>
      <c r="J37" s="77"/>
      <c r="K37" s="76"/>
      <c r="L37" s="82"/>
      <c r="M37" s="19"/>
      <c r="N37" s="77"/>
      <c r="O37" s="76"/>
      <c r="P37" s="82"/>
      <c r="Q37" s="19"/>
      <c r="R37" s="77"/>
      <c r="S37" s="76"/>
      <c r="T37" s="13"/>
      <c r="U37" s="2"/>
    </row>
    <row r="38" spans="1:21" ht="13.5" x14ac:dyDescent="0.25">
      <c r="A38" s="88"/>
      <c r="B38" s="91"/>
      <c r="C38" s="76" t="s">
        <v>72</v>
      </c>
      <c r="D38" s="82">
        <v>0.8</v>
      </c>
      <c r="E38" s="19">
        <v>400</v>
      </c>
      <c r="F38" s="77"/>
      <c r="G38" s="76"/>
      <c r="H38" s="82"/>
      <c r="I38" s="19"/>
      <c r="J38" s="77"/>
      <c r="K38" s="76"/>
      <c r="L38" s="82"/>
      <c r="M38" s="19"/>
      <c r="N38" s="77"/>
      <c r="O38" s="76"/>
      <c r="P38" s="82"/>
      <c r="Q38" s="19"/>
      <c r="R38" s="77"/>
      <c r="S38" s="76"/>
      <c r="T38" s="13"/>
      <c r="U38" s="2"/>
    </row>
    <row r="39" spans="1:21" ht="13.5" x14ac:dyDescent="0.25">
      <c r="A39" s="88"/>
      <c r="B39" s="91"/>
      <c r="C39" s="76"/>
      <c r="D39" s="82"/>
      <c r="E39" s="19"/>
      <c r="F39" s="77"/>
      <c r="G39" s="76"/>
      <c r="H39" s="82"/>
      <c r="I39" s="19"/>
      <c r="J39" s="77"/>
      <c r="K39" s="76"/>
      <c r="L39" s="82"/>
      <c r="M39" s="19"/>
      <c r="N39" s="77"/>
      <c r="O39" s="76"/>
      <c r="P39" s="82"/>
      <c r="Q39" s="19"/>
      <c r="R39" s="77"/>
      <c r="S39" s="76"/>
      <c r="T39" s="13"/>
      <c r="U39" s="2"/>
    </row>
    <row r="40" spans="1:21" ht="13.5" x14ac:dyDescent="0.25">
      <c r="A40" s="88"/>
      <c r="B40" s="91"/>
      <c r="C40" s="76"/>
      <c r="D40" s="19"/>
      <c r="E40" s="19"/>
      <c r="F40" s="77"/>
      <c r="G40" s="76"/>
      <c r="H40" s="19"/>
      <c r="I40" s="19"/>
      <c r="J40" s="77"/>
      <c r="K40" s="76"/>
      <c r="L40" s="19"/>
      <c r="M40" s="19"/>
      <c r="N40" s="77"/>
      <c r="O40" s="76"/>
      <c r="P40" s="19"/>
      <c r="Q40" s="19"/>
      <c r="R40" s="77"/>
      <c r="S40" s="76"/>
      <c r="T40" s="13"/>
      <c r="U40" s="2"/>
    </row>
    <row r="41" spans="1:21" x14ac:dyDescent="0.25">
      <c r="A41" s="89"/>
      <c r="B41" s="92"/>
      <c r="C41" s="70" t="s">
        <v>12</v>
      </c>
      <c r="D41" s="81"/>
      <c r="E41" s="71">
        <f>SUM(E36:E40)</f>
        <v>12400</v>
      </c>
      <c r="F41" s="72"/>
      <c r="G41" s="70" t="s">
        <v>12</v>
      </c>
      <c r="H41" s="81"/>
      <c r="I41" s="71">
        <f>SUM(I36:I40)</f>
        <v>41000</v>
      </c>
      <c r="J41" s="72"/>
      <c r="K41" s="70" t="s">
        <v>12</v>
      </c>
      <c r="L41" s="81"/>
      <c r="M41" s="71">
        <f>SUM(M36:M40)</f>
        <v>0</v>
      </c>
      <c r="N41" s="72"/>
      <c r="O41" s="70" t="s">
        <v>12</v>
      </c>
      <c r="P41" s="81"/>
      <c r="Q41" s="71">
        <f>SUM(Q36:Q40)</f>
        <v>0</v>
      </c>
      <c r="R41" s="72"/>
      <c r="S41" s="70" t="s">
        <v>18</v>
      </c>
      <c r="T41" s="71">
        <f>+E41+I41+M41+Q41</f>
        <v>53400</v>
      </c>
      <c r="U41" s="72"/>
    </row>
    <row r="42" spans="1:21" ht="16.5" customHeight="1" thickBot="1" x14ac:dyDescent="0.45">
      <c r="A42" s="87"/>
      <c r="B42" s="90" t="s">
        <v>54</v>
      </c>
      <c r="C42" s="15" t="s">
        <v>1</v>
      </c>
      <c r="D42" s="16"/>
      <c r="E42" s="16" t="s">
        <v>2</v>
      </c>
      <c r="F42" s="17">
        <f>COUNTA(C43:C45)</f>
        <v>2</v>
      </c>
      <c r="G42" s="15" t="s">
        <v>1</v>
      </c>
      <c r="H42" s="16"/>
      <c r="I42" s="16" t="s">
        <v>2</v>
      </c>
      <c r="J42" s="17">
        <f>COUNTA(G43:G45)</f>
        <v>0</v>
      </c>
      <c r="K42" s="15" t="s">
        <v>1</v>
      </c>
      <c r="L42" s="16"/>
      <c r="M42" s="16" t="s">
        <v>2</v>
      </c>
      <c r="N42" s="17">
        <f>COUNTA(K43:K45)</f>
        <v>0</v>
      </c>
      <c r="O42" s="15" t="s">
        <v>1</v>
      </c>
      <c r="P42" s="16"/>
      <c r="Q42" s="16" t="s">
        <v>2</v>
      </c>
      <c r="R42" s="17">
        <f>COUNTA(O43:O45)</f>
        <v>0</v>
      </c>
      <c r="S42" s="15"/>
      <c r="T42" s="16"/>
      <c r="U42" s="17">
        <f>+F42+J42+N42+R42</f>
        <v>2</v>
      </c>
    </row>
    <row r="43" spans="1:21" ht="13.5" x14ac:dyDescent="0.25">
      <c r="A43" s="88"/>
      <c r="B43" s="91"/>
      <c r="C43" s="76" t="s">
        <v>47</v>
      </c>
      <c r="D43" s="82"/>
      <c r="E43" s="19">
        <v>0</v>
      </c>
      <c r="F43" s="77"/>
      <c r="G43" s="76"/>
      <c r="H43" s="82"/>
      <c r="I43" s="19"/>
      <c r="J43" s="77"/>
      <c r="K43" s="76"/>
      <c r="L43" s="82"/>
      <c r="M43" s="19"/>
      <c r="N43" s="77"/>
      <c r="O43" s="76"/>
      <c r="P43" s="82"/>
      <c r="Q43" s="19"/>
      <c r="R43" s="77"/>
      <c r="S43" s="76"/>
      <c r="T43" s="13"/>
      <c r="U43" s="2"/>
    </row>
    <row r="44" spans="1:21" ht="13.5" x14ac:dyDescent="0.25">
      <c r="A44" s="88"/>
      <c r="B44" s="91"/>
      <c r="C44" s="76" t="s">
        <v>69</v>
      </c>
      <c r="D44" s="82">
        <v>0.5</v>
      </c>
      <c r="E44" s="19">
        <v>600</v>
      </c>
      <c r="F44" s="77"/>
      <c r="G44" s="76"/>
      <c r="H44" s="82"/>
      <c r="I44" s="19"/>
      <c r="J44" s="77"/>
      <c r="K44" s="76"/>
      <c r="L44" s="82"/>
      <c r="M44" s="19"/>
      <c r="N44" s="77"/>
      <c r="O44" s="76"/>
      <c r="P44" s="82"/>
      <c r="Q44" s="19"/>
      <c r="R44" s="77"/>
      <c r="S44" s="76"/>
      <c r="T44" s="13"/>
      <c r="U44" s="2"/>
    </row>
    <row r="45" spans="1:21" ht="13.5" x14ac:dyDescent="0.25">
      <c r="A45" s="88"/>
      <c r="B45" s="91"/>
      <c r="C45" s="76"/>
      <c r="D45" s="82"/>
      <c r="E45" s="19"/>
      <c r="F45" s="77"/>
      <c r="G45" s="76"/>
      <c r="H45" s="82"/>
      <c r="I45" s="19"/>
      <c r="J45" s="77"/>
      <c r="K45" s="76"/>
      <c r="L45" s="82"/>
      <c r="M45" s="19"/>
      <c r="N45" s="77"/>
      <c r="O45" s="76"/>
      <c r="P45" s="82"/>
      <c r="Q45" s="19"/>
      <c r="R45" s="77"/>
      <c r="S45" s="76"/>
      <c r="T45" s="13"/>
      <c r="U45" s="2"/>
    </row>
    <row r="46" spans="1:21" x14ac:dyDescent="0.25">
      <c r="A46" s="89"/>
      <c r="B46" s="92"/>
      <c r="C46" s="70" t="s">
        <v>12</v>
      </c>
      <c r="D46" s="81"/>
      <c r="E46" s="71">
        <f>SUM(E43:E45)</f>
        <v>600</v>
      </c>
      <c r="F46" s="72"/>
      <c r="G46" s="70" t="s">
        <v>12</v>
      </c>
      <c r="H46" s="81"/>
      <c r="I46" s="71">
        <f>SUM(I43:I45)</f>
        <v>0</v>
      </c>
      <c r="J46" s="72"/>
      <c r="K46" s="70" t="s">
        <v>12</v>
      </c>
      <c r="L46" s="81"/>
      <c r="M46" s="71">
        <f>SUM(M43:M45)</f>
        <v>0</v>
      </c>
      <c r="N46" s="72"/>
      <c r="O46" s="70" t="s">
        <v>12</v>
      </c>
      <c r="P46" s="81"/>
      <c r="Q46" s="71">
        <f>SUM(Q43:Q45)</f>
        <v>0</v>
      </c>
      <c r="R46" s="72"/>
      <c r="S46" s="70" t="s">
        <v>18</v>
      </c>
      <c r="T46" s="71">
        <f>+E46+I46+M46+Q46</f>
        <v>600</v>
      </c>
      <c r="U46" s="72"/>
    </row>
    <row r="47" spans="1:21" ht="16.5" customHeight="1" thickBot="1" x14ac:dyDescent="0.45">
      <c r="A47" s="87"/>
      <c r="B47" s="90" t="s">
        <v>19</v>
      </c>
      <c r="C47" s="15" t="s">
        <v>1</v>
      </c>
      <c r="D47" s="16"/>
      <c r="E47" s="16" t="s">
        <v>2</v>
      </c>
      <c r="F47" s="17">
        <f>COUNTA(C48:C50)</f>
        <v>0</v>
      </c>
      <c r="G47" s="15" t="s">
        <v>1</v>
      </c>
      <c r="H47" s="16"/>
      <c r="I47" s="16" t="s">
        <v>2</v>
      </c>
      <c r="J47" s="17">
        <f>COUNTA(G48:G50)</f>
        <v>1</v>
      </c>
      <c r="K47" s="15" t="s">
        <v>1</v>
      </c>
      <c r="L47" s="16"/>
      <c r="M47" s="16" t="s">
        <v>2</v>
      </c>
      <c r="N47" s="17">
        <f>COUNTA(K48:K50)</f>
        <v>0</v>
      </c>
      <c r="O47" s="15" t="s">
        <v>1</v>
      </c>
      <c r="P47" s="16"/>
      <c r="Q47" s="16" t="s">
        <v>2</v>
      </c>
      <c r="R47" s="17">
        <f>COUNTA(O48:O50)</f>
        <v>1</v>
      </c>
      <c r="S47" s="15"/>
      <c r="T47" s="16"/>
      <c r="U47" s="17">
        <f>+F47+J47+N47+R47</f>
        <v>2</v>
      </c>
    </row>
    <row r="48" spans="1:21" ht="13.5" x14ac:dyDescent="0.25">
      <c r="A48" s="88"/>
      <c r="B48" s="91"/>
      <c r="C48" s="76"/>
      <c r="D48" s="82"/>
      <c r="E48" s="19"/>
      <c r="F48" s="77"/>
      <c r="G48" s="76" t="s">
        <v>74</v>
      </c>
      <c r="H48" s="82">
        <v>0.5</v>
      </c>
      <c r="I48" s="19">
        <v>5000</v>
      </c>
      <c r="J48" s="77"/>
      <c r="K48" s="76"/>
      <c r="L48" s="82"/>
      <c r="M48" s="19"/>
      <c r="N48" s="77"/>
      <c r="O48" s="76" t="s">
        <v>79</v>
      </c>
      <c r="P48" s="82">
        <v>0.5</v>
      </c>
      <c r="Q48" s="19">
        <v>50000</v>
      </c>
      <c r="R48" s="77"/>
      <c r="S48" s="76"/>
      <c r="T48" s="13"/>
      <c r="U48" s="2"/>
    </row>
    <row r="49" spans="1:21" ht="13.5" x14ac:dyDescent="0.25">
      <c r="A49" s="88"/>
      <c r="B49" s="91"/>
      <c r="C49" s="76"/>
      <c r="D49" s="82"/>
      <c r="E49" s="19"/>
      <c r="F49" s="77"/>
      <c r="G49" s="76"/>
      <c r="H49" s="82"/>
      <c r="I49" s="19"/>
      <c r="J49" s="77"/>
      <c r="K49" s="76"/>
      <c r="L49" s="82"/>
      <c r="M49" s="19"/>
      <c r="N49" s="77"/>
      <c r="O49" s="76"/>
      <c r="P49" s="82"/>
      <c r="Q49" s="19"/>
      <c r="R49" s="77"/>
      <c r="S49" s="76"/>
      <c r="T49" s="13"/>
      <c r="U49" s="2"/>
    </row>
    <row r="50" spans="1:21" ht="13.5" x14ac:dyDescent="0.25">
      <c r="A50" s="88"/>
      <c r="B50" s="91"/>
      <c r="C50" s="76"/>
      <c r="D50" s="19"/>
      <c r="E50" s="19"/>
      <c r="F50" s="77"/>
      <c r="G50" s="76"/>
      <c r="H50" s="19"/>
      <c r="I50" s="19"/>
      <c r="J50" s="77"/>
      <c r="K50" s="76"/>
      <c r="L50" s="19"/>
      <c r="M50" s="19"/>
      <c r="N50" s="77"/>
      <c r="O50" s="76"/>
      <c r="P50" s="19"/>
      <c r="Q50" s="19"/>
      <c r="R50" s="77"/>
      <c r="S50" s="76"/>
      <c r="T50" s="13"/>
      <c r="U50" s="2"/>
    </row>
    <row r="51" spans="1:21" x14ac:dyDescent="0.25">
      <c r="A51" s="89"/>
      <c r="B51" s="92"/>
      <c r="C51" s="70" t="s">
        <v>12</v>
      </c>
      <c r="D51" s="81"/>
      <c r="E51" s="71">
        <f>SUM(E48:E50)</f>
        <v>0</v>
      </c>
      <c r="F51" s="72"/>
      <c r="G51" s="70" t="s">
        <v>12</v>
      </c>
      <c r="H51" s="81"/>
      <c r="I51" s="71">
        <f>SUM(I48:I50)</f>
        <v>5000</v>
      </c>
      <c r="J51" s="72"/>
      <c r="K51" s="70" t="s">
        <v>12</v>
      </c>
      <c r="L51" s="81"/>
      <c r="M51" s="71">
        <f>SUM(M48:M50)</f>
        <v>0</v>
      </c>
      <c r="N51" s="72"/>
      <c r="O51" s="70" t="s">
        <v>12</v>
      </c>
      <c r="P51" s="81"/>
      <c r="Q51" s="71">
        <f>SUM(Q48:Q50)</f>
        <v>50000</v>
      </c>
      <c r="R51" s="72"/>
      <c r="S51" s="70" t="s">
        <v>18</v>
      </c>
      <c r="T51" s="71">
        <f>+E51+I51+M51+Q51</f>
        <v>55000</v>
      </c>
      <c r="U51" s="72"/>
    </row>
    <row r="52" spans="1:21" ht="16.5" customHeight="1" thickBot="1" x14ac:dyDescent="0.45">
      <c r="A52" s="87"/>
      <c r="B52" s="90" t="s">
        <v>26</v>
      </c>
      <c r="C52" s="15" t="s">
        <v>1</v>
      </c>
      <c r="D52" s="16"/>
      <c r="E52" s="16" t="s">
        <v>2</v>
      </c>
      <c r="F52" s="17">
        <f>COUNTA(C53:C55)</f>
        <v>0</v>
      </c>
      <c r="G52" s="15" t="s">
        <v>1</v>
      </c>
      <c r="H52" s="16"/>
      <c r="I52" s="16" t="s">
        <v>2</v>
      </c>
      <c r="J52" s="17">
        <f>COUNTA(G53:G55)</f>
        <v>0</v>
      </c>
      <c r="K52" s="15" t="s">
        <v>1</v>
      </c>
      <c r="L52" s="16"/>
      <c r="M52" s="16" t="s">
        <v>2</v>
      </c>
      <c r="N52" s="17">
        <f>COUNTA(K53:K55)</f>
        <v>1</v>
      </c>
      <c r="O52" s="15" t="s">
        <v>1</v>
      </c>
      <c r="P52" s="16"/>
      <c r="Q52" s="16" t="s">
        <v>2</v>
      </c>
      <c r="R52" s="17">
        <f>COUNTA(O53:O55)</f>
        <v>0</v>
      </c>
      <c r="S52" s="15"/>
      <c r="T52" s="16"/>
      <c r="U52" s="17">
        <f>+F52+J52+N52+R52</f>
        <v>1</v>
      </c>
    </row>
    <row r="53" spans="1:21" ht="13.5" x14ac:dyDescent="0.25">
      <c r="A53" s="88"/>
      <c r="B53" s="91"/>
      <c r="C53" s="76"/>
      <c r="D53" s="82"/>
      <c r="E53" s="19"/>
      <c r="F53" s="77"/>
      <c r="G53" s="76"/>
      <c r="H53" s="82"/>
      <c r="I53" s="19"/>
      <c r="J53" s="77"/>
      <c r="K53" s="76" t="s">
        <v>57</v>
      </c>
      <c r="L53" s="82">
        <v>0.5</v>
      </c>
      <c r="M53" s="19">
        <v>788</v>
      </c>
      <c r="N53" s="77"/>
      <c r="O53" s="76"/>
      <c r="P53" s="82"/>
      <c r="Q53" s="19"/>
      <c r="R53" s="77"/>
      <c r="S53" s="76"/>
      <c r="T53" s="13"/>
      <c r="U53" s="2"/>
    </row>
    <row r="54" spans="1:21" ht="13.5" x14ac:dyDescent="0.25">
      <c r="A54" s="88"/>
      <c r="B54" s="91"/>
      <c r="C54" s="76"/>
      <c r="D54" s="82"/>
      <c r="E54" s="19"/>
      <c r="F54" s="77"/>
      <c r="G54" s="76"/>
      <c r="H54" s="82"/>
      <c r="I54" s="19"/>
      <c r="J54" s="77"/>
      <c r="K54" s="76"/>
      <c r="L54" s="82"/>
      <c r="M54" s="19"/>
      <c r="N54" s="77"/>
      <c r="O54" s="76"/>
      <c r="P54" s="82"/>
      <c r="Q54" s="19"/>
      <c r="R54" s="77"/>
      <c r="S54" s="76"/>
      <c r="T54" s="13"/>
      <c r="U54" s="2"/>
    </row>
    <row r="55" spans="1:21" ht="13.5" x14ac:dyDescent="0.25">
      <c r="A55" s="88"/>
      <c r="B55" s="91"/>
      <c r="C55" s="76"/>
      <c r="D55" s="19"/>
      <c r="E55" s="19"/>
      <c r="F55" s="77"/>
      <c r="G55" s="76"/>
      <c r="H55" s="19"/>
      <c r="I55" s="19"/>
      <c r="J55" s="77"/>
      <c r="K55" s="76"/>
      <c r="L55" s="19"/>
      <c r="M55" s="19"/>
      <c r="N55" s="77"/>
      <c r="O55" s="76"/>
      <c r="P55" s="19"/>
      <c r="Q55" s="19"/>
      <c r="R55" s="77"/>
      <c r="S55" s="76"/>
      <c r="T55" s="13"/>
      <c r="U55" s="2"/>
    </row>
    <row r="56" spans="1:21" x14ac:dyDescent="0.25">
      <c r="A56" s="89"/>
      <c r="B56" s="92"/>
      <c r="C56" s="70" t="s">
        <v>12</v>
      </c>
      <c r="D56" s="81"/>
      <c r="E56" s="71">
        <f>SUM(E53:E55)</f>
        <v>0</v>
      </c>
      <c r="F56" s="72"/>
      <c r="G56" s="70" t="s">
        <v>12</v>
      </c>
      <c r="H56" s="81"/>
      <c r="I56" s="71">
        <f>SUM(I53:I55)</f>
        <v>0</v>
      </c>
      <c r="J56" s="72"/>
      <c r="K56" s="70" t="s">
        <v>12</v>
      </c>
      <c r="L56" s="81"/>
      <c r="M56" s="71">
        <f>SUM(M53:M55)</f>
        <v>788</v>
      </c>
      <c r="N56" s="72"/>
      <c r="O56" s="70" t="s">
        <v>12</v>
      </c>
      <c r="P56" s="81"/>
      <c r="Q56" s="71">
        <f>SUM(Q53:Q55)</f>
        <v>0</v>
      </c>
      <c r="R56" s="72"/>
      <c r="S56" s="70" t="s">
        <v>18</v>
      </c>
      <c r="T56" s="71">
        <f>+E56+I56+M56+Q56</f>
        <v>788</v>
      </c>
      <c r="U56" s="72"/>
    </row>
    <row r="57" spans="1:21" ht="16.5" customHeight="1" thickBot="1" x14ac:dyDescent="0.45">
      <c r="A57" s="87"/>
      <c r="B57" s="90" t="s">
        <v>27</v>
      </c>
      <c r="C57" s="15" t="s">
        <v>1</v>
      </c>
      <c r="D57" s="16"/>
      <c r="E57" s="16" t="s">
        <v>2</v>
      </c>
      <c r="F57" s="17">
        <f>COUNTA(C58:C60)</f>
        <v>2</v>
      </c>
      <c r="G57" s="15" t="s">
        <v>1</v>
      </c>
      <c r="H57" s="16"/>
      <c r="I57" s="16" t="s">
        <v>2</v>
      </c>
      <c r="J57" s="17">
        <f>COUNTA(G58:G60)</f>
        <v>0</v>
      </c>
      <c r="K57" s="15" t="s">
        <v>1</v>
      </c>
      <c r="L57" s="16"/>
      <c r="M57" s="16" t="s">
        <v>2</v>
      </c>
      <c r="N57" s="17">
        <f>COUNTA(K58:K60)</f>
        <v>0</v>
      </c>
      <c r="O57" s="15" t="s">
        <v>1</v>
      </c>
      <c r="P57" s="16"/>
      <c r="Q57" s="16" t="s">
        <v>2</v>
      </c>
      <c r="R57" s="17">
        <f>COUNTA(O58:O60)</f>
        <v>0</v>
      </c>
      <c r="S57" s="15"/>
      <c r="T57" s="16"/>
      <c r="U57" s="17">
        <f>+F57+J57+N57+R57</f>
        <v>2</v>
      </c>
    </row>
    <row r="58" spans="1:21" ht="13.5" x14ac:dyDescent="0.25">
      <c r="A58" s="88"/>
      <c r="B58" s="91"/>
      <c r="C58" s="76" t="s">
        <v>36</v>
      </c>
      <c r="D58" s="82">
        <v>0.5</v>
      </c>
      <c r="E58" s="19">
        <v>8000</v>
      </c>
      <c r="F58" s="77"/>
      <c r="G58" s="76"/>
      <c r="H58" s="82"/>
      <c r="I58" s="19"/>
      <c r="J58" s="77"/>
      <c r="K58" s="76"/>
      <c r="L58" s="82"/>
      <c r="M58" s="19"/>
      <c r="N58" s="77"/>
      <c r="O58" s="76"/>
      <c r="P58" s="82"/>
      <c r="Q58" s="19"/>
      <c r="R58" s="77"/>
      <c r="S58" s="76"/>
      <c r="T58" s="13"/>
      <c r="U58" s="2"/>
    </row>
    <row r="59" spans="1:21" ht="13.5" x14ac:dyDescent="0.25">
      <c r="A59" s="88"/>
      <c r="B59" s="91"/>
      <c r="C59" s="76" t="s">
        <v>37</v>
      </c>
      <c r="D59" s="82">
        <v>0.5</v>
      </c>
      <c r="E59" s="19">
        <v>4500</v>
      </c>
      <c r="F59" s="77"/>
      <c r="G59" s="76"/>
      <c r="H59" s="82"/>
      <c r="I59" s="19"/>
      <c r="J59" s="77"/>
      <c r="K59" s="76"/>
      <c r="L59" s="82"/>
      <c r="M59" s="19"/>
      <c r="N59" s="77"/>
      <c r="O59" s="76"/>
      <c r="P59" s="82"/>
      <c r="Q59" s="19"/>
      <c r="R59" s="77"/>
      <c r="S59" s="76"/>
      <c r="T59" s="13"/>
      <c r="U59" s="2"/>
    </row>
    <row r="60" spans="1:21" ht="13.5" x14ac:dyDescent="0.25">
      <c r="A60" s="88"/>
      <c r="B60" s="91"/>
      <c r="C60" s="76"/>
      <c r="D60" s="19"/>
      <c r="E60" s="19"/>
      <c r="F60" s="77"/>
      <c r="G60" s="76"/>
      <c r="H60" s="19"/>
      <c r="I60" s="19"/>
      <c r="J60" s="77"/>
      <c r="K60" s="76"/>
      <c r="L60" s="19"/>
      <c r="M60" s="19"/>
      <c r="N60" s="77"/>
      <c r="O60" s="76"/>
      <c r="P60" s="19"/>
      <c r="Q60" s="19"/>
      <c r="R60" s="77"/>
      <c r="S60" s="76"/>
      <c r="T60" s="13"/>
      <c r="U60" s="2"/>
    </row>
    <row r="61" spans="1:21" x14ac:dyDescent="0.25">
      <c r="A61" s="89"/>
      <c r="B61" s="92"/>
      <c r="C61" s="70" t="s">
        <v>12</v>
      </c>
      <c r="D61" s="81"/>
      <c r="E61" s="71">
        <f>SUM(E58:E60)</f>
        <v>12500</v>
      </c>
      <c r="F61" s="72"/>
      <c r="G61" s="70" t="s">
        <v>12</v>
      </c>
      <c r="H61" s="81"/>
      <c r="I61" s="71">
        <f>SUM(I58:I60)</f>
        <v>0</v>
      </c>
      <c r="J61" s="72"/>
      <c r="K61" s="70" t="s">
        <v>12</v>
      </c>
      <c r="L61" s="81"/>
      <c r="M61" s="71">
        <f>SUM(M58:M60)</f>
        <v>0</v>
      </c>
      <c r="N61" s="72"/>
      <c r="O61" s="70" t="s">
        <v>12</v>
      </c>
      <c r="P61" s="81"/>
      <c r="Q61" s="71">
        <f>SUM(Q58:Q60)</f>
        <v>0</v>
      </c>
      <c r="R61" s="72"/>
      <c r="S61" s="70" t="s">
        <v>18</v>
      </c>
      <c r="T61" s="71">
        <f>+E61+I61+M61+Q61</f>
        <v>12500</v>
      </c>
      <c r="U61" s="72"/>
    </row>
    <row r="62" spans="1:21" ht="16.5" customHeight="1" thickBot="1" x14ac:dyDescent="0.45">
      <c r="A62" s="87" t="s">
        <v>58</v>
      </c>
      <c r="B62" s="90" t="s">
        <v>59</v>
      </c>
      <c r="C62" s="15" t="s">
        <v>1</v>
      </c>
      <c r="D62" s="16"/>
      <c r="E62" s="16" t="s">
        <v>2</v>
      </c>
      <c r="F62" s="17">
        <f>COUNTA(C63:C66)</f>
        <v>0</v>
      </c>
      <c r="G62" s="15" t="s">
        <v>1</v>
      </c>
      <c r="H62" s="16"/>
      <c r="I62" s="16" t="s">
        <v>2</v>
      </c>
      <c r="J62" s="17">
        <f>COUNTA(G63:G66)</f>
        <v>3</v>
      </c>
      <c r="K62" s="15" t="s">
        <v>1</v>
      </c>
      <c r="L62" s="16"/>
      <c r="M62" s="16" t="s">
        <v>2</v>
      </c>
      <c r="N62" s="17">
        <f>COUNTA(K63:K66)</f>
        <v>1</v>
      </c>
      <c r="O62" s="15" t="s">
        <v>1</v>
      </c>
      <c r="P62" s="16"/>
      <c r="Q62" s="16" t="s">
        <v>2</v>
      </c>
      <c r="R62" s="17">
        <f>COUNTA(O63:O66)</f>
        <v>1</v>
      </c>
      <c r="S62" s="15"/>
      <c r="T62" s="16"/>
      <c r="U62" s="17">
        <f>+F62+J62+N62+R62</f>
        <v>5</v>
      </c>
    </row>
    <row r="63" spans="1:21" ht="13.5" x14ac:dyDescent="0.25">
      <c r="A63" s="88"/>
      <c r="B63" s="91"/>
      <c r="C63" s="76"/>
      <c r="D63" s="82"/>
      <c r="E63" s="19"/>
      <c r="F63" s="77"/>
      <c r="G63" s="76" t="s">
        <v>60</v>
      </c>
      <c r="H63" s="82">
        <v>0.5</v>
      </c>
      <c r="I63" s="19">
        <v>5000</v>
      </c>
      <c r="J63" s="77"/>
      <c r="K63" s="76" t="s">
        <v>63</v>
      </c>
      <c r="L63" s="82">
        <v>0.5</v>
      </c>
      <c r="M63" s="19">
        <v>1000</v>
      </c>
      <c r="N63" s="77"/>
      <c r="O63" s="76" t="s">
        <v>64</v>
      </c>
      <c r="P63" s="82">
        <v>0.25</v>
      </c>
      <c r="Q63" s="19">
        <v>15000</v>
      </c>
      <c r="R63" s="77"/>
      <c r="S63" s="76"/>
      <c r="T63" s="13"/>
      <c r="U63" s="2"/>
    </row>
    <row r="64" spans="1:21" ht="13.5" x14ac:dyDescent="0.25">
      <c r="A64" s="88"/>
      <c r="B64" s="91"/>
      <c r="C64" s="76"/>
      <c r="D64" s="82"/>
      <c r="E64" s="19"/>
      <c r="F64" s="77"/>
      <c r="G64" s="76" t="s">
        <v>61</v>
      </c>
      <c r="H64" s="82">
        <v>0.5</v>
      </c>
      <c r="I64" s="19">
        <v>2000</v>
      </c>
      <c r="J64" s="77"/>
      <c r="K64" s="76"/>
      <c r="L64" s="82"/>
      <c r="M64" s="19"/>
      <c r="N64" s="77"/>
      <c r="O64" s="76"/>
      <c r="P64" s="82"/>
      <c r="Q64" s="19"/>
      <c r="R64" s="77"/>
      <c r="S64" s="76"/>
      <c r="T64" s="13"/>
      <c r="U64" s="2"/>
    </row>
    <row r="65" spans="1:21" ht="13.5" x14ac:dyDescent="0.25">
      <c r="A65" s="88"/>
      <c r="B65" s="91"/>
      <c r="C65" s="76"/>
      <c r="D65" s="82"/>
      <c r="E65" s="19"/>
      <c r="F65" s="77"/>
      <c r="G65" s="76" t="s">
        <v>62</v>
      </c>
      <c r="H65" s="82">
        <v>0.5</v>
      </c>
      <c r="I65" s="19">
        <v>0</v>
      </c>
      <c r="J65" s="77"/>
      <c r="K65" s="76"/>
      <c r="L65" s="82"/>
      <c r="M65" s="19"/>
      <c r="N65" s="77"/>
      <c r="O65" s="76"/>
      <c r="P65" s="82"/>
      <c r="Q65" s="19"/>
      <c r="R65" s="77"/>
      <c r="S65" s="76"/>
      <c r="T65" s="13"/>
      <c r="U65" s="2"/>
    </row>
    <row r="66" spans="1:21" ht="13.5" x14ac:dyDescent="0.25">
      <c r="A66" s="88"/>
      <c r="B66" s="91"/>
      <c r="C66" s="76"/>
      <c r="D66" s="19"/>
      <c r="E66" s="19"/>
      <c r="F66" s="77"/>
      <c r="G66" s="76"/>
      <c r="H66" s="19"/>
      <c r="I66" s="19"/>
      <c r="J66" s="77"/>
      <c r="K66" s="76"/>
      <c r="L66" s="19"/>
      <c r="M66" s="19"/>
      <c r="N66" s="77"/>
      <c r="O66" s="76"/>
      <c r="P66" s="19"/>
      <c r="Q66" s="19"/>
      <c r="R66" s="77"/>
      <c r="S66" s="76"/>
      <c r="T66" s="13"/>
      <c r="U66" s="2"/>
    </row>
    <row r="67" spans="1:21" x14ac:dyDescent="0.25">
      <c r="A67" s="89"/>
      <c r="B67" s="92"/>
      <c r="C67" s="70" t="s">
        <v>12</v>
      </c>
      <c r="D67" s="81"/>
      <c r="E67" s="71">
        <f>SUM(E63:E66)</f>
        <v>0</v>
      </c>
      <c r="F67" s="72"/>
      <c r="G67" s="70" t="s">
        <v>12</v>
      </c>
      <c r="H67" s="81"/>
      <c r="I67" s="71">
        <f>SUM(I63:I66)</f>
        <v>7000</v>
      </c>
      <c r="J67" s="72"/>
      <c r="K67" s="70" t="s">
        <v>12</v>
      </c>
      <c r="L67" s="81"/>
      <c r="M67" s="71">
        <f>SUM(M63:M66)</f>
        <v>1000</v>
      </c>
      <c r="N67" s="72"/>
      <c r="O67" s="70" t="s">
        <v>12</v>
      </c>
      <c r="P67" s="81"/>
      <c r="Q67" s="71">
        <f>SUM(Q63:Q66)</f>
        <v>15000</v>
      </c>
      <c r="R67" s="72"/>
      <c r="S67" s="70" t="s">
        <v>18</v>
      </c>
      <c r="T67" s="71">
        <f>+E67+I67+M67+Q67</f>
        <v>23000</v>
      </c>
      <c r="U67" s="72"/>
    </row>
    <row r="68" spans="1:21" s="12" customFormat="1" ht="6.75" customHeight="1" x14ac:dyDescent="0.25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C69" s="70" t="s">
        <v>10</v>
      </c>
      <c r="D69" s="81"/>
      <c r="E69" s="71">
        <f>+E11+E21+E26+E34+E41+E67+E46+E51+E56+E61</f>
        <v>57735</v>
      </c>
      <c r="F69" s="73">
        <f>+F6+F12+F22+F27+F35+F62+F42+F47+F52+F57</f>
        <v>19</v>
      </c>
      <c r="G69" s="70" t="s">
        <v>10</v>
      </c>
      <c r="H69" s="81"/>
      <c r="I69" s="71">
        <f>+I11+I21+I26+I34+I41+I67+I46+I51+I56+I61</f>
        <v>115650</v>
      </c>
      <c r="J69" s="73">
        <f>+J6+J12+J22+J27+J35+J62+J42+J47+J52+J57</f>
        <v>20</v>
      </c>
      <c r="K69" s="70" t="s">
        <v>10</v>
      </c>
      <c r="L69" s="81"/>
      <c r="M69" s="71">
        <f>+M11+M21+M26+M34+M41+M67+M46+M51+M56+M61</f>
        <v>22738</v>
      </c>
      <c r="N69" s="73">
        <f>+N6+N12+N22+N27+N35+N62+N42+N47+N52+N57</f>
        <v>7</v>
      </c>
      <c r="O69" s="70" t="s">
        <v>10</v>
      </c>
      <c r="P69" s="81"/>
      <c r="Q69" s="71">
        <f>+Q11+Q21+Q26+Q34+Q41+Q67+Q46+Q51+Q56+Q61</f>
        <v>72000</v>
      </c>
      <c r="R69" s="73">
        <f>+R6+R12+R22+R27+R35+R62+R42+R47+R52+R57</f>
        <v>4</v>
      </c>
      <c r="S69" s="70" t="s">
        <v>10</v>
      </c>
      <c r="T69" s="71">
        <f>+T11+T21+T26+T34+T41+T67+T46+T51+T56+T61</f>
        <v>268123</v>
      </c>
      <c r="U69" s="73">
        <f>+U6+U12+U22+U27+U35+U62+U42+U47+U52+U57</f>
        <v>50</v>
      </c>
    </row>
  </sheetData>
  <mergeCells count="20">
    <mergeCell ref="A42:A46"/>
    <mergeCell ref="B42:B46"/>
    <mergeCell ref="A27:A34"/>
    <mergeCell ref="B27:B34"/>
    <mergeCell ref="A6:A11"/>
    <mergeCell ref="B6:B11"/>
    <mergeCell ref="A22:A26"/>
    <mergeCell ref="B22:B26"/>
    <mergeCell ref="A12:A21"/>
    <mergeCell ref="B12:B21"/>
    <mergeCell ref="A57:A61"/>
    <mergeCell ref="B57:B61"/>
    <mergeCell ref="A62:A67"/>
    <mergeCell ref="B62:B67"/>
    <mergeCell ref="A35:A41"/>
    <mergeCell ref="B35:B41"/>
    <mergeCell ref="A52:A56"/>
    <mergeCell ref="B52:B56"/>
    <mergeCell ref="A47:A51"/>
    <mergeCell ref="B47:B51"/>
  </mergeCells>
  <phoneticPr fontId="0" type="noConversion"/>
  <printOptions horizontalCentered="1" verticalCentered="1"/>
  <pageMargins left="0.25" right="0.25" top="0.25" bottom="0.25" header="0.25" footer="0.2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3"/>
  <sheetViews>
    <sheetView tabSelected="1" topLeftCell="A32" workbookViewId="0">
      <selection activeCell="D64" sqref="D64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8,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43</v>
      </c>
      <c r="D6" s="57"/>
      <c r="E6" s="57"/>
      <c r="F6" s="57"/>
      <c r="G6" s="58"/>
      <c r="I6" s="62" t="s">
        <v>54</v>
      </c>
      <c r="J6" s="57"/>
      <c r="K6" s="57"/>
      <c r="L6" s="57"/>
      <c r="M6" s="58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1"/>
      <c r="H7" s="54"/>
      <c r="I7" s="51" t="s">
        <v>1</v>
      </c>
      <c r="J7" s="52"/>
      <c r="K7" s="53" t="s">
        <v>2</v>
      </c>
      <c r="L7" s="50"/>
      <c r="M7" s="61"/>
    </row>
    <row r="8" spans="1:20" ht="15" customHeight="1" x14ac:dyDescent="0.25">
      <c r="A8" s="48"/>
      <c r="B8" s="48"/>
      <c r="C8" s="67"/>
      <c r="D8" s="65"/>
      <c r="E8" s="66"/>
      <c r="F8" s="50"/>
      <c r="G8" s="61"/>
      <c r="H8" s="54"/>
      <c r="I8" s="67"/>
      <c r="J8" s="65"/>
      <c r="K8" s="66"/>
      <c r="L8" s="50"/>
      <c r="M8" s="61"/>
    </row>
    <row r="9" spans="1:20" ht="15" customHeight="1" x14ac:dyDescent="0.25">
      <c r="A9" s="55"/>
      <c r="B9" s="55"/>
      <c r="C9" s="68"/>
      <c r="D9" s="65"/>
      <c r="E9" s="69"/>
      <c r="F9" s="50"/>
      <c r="G9" s="61"/>
      <c r="H9" s="54"/>
      <c r="I9" s="68"/>
      <c r="J9" s="65"/>
      <c r="K9" s="69"/>
      <c r="L9" s="50"/>
      <c r="M9" s="61"/>
    </row>
    <row r="10" spans="1:20" ht="15" customHeight="1" x14ac:dyDescent="0.25">
      <c r="A10" s="55"/>
      <c r="B10" s="55"/>
      <c r="C10" s="80" t="s">
        <v>12</v>
      </c>
      <c r="D10" s="63"/>
      <c r="E10" s="79">
        <f>SUM(E8:E9)</f>
        <v>0</v>
      </c>
      <c r="F10" s="63"/>
      <c r="G10" s="64"/>
      <c r="H10" s="54"/>
      <c r="I10" s="80" t="s">
        <v>12</v>
      </c>
      <c r="J10" s="63"/>
      <c r="K10" s="79">
        <f>SUM(K8:K9)</f>
        <v>0</v>
      </c>
      <c r="L10" s="63"/>
      <c r="M10" s="64"/>
    </row>
    <row r="11" spans="1:20" ht="15" customHeight="1" x14ac:dyDescent="0.25">
      <c r="A11" s="48"/>
      <c r="B11" s="48"/>
      <c r="I11" s="49"/>
      <c r="K11" s="49"/>
      <c r="M11" s="49"/>
      <c r="R11" s="50"/>
    </row>
    <row r="12" spans="1:20" ht="15" customHeight="1" x14ac:dyDescent="0.25">
      <c r="A12" s="48"/>
      <c r="B12" s="48"/>
      <c r="C12" s="62" t="s">
        <v>67</v>
      </c>
      <c r="D12" s="57"/>
      <c r="E12" s="57"/>
      <c r="F12" s="57"/>
      <c r="G12" s="58"/>
      <c r="I12" s="62" t="s">
        <v>19</v>
      </c>
      <c r="J12" s="57"/>
      <c r="K12" s="57"/>
      <c r="L12" s="57"/>
      <c r="M12" s="58"/>
      <c r="R12" s="50"/>
    </row>
    <row r="13" spans="1:20" ht="15" customHeight="1" x14ac:dyDescent="0.4">
      <c r="A13" s="48"/>
      <c r="B13" s="48"/>
      <c r="C13" s="51" t="s">
        <v>1</v>
      </c>
      <c r="D13" s="52"/>
      <c r="E13" s="53" t="s">
        <v>2</v>
      </c>
      <c r="F13" s="50"/>
      <c r="G13" s="61"/>
      <c r="H13" s="54"/>
      <c r="I13" s="51" t="s">
        <v>1</v>
      </c>
      <c r="J13" s="52"/>
      <c r="K13" s="53" t="s">
        <v>2</v>
      </c>
      <c r="L13" s="50"/>
      <c r="M13" s="61"/>
    </row>
    <row r="14" spans="1:20" ht="15" customHeight="1" x14ac:dyDescent="0.25">
      <c r="A14" s="48"/>
      <c r="B14" s="48"/>
      <c r="C14" s="67"/>
      <c r="D14" s="65"/>
      <c r="E14" s="66"/>
      <c r="F14" s="50"/>
      <c r="G14" s="61"/>
      <c r="H14" s="54"/>
      <c r="I14" s="67" t="s">
        <v>65</v>
      </c>
      <c r="J14" s="65"/>
      <c r="K14" s="66">
        <v>801</v>
      </c>
      <c r="L14" s="50"/>
      <c r="M14" s="61"/>
    </row>
    <row r="15" spans="1:20" ht="15" customHeight="1" x14ac:dyDescent="0.25">
      <c r="A15" s="48"/>
      <c r="B15" s="48"/>
      <c r="C15" s="68"/>
      <c r="D15" s="65"/>
      <c r="E15" s="69"/>
      <c r="F15" s="50"/>
      <c r="G15" s="61"/>
      <c r="H15" s="54"/>
      <c r="I15" s="68"/>
      <c r="J15" s="65"/>
      <c r="K15" s="69"/>
      <c r="L15" s="50"/>
      <c r="M15" s="61"/>
    </row>
    <row r="16" spans="1:20" ht="15" customHeight="1" x14ac:dyDescent="0.25">
      <c r="A16" s="48"/>
      <c r="B16" s="48"/>
      <c r="C16" s="80" t="s">
        <v>12</v>
      </c>
      <c r="D16" s="63"/>
      <c r="E16" s="79">
        <f>SUM(E14:E15)</f>
        <v>0</v>
      </c>
      <c r="F16" s="63"/>
      <c r="G16" s="64"/>
      <c r="H16" s="54"/>
      <c r="I16" s="80" t="s">
        <v>12</v>
      </c>
      <c r="J16" s="63"/>
      <c r="K16" s="79">
        <f>SUM(K14:K15)</f>
        <v>801</v>
      </c>
      <c r="L16" s="63"/>
      <c r="M16" s="64"/>
    </row>
    <row r="17" spans="1:13" ht="15" customHeight="1" x14ac:dyDescent="0.25">
      <c r="A17" s="48"/>
      <c r="B17" s="48"/>
      <c r="H17" s="54"/>
      <c r="I17" s="49"/>
      <c r="K17" s="49"/>
      <c r="M17" s="49"/>
    </row>
    <row r="18" spans="1:13" ht="15" customHeight="1" x14ac:dyDescent="0.25">
      <c r="A18" s="48"/>
      <c r="B18" s="48"/>
      <c r="C18" s="62" t="s">
        <v>16</v>
      </c>
      <c r="D18" s="57"/>
      <c r="E18" s="57"/>
      <c r="F18" s="57"/>
      <c r="G18" s="58"/>
      <c r="H18" s="54"/>
      <c r="I18" s="62" t="s">
        <v>26</v>
      </c>
      <c r="J18" s="57"/>
      <c r="K18" s="57"/>
      <c r="L18" s="57"/>
      <c r="M18" s="58"/>
    </row>
    <row r="19" spans="1:13" ht="15" customHeight="1" x14ac:dyDescent="0.4">
      <c r="A19" s="48"/>
      <c r="B19" s="48"/>
      <c r="C19" s="51" t="s">
        <v>1</v>
      </c>
      <c r="D19" s="52"/>
      <c r="E19" s="53" t="s">
        <v>2</v>
      </c>
      <c r="F19" s="50"/>
      <c r="G19" s="61"/>
      <c r="H19" s="54"/>
      <c r="I19" s="51" t="s">
        <v>1</v>
      </c>
      <c r="J19" s="52"/>
      <c r="K19" s="53" t="s">
        <v>2</v>
      </c>
      <c r="L19" s="50"/>
      <c r="M19" s="61"/>
    </row>
    <row r="20" spans="1:13" ht="15" customHeight="1" x14ac:dyDescent="0.25">
      <c r="A20" s="48"/>
      <c r="B20" s="48"/>
      <c r="C20" s="67"/>
      <c r="D20" s="65"/>
      <c r="E20" s="66"/>
      <c r="F20" s="50"/>
      <c r="G20" s="61"/>
      <c r="H20" s="54"/>
      <c r="I20" s="67"/>
      <c r="J20" s="65"/>
      <c r="K20" s="66"/>
      <c r="L20" s="50"/>
      <c r="M20" s="61"/>
    </row>
    <row r="21" spans="1:13" ht="15" customHeight="1" x14ac:dyDescent="0.25">
      <c r="A21" s="48"/>
      <c r="B21" s="48"/>
      <c r="C21" s="68"/>
      <c r="D21" s="65"/>
      <c r="E21" s="69"/>
      <c r="F21" s="50"/>
      <c r="G21" s="61"/>
      <c r="H21" s="54"/>
      <c r="I21" s="68"/>
      <c r="J21" s="65"/>
      <c r="K21" s="69"/>
      <c r="L21" s="50"/>
      <c r="M21" s="61"/>
    </row>
    <row r="22" spans="1:13" ht="15" customHeight="1" x14ac:dyDescent="0.25">
      <c r="A22" s="55"/>
      <c r="B22" s="55"/>
      <c r="C22" s="80" t="s">
        <v>12</v>
      </c>
      <c r="D22" s="63"/>
      <c r="E22" s="79">
        <f>SUM(E20:E21)</f>
        <v>0</v>
      </c>
      <c r="F22" s="63"/>
      <c r="G22" s="64"/>
      <c r="H22" s="54"/>
      <c r="I22" s="80" t="s">
        <v>12</v>
      </c>
      <c r="J22" s="63"/>
      <c r="K22" s="79">
        <f>SUM(K20:K21)</f>
        <v>0</v>
      </c>
      <c r="L22" s="63"/>
      <c r="M22" s="64"/>
    </row>
    <row r="23" spans="1:13" ht="15" customHeight="1" x14ac:dyDescent="0.25">
      <c r="A23" s="48"/>
      <c r="B23" s="48"/>
      <c r="H23" s="54"/>
      <c r="I23" s="49"/>
      <c r="K23" s="49"/>
      <c r="M23" s="49"/>
    </row>
    <row r="24" spans="1:13" ht="15" customHeight="1" x14ac:dyDescent="0.25">
      <c r="A24" s="48"/>
      <c r="B24" s="48"/>
      <c r="C24" s="62" t="s">
        <v>17</v>
      </c>
      <c r="D24" s="57"/>
      <c r="E24" s="57"/>
      <c r="F24" s="57"/>
      <c r="G24" s="58"/>
      <c r="H24" s="54"/>
      <c r="I24" s="62" t="s">
        <v>27</v>
      </c>
      <c r="J24" s="57"/>
      <c r="K24" s="57"/>
      <c r="L24" s="57"/>
      <c r="M24" s="58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1"/>
      <c r="H25" s="54"/>
      <c r="I25" s="51" t="s">
        <v>1</v>
      </c>
      <c r="J25" s="52"/>
      <c r="K25" s="53" t="s">
        <v>2</v>
      </c>
      <c r="L25" s="50"/>
      <c r="M25" s="61"/>
    </row>
    <row r="26" spans="1:13" ht="15" customHeight="1" x14ac:dyDescent="0.25">
      <c r="A26" s="48"/>
      <c r="B26" s="48"/>
      <c r="C26" s="67"/>
      <c r="D26" s="65"/>
      <c r="E26" s="66"/>
      <c r="F26" s="50"/>
      <c r="G26" s="61"/>
      <c r="H26" s="54"/>
      <c r="I26" s="67"/>
      <c r="J26" s="65"/>
      <c r="K26" s="66"/>
      <c r="L26" s="50"/>
      <c r="M26" s="61"/>
    </row>
    <row r="27" spans="1:13" ht="15" customHeight="1" x14ac:dyDescent="0.25">
      <c r="A27" s="48"/>
      <c r="B27" s="48"/>
      <c r="C27" s="68"/>
      <c r="D27" s="65"/>
      <c r="E27" s="69"/>
      <c r="F27" s="50"/>
      <c r="G27" s="61"/>
      <c r="H27" s="54"/>
      <c r="I27" s="68"/>
      <c r="J27" s="65"/>
      <c r="K27" s="69"/>
      <c r="L27" s="50"/>
      <c r="M27" s="61"/>
    </row>
    <row r="28" spans="1:13" ht="15" customHeight="1" x14ac:dyDescent="0.25">
      <c r="A28" s="55"/>
      <c r="B28" s="55"/>
      <c r="C28" s="80" t="s">
        <v>12</v>
      </c>
      <c r="D28" s="63"/>
      <c r="E28" s="79">
        <f>SUM(E26:E27)</f>
        <v>0</v>
      </c>
      <c r="F28" s="63"/>
      <c r="G28" s="64"/>
      <c r="H28" s="54"/>
      <c r="I28" s="80" t="s">
        <v>12</v>
      </c>
      <c r="J28" s="63"/>
      <c r="K28" s="79">
        <f>SUM(K26:K27)</f>
        <v>0</v>
      </c>
      <c r="L28" s="63"/>
      <c r="M28" s="64"/>
    </row>
    <row r="29" spans="1:13" ht="15" customHeight="1" x14ac:dyDescent="0.25">
      <c r="A29" s="55"/>
      <c r="B29" s="55"/>
      <c r="I29" s="49"/>
      <c r="K29" s="49"/>
      <c r="M29" s="49"/>
    </row>
    <row r="30" spans="1:13" ht="15" customHeight="1" x14ac:dyDescent="0.25">
      <c r="A30" s="55"/>
      <c r="B30" s="55"/>
      <c r="C30" s="62" t="s">
        <v>20</v>
      </c>
      <c r="D30" s="57"/>
      <c r="E30" s="57"/>
      <c r="F30" s="57"/>
      <c r="G30" s="58"/>
      <c r="I30" s="62" t="s">
        <v>66</v>
      </c>
      <c r="J30" s="57"/>
      <c r="K30" s="57"/>
      <c r="L30" s="57"/>
      <c r="M30" s="58"/>
    </row>
    <row r="31" spans="1:13" ht="15" customHeight="1" x14ac:dyDescent="0.4">
      <c r="A31" s="48"/>
      <c r="B31" s="48"/>
      <c r="C31" s="51" t="s">
        <v>1</v>
      </c>
      <c r="D31" s="52"/>
      <c r="E31" s="53" t="s">
        <v>2</v>
      </c>
      <c r="F31" s="50"/>
      <c r="G31" s="61"/>
      <c r="H31" s="54"/>
      <c r="I31" s="51" t="s">
        <v>1</v>
      </c>
      <c r="J31" s="52"/>
      <c r="K31" s="53" t="s">
        <v>2</v>
      </c>
      <c r="L31" s="50"/>
      <c r="M31" s="61"/>
    </row>
    <row r="32" spans="1:13" ht="15" customHeight="1" x14ac:dyDescent="0.25">
      <c r="A32" s="48"/>
      <c r="B32" s="48"/>
      <c r="C32" s="67"/>
      <c r="D32" s="65"/>
      <c r="E32" s="66"/>
      <c r="F32" s="50"/>
      <c r="G32" s="61"/>
      <c r="H32" s="54"/>
      <c r="I32" s="67"/>
      <c r="J32" s="65"/>
      <c r="K32" s="66"/>
      <c r="L32" s="50"/>
      <c r="M32" s="61"/>
    </row>
    <row r="33" spans="1:16" ht="15" customHeight="1" x14ac:dyDescent="0.25">
      <c r="A33" s="55"/>
      <c r="B33" s="55"/>
      <c r="C33" s="68"/>
      <c r="D33" s="65"/>
      <c r="E33" s="69"/>
      <c r="F33" s="50"/>
      <c r="G33" s="61"/>
      <c r="H33" s="54"/>
      <c r="I33" s="68"/>
      <c r="J33" s="65"/>
      <c r="K33" s="69"/>
      <c r="L33" s="50"/>
      <c r="M33" s="61"/>
    </row>
    <row r="34" spans="1:16" ht="15" customHeight="1" x14ac:dyDescent="0.25">
      <c r="A34" s="55"/>
      <c r="B34" s="55"/>
      <c r="C34" s="80" t="s">
        <v>12</v>
      </c>
      <c r="D34" s="63"/>
      <c r="E34" s="79">
        <f>SUM(E32:E33)</f>
        <v>0</v>
      </c>
      <c r="F34" s="63"/>
      <c r="G34" s="64"/>
      <c r="H34" s="54"/>
      <c r="I34" s="80" t="s">
        <v>12</v>
      </c>
      <c r="J34" s="63"/>
      <c r="K34" s="79">
        <f>SUM(K32:K33)</f>
        <v>0</v>
      </c>
      <c r="L34" s="63"/>
      <c r="M34" s="64"/>
    </row>
    <row r="35" spans="1:16" ht="15" customHeight="1" x14ac:dyDescent="0.25">
      <c r="A35" s="55"/>
      <c r="B35" s="55"/>
      <c r="H35" s="54"/>
      <c r="I35" s="49"/>
      <c r="K35" s="49"/>
      <c r="M35" s="49"/>
    </row>
    <row r="36" spans="1:16" ht="15" customHeight="1" x14ac:dyDescent="0.25">
      <c r="A36" s="55"/>
      <c r="B36" s="55"/>
      <c r="C36" s="25"/>
      <c r="E36" s="25"/>
      <c r="G36" s="25"/>
      <c r="H36" s="54"/>
    </row>
    <row r="37" spans="1:16" ht="15" customHeight="1" x14ac:dyDescent="0.25">
      <c r="A37" s="55"/>
      <c r="B37" s="55"/>
      <c r="C37" s="25"/>
      <c r="E37" s="25"/>
      <c r="G37" s="25"/>
      <c r="H37" s="54"/>
      <c r="I37" s="80" t="s">
        <v>13</v>
      </c>
      <c r="J37" s="63"/>
      <c r="K37" s="79">
        <f>+E10+E16+E22+E28+E34+K10+K16+K22+K28+K34</f>
        <v>801</v>
      </c>
      <c r="L37" s="63"/>
      <c r="M37" s="85"/>
    </row>
    <row r="38" spans="1:16" ht="15" customHeight="1" x14ac:dyDescent="0.25">
      <c r="A38" s="55"/>
      <c r="B38" s="55"/>
      <c r="C38" s="25"/>
      <c r="E38" s="25"/>
      <c r="G38" s="25"/>
      <c r="H38" s="54"/>
    </row>
    <row r="39" spans="1:16" ht="15" customHeight="1" x14ac:dyDescent="0.25">
      <c r="A39" s="55"/>
      <c r="B39" s="55"/>
      <c r="C39" s="25"/>
      <c r="E39" s="25"/>
      <c r="G39" s="25"/>
      <c r="H39" s="54"/>
    </row>
    <row r="40" spans="1:16" ht="15" customHeight="1" x14ac:dyDescent="0.25">
      <c r="A40" s="55"/>
      <c r="B40" s="55"/>
      <c r="C40" s="59" t="str">
        <f ca="1">CELL("filename")</f>
        <v xml:space="preserve">C:\Users\Felienne\Enron\EnronSpreadsheets\[sally_beck__33949__Global Hot List 0208.xls]Hotlist - Identified </v>
      </c>
      <c r="E40" s="25"/>
      <c r="G40" s="25"/>
      <c r="H40" s="54"/>
    </row>
    <row r="41" spans="1:16" ht="15" customHeight="1" x14ac:dyDescent="0.25">
      <c r="A41" s="55"/>
      <c r="B41" s="55"/>
      <c r="C41" s="59">
        <f ca="1">NOW()</f>
        <v>41886.494053240742</v>
      </c>
      <c r="E41" s="25"/>
      <c r="G41" s="25"/>
      <c r="N41" s="49"/>
    </row>
    <row r="42" spans="1:16" ht="15" customHeight="1" x14ac:dyDescent="0.25">
      <c r="A42" s="55"/>
      <c r="B42" s="55"/>
      <c r="E42" s="25"/>
      <c r="G42" s="25"/>
    </row>
    <row r="43" spans="1:16" ht="15" customHeight="1" x14ac:dyDescent="0.25">
      <c r="A43" s="55"/>
      <c r="B43" s="55"/>
      <c r="E43" s="25"/>
      <c r="G43" s="25"/>
    </row>
    <row r="44" spans="1:16" ht="15" customHeight="1" x14ac:dyDescent="0.25">
      <c r="A44" s="55"/>
      <c r="B44" s="55"/>
      <c r="E44" s="25"/>
      <c r="G44" s="25"/>
      <c r="N44" s="56"/>
    </row>
    <row r="45" spans="1:16" ht="15" customHeight="1" x14ac:dyDescent="0.25">
      <c r="A45" s="55"/>
      <c r="B45" s="55"/>
      <c r="E45" s="25"/>
      <c r="G45" s="25"/>
      <c r="N45" s="49"/>
    </row>
    <row r="46" spans="1:16" ht="15" customHeight="1" x14ac:dyDescent="0.25">
      <c r="A46" s="55"/>
      <c r="B46" s="55"/>
      <c r="N46" s="49"/>
    </row>
    <row r="47" spans="1:16" ht="15" customHeight="1" x14ac:dyDescent="0.25">
      <c r="A47" s="55"/>
      <c r="B47" s="55"/>
      <c r="N47" s="49"/>
    </row>
    <row r="48" spans="1:16" ht="15" customHeight="1" x14ac:dyDescent="0.25">
      <c r="A48" s="55"/>
      <c r="B48" s="55"/>
      <c r="P48" s="86"/>
    </row>
    <row r="49" spans="1:14" ht="15" customHeight="1" x14ac:dyDescent="0.25">
      <c r="A49" s="55"/>
      <c r="B49" s="55"/>
    </row>
    <row r="50" spans="1:14" ht="15" customHeight="1" x14ac:dyDescent="0.25">
      <c r="A50" s="55"/>
      <c r="B50" s="55"/>
    </row>
    <row r="51" spans="1:14" ht="15" customHeight="1" x14ac:dyDescent="0.25">
      <c r="A51" s="55"/>
      <c r="B51" s="55"/>
    </row>
    <row r="52" spans="1:14" ht="15" customHeight="1" x14ac:dyDescent="0.25">
      <c r="A52" s="48"/>
      <c r="B52" s="48"/>
    </row>
    <row r="53" spans="1:14" ht="15" customHeight="1" x14ac:dyDescent="0.25">
      <c r="A53" s="55"/>
      <c r="B53" s="55"/>
      <c r="N53" s="49"/>
    </row>
    <row r="54" spans="1:14" ht="15" customHeight="1" x14ac:dyDescent="0.25">
      <c r="A54" s="55"/>
      <c r="B54" s="55"/>
      <c r="H54" s="49"/>
    </row>
    <row r="55" spans="1:14" ht="15" customHeight="1" x14ac:dyDescent="0.25">
      <c r="A55" s="55"/>
      <c r="B55" s="55"/>
      <c r="H55" s="49"/>
    </row>
    <row r="56" spans="1:14" ht="15" customHeight="1" x14ac:dyDescent="0.25">
      <c r="A56" s="55"/>
      <c r="B56" s="55"/>
      <c r="H56" s="49"/>
      <c r="N56" s="56"/>
    </row>
    <row r="57" spans="1:14" ht="15" customHeight="1" x14ac:dyDescent="0.25">
      <c r="A57" s="55"/>
      <c r="B57" s="55"/>
      <c r="N57" s="56"/>
    </row>
    <row r="58" spans="1:14" ht="15" customHeight="1" x14ac:dyDescent="0.25">
      <c r="A58" s="55"/>
      <c r="B58" s="55"/>
    </row>
    <row r="59" spans="1:14" ht="15" customHeight="1" x14ac:dyDescent="0.25">
      <c r="A59" s="55"/>
      <c r="B59" s="55"/>
    </row>
    <row r="60" spans="1:14" ht="15" customHeight="1" x14ac:dyDescent="0.25">
      <c r="A60" s="55"/>
      <c r="B60" s="55"/>
    </row>
    <row r="61" spans="1:14" ht="15" customHeight="1" x14ac:dyDescent="0.25">
      <c r="A61" s="48"/>
      <c r="B61" s="48"/>
    </row>
    <row r="62" spans="1:14" ht="15" customHeight="1" x14ac:dyDescent="0.25">
      <c r="A62" s="48"/>
      <c r="B62" s="48"/>
    </row>
    <row r="63" spans="1:14" ht="15" customHeight="1" x14ac:dyDescent="0.25">
      <c r="A63" s="48"/>
      <c r="B63" s="48"/>
    </row>
    <row r="64" spans="1:14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55"/>
      <c r="B66" s="55"/>
    </row>
    <row r="67" spans="1:2" ht="15" customHeight="1" x14ac:dyDescent="0.25">
      <c r="A67" s="55"/>
      <c r="B67" s="55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48"/>
      <c r="B71" s="48"/>
    </row>
    <row r="72" spans="1:2" ht="15" customHeight="1" x14ac:dyDescent="0.25">
      <c r="A72" s="55"/>
      <c r="B72" s="55"/>
    </row>
    <row r="73" spans="1:2" ht="15" customHeight="1" x14ac:dyDescent="0.25">
      <c r="A73" s="55"/>
      <c r="B73" s="55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  <c r="N81" s="60"/>
    </row>
    <row r="82" spans="1:14" ht="15" customHeight="1" x14ac:dyDescent="0.25">
      <c r="A82" s="55"/>
      <c r="B82" s="55"/>
    </row>
    <row r="83" spans="1:14" ht="15" customHeight="1" x14ac:dyDescent="0.25">
      <c r="A83" s="55"/>
      <c r="B83" s="55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60"/>
      <c r="B98" s="60"/>
    </row>
    <row r="99" spans="1:2" ht="15" customHeight="1" x14ac:dyDescent="0.25">
      <c r="A99" s="60"/>
      <c r="B99" s="60"/>
    </row>
    <row r="100" spans="1:2" x14ac:dyDescent="0.25">
      <c r="A100" s="60"/>
      <c r="B100" s="60"/>
    </row>
    <row r="101" spans="1:2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3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2001-02-09T13:57:20Z</cp:lastPrinted>
  <dcterms:created xsi:type="dcterms:W3CDTF">1999-10-18T12:36:30Z</dcterms:created>
  <dcterms:modified xsi:type="dcterms:W3CDTF">2014-09-04T09:51:26Z</dcterms:modified>
</cp:coreProperties>
</file>