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Q13" i="1" s="1"/>
  <c r="O13" i="1"/>
  <c r="P13" i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<sst xmlns="http://schemas.openxmlformats.org/spreadsheetml/2006/main" count="54" uniqueCount="43">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</sst>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9">
          <cell r="H19">
            <v>572</v>
          </cell>
          <cell r="J19">
            <v>281</v>
          </cell>
          <cell r="L19">
            <v>435</v>
          </cell>
          <cell r="N19">
            <v>607</v>
          </cell>
          <cell r="P19">
            <v>651</v>
          </cell>
          <cell r="AD19">
            <v>862</v>
          </cell>
          <cell r="AF19">
            <v>598</v>
          </cell>
          <cell r="AH19">
            <v>699</v>
          </cell>
          <cell r="AJ19">
            <v>973</v>
          </cell>
          <cell r="AL19">
            <v>906</v>
          </cell>
          <cell r="AZ19">
            <v>324</v>
          </cell>
          <cell r="BB19">
            <v>280</v>
          </cell>
          <cell r="BD19">
            <v>252</v>
          </cell>
          <cell r="BF19">
            <v>277</v>
          </cell>
          <cell r="BH19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</row>
        <row r="17">
          <cell r="D17">
            <v>956</v>
          </cell>
        </row>
        <row r="21">
          <cell r="D21">
            <v>311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/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36693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398</v>
      </c>
      <c r="D13" s="25">
        <v>409</v>
      </c>
      <c r="E13" s="25">
        <f>+D13-C13</f>
        <v>11</v>
      </c>
      <c r="F13" s="4">
        <f>E13/C13</f>
        <v>2.7638190954773871E-2</v>
      </c>
      <c r="G13" s="4">
        <f>D13/953</f>
        <v>0.42917103882476393</v>
      </c>
      <c r="H13" s="4"/>
      <c r="I13" s="16"/>
      <c r="J13" s="17"/>
      <c r="L13" s="25">
        <f>[2]STOR951!$D$13</f>
        <v>675</v>
      </c>
      <c r="M13" s="25">
        <f>AVERAGE('[1]AGA Storage'!$L$19,'[1]AGA Storage'!$N$19,'[1]AGA Storage'!$P$19)</f>
        <v>564.33333333333337</v>
      </c>
      <c r="N13" s="25">
        <f>AVERAGE('[1]AGA Storage'!$H$19,'[1]AGA Storage'!$J$19,'[1]AGA Storage'!$L$19,'[1]AGA Storage'!$N$19,'[1]AGA Storage'!$P$19)</f>
        <v>509.2</v>
      </c>
      <c r="O13" s="25">
        <f>D13-L13</f>
        <v>-266</v>
      </c>
      <c r="P13" s="25">
        <f>D13-M13</f>
        <v>-155.33333333333337</v>
      </c>
      <c r="Q13" s="25">
        <f>D13-N13</f>
        <v>-100.19999999999999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706</v>
      </c>
      <c r="D17" s="25">
        <v>754</v>
      </c>
      <c r="E17" s="25">
        <f>+D17-C17</f>
        <v>48</v>
      </c>
      <c r="F17" s="4">
        <f>E17/C17</f>
        <v>6.79886685552408E-2</v>
      </c>
      <c r="G17" s="4">
        <f>D17/1835</f>
        <v>0.41089918256130792</v>
      </c>
      <c r="H17" s="4"/>
      <c r="I17" s="16"/>
      <c r="J17" s="18"/>
      <c r="L17" s="25">
        <f>[2]STOR951!$D$17</f>
        <v>956</v>
      </c>
      <c r="M17" s="25">
        <f>AVERAGE('[1]AGA Storage'!$AH$19,'[1]AGA Storage'!$AJ$19,'[1]AGA Storage'!$AL$19)</f>
        <v>859.33333333333337</v>
      </c>
      <c r="N17" s="25">
        <f>AVERAGE('[1]AGA Storage'!$AD$19,'[1]AGA Storage'!$AF$19,'[1]AGA Storage'!$AH$19,'[1]AGA Storage'!$AJ$19,'[1]AGA Storage'!$AL$19)</f>
        <v>807.6</v>
      </c>
      <c r="O17" s="25">
        <f>D17-L17</f>
        <v>-202</v>
      </c>
      <c r="P17" s="25">
        <f>D17-M17</f>
        <v>-105.33333333333337</v>
      </c>
      <c r="Q17" s="25">
        <f>D17-N17</f>
        <v>-53.600000000000023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326</v>
      </c>
      <c r="D21" s="25">
        <v>331</v>
      </c>
      <c r="E21" s="25">
        <f>+D21-C21</f>
        <v>5</v>
      </c>
      <c r="F21" s="4">
        <f>E21/C21</f>
        <v>1.5337423312883436E-2</v>
      </c>
      <c r="G21" s="4">
        <f>D21/506</f>
        <v>0.6541501976284585</v>
      </c>
      <c r="H21" s="4"/>
      <c r="I21" s="16"/>
      <c r="J21" s="18"/>
      <c r="L21" s="25">
        <f>[2]STOR951!$D$21</f>
        <v>311</v>
      </c>
      <c r="M21" s="25">
        <f>AVERAGE('[1]AGA Storage'!$BD$19,'[1]AGA Storage'!$BF$19,'[1]AGA Storage'!$BH$19)</f>
        <v>276.33333333333331</v>
      </c>
      <c r="N21" s="25">
        <f>AVERAGE('[1]AGA Storage'!$AZ$19,'[1]AGA Storage'!$BB$19,'[1]AGA Storage'!$BD$19,'[1]AGA Storage'!$BF$19,'[1]AGA Storage'!$H$19)</f>
        <v>341</v>
      </c>
      <c r="O21" s="25">
        <f>D21-L21</f>
        <v>20</v>
      </c>
      <c r="P21" s="25">
        <f>D21-M21</f>
        <v>54.666666666666686</v>
      </c>
      <c r="Q21" s="25">
        <f>D21-N21</f>
        <v>-10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1430</v>
      </c>
      <c r="D25" s="21">
        <f>SUM(D12:D24)</f>
        <v>1494</v>
      </c>
      <c r="E25" s="21">
        <f>SUM(E12:E24)</f>
        <v>64</v>
      </c>
      <c r="F25" s="4">
        <f>E25/C25</f>
        <v>4.4755244755244755E-2</v>
      </c>
      <c r="G25" s="27">
        <f>D25/3294</f>
        <v>0.45355191256830601</v>
      </c>
      <c r="H25" s="22"/>
      <c r="I25" s="23"/>
      <c r="J25" s="24"/>
      <c r="L25" s="21">
        <f t="shared" ref="L25:Q25" si="0">SUM(L12:L24)</f>
        <v>1942</v>
      </c>
      <c r="M25" s="21">
        <f t="shared" si="0"/>
        <v>1700</v>
      </c>
      <c r="N25" s="21">
        <f t="shared" si="0"/>
        <v>1657.8</v>
      </c>
      <c r="O25" s="21">
        <f t="shared" si="0"/>
        <v>-448</v>
      </c>
      <c r="P25" s="21">
        <f t="shared" si="0"/>
        <v>-206.00000000000006</v>
      </c>
      <c r="Q25" s="21">
        <f t="shared" si="0"/>
        <v>-163.80000000000001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2000-05-17T18:01:48Z</cp:lastPrinted>
  <dcterms:created xsi:type="dcterms:W3CDTF">1997-01-20T19:39:22Z</dcterms:created>
  <dcterms:modified xsi:type="dcterms:W3CDTF">2014-09-04T07:50:29Z</dcterms:modified>
</cp:coreProperties>
</file>