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Q25" i="1"/>
  <c r="N25" i="1"/>
  <c r="L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<sst xmlns="http://schemas.openxmlformats.org/spreadsheetml/2006/main" count="54" uniqueCount="43">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</sst>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2">
          <cell r="H32">
            <v>718</v>
          </cell>
          <cell r="J32">
            <v>544</v>
          </cell>
          <cell r="L32">
            <v>614</v>
          </cell>
          <cell r="N32">
            <v>820</v>
          </cell>
          <cell r="P32">
            <v>782</v>
          </cell>
          <cell r="AD32">
            <v>1499</v>
          </cell>
          <cell r="AF32">
            <v>1434</v>
          </cell>
          <cell r="AH32">
            <v>1443</v>
          </cell>
          <cell r="AJ32">
            <v>1578</v>
          </cell>
          <cell r="AL32">
            <v>1482</v>
          </cell>
          <cell r="AZ32">
            <v>397</v>
          </cell>
          <cell r="BB32">
            <v>324</v>
          </cell>
          <cell r="BD32">
            <v>339</v>
          </cell>
          <cell r="BF32">
            <v>379</v>
          </cell>
          <cell r="BH32">
            <v>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</row>
        <row r="17">
          <cell r="D17">
            <v>1528</v>
          </cell>
        </row>
        <row r="21">
          <cell r="D21">
            <v>412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18" sqref="D18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36784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549</v>
      </c>
      <c r="D13" s="25">
        <v>566</v>
      </c>
      <c r="E13" s="25">
        <f>+D13-C13</f>
        <v>17</v>
      </c>
      <c r="F13" s="4">
        <f>E13/C13</f>
        <v>3.0965391621129327E-2</v>
      </c>
      <c r="G13" s="4">
        <f>D13/953</f>
        <v>0.59391395592864638</v>
      </c>
      <c r="H13" s="4"/>
      <c r="I13" s="16"/>
      <c r="J13" s="17"/>
      <c r="L13" s="25">
        <f>[2]STOR951!$D$13</f>
        <v>806</v>
      </c>
      <c r="M13" s="25">
        <f>AVERAGE('[1]AGA Storage'!$L$32,'[1]AGA Storage'!$N$32,'[1]AGA Storage'!$P$32)</f>
        <v>738.66666666666663</v>
      </c>
      <c r="N13" s="25">
        <f>AVERAGE('[1]AGA Storage'!$H$32,'[1]AGA Storage'!$J$32,'[1]AGA Storage'!$L$32,'[1]AGA Storage'!$N$32,'[1]AGA Storage'!$P$32)</f>
        <v>695.6</v>
      </c>
      <c r="O13" s="25">
        <f>D13-L13</f>
        <v>-240</v>
      </c>
      <c r="P13" s="25">
        <f>D13-M13</f>
        <v>-172.66666666666663</v>
      </c>
      <c r="Q13" s="25">
        <f>D13-N13</f>
        <v>-129.60000000000002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1344</v>
      </c>
      <c r="D17" s="25">
        <v>1392</v>
      </c>
      <c r="E17" s="25">
        <f>+D17-C17</f>
        <v>48</v>
      </c>
      <c r="F17" s="4">
        <f>E17/C17</f>
        <v>3.5714285714285712E-2</v>
      </c>
      <c r="G17" s="4">
        <f>D17/1835</f>
        <v>0.75858310626702996</v>
      </c>
      <c r="H17" s="4"/>
      <c r="I17" s="16"/>
      <c r="J17" s="18"/>
      <c r="L17" s="25">
        <f>[2]STOR951!$D$17</f>
        <v>1528</v>
      </c>
      <c r="M17" s="25">
        <f>AVERAGE('[1]AGA Storage'!$AH$32,'[1]AGA Storage'!$AJ$32,'[1]AGA Storage'!$AL$32)</f>
        <v>1501</v>
      </c>
      <c r="N17" s="25">
        <f>AVERAGE('[1]AGA Storage'!$AD$32,'[1]AGA Storage'!$AF$32,'[1]AGA Storage'!$AH$32,'[1]AGA Storage'!$AJ$32,'[1]AGA Storage'!$AL$32)</f>
        <v>1487.2</v>
      </c>
      <c r="O17" s="25">
        <f>D17-L17</f>
        <v>-136</v>
      </c>
      <c r="P17" s="25">
        <f>D17-M17</f>
        <v>-109</v>
      </c>
      <c r="Q17" s="25">
        <f>D17-N17</f>
        <v>-95.200000000000045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365</v>
      </c>
      <c r="D21" s="25">
        <v>367</v>
      </c>
      <c r="E21" s="25">
        <f>+D21-C21</f>
        <v>2</v>
      </c>
      <c r="F21" s="4">
        <f>E21/C21</f>
        <v>5.4794520547945206E-3</v>
      </c>
      <c r="G21" s="4">
        <f>D21/506</f>
        <v>0.72529644268774707</v>
      </c>
      <c r="H21" s="4"/>
      <c r="I21" s="16"/>
      <c r="J21" s="18"/>
      <c r="L21" s="25">
        <f>[2]STOR951!$D$21</f>
        <v>412</v>
      </c>
      <c r="M21" s="25">
        <f>AVERAGE('[1]AGA Storage'!$BD$32,'[1]AGA Storage'!$BF$32,'[1]AGA Storage'!$BH$32)</f>
        <v>374</v>
      </c>
      <c r="N21" s="25">
        <f>AVERAGE('[1]AGA Storage'!$AZ$32,'[1]AGA Storage'!$BB$32,'[1]AGA Storage'!$BD$32,'[1]AGA Storage'!$BF$32,'[1]AGA Storage'!$H$32)</f>
        <v>431.4</v>
      </c>
      <c r="O21" s="25">
        <f>D21-L21</f>
        <v>-45</v>
      </c>
      <c r="P21" s="25">
        <f>D21-M21</f>
        <v>-7</v>
      </c>
      <c r="Q21" s="25">
        <f>D21-N21</f>
        <v>-64.399999999999977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2258</v>
      </c>
      <c r="D25" s="21">
        <f>SUM(D12:D24)</f>
        <v>2325</v>
      </c>
      <c r="E25" s="21">
        <f>SUM(E12:E24)</f>
        <v>67</v>
      </c>
      <c r="F25" s="4">
        <f>E25/C25</f>
        <v>2.9672276350752879E-2</v>
      </c>
      <c r="G25" s="27">
        <f>D25/3294</f>
        <v>0.70582877959927137</v>
      </c>
      <c r="H25" s="22"/>
      <c r="I25" s="23"/>
      <c r="J25" s="24"/>
      <c r="L25" s="21">
        <f t="shared" ref="L25:Q25" si="0">SUM(L12:L24)</f>
        <v>2746</v>
      </c>
      <c r="M25" s="21">
        <f t="shared" si="0"/>
        <v>2613.6666666666665</v>
      </c>
      <c r="N25" s="21">
        <f t="shared" si="0"/>
        <v>2614.2000000000003</v>
      </c>
      <c r="O25" s="21">
        <f t="shared" si="0"/>
        <v>-421</v>
      </c>
      <c r="P25" s="21">
        <f t="shared" si="0"/>
        <v>-288.66666666666663</v>
      </c>
      <c r="Q25" s="21">
        <f t="shared" si="0"/>
        <v>-289.20000000000005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2014-09-04T07:55:01Z</dcterms:modified>
</cp:coreProperties>
</file>