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L25" i="1" s="1"/>
  <c r="M13" i="1"/>
  <c r="M25" i="1" s="1"/>
  <c r="N13" i="1"/>
  <c r="Q13" i="1" s="1"/>
  <c r="O13" i="1"/>
  <c r="O25" i="1" s="1"/>
  <c r="P13" i="1"/>
  <c r="P25" i="1" s="1"/>
  <c r="E17" i="1"/>
  <c r="F17" i="1"/>
  <c r="G17" i="1"/>
  <c r="L17" i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Q25" i="1" l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<sst xmlns="http://schemas.openxmlformats.org/spreadsheetml/2006/main" count="54" uniqueCount="43">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</sst>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56">
          <cell r="H56">
            <v>249</v>
          </cell>
          <cell r="J56">
            <v>237</v>
          </cell>
          <cell r="L56">
            <v>382</v>
          </cell>
          <cell r="N56">
            <v>583</v>
          </cell>
          <cell r="P56">
            <v>376</v>
          </cell>
          <cell r="AD56">
            <v>377</v>
          </cell>
          <cell r="AF56">
            <v>575</v>
          </cell>
          <cell r="AH56">
            <v>733</v>
          </cell>
          <cell r="AJ56">
            <v>795</v>
          </cell>
          <cell r="AL56">
            <v>551</v>
          </cell>
          <cell r="AZ56">
            <v>232</v>
          </cell>
          <cell r="BB56">
            <v>176</v>
          </cell>
          <cell r="BD56">
            <v>186</v>
          </cell>
          <cell r="BF56">
            <v>284</v>
          </cell>
          <cell r="BH56">
            <v>267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</row>
        <row r="17">
          <cell r="D17">
            <v>551</v>
          </cell>
        </row>
        <row r="21">
          <cell r="D21">
            <v>267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A25" sqref="A25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36945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257</v>
      </c>
      <c r="D13" s="25">
        <v>242</v>
      </c>
      <c r="E13" s="25">
        <f>+D13-C13</f>
        <v>-15</v>
      </c>
      <c r="F13" s="4">
        <f>E13/C13</f>
        <v>-5.8365758754863814E-2</v>
      </c>
      <c r="G13" s="4">
        <f>D13/953</f>
        <v>0.25393494228751312</v>
      </c>
      <c r="H13" s="4"/>
      <c r="I13" s="16"/>
      <c r="J13" s="17"/>
      <c r="L13" s="25">
        <f>[2]STOR951!$D$13</f>
        <v>376</v>
      </c>
      <c r="M13" s="25">
        <f>AVERAGE('[1]AGA Storage'!$L$56,'[1]AGA Storage'!$N$56,'[1]AGA Storage'!$P$56)</f>
        <v>447</v>
      </c>
      <c r="N13" s="25">
        <f>AVERAGE('[1]AGA Storage'!$H$56,'[1]AGA Storage'!$J$56,'[1]AGA Storage'!$L$56,'[1]AGA Storage'!$N$56,'[1]AGA Storage'!$P$56)</f>
        <v>365.4</v>
      </c>
      <c r="O13" s="25">
        <f>D13-L13</f>
        <v>-134</v>
      </c>
      <c r="P13" s="25">
        <f>D13-M13</f>
        <v>-205</v>
      </c>
      <c r="Q13" s="25">
        <f>D13-N13</f>
        <v>-123.39999999999998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537</v>
      </c>
      <c r="D17" s="25">
        <v>456</v>
      </c>
      <c r="E17" s="25">
        <f>+D17-C17</f>
        <v>-81</v>
      </c>
      <c r="F17" s="4">
        <f>E17/C17</f>
        <v>-0.15083798882681565</v>
      </c>
      <c r="G17" s="4">
        <f>D17/1835</f>
        <v>0.24850136239782017</v>
      </c>
      <c r="H17" s="4"/>
      <c r="I17" s="16"/>
      <c r="J17" s="18"/>
      <c r="L17" s="25">
        <f>[2]STOR951!$D$17</f>
        <v>551</v>
      </c>
      <c r="M17" s="25">
        <f>AVERAGE('[1]AGA Storage'!$AH$56,'[1]AGA Storage'!$AJ$56,'[1]AGA Storage'!$AL$56)</f>
        <v>693</v>
      </c>
      <c r="N17" s="25">
        <f>AVERAGE('[1]AGA Storage'!$AD$56,'[1]AGA Storage'!$AF$56,'[1]AGA Storage'!$AH$56,'[1]AGA Storage'!$AJ$56,'[1]AGA Storage'!$AL$56)</f>
        <v>606.20000000000005</v>
      </c>
      <c r="O17" s="25">
        <f>D17-L17</f>
        <v>-95</v>
      </c>
      <c r="P17" s="25">
        <f>D17-M17</f>
        <v>-237</v>
      </c>
      <c r="Q17" s="25">
        <f>D17-N17</f>
        <v>-150.20000000000005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166</v>
      </c>
      <c r="D21" s="25">
        <v>161</v>
      </c>
      <c r="E21" s="25">
        <f>+D21-C21</f>
        <v>-5</v>
      </c>
      <c r="F21" s="4">
        <f>E21/C21</f>
        <v>-3.0120481927710843E-2</v>
      </c>
      <c r="G21" s="4">
        <f>D21/506</f>
        <v>0.31818181818181818</v>
      </c>
      <c r="H21" s="4"/>
      <c r="I21" s="16"/>
      <c r="J21" s="18"/>
      <c r="L21" s="25">
        <f>[2]STOR951!$D$21</f>
        <v>267</v>
      </c>
      <c r="M21" s="25">
        <f>AVERAGE('[1]AGA Storage'!$BD$56,'[1]AGA Storage'!$BF$56,'[1]AGA Storage'!$BH$56)</f>
        <v>245.66666666666666</v>
      </c>
      <c r="N21" s="25">
        <f>AVERAGE('[1]AGA Storage'!$AZ$56,'[1]AGA Storage'!$BB$56,'[1]AGA Storage'!$BD$56,'[1]AGA Storage'!$BF$56,'[1]AGA Storage'!$H$56)</f>
        <v>225.4</v>
      </c>
      <c r="O21" s="25">
        <f>D21-L21</f>
        <v>-106</v>
      </c>
      <c r="P21" s="25">
        <f>D21-M21</f>
        <v>-84.666666666666657</v>
      </c>
      <c r="Q21" s="25">
        <f>D21-N21</f>
        <v>-64.400000000000006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960</v>
      </c>
      <c r="D25" s="21">
        <f>SUM(D12:D24)</f>
        <v>859</v>
      </c>
      <c r="E25" s="21">
        <f>SUM(E12:E24)</f>
        <v>-101</v>
      </c>
      <c r="F25" s="4">
        <f>E25/C25</f>
        <v>-0.10520833333333333</v>
      </c>
      <c r="G25" s="27">
        <f>D25/3294</f>
        <v>0.26077717061323619</v>
      </c>
      <c r="H25" s="22"/>
      <c r="I25" s="23"/>
      <c r="J25" s="24"/>
      <c r="L25" s="21">
        <f t="shared" ref="L25:Q25" si="0">SUM(L12:L24)</f>
        <v>1194</v>
      </c>
      <c r="M25" s="21">
        <f t="shared" si="0"/>
        <v>1385.6666666666667</v>
      </c>
      <c r="N25" s="21">
        <f t="shared" si="0"/>
        <v>1197</v>
      </c>
      <c r="O25" s="21">
        <f t="shared" si="0"/>
        <v>-335</v>
      </c>
      <c r="P25" s="21">
        <f t="shared" si="0"/>
        <v>-526.66666666666663</v>
      </c>
      <c r="Q25" s="21">
        <f t="shared" si="0"/>
        <v>-338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831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2001-02-21T19:02:49Z</cp:lastPrinted>
  <dcterms:created xsi:type="dcterms:W3CDTF">1997-01-20T19:39:22Z</dcterms:created>
  <dcterms:modified xsi:type="dcterms:W3CDTF">2014-09-04T07:55:49Z</dcterms:modified>
</cp:coreProperties>
</file>