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Q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<sst xmlns="http://schemas.openxmlformats.org/spreadsheetml/2006/main" count="54" uniqueCount="43">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</sst>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2">
          <cell r="J12">
            <v>183</v>
          </cell>
          <cell r="L12">
            <v>311</v>
          </cell>
          <cell r="N12">
            <v>429</v>
          </cell>
          <cell r="P12">
            <v>538</v>
          </cell>
          <cell r="R12">
            <v>325</v>
          </cell>
          <cell r="AH12">
            <v>227</v>
          </cell>
          <cell r="AJ12">
            <v>364</v>
          </cell>
          <cell r="AL12">
            <v>601</v>
          </cell>
          <cell r="AN12">
            <v>600</v>
          </cell>
          <cell r="AP12">
            <v>425</v>
          </cell>
          <cell r="BF12">
            <v>231</v>
          </cell>
          <cell r="BH12">
            <v>179</v>
          </cell>
          <cell r="BJ12">
            <v>169</v>
          </cell>
          <cell r="BL12">
            <v>236</v>
          </cell>
          <cell r="BN12">
            <v>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37001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238</v>
      </c>
      <c r="D13" s="25">
        <v>252</v>
      </c>
      <c r="E13" s="25">
        <f>+D13-C13</f>
        <v>14</v>
      </c>
      <c r="F13" s="4">
        <f>E13/C13</f>
        <v>5.8823529411764705E-2</v>
      </c>
      <c r="G13" s="4">
        <f>D13/953</f>
        <v>0.26442812172088143</v>
      </c>
      <c r="H13" s="4"/>
      <c r="I13" s="16"/>
      <c r="J13" s="17"/>
      <c r="L13" s="25">
        <f>[2]STOR951!$D$13</f>
        <v>325</v>
      </c>
      <c r="M13" s="25">
        <f>AVERAGE('[1]AGA Storage'!$N$12,'[1]AGA Storage'!$P$12,'[1]AGA Storage'!$R$12)</f>
        <v>430.66666666666669</v>
      </c>
      <c r="N13" s="25">
        <f>AVERAGE('[1]AGA Storage'!$J$12,'[1]AGA Storage'!$L$12,'[1]AGA Storage'!$N$12,'[1]AGA Storage'!$P$12,'[1]AGA Storage'!$R$12)</f>
        <v>357.2</v>
      </c>
      <c r="O13" s="25">
        <f>D13-L13</f>
        <v>-73</v>
      </c>
      <c r="P13" s="25">
        <f>D13-M13</f>
        <v>-178.66666666666669</v>
      </c>
      <c r="Q13" s="25">
        <f>D13-N13</f>
        <v>-105.19999999999999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295</v>
      </c>
      <c r="D17" s="25">
        <v>315</v>
      </c>
      <c r="E17" s="25">
        <f>+D17-C17</f>
        <v>20</v>
      </c>
      <c r="F17" s="4">
        <f>E17/C17</f>
        <v>6.7796610169491525E-2</v>
      </c>
      <c r="G17" s="4">
        <f>D17/1835</f>
        <v>0.17166212534059946</v>
      </c>
      <c r="H17" s="4"/>
      <c r="I17" s="16"/>
      <c r="J17" s="18"/>
      <c r="L17" s="25">
        <f>[2]STOR951!$D$17</f>
        <v>425</v>
      </c>
      <c r="M17" s="25">
        <f>AVERAGE('[1]AGA Storage'!$AL$12,'[1]AGA Storage'!$AN$12,'[1]AGA Storage'!$AP$12)</f>
        <v>542</v>
      </c>
      <c r="N17" s="25">
        <f>AVERAGE('[1]AGA Storage'!$AH$12,'[1]AGA Storage'!$AJ$12,'[1]AGA Storage'!$AL$12,'[1]AGA Storage'!$AN$12,'[1]AGA Storage'!$AP$12)</f>
        <v>443.4</v>
      </c>
      <c r="O17" s="25">
        <f>D17-L17</f>
        <v>-110</v>
      </c>
      <c r="P17" s="25">
        <f>D17-M17</f>
        <v>-227</v>
      </c>
      <c r="Q17" s="25">
        <f>D17-N17</f>
        <v>-128.39999999999998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172</v>
      </c>
      <c r="D21" s="25">
        <v>181</v>
      </c>
      <c r="E21" s="25">
        <f>+D21-C21</f>
        <v>9</v>
      </c>
      <c r="F21" s="4">
        <f>E21/C21</f>
        <v>5.232558139534884E-2</v>
      </c>
      <c r="G21" s="4">
        <f>D21/506</f>
        <v>0.35770750988142291</v>
      </c>
      <c r="H21" s="4"/>
      <c r="I21" s="16"/>
      <c r="J21" s="18"/>
      <c r="L21" s="25">
        <f>[2]STOR951!$D$21</f>
        <v>277</v>
      </c>
      <c r="M21" s="25">
        <f>AVERAGE('[1]AGA Storage'!$BJ$12,'[1]AGA Storage'!$BL$12,'[1]AGA Storage'!$BN$12)</f>
        <v>227.33333333333334</v>
      </c>
      <c r="N21" s="25">
        <f>AVERAGE('[1]AGA Storage'!$BF$12,'[1]AGA Storage'!$BH$12,'[1]AGA Storage'!$BJ$12,'[1]AGA Storage'!$BL$12,'[1]AGA Storage'!$BN$12)</f>
        <v>218.4</v>
      </c>
      <c r="O21" s="25">
        <f>D21-L21</f>
        <v>-96</v>
      </c>
      <c r="P21" s="25">
        <f>D21-M21</f>
        <v>-46.333333333333343</v>
      </c>
      <c r="Q21" s="25">
        <f>D21-N21</f>
        <v>-37.400000000000006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705</v>
      </c>
      <c r="D25" s="21">
        <f>SUM(D12:D24)</f>
        <v>748</v>
      </c>
      <c r="E25" s="21">
        <f>SUM(E12:E24)</f>
        <v>43</v>
      </c>
      <c r="F25" s="4">
        <f>E25/C25</f>
        <v>6.0992907801418438E-2</v>
      </c>
      <c r="G25" s="27">
        <f>D25/3294</f>
        <v>0.22707953855494839</v>
      </c>
      <c r="H25" s="22"/>
      <c r="I25" s="23"/>
      <c r="J25" s="24"/>
      <c r="L25" s="21">
        <f t="shared" ref="L25:Q25" si="0">SUM(L12:L24)</f>
        <v>1027</v>
      </c>
      <c r="M25" s="21">
        <f t="shared" si="0"/>
        <v>1200</v>
      </c>
      <c r="N25" s="21">
        <f t="shared" si="0"/>
        <v>1018.9999999999999</v>
      </c>
      <c r="O25" s="21">
        <f t="shared" si="0"/>
        <v>-279</v>
      </c>
      <c r="P25" s="21">
        <f t="shared" si="0"/>
        <v>-452</v>
      </c>
      <c r="Q25" s="21">
        <f t="shared" si="0"/>
        <v>-271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2001-04-11T18:06:41Z</cp:lastPrinted>
  <dcterms:created xsi:type="dcterms:W3CDTF">1997-01-20T19:39:22Z</dcterms:created>
  <dcterms:modified xsi:type="dcterms:W3CDTF">2014-09-04T07:51:48Z</dcterms:modified>
</cp:coreProperties>
</file>