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/>
  </bookViews>
  <sheets>
    <sheet name="Dec-01" sheetId="11" r:id="rId1"/>
    <sheet name="Nov-01" sheetId="10" r:id="rId2"/>
    <sheet name="Oct-01" sheetId="9" r:id="rId3"/>
    <sheet name="Sep-01" sheetId="8" r:id="rId4"/>
    <sheet name="Aug-01" sheetId="7" r:id="rId5"/>
    <sheet name="Jul-01" sheetId="6" r:id="rId6"/>
    <sheet name="Jun-01" sheetId="5" r:id="rId7"/>
    <sheet name="May-01" sheetId="4" r:id="rId8"/>
    <sheet name="Apr-01" sheetId="1" r:id="rId9"/>
    <sheet name="Summary of Days" sheetId="2" r:id="rId10"/>
    <sheet name="Sheet3" sheetId="3" r:id="rId11"/>
  </sheets>
  <calcPr calcId="152511"/>
</workbook>
</file>

<file path=xl/calcChain.xml><?xml version="1.0" encoding="utf-8"?>
<calcChain xmlns="http://schemas.openxmlformats.org/spreadsheetml/2006/main">
  <c r="B38" i="7" l="1"/>
  <c r="B39" i="7"/>
  <c r="B46" i="7" s="1"/>
  <c r="B40" i="7"/>
  <c r="B41" i="7"/>
  <c r="B42" i="7"/>
  <c r="B43" i="7"/>
  <c r="B44" i="7"/>
  <c r="B45" i="7"/>
  <c r="B44" i="11"/>
  <c r="B45" i="11"/>
  <c r="B46" i="11"/>
  <c r="B47" i="11"/>
  <c r="B48" i="11"/>
  <c r="B49" i="11"/>
  <c r="B50" i="11"/>
  <c r="B36" i="6"/>
  <c r="B37" i="6"/>
  <c r="B38" i="6"/>
  <c r="B39" i="6"/>
  <c r="B40" i="6"/>
  <c r="B41" i="6"/>
  <c r="B42" i="6"/>
  <c r="B43" i="6"/>
  <c r="B36" i="5"/>
  <c r="B37" i="5"/>
  <c r="B38" i="5"/>
  <c r="B39" i="5"/>
  <c r="B40" i="5"/>
  <c r="B41" i="5"/>
  <c r="B42" i="5"/>
  <c r="B43" i="5"/>
  <c r="B36" i="4"/>
  <c r="B37" i="4"/>
  <c r="B38" i="4"/>
  <c r="B39" i="4"/>
  <c r="B40" i="4"/>
  <c r="B41" i="4"/>
  <c r="B42" i="4"/>
  <c r="B43" i="4"/>
  <c r="B44" i="10"/>
  <c r="B45" i="10"/>
  <c r="B52" i="10" s="1"/>
  <c r="B46" i="10"/>
  <c r="B47" i="10"/>
  <c r="B48" i="10"/>
  <c r="B49" i="10"/>
  <c r="B50" i="10"/>
  <c r="B51" i="10"/>
  <c r="B40" i="9"/>
  <c r="B41" i="9"/>
  <c r="B42" i="9"/>
  <c r="B43" i="9"/>
  <c r="B44" i="9"/>
  <c r="B45" i="9"/>
  <c r="B46" i="9"/>
  <c r="B49" i="9" s="1"/>
  <c r="B47" i="9"/>
  <c r="B48" i="9"/>
  <c r="B38" i="8"/>
  <c r="B39" i="8"/>
  <c r="B46" i="8" s="1"/>
  <c r="B40" i="8"/>
  <c r="B41" i="8"/>
  <c r="B42" i="8"/>
  <c r="B43" i="8"/>
  <c r="B44" i="8"/>
  <c r="B45" i="8"/>
  <c r="B2" i="2"/>
  <c r="C2" i="2"/>
  <c r="K2" i="2" s="1"/>
  <c r="D2" i="2"/>
  <c r="E2" i="2"/>
  <c r="F2" i="2"/>
  <c r="G2" i="2"/>
  <c r="H2" i="2"/>
  <c r="I2" i="2"/>
  <c r="B3" i="2"/>
  <c r="C3" i="2"/>
  <c r="K3" i="2" s="1"/>
  <c r="D3" i="2"/>
  <c r="E3" i="2"/>
  <c r="F3" i="2"/>
  <c r="G3" i="2"/>
  <c r="H3" i="2"/>
  <c r="I3" i="2"/>
  <c r="B4" i="2"/>
  <c r="C4" i="2"/>
  <c r="K4" i="2" s="1"/>
  <c r="L4" i="2" s="1"/>
  <c r="D4" i="2"/>
  <c r="E4" i="2"/>
  <c r="F4" i="2"/>
  <c r="G4" i="2"/>
  <c r="H4" i="2"/>
  <c r="I4" i="2"/>
  <c r="B5" i="2"/>
  <c r="C5" i="2"/>
  <c r="K5" i="2" s="1"/>
  <c r="L5" i="2" s="1"/>
  <c r="D5" i="2"/>
  <c r="E5" i="2"/>
  <c r="F5" i="2"/>
  <c r="G5" i="2"/>
  <c r="H5" i="2"/>
  <c r="I5" i="2"/>
  <c r="B6" i="2"/>
  <c r="K6" i="2" s="1"/>
  <c r="L6" i="2" s="1"/>
  <c r="C6" i="2"/>
  <c r="D6" i="2"/>
  <c r="E6" i="2"/>
  <c r="F6" i="2"/>
  <c r="G6" i="2"/>
  <c r="H6" i="2"/>
  <c r="I6" i="2"/>
  <c r="B7" i="2"/>
  <c r="C7" i="2"/>
  <c r="K7" i="2" s="1"/>
  <c r="L7" i="2" s="1"/>
  <c r="D7" i="2"/>
  <c r="E7" i="2"/>
  <c r="F7" i="2"/>
  <c r="G7" i="2"/>
  <c r="H7" i="2"/>
  <c r="I7" i="2"/>
  <c r="B8" i="2"/>
  <c r="C8" i="2"/>
  <c r="K8" i="2" s="1"/>
  <c r="L8" i="2" s="1"/>
  <c r="D8" i="2"/>
  <c r="E8" i="2"/>
  <c r="F8" i="2"/>
  <c r="G8" i="2"/>
  <c r="H8" i="2"/>
  <c r="I8" i="2"/>
  <c r="B9" i="2"/>
  <c r="C9" i="2"/>
  <c r="D9" i="2"/>
  <c r="E9" i="2"/>
  <c r="K9" i="2" s="1"/>
  <c r="L9" i="2" s="1"/>
  <c r="F9" i="2"/>
  <c r="B10" i="2"/>
  <c r="C10" i="2"/>
  <c r="D10" i="2"/>
  <c r="E10" i="2"/>
  <c r="F10" i="2"/>
  <c r="B11" i="2"/>
  <c r="K11" i="2" s="1"/>
  <c r="L11" i="2" s="1"/>
  <c r="C11" i="2"/>
  <c r="D11" i="2"/>
  <c r="E11" i="2"/>
  <c r="F11" i="2"/>
  <c r="G11" i="2"/>
  <c r="H11" i="2"/>
  <c r="I11" i="2"/>
  <c r="B12" i="2"/>
  <c r="C12" i="2"/>
  <c r="K12" i="2" s="1"/>
  <c r="L12" i="2" s="1"/>
  <c r="D12" i="2"/>
  <c r="E12" i="2"/>
  <c r="F12" i="2"/>
  <c r="G12" i="2"/>
  <c r="H12" i="2"/>
  <c r="I12" i="2"/>
</calcChain>
</file>

<file path=xl/sharedStrings.xml><?xml version="1.0" encoding="utf-8"?>
<sst xmlns="http://schemas.openxmlformats.org/spreadsheetml/2006/main" count="822" uniqueCount="123">
  <si>
    <t>APRIL 2001</t>
  </si>
  <si>
    <t>18 applicable days through 5/4/01</t>
  </si>
  <si>
    <t>36 available early slots (excluding Donnie/Casey)</t>
  </si>
  <si>
    <t>Donnie</t>
  </si>
  <si>
    <t>Casey</t>
  </si>
  <si>
    <t>Donnie-vacation</t>
  </si>
  <si>
    <t>Steve-vacation</t>
  </si>
  <si>
    <t>Andrea-vacation</t>
  </si>
  <si>
    <t>Andrea</t>
  </si>
  <si>
    <t>Steve</t>
  </si>
  <si>
    <t>J.P.</t>
  </si>
  <si>
    <t>Marilyn</t>
  </si>
  <si>
    <t>9 5pm days for each person during the period</t>
  </si>
  <si>
    <t>MAY 2001</t>
  </si>
  <si>
    <t>* If your name is listed that means you are working late that day (whatever 'late' means!)</t>
  </si>
  <si>
    <t>J.P.-vacation</t>
  </si>
  <si>
    <t>Andrea/JP Excel 1-4</t>
  </si>
  <si>
    <t>Andrea/JP Excel 8:30-11:30</t>
  </si>
  <si>
    <t>------------------------</t>
  </si>
  <si>
    <t>Donnie-dentist 9am</t>
  </si>
  <si>
    <t>Andrea-EL 7:30am</t>
  </si>
  <si>
    <t>Donnie's BDay!</t>
  </si>
  <si>
    <t>Casey-Portland------</t>
  </si>
  <si>
    <t>Donnie-Vacation------</t>
  </si>
  <si>
    <t>Steve-4pm (class)</t>
  </si>
  <si>
    <t>JP-dentist 8am</t>
  </si>
  <si>
    <t>Stacey-Doorstep------</t>
  </si>
  <si>
    <t>8:30-4:00pm</t>
  </si>
  <si>
    <t>ENRON</t>
  </si>
  <si>
    <t>HOLIDAY!</t>
  </si>
  <si>
    <t>Andrea/Casey-PwrMktg</t>
  </si>
  <si>
    <t>Hai</t>
  </si>
  <si>
    <t>Marilyn-Vacation------</t>
  </si>
  <si>
    <t>Hai - 1/2 day</t>
  </si>
  <si>
    <t>AD 1/2 Day (SORRY!)</t>
  </si>
  <si>
    <t>JUNE 2001</t>
  </si>
  <si>
    <t>Andrea-Vacation------</t>
  </si>
  <si>
    <t>JP-Vacation-----------</t>
  </si>
  <si>
    <t>Casey-Vacation------</t>
  </si>
  <si>
    <t>Tim-Vacation---------</t>
  </si>
  <si>
    <t>Stacey/Casey/Donnie</t>
  </si>
  <si>
    <t>out 8am-2pm</t>
  </si>
  <si>
    <t>19 applicable days through 6/29/01</t>
  </si>
  <si>
    <t>38 available early slots (excluding Donnie/Casey)</t>
  </si>
  <si>
    <t>Tim</t>
  </si>
  <si>
    <t>Stacey-Vacation-----------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</si>
  <si>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</si>
  <si>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</si>
  <si>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</si>
  <si>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</si>
  <si>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</si>
  <si>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</si>
  <si>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</si>
  <si>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</si>
  <si>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December</t>
  </si>
  <si>
    <t>Absolute Total</t>
  </si>
  <si>
    <t>Average Per Month</t>
  </si>
  <si>
    <t>JULY 2001</t>
  </si>
  <si>
    <t>Stacey-Vacation------</t>
  </si>
  <si>
    <t>16 applicable days through 6/29/01</t>
  </si>
  <si>
    <t>32 available early slots (excluding Donnie/Casey)</t>
  </si>
  <si>
    <t>Stacey-Portland------</t>
  </si>
  <si>
    <t>Andrea out by 6:30 (plane)</t>
  </si>
  <si>
    <t>-----------------------</t>
  </si>
  <si>
    <t>Hai-Vac (Dis Hol)--</t>
  </si>
  <si>
    <t>------------Tickets from Lavo-------------</t>
  </si>
  <si>
    <t>J.P. out at 2:30</t>
  </si>
  <si>
    <t>Casey-Vac (Comp)---</t>
  </si>
  <si>
    <t>AUGUST 2001</t>
  </si>
  <si>
    <t>Warrick</t>
  </si>
  <si>
    <t>Tom</t>
  </si>
  <si>
    <t>Casey-Vac (Comp)-----</t>
  </si>
  <si>
    <t>JP-1/2 day Vacation</t>
  </si>
  <si>
    <t>Warrick-Vacation------</t>
  </si>
  <si>
    <t>Tom-Vacation----------</t>
  </si>
  <si>
    <t>--------------------------</t>
  </si>
  <si>
    <t>Tom-Vacation-----------</t>
  </si>
  <si>
    <t>-------------------------</t>
  </si>
  <si>
    <t>Casey - Training 8-12</t>
  </si>
  <si>
    <t>Casey-Training 8:30-11:30</t>
  </si>
  <si>
    <t>Andrea's BDay = )</t>
  </si>
  <si>
    <t>RTO lunch-Mike Roan</t>
  </si>
  <si>
    <t>n/a</t>
  </si>
  <si>
    <t>SEPTEMBER 2001</t>
  </si>
  <si>
    <t>HOLIDAY</t>
  </si>
  <si>
    <t>Israel</t>
  </si>
  <si>
    <t>NO ONE OFF</t>
  </si>
  <si>
    <t>OR EARLY</t>
  </si>
  <si>
    <t>J.P.-Vacation-----------</t>
  </si>
  <si>
    <t>Israel-Vacation--------</t>
  </si>
  <si>
    <t>Tom-late arrival (mtg)</t>
  </si>
  <si>
    <t>Casey-Vacation--------</t>
  </si>
  <si>
    <t>Warrick - Training 8-5</t>
  </si>
  <si>
    <t>Andrea-late arrival (mtg)</t>
  </si>
  <si>
    <t>OCTOBER 2001</t>
  </si>
  <si>
    <t>Tim-Vacation-----------</t>
  </si>
  <si>
    <t>Andrea 1/2 day-------</t>
  </si>
  <si>
    <t>Stacey-Vacation-------</t>
  </si>
  <si>
    <t>Israel-Vacation---------</t>
  </si>
  <si>
    <t>JP's BDay = )</t>
  </si>
  <si>
    <t>Casey-Vacation-------</t>
  </si>
  <si>
    <t>Israel-Vacation------</t>
  </si>
  <si>
    <t>Tom-Vacation---------</t>
  </si>
  <si>
    <t>Michael</t>
  </si>
  <si>
    <t>Israel - Training 8-5</t>
  </si>
  <si>
    <t>NOVEMBER 2001</t>
  </si>
  <si>
    <t>Andrea-Vacation-------</t>
  </si>
  <si>
    <t>JP-Vacation----------</t>
  </si>
  <si>
    <t>Warrick 1/2 day------</t>
  </si>
  <si>
    <t>Everyone stays</t>
  </si>
  <si>
    <t>(which should hopefully</t>
  </si>
  <si>
    <t>be early anyway!)</t>
  </si>
  <si>
    <t>until we're done</t>
  </si>
  <si>
    <t>DECEMBER 2001</t>
  </si>
  <si>
    <t>Casey vacation--------</t>
  </si>
  <si>
    <t>JP vacation-----------</t>
  </si>
  <si>
    <t>Israel vacation-------</t>
  </si>
  <si>
    <t>Andrea vacation-------</t>
  </si>
  <si>
    <t>Stacey vacation-------</t>
  </si>
  <si>
    <t>Andrea vacation------</t>
  </si>
  <si>
    <t>what we're doing</t>
  </si>
  <si>
    <t>with these days yet</t>
  </si>
  <si>
    <t>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</si>
</sst>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8" x14ac:knownFonts="1">
    <font>
      <sz val="10"/>
      <name val="Arial"/>
    </font>
    <font>
      <b/>
      <sz val="10"/>
      <name val="Comic Sans MS"/>
      <family val="4"/>
    </font>
    <font>
      <sz val="10"/>
      <name val="Comic Sans MS"/>
      <family val="4"/>
    </font>
    <font>
      <sz val="10"/>
      <color indexed="10"/>
      <name val="Comic Sans MS"/>
      <family val="4"/>
    </font>
    <font>
      <sz val="10"/>
      <color indexed="12"/>
      <name val="Comic Sans MS"/>
      <family val="4"/>
    </font>
    <font>
      <sz val="10"/>
      <color indexed="20"/>
      <name val="Comic Sans MS"/>
      <family val="4"/>
    </font>
    <font>
      <b/>
      <sz val="11"/>
      <name val="Comic Sans MS"/>
      <family val="4"/>
    </font>
    <font>
      <sz val="8"/>
      <color indexed="10"/>
      <name val="Comic Sans MS"/>
      <family val="4"/>
    </font>
    <font>
      <sz val="7"/>
      <color indexed="10"/>
      <name val="Comic Sans MS"/>
      <family val="4"/>
    </font>
    <font>
      <b/>
      <i/>
      <sz val="10"/>
      <color indexed="20"/>
      <name val="Comic Sans MS"/>
      <family val="4"/>
    </font>
    <font>
      <sz val="9"/>
      <color indexed="20"/>
      <name val="Comic Sans MS"/>
      <family val="4"/>
    </font>
    <font>
      <sz val="8"/>
      <color indexed="20"/>
      <name val="Comic Sans MS"/>
      <family val="4"/>
    </font>
    <font>
      <sz val="9"/>
      <color indexed="10"/>
      <name val="Comic Sans MS"/>
      <family val="4"/>
    </font>
    <font>
      <sz val="9"/>
      <name val="Comic Sans MS"/>
      <family val="4"/>
    </font>
    <font>
      <b/>
      <sz val="9"/>
      <name val="Comic Sans MS"/>
      <family val="4"/>
    </font>
    <font>
      <b/>
      <i/>
      <sz val="9"/>
      <color indexed="48"/>
      <name val="Comic Sans MS"/>
      <family val="4"/>
    </font>
    <font>
      <b/>
      <sz val="8"/>
      <name val="Comic Sans MS"/>
      <family val="4"/>
    </font>
    <font>
      <i/>
      <sz val="1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>
      <left style="medium">
        <color indexed="64"/>
      </left>
      <right/>
      <top/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0" xfId="0" applyFont="1" applyFill="1" applyBorder="1"/>
    <xf numFmtId="0" fontId="2" fillId="2" borderId="4" xfId="0" applyFont="1" applyFill="1" applyBorder="1"/>
    <xf numFmtId="165" fontId="2" fillId="0" borderId="0" xfId="0" applyNumberFormat="1" applyFont="1"/>
    <xf numFmtId="0" fontId="3" fillId="0" borderId="1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4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1" xfId="0" applyFont="1" applyBorder="1"/>
    <xf numFmtId="0" fontId="2" fillId="0" borderId="1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4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0" fontId="1" fillId="0" borderId="0" xfId="0" applyFont="1"/>
    <xf numFmtId="0" fontId="2" fillId="0" borderId="8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3" xfId="0" quotePrefix="1" applyFont="1" applyBorder="1"/>
    <xf numFmtId="0" fontId="9" fillId="0" borderId="1" xfId="0" applyFont="1" applyBorder="1"/>
    <xf numFmtId="0" fontId="3" fillId="0" borderId="1" xfId="0" quotePrefix="1" applyFont="1" applyBorder="1"/>
    <xf numFmtId="0" fontId="10" fillId="0" borderId="1" xfId="0" applyFont="1" applyBorder="1"/>
    <xf numFmtId="0" fontId="1" fillId="0" borderId="1" xfId="0" applyFont="1" applyFill="1" applyBorder="1"/>
    <xf numFmtId="0" fontId="11" fillId="0" borderId="1" xfId="0" applyFont="1" applyBorder="1"/>
    <xf numFmtId="0" fontId="12" fillId="0" borderId="3" xfId="0" applyFont="1" applyBorder="1"/>
    <xf numFmtId="0" fontId="1" fillId="0" borderId="0" xfId="0" applyFont="1" applyBorder="1"/>
    <xf numFmtId="17" fontId="6" fillId="0" borderId="0" xfId="0" quotePrefix="1" applyNumberFormat="1" applyFont="1" applyFill="1" applyBorder="1" applyAlignment="1">
      <alignment horizontal="center"/>
    </xf>
    <xf numFmtId="0" fontId="13" fillId="0" borderId="9" xfId="0" applyFont="1" applyBorder="1"/>
    <xf numFmtId="0" fontId="13" fillId="0" borderId="10" xfId="0" applyFont="1" applyBorder="1"/>
    <xf numFmtId="0" fontId="13" fillId="0" borderId="0" xfId="0" applyFont="1"/>
    <xf numFmtId="0" fontId="13" fillId="0" borderId="1" xfId="0" applyFont="1" applyBorder="1"/>
    <xf numFmtId="0" fontId="13" fillId="0" borderId="2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3" xfId="0" applyFont="1" applyBorder="1"/>
    <xf numFmtId="0" fontId="14" fillId="0" borderId="5" xfId="0" applyFont="1" applyBorder="1"/>
    <xf numFmtId="0" fontId="7" fillId="2" borderId="3" xfId="0" applyFont="1" applyFill="1" applyBorder="1"/>
    <xf numFmtId="0" fontId="1" fillId="2" borderId="1" xfId="0" applyFont="1" applyFill="1" applyBorder="1"/>
    <xf numFmtId="0" fontId="4" fillId="0" borderId="1" xfId="0" applyFont="1" applyFill="1" applyBorder="1"/>
    <xf numFmtId="0" fontId="1" fillId="0" borderId="6" xfId="0" applyFont="1" applyFill="1" applyBorder="1"/>
    <xf numFmtId="0" fontId="5" fillId="0" borderId="1" xfId="0" applyFont="1" applyFill="1" applyBorder="1"/>
    <xf numFmtId="0" fontId="1" fillId="0" borderId="7" xfId="0" applyFont="1" applyFill="1" applyBorder="1"/>
    <xf numFmtId="0" fontId="2" fillId="0" borderId="2" xfId="0" applyFont="1" applyFill="1" applyBorder="1"/>
    <xf numFmtId="0" fontId="7" fillId="0" borderId="3" xfId="0" applyFont="1" applyFill="1" applyBorder="1"/>
    <xf numFmtId="0" fontId="2" fillId="0" borderId="5" xfId="0" applyFont="1" applyFill="1" applyBorder="1"/>
    <xf numFmtId="0" fontId="7" fillId="0" borderId="1" xfId="0" applyFont="1" applyFill="1" applyBorder="1"/>
    <xf numFmtId="0" fontId="2" fillId="2" borderId="13" xfId="0" applyFont="1" applyFill="1" applyBorder="1"/>
    <xf numFmtId="0" fontId="3" fillId="2" borderId="3" xfId="0" quotePrefix="1" applyFont="1" applyFill="1" applyBorder="1"/>
    <xf numFmtId="0" fontId="13" fillId="0" borderId="14" xfId="0" applyFont="1" applyBorder="1"/>
    <xf numFmtId="0" fontId="13" fillId="0" borderId="15" xfId="0" applyFont="1" applyBorder="1"/>
    <xf numFmtId="0" fontId="13" fillId="0" borderId="6" xfId="0" applyFont="1" applyBorder="1"/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3" fillId="0" borderId="16" xfId="0" applyFont="1" applyBorder="1" applyAlignment="1">
      <alignment horizontal="right"/>
    </xf>
    <xf numFmtId="0" fontId="0" fillId="0" borderId="17" xfId="0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8" xfId="0" applyBorder="1" applyAlignment="1">
      <alignment horizontal="right"/>
    </xf>
    <xf numFmtId="0" fontId="13" fillId="0" borderId="15" xfId="0" applyFont="1" applyBorder="1" applyAlignment="1">
      <alignment horizontal="right"/>
    </xf>
    <xf numFmtId="0" fontId="13" fillId="0" borderId="19" xfId="0" applyFon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13" fillId="0" borderId="6" xfId="0" applyFont="1" applyBorder="1" applyAlignment="1">
      <alignment horizontal="right"/>
    </xf>
    <xf numFmtId="0" fontId="2" fillId="0" borderId="13" xfId="0" applyFont="1" applyFill="1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0" borderId="3" xfId="0" applyFont="1" applyFill="1" applyBorder="1"/>
    <xf numFmtId="16" fontId="2" fillId="0" borderId="1" xfId="0" quotePrefix="1" applyNumberFormat="1" applyFont="1" applyBorder="1"/>
    <xf numFmtId="0" fontId="5" fillId="0" borderId="9" xfId="0" applyFont="1" applyBorder="1"/>
    <xf numFmtId="0" fontId="1" fillId="0" borderId="21" xfId="0" applyFont="1" applyFill="1" applyBorder="1"/>
    <xf numFmtId="0" fontId="4" fillId="2" borderId="9" xfId="0" applyFont="1" applyFill="1" applyBorder="1"/>
    <xf numFmtId="0" fontId="1" fillId="0" borderId="21" xfId="0" applyFont="1" applyBorder="1"/>
    <xf numFmtId="0" fontId="1" fillId="0" borderId="22" xfId="0" applyFont="1" applyBorder="1"/>
    <xf numFmtId="0" fontId="15" fillId="0" borderId="3" xfId="0" applyFont="1" applyBorder="1"/>
    <xf numFmtId="0" fontId="3" fillId="0" borderId="1" xfId="0" applyFont="1" applyFill="1" applyBorder="1"/>
    <xf numFmtId="0" fontId="3" fillId="0" borderId="3" xfId="0" quotePrefix="1" applyFont="1" applyFill="1" applyBorder="1"/>
    <xf numFmtId="0" fontId="5" fillId="2" borderId="9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2" xfId="0" applyFont="1" applyFill="1" applyBorder="1"/>
    <xf numFmtId="0" fontId="1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3" fillId="0" borderId="1" xfId="0" quotePrefix="1" applyFont="1" applyFill="1" applyBorder="1"/>
    <xf numFmtId="0" fontId="3" fillId="0" borderId="0" xfId="0" applyFont="1" applyFill="1" applyBorder="1"/>
    <xf numFmtId="0" fontId="15" fillId="0" borderId="3" xfId="0" applyFont="1" applyFill="1" applyBorder="1"/>
    <xf numFmtId="0" fontId="10" fillId="0" borderId="1" xfId="0" applyFont="1" applyFill="1" applyBorder="1"/>
    <xf numFmtId="0" fontId="15" fillId="0" borderId="1" xfId="0" applyFont="1" applyBorder="1"/>
    <xf numFmtId="0" fontId="2" fillId="0" borderId="9" xfId="0" applyFont="1" applyFill="1" applyBorder="1"/>
    <xf numFmtId="0" fontId="2" fillId="0" borderId="1" xfId="0" applyFont="1" applyFill="1" applyBorder="1" applyAlignment="1">
      <alignment horizontal="left"/>
    </xf>
    <xf numFmtId="39" fontId="13" fillId="0" borderId="15" xfId="0" applyNumberFormat="1" applyFont="1" applyBorder="1" applyAlignment="1">
      <alignment horizontal="right"/>
    </xf>
    <xf numFmtId="39" fontId="13" fillId="0" borderId="6" xfId="0" applyNumberFormat="1" applyFont="1" applyBorder="1" applyAlignment="1">
      <alignment horizontal="right"/>
    </xf>
    <xf numFmtId="0" fontId="2" fillId="3" borderId="1" xfId="0" applyFont="1" applyFill="1" applyBorder="1"/>
    <xf numFmtId="0" fontId="3" fillId="3" borderId="3" xfId="0" quotePrefix="1" applyFont="1" applyFill="1" applyBorder="1"/>
    <xf numFmtId="0" fontId="2" fillId="2" borderId="9" xfId="0" applyFont="1" applyFill="1" applyBorder="1"/>
    <xf numFmtId="0" fontId="7" fillId="2" borderId="1" xfId="0" applyFont="1" applyFill="1" applyBorder="1"/>
    <xf numFmtId="0" fontId="3" fillId="2" borderId="0" xfId="0" applyFont="1" applyFill="1" applyBorder="1"/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quotePrefix="1" applyFont="1" applyFill="1" applyBorder="1"/>
    <xf numFmtId="0" fontId="2" fillId="3" borderId="0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1" fillId="3" borderId="1" xfId="0" applyFont="1" applyFill="1" applyBorder="1"/>
    <xf numFmtId="0" fontId="16" fillId="3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0" borderId="0" xfId="0" quotePrefix="1" applyFont="1" applyFill="1" applyBorder="1"/>
    <xf numFmtId="0" fontId="17" fillId="0" borderId="1" xfId="0" applyFont="1" applyFill="1" applyBorder="1"/>
    <xf numFmtId="17" fontId="6" fillId="4" borderId="23" xfId="0" quotePrefix="1" applyNumberFormat="1" applyFont="1" applyFill="1" applyBorder="1" applyAlignment="1">
      <alignment horizontal="center"/>
    </xf>
    <xf numFmtId="17" fontId="6" fillId="4" borderId="24" xfId="0" quotePrefix="1" applyNumberFormat="1" applyFont="1" applyFill="1" applyBorder="1" applyAlignment="1">
      <alignment horizontal="center"/>
    </xf>
    <xf numFmtId="17" fontId="6" fillId="4" borderId="25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123825</xdr:rowOff>
    </xdr:from>
    <xdr:to>
      <xdr:col>5</xdr:col>
      <xdr:colOff>66675</xdr:colOff>
      <xdr:row>5</xdr:row>
      <xdr:rowOff>123825</xdr:rowOff>
    </xdr:to>
    <xdr:sp macro="" textlink="">
      <xdr:nvSpPr>
        <xdr:cNvPr id="1025" name="WordArt 1"/>
        <xdr:cNvSpPr>
          <a:spLocks noChangeArrowheads="1" noChangeShapeType="1" noTextEdit="1"/>
        </xdr:cNvSpPr>
      </xdr:nvSpPr>
      <xdr:spPr bwMode="auto">
        <a:xfrm>
          <a:off x="2667000" y="571500"/>
          <a:ext cx="990600" cy="5715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 panose="020B0A04020102020204" pitchFamily="34" charset="0"/>
            </a:rPr>
            <a:t>Enron</a:t>
          </a:r>
        </a:p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 panose="020B0A04020102020204" pitchFamily="34" charset="0"/>
            </a:rPr>
            <a:t>Holiday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zoomScale="90" zoomScaleNormal="100" workbookViewId="0">
      <selection activeCell="E6" sqref="E6"/>
    </sheetView>
  </sheetViews>
  <sheetFormatPr defaultRowHeight="15" x14ac:dyDescent="0.3"/>
  <cols>
    <col min="1" max="1" width="14.7109375" style="1" customWidth="1"/>
    <col min="2" max="2" width="4.85546875" style="1" bestFit="1" customWidth="1"/>
    <col min="3" max="3" width="14.7109375" style="1" customWidth="1"/>
    <col min="4" max="4" width="4.85546875" style="1" bestFit="1" customWidth="1"/>
    <col min="5" max="5" width="14.7109375" style="1" customWidth="1"/>
    <col min="6" max="6" width="4.85546875" style="1" bestFit="1" customWidth="1"/>
    <col min="7" max="7" width="14.7109375" style="1" customWidth="1"/>
    <col min="8" max="8" width="4.85546875" style="1" bestFit="1" customWidth="1"/>
    <col min="9" max="9" width="14.7109375" style="1" customWidth="1"/>
    <col min="10" max="10" width="4.85546875" style="1" bestFit="1" customWidth="1"/>
    <col min="11" max="14" width="10.7109375" style="1" customWidth="1"/>
    <col min="15" max="16384" width="9.140625" style="1"/>
  </cols>
  <sheetData>
    <row r="1" spans="1:14" ht="18.75" thickBot="1" x14ac:dyDescent="0.4">
      <c r="A1" s="122" t="s">
        <v>113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5" x14ac:dyDescent="0.35">
      <c r="A2" s="91"/>
      <c r="B2" s="84">
        <v>3</v>
      </c>
      <c r="C2" s="107"/>
      <c r="D2" s="84">
        <v>4</v>
      </c>
      <c r="E2" s="107"/>
      <c r="F2" s="84">
        <v>5</v>
      </c>
      <c r="G2" s="107"/>
      <c r="H2" s="84">
        <v>6</v>
      </c>
      <c r="I2" s="107"/>
      <c r="J2" s="93">
        <v>7</v>
      </c>
      <c r="K2" s="40"/>
      <c r="L2" s="40"/>
    </row>
    <row r="3" spans="1:14" ht="16.5" x14ac:dyDescent="0.35">
      <c r="A3" s="52"/>
      <c r="B3" s="10"/>
      <c r="C3" s="8"/>
      <c r="D3" s="10"/>
      <c r="E3" s="8"/>
      <c r="F3" s="10"/>
      <c r="G3" s="8"/>
      <c r="H3" s="10"/>
      <c r="I3" s="8"/>
      <c r="J3" s="61"/>
      <c r="K3" s="2"/>
      <c r="L3" s="2"/>
    </row>
    <row r="4" spans="1:14" ht="16.5" x14ac:dyDescent="0.35">
      <c r="A4" s="52"/>
      <c r="B4" s="10"/>
      <c r="C4" s="8"/>
      <c r="D4" s="10"/>
      <c r="E4" s="8"/>
      <c r="F4" s="10"/>
      <c r="G4" s="8"/>
      <c r="H4" s="10"/>
      <c r="I4" s="8"/>
      <c r="J4" s="27"/>
      <c r="K4" s="2"/>
      <c r="L4" s="2"/>
    </row>
    <row r="5" spans="1:14" ht="16.5" x14ac:dyDescent="0.35">
      <c r="A5" s="92" t="s">
        <v>86</v>
      </c>
      <c r="B5" s="10"/>
      <c r="C5" s="92"/>
      <c r="D5" s="10"/>
      <c r="E5" s="92"/>
      <c r="F5" s="10"/>
      <c r="G5" s="92"/>
      <c r="H5" s="10"/>
      <c r="I5" s="92"/>
      <c r="J5" s="27"/>
      <c r="K5" s="2"/>
      <c r="L5" s="2"/>
    </row>
    <row r="6" spans="1:14" ht="16.5" x14ac:dyDescent="0.35">
      <c r="A6" s="92" t="s">
        <v>87</v>
      </c>
      <c r="B6" s="10"/>
      <c r="C6" s="92"/>
      <c r="D6" s="10"/>
      <c r="E6" s="92"/>
      <c r="F6" s="10"/>
      <c r="G6" s="92"/>
      <c r="H6" s="10"/>
      <c r="I6" s="92"/>
      <c r="J6" s="27"/>
      <c r="K6" s="2"/>
      <c r="L6" s="2"/>
    </row>
    <row r="7" spans="1:14" x14ac:dyDescent="0.3">
      <c r="A7" s="8"/>
      <c r="B7" s="10"/>
      <c r="C7" s="8"/>
      <c r="D7" s="10"/>
      <c r="E7" s="8"/>
      <c r="F7" s="10"/>
      <c r="G7" s="8"/>
      <c r="H7" s="10"/>
      <c r="I7" s="8"/>
      <c r="J7" s="27"/>
      <c r="K7" s="2"/>
      <c r="L7" s="2"/>
    </row>
    <row r="8" spans="1:14" x14ac:dyDescent="0.3">
      <c r="A8" s="8"/>
      <c r="B8" s="10"/>
      <c r="C8" s="79"/>
      <c r="D8" s="27"/>
      <c r="E8" s="79"/>
      <c r="F8" s="27"/>
      <c r="G8" s="79"/>
      <c r="H8" s="27"/>
      <c r="I8" s="79"/>
      <c r="J8" s="27"/>
      <c r="K8" s="2"/>
      <c r="L8" s="2"/>
    </row>
    <row r="9" spans="1:14" ht="15.75" thickBot="1" x14ac:dyDescent="0.35">
      <c r="A9" s="80"/>
      <c r="B9" s="11"/>
      <c r="C9" s="80"/>
      <c r="D9" s="11"/>
      <c r="E9" s="80"/>
      <c r="F9" s="11"/>
      <c r="G9" s="80"/>
      <c r="H9" s="11"/>
      <c r="I9" s="80"/>
      <c r="J9" s="28"/>
      <c r="K9" s="2"/>
      <c r="L9" s="2"/>
    </row>
    <row r="10" spans="1:14" ht="16.5" x14ac:dyDescent="0.35">
      <c r="A10" s="107"/>
      <c r="B10" s="54">
        <v>10</v>
      </c>
      <c r="C10" s="107"/>
      <c r="D10" s="54">
        <v>11</v>
      </c>
      <c r="E10" s="21" t="s">
        <v>8</v>
      </c>
      <c r="F10" s="54">
        <v>12</v>
      </c>
      <c r="G10" s="21" t="s">
        <v>10</v>
      </c>
      <c r="H10" s="54">
        <v>13</v>
      </c>
      <c r="I10" s="21" t="s">
        <v>8</v>
      </c>
      <c r="J10" s="56">
        <v>14</v>
      </c>
      <c r="K10" s="40"/>
      <c r="L10" s="40"/>
    </row>
    <row r="11" spans="1:14" x14ac:dyDescent="0.3">
      <c r="A11" s="8"/>
      <c r="B11" s="10"/>
      <c r="C11" s="8"/>
      <c r="D11" s="10"/>
      <c r="E11" s="21" t="s">
        <v>4</v>
      </c>
      <c r="F11" s="23"/>
      <c r="G11" s="21" t="s">
        <v>85</v>
      </c>
      <c r="H11" s="23"/>
      <c r="I11" s="21" t="s">
        <v>70</v>
      </c>
      <c r="J11" s="57"/>
      <c r="K11" s="2"/>
      <c r="L11" s="2"/>
      <c r="M11" s="2"/>
      <c r="N11" s="2"/>
    </row>
    <row r="12" spans="1:14" x14ac:dyDescent="0.3">
      <c r="A12" s="8"/>
      <c r="B12" s="10"/>
      <c r="C12" s="8"/>
      <c r="D12" s="10"/>
      <c r="E12" s="21" t="s">
        <v>70</v>
      </c>
      <c r="F12" s="23"/>
      <c r="G12" s="21" t="s">
        <v>44</v>
      </c>
      <c r="H12" s="23"/>
      <c r="I12" s="21" t="s">
        <v>85</v>
      </c>
      <c r="J12" s="57"/>
      <c r="K12" s="2"/>
      <c r="L12" s="2"/>
    </row>
    <row r="13" spans="1:14" ht="16.5" x14ac:dyDescent="0.35">
      <c r="A13" s="92"/>
      <c r="B13" s="10"/>
      <c r="C13" s="92"/>
      <c r="D13" s="10"/>
      <c r="E13" s="21"/>
      <c r="F13" s="23"/>
      <c r="G13" s="21"/>
      <c r="H13" s="23"/>
      <c r="I13" s="21"/>
      <c r="J13" s="57"/>
      <c r="K13" s="2"/>
      <c r="L13" s="2"/>
    </row>
    <row r="14" spans="1:14" ht="16.5" x14ac:dyDescent="0.35">
      <c r="A14" s="92"/>
      <c r="B14" s="10"/>
      <c r="C14" s="92"/>
      <c r="D14" s="10"/>
      <c r="E14" s="60"/>
      <c r="F14" s="23"/>
      <c r="G14" s="21"/>
      <c r="H14" s="23"/>
      <c r="I14" s="21"/>
      <c r="J14" s="57"/>
      <c r="K14" s="2"/>
      <c r="L14" s="2"/>
    </row>
    <row r="15" spans="1:14" x14ac:dyDescent="0.3">
      <c r="A15" s="8"/>
      <c r="B15" s="10"/>
      <c r="C15" s="8"/>
      <c r="D15" s="10"/>
      <c r="E15" s="100"/>
      <c r="F15" s="23"/>
      <c r="G15" s="21"/>
      <c r="H15" s="23"/>
      <c r="I15" s="21"/>
      <c r="J15" s="57"/>
      <c r="K15" s="2"/>
      <c r="L15" s="2"/>
    </row>
    <row r="16" spans="1:14" x14ac:dyDescent="0.3">
      <c r="A16" s="79"/>
      <c r="B16" s="27"/>
      <c r="C16" s="79"/>
      <c r="D16" s="27"/>
      <c r="E16" s="96"/>
      <c r="F16" s="23"/>
      <c r="G16" s="89"/>
      <c r="H16" s="57"/>
      <c r="I16" s="89" t="s">
        <v>115</v>
      </c>
      <c r="J16" s="57"/>
      <c r="K16" s="2"/>
      <c r="L16" s="2"/>
    </row>
    <row r="17" spans="1:12" ht="15.75" thickBot="1" x14ac:dyDescent="0.35">
      <c r="A17" s="80"/>
      <c r="B17" s="11"/>
      <c r="C17" s="80"/>
      <c r="D17" s="11"/>
      <c r="E17" s="90"/>
      <c r="F17" s="24"/>
      <c r="G17" s="81" t="s">
        <v>114</v>
      </c>
      <c r="H17" s="59"/>
      <c r="I17" s="90" t="s">
        <v>18</v>
      </c>
      <c r="J17" s="59"/>
      <c r="K17" s="2"/>
      <c r="L17" s="2"/>
    </row>
    <row r="18" spans="1:12" ht="16.5" x14ac:dyDescent="0.35">
      <c r="A18" s="21" t="s">
        <v>10</v>
      </c>
      <c r="B18" s="54">
        <v>17</v>
      </c>
      <c r="C18" s="21" t="s">
        <v>8</v>
      </c>
      <c r="D18" s="54">
        <v>18</v>
      </c>
      <c r="E18" s="21" t="s">
        <v>8</v>
      </c>
      <c r="F18" s="54">
        <v>19</v>
      </c>
      <c r="G18" s="21" t="s">
        <v>8</v>
      </c>
      <c r="H18" s="54">
        <v>20</v>
      </c>
      <c r="I18" s="21" t="s">
        <v>4</v>
      </c>
      <c r="J18" s="56">
        <v>21</v>
      </c>
      <c r="K18" s="40"/>
      <c r="L18" s="40"/>
    </row>
    <row r="19" spans="1:12" s="2" customFormat="1" x14ac:dyDescent="0.3">
      <c r="A19" s="21" t="s">
        <v>44</v>
      </c>
      <c r="B19" s="23"/>
      <c r="C19" s="21" t="s">
        <v>70</v>
      </c>
      <c r="D19" s="23"/>
      <c r="E19" s="21" t="s">
        <v>4</v>
      </c>
      <c r="F19" s="23"/>
      <c r="G19" s="21" t="s">
        <v>10</v>
      </c>
      <c r="H19" s="97"/>
      <c r="I19" s="21" t="s">
        <v>44</v>
      </c>
      <c r="J19" s="57"/>
    </row>
    <row r="20" spans="1:12" x14ac:dyDescent="0.3">
      <c r="A20" s="21" t="s">
        <v>70</v>
      </c>
      <c r="B20" s="23"/>
      <c r="C20" s="21" t="s">
        <v>85</v>
      </c>
      <c r="D20" s="23"/>
      <c r="E20" s="21" t="s">
        <v>85</v>
      </c>
      <c r="F20" s="23"/>
      <c r="G20" s="21" t="s">
        <v>44</v>
      </c>
      <c r="H20" s="23"/>
      <c r="I20" s="21" t="s">
        <v>85</v>
      </c>
      <c r="J20" s="57"/>
      <c r="K20" s="2"/>
      <c r="L20" s="2"/>
    </row>
    <row r="21" spans="1:12" x14ac:dyDescent="0.3">
      <c r="A21" s="21"/>
      <c r="B21" s="23"/>
      <c r="C21" s="21"/>
      <c r="D21" s="23"/>
      <c r="E21" s="21"/>
      <c r="F21" s="23"/>
      <c r="G21" s="21"/>
      <c r="H21" s="23"/>
      <c r="I21" s="21"/>
      <c r="J21" s="57"/>
      <c r="K21" s="2"/>
      <c r="L21" s="2"/>
    </row>
    <row r="22" spans="1:12" x14ac:dyDescent="0.3">
      <c r="A22" s="21"/>
      <c r="B22" s="23"/>
      <c r="C22" s="60"/>
      <c r="D22" s="23"/>
      <c r="E22" s="60"/>
      <c r="F22" s="23"/>
      <c r="G22" s="21"/>
      <c r="H22" s="23"/>
      <c r="I22" s="89"/>
      <c r="J22" s="57"/>
      <c r="K22" s="2"/>
      <c r="L22" s="2"/>
    </row>
    <row r="23" spans="1:12" x14ac:dyDescent="0.3">
      <c r="A23" s="21"/>
      <c r="B23" s="23"/>
      <c r="C23" s="60"/>
      <c r="D23" s="23"/>
      <c r="E23" s="60"/>
      <c r="F23" s="23"/>
      <c r="G23" s="89"/>
      <c r="H23" s="57"/>
      <c r="I23" s="89" t="s">
        <v>119</v>
      </c>
      <c r="J23" s="57"/>
      <c r="K23" s="2"/>
      <c r="L23" s="2"/>
    </row>
    <row r="24" spans="1:12" x14ac:dyDescent="0.3">
      <c r="A24" s="89"/>
      <c r="B24" s="57"/>
      <c r="C24" s="96"/>
      <c r="D24" s="23"/>
      <c r="E24" s="60"/>
      <c r="F24" s="23"/>
      <c r="G24" s="89" t="s">
        <v>118</v>
      </c>
      <c r="H24" s="57"/>
      <c r="I24" s="96" t="s">
        <v>18</v>
      </c>
      <c r="J24" s="57"/>
      <c r="K24" s="2"/>
      <c r="L24" s="2"/>
    </row>
    <row r="25" spans="1:12" ht="15.75" thickBot="1" x14ac:dyDescent="0.35">
      <c r="A25" s="81" t="s">
        <v>114</v>
      </c>
      <c r="B25" s="59"/>
      <c r="C25" s="90" t="s">
        <v>18</v>
      </c>
      <c r="D25" s="59"/>
      <c r="E25" s="81" t="s">
        <v>102</v>
      </c>
      <c r="F25" s="24"/>
      <c r="G25" s="90" t="s">
        <v>18</v>
      </c>
      <c r="H25" s="24"/>
      <c r="I25" s="90" t="s">
        <v>18</v>
      </c>
      <c r="J25" s="59"/>
      <c r="K25" s="2"/>
      <c r="L25" s="2"/>
    </row>
    <row r="26" spans="1:12" ht="16.5" x14ac:dyDescent="0.35">
      <c r="A26" s="8"/>
      <c r="B26" s="54">
        <v>24</v>
      </c>
      <c r="C26" s="8"/>
      <c r="D26" s="54">
        <v>25</v>
      </c>
      <c r="E26" s="21" t="s">
        <v>44</v>
      </c>
      <c r="F26" s="54">
        <v>26</v>
      </c>
      <c r="G26" s="21" t="s">
        <v>44</v>
      </c>
      <c r="H26" s="54">
        <v>27</v>
      </c>
      <c r="I26" s="21" t="s">
        <v>70</v>
      </c>
      <c r="J26" s="56">
        <v>28</v>
      </c>
      <c r="K26" s="40"/>
      <c r="L26" s="40"/>
    </row>
    <row r="27" spans="1:12" x14ac:dyDescent="0.3">
      <c r="A27" s="8"/>
      <c r="B27" s="10"/>
      <c r="C27" s="8"/>
      <c r="D27" s="10"/>
      <c r="E27" s="21" t="s">
        <v>4</v>
      </c>
      <c r="F27" s="23"/>
      <c r="G27" s="21" t="s">
        <v>4</v>
      </c>
      <c r="H27" s="23"/>
      <c r="I27" s="21" t="s">
        <v>85</v>
      </c>
      <c r="J27" s="78"/>
      <c r="K27" s="2"/>
      <c r="L27" s="2"/>
    </row>
    <row r="28" spans="1:12" x14ac:dyDescent="0.3">
      <c r="A28" s="8"/>
      <c r="B28" s="10"/>
      <c r="C28" s="110"/>
      <c r="D28" s="10"/>
      <c r="E28" s="21" t="s">
        <v>10</v>
      </c>
      <c r="F28" s="23"/>
      <c r="G28" s="21" t="s">
        <v>10</v>
      </c>
      <c r="H28" s="23"/>
      <c r="I28" s="102" t="s">
        <v>10</v>
      </c>
      <c r="J28" s="57"/>
      <c r="K28" s="2"/>
      <c r="L28" s="2"/>
    </row>
    <row r="29" spans="1:12" ht="16.5" x14ac:dyDescent="0.35">
      <c r="A29" s="52" t="s">
        <v>84</v>
      </c>
      <c r="B29" s="10"/>
      <c r="C29" s="111" t="s">
        <v>84</v>
      </c>
      <c r="D29" s="10"/>
      <c r="E29" s="118"/>
      <c r="F29" s="23"/>
      <c r="G29" s="37"/>
      <c r="H29" s="23"/>
      <c r="I29" s="119"/>
      <c r="J29" s="57"/>
      <c r="K29" s="2"/>
      <c r="L29" s="2"/>
    </row>
    <row r="30" spans="1:12" ht="16.5" x14ac:dyDescent="0.35">
      <c r="A30" s="52"/>
      <c r="B30" s="10"/>
      <c r="C30" s="111"/>
      <c r="D30" s="10"/>
      <c r="E30" s="21"/>
      <c r="F30" s="23"/>
      <c r="G30" s="37"/>
      <c r="H30" s="23"/>
      <c r="I30" s="119"/>
      <c r="J30" s="57"/>
      <c r="K30" s="2"/>
      <c r="L30" s="2"/>
    </row>
    <row r="31" spans="1:12" ht="16.5" x14ac:dyDescent="0.35">
      <c r="A31" s="8"/>
      <c r="B31" s="10"/>
      <c r="C31" s="92"/>
      <c r="D31" s="10"/>
      <c r="E31" s="89" t="s">
        <v>117</v>
      </c>
      <c r="F31" s="57"/>
      <c r="G31" s="96" t="s">
        <v>18</v>
      </c>
      <c r="H31" s="57"/>
      <c r="I31" s="96" t="s">
        <v>18</v>
      </c>
      <c r="J31" s="57"/>
      <c r="K31" s="2"/>
      <c r="L31" s="2"/>
    </row>
    <row r="32" spans="1:12" x14ac:dyDescent="0.3">
      <c r="A32" s="8"/>
      <c r="B32" s="10"/>
      <c r="C32" s="79"/>
      <c r="D32" s="10"/>
      <c r="E32" s="89" t="s">
        <v>116</v>
      </c>
      <c r="F32" s="57"/>
      <c r="G32" s="96" t="s">
        <v>18</v>
      </c>
      <c r="H32" s="57"/>
      <c r="I32" s="89"/>
      <c r="J32" s="57"/>
      <c r="K32" s="2"/>
      <c r="L32" s="2"/>
    </row>
    <row r="33" spans="1:12" ht="15.75" thickBot="1" x14ac:dyDescent="0.35">
      <c r="A33" s="62"/>
      <c r="B33" s="11"/>
      <c r="C33" s="62"/>
      <c r="D33" s="11"/>
      <c r="E33" s="81" t="s">
        <v>102</v>
      </c>
      <c r="F33" s="24"/>
      <c r="G33" s="90" t="s">
        <v>18</v>
      </c>
      <c r="H33" s="24"/>
      <c r="I33" s="90"/>
      <c r="J33" s="59"/>
      <c r="K33" s="2"/>
      <c r="L33" s="2"/>
    </row>
    <row r="34" spans="1:12" ht="16.5" x14ac:dyDescent="0.35">
      <c r="A34" s="121" t="s">
        <v>122</v>
      </c>
      <c r="B34" s="54">
        <v>31</v>
      </c>
      <c r="C34" s="8"/>
      <c r="D34" s="54">
        <v>1</v>
      </c>
      <c r="E34" s="121" t="s">
        <v>122</v>
      </c>
      <c r="F34" s="54">
        <v>2</v>
      </c>
      <c r="G34" s="21" t="s">
        <v>8</v>
      </c>
      <c r="H34" s="54">
        <v>3</v>
      </c>
      <c r="I34" s="21"/>
      <c r="J34" s="56">
        <v>4</v>
      </c>
      <c r="K34" s="40"/>
      <c r="L34" s="40"/>
    </row>
    <row r="35" spans="1:12" ht="16.5" x14ac:dyDescent="0.35">
      <c r="A35" s="121" t="s">
        <v>120</v>
      </c>
      <c r="B35" s="23"/>
      <c r="C35" s="8"/>
      <c r="D35" s="10"/>
      <c r="E35" s="121" t="s">
        <v>120</v>
      </c>
      <c r="F35" s="23"/>
      <c r="G35" s="21" t="s">
        <v>70</v>
      </c>
      <c r="H35" s="23"/>
      <c r="I35" s="37"/>
      <c r="J35" s="78"/>
      <c r="K35" s="23"/>
      <c r="L35" s="23"/>
    </row>
    <row r="36" spans="1:12" ht="16.5" x14ac:dyDescent="0.35">
      <c r="A36" s="121" t="s">
        <v>121</v>
      </c>
      <c r="B36" s="23"/>
      <c r="C36" s="110"/>
      <c r="D36" s="10"/>
      <c r="E36" s="121" t="s">
        <v>121</v>
      </c>
      <c r="F36" s="23"/>
      <c r="G36" s="21" t="s">
        <v>4</v>
      </c>
      <c r="H36" s="23"/>
      <c r="I36" s="94"/>
      <c r="J36" s="57"/>
      <c r="K36" s="23"/>
      <c r="L36" s="23"/>
    </row>
    <row r="37" spans="1:12" ht="16.5" x14ac:dyDescent="0.35">
      <c r="A37" s="21"/>
      <c r="B37" s="23"/>
      <c r="C37" s="111" t="s">
        <v>84</v>
      </c>
      <c r="D37" s="10"/>
      <c r="E37" s="94"/>
      <c r="F37" s="23"/>
      <c r="G37" s="21"/>
      <c r="H37" s="23"/>
      <c r="I37" s="94"/>
      <c r="J37" s="57"/>
      <c r="K37" s="23"/>
      <c r="L37" s="23"/>
    </row>
    <row r="38" spans="1:12" ht="16.5" x14ac:dyDescent="0.35">
      <c r="A38" s="21"/>
      <c r="B38" s="23"/>
      <c r="C38" s="111"/>
      <c r="D38" s="10"/>
      <c r="E38" s="21"/>
      <c r="F38" s="23"/>
      <c r="G38" s="21"/>
      <c r="H38" s="23"/>
      <c r="I38" s="21"/>
      <c r="J38" s="57"/>
      <c r="K38" s="23"/>
      <c r="L38" s="23"/>
    </row>
    <row r="39" spans="1:12" ht="16.5" x14ac:dyDescent="0.35">
      <c r="A39" s="89"/>
      <c r="B39" s="57"/>
      <c r="C39" s="92"/>
      <c r="D39" s="10"/>
      <c r="E39" s="21"/>
      <c r="F39" s="23"/>
      <c r="G39" s="21"/>
      <c r="H39" s="23"/>
      <c r="I39" s="21"/>
      <c r="J39" s="57"/>
      <c r="K39" s="23"/>
      <c r="L39" s="23"/>
    </row>
    <row r="40" spans="1:12" ht="15.75" thickBot="1" x14ac:dyDescent="0.35">
      <c r="A40" s="81"/>
      <c r="B40" s="24"/>
      <c r="C40" s="80"/>
      <c r="D40" s="11"/>
      <c r="E40" s="90"/>
      <c r="F40" s="24"/>
      <c r="G40" s="90"/>
      <c r="H40" s="59"/>
      <c r="I40" s="90"/>
      <c r="J40" s="59"/>
      <c r="K40" s="23"/>
      <c r="L40" s="23"/>
    </row>
    <row r="41" spans="1:12" ht="9" customHeight="1" x14ac:dyDescent="0.3">
      <c r="C41" s="120"/>
    </row>
    <row r="42" spans="1:12" ht="16.5" x14ac:dyDescent="0.35">
      <c r="A42" s="29" t="s">
        <v>14</v>
      </c>
    </row>
    <row r="43" spans="1:12" ht="12.75" customHeight="1" thickBot="1" x14ac:dyDescent="0.4">
      <c r="A43" s="29"/>
    </row>
    <row r="44" spans="1:12" s="44" customFormat="1" x14ac:dyDescent="0.3">
      <c r="A44" s="42" t="s">
        <v>4</v>
      </c>
      <c r="B44" s="43">
        <f>COUNTIF(A$1:J$40,"=Casey")</f>
        <v>6</v>
      </c>
      <c r="E44" s="1"/>
    </row>
    <row r="45" spans="1:12" s="44" customFormat="1" x14ac:dyDescent="0.3">
      <c r="A45" s="45" t="s">
        <v>8</v>
      </c>
      <c r="B45" s="46">
        <f>COUNTIF(A$1:J$40,"=Andrea")</f>
        <v>6</v>
      </c>
      <c r="E45" s="1"/>
    </row>
    <row r="46" spans="1:12" s="44" customFormat="1" ht="14.25" x14ac:dyDescent="0.3">
      <c r="A46" s="45" t="s">
        <v>10</v>
      </c>
      <c r="B46" s="46">
        <f>COUNTIF(A$1:J$40,"=J.P.")</f>
        <v>6</v>
      </c>
    </row>
    <row r="47" spans="1:12" s="44" customFormat="1" ht="14.25" x14ac:dyDescent="0.3">
      <c r="A47" s="45" t="s">
        <v>44</v>
      </c>
      <c r="B47" s="46">
        <f>COUNTIF(A$1:J$40,"=Tim")</f>
        <v>6</v>
      </c>
    </row>
    <row r="48" spans="1:12" s="44" customFormat="1" ht="14.25" x14ac:dyDescent="0.3">
      <c r="A48" s="45" t="s">
        <v>70</v>
      </c>
      <c r="B48" s="46">
        <f>COUNTIF(A$1:J$40,"=Tom")</f>
        <v>6</v>
      </c>
    </row>
    <row r="49" spans="1:2" s="44" customFormat="1" ht="14.25" x14ac:dyDescent="0.3">
      <c r="A49" s="45" t="s">
        <v>85</v>
      </c>
      <c r="B49" s="46">
        <f>COUNTIF(A$1:J$40,"=israel")</f>
        <v>6</v>
      </c>
    </row>
    <row r="50" spans="1:2" s="44" customFormat="1" thickBot="1" x14ac:dyDescent="0.35">
      <c r="A50" s="49"/>
      <c r="B50" s="50">
        <f>SUM(B44:B49)</f>
        <v>36</v>
      </c>
    </row>
  </sheetData>
  <mergeCells count="1">
    <mergeCell ref="A1:J1"/>
  </mergeCells>
  <phoneticPr fontId="0" type="noConversion"/>
  <printOptions horizontalCentered="1"/>
  <pageMargins left="0.25" right="0.25" top="0.25" bottom="0.2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workbookViewId="0">
      <selection activeCell="A34" sqref="A34"/>
    </sheetView>
  </sheetViews>
  <sheetFormatPr defaultRowHeight="12.75" x14ac:dyDescent="0.2"/>
  <cols>
    <col min="11" max="11" width="12.85546875" bestFit="1" customWidth="1"/>
    <col min="12" max="12" width="16" bestFit="1" customWidth="1"/>
  </cols>
  <sheetData>
    <row r="1" spans="1:12" ht="14.25" x14ac:dyDescent="0.3">
      <c r="B1" s="66" t="s">
        <v>46</v>
      </c>
      <c r="C1" s="66" t="s">
        <v>47</v>
      </c>
      <c r="D1" s="66" t="s">
        <v>48</v>
      </c>
      <c r="E1" s="66" t="s">
        <v>49</v>
      </c>
      <c r="F1" s="66" t="s">
        <v>50</v>
      </c>
      <c r="G1" s="66" t="s">
        <v>51</v>
      </c>
      <c r="H1" s="66" t="s">
        <v>52</v>
      </c>
      <c r="I1" s="66" t="s">
        <v>53</v>
      </c>
      <c r="J1" s="66" t="s">
        <v>54</v>
      </c>
      <c r="K1" s="66" t="s">
        <v>55</v>
      </c>
      <c r="L1" s="67" t="s">
        <v>56</v>
      </c>
    </row>
    <row r="2" spans="1:12" ht="14.25" x14ac:dyDescent="0.3">
      <c r="A2" s="63" t="s">
        <v>3</v>
      </c>
      <c r="B2" s="68">
        <f>COUNTIF('Apr-01'!$A$1:$J$34,"=Donnie")</f>
        <v>9</v>
      </c>
      <c r="C2" s="68">
        <f>COUNTIF('May-01'!$A$1:$J$34,"=Donnie")</f>
        <v>10</v>
      </c>
      <c r="D2" s="68">
        <f>COUNTIF('Jun-01'!$A$1:$J$34,"=Donnie")</f>
        <v>10</v>
      </c>
      <c r="E2" s="68">
        <f>COUNTIF('Jul-01'!$A$1:$J$34,"=Donnie")</f>
        <v>8</v>
      </c>
      <c r="F2" s="68">
        <f>COUNTIF('Aug-01'!$A$1:$J$36,"=Donnie")</f>
        <v>11</v>
      </c>
      <c r="G2" s="68">
        <f>COUNTIF('Sep-01'!$A$1:$J$36,"=Donnie")</f>
        <v>7</v>
      </c>
      <c r="H2" s="68">
        <f>COUNTIF('Oct-01'!$A$1:$J$37,"=Donnie")</f>
        <v>0</v>
      </c>
      <c r="I2" s="68">
        <f>COUNTIF('Nov-01'!$A$1:$J$37,"=Donnie")</f>
        <v>0</v>
      </c>
      <c r="J2" s="69"/>
      <c r="K2" s="70">
        <f>SUM(B2:J2)</f>
        <v>55</v>
      </c>
      <c r="L2" s="70"/>
    </row>
    <row r="3" spans="1:12" ht="14.25" x14ac:dyDescent="0.3">
      <c r="A3" s="64" t="s">
        <v>4</v>
      </c>
      <c r="B3" s="66">
        <f>COUNTIF('Apr-01'!$A$1:$J$34,"=Casey")</f>
        <v>9</v>
      </c>
      <c r="C3" s="66">
        <f>COUNTIF('May-01'!$A$1:$J$34,"=Casey")</f>
        <v>9</v>
      </c>
      <c r="D3" s="66">
        <f>COUNTIF('Jun-01'!$A$1:$J$34,"=Casey")</f>
        <v>9</v>
      </c>
      <c r="E3" s="66">
        <f>COUNTIF('Jul-01'!$A$1:$J$34,"=Casey")</f>
        <v>12</v>
      </c>
      <c r="F3" s="66">
        <f>COUNTIF('Aug-01'!$A$1:$J$36,"=Casey")</f>
        <v>10</v>
      </c>
      <c r="G3" s="66">
        <f>COUNTIF('Sep-01'!$A$1:$J$36,"=Casey")</f>
        <v>10</v>
      </c>
      <c r="H3" s="66">
        <f>COUNTIF('Oct-01'!$A$1:$J$37,"=Casey")</f>
        <v>0</v>
      </c>
      <c r="I3" s="66">
        <f>COUNTIF('Nov-01'!$A$1:$J$37,"=Casey")</f>
        <v>0</v>
      </c>
      <c r="J3" s="72"/>
      <c r="K3" s="73">
        <f t="shared" ref="K3:K9" si="0">SUM(B3:J3)</f>
        <v>59</v>
      </c>
      <c r="L3" s="73"/>
    </row>
    <row r="4" spans="1:12" ht="14.25" x14ac:dyDescent="0.3">
      <c r="A4" s="64" t="s">
        <v>8</v>
      </c>
      <c r="B4" s="66">
        <f>COUNTIF('Apr-01'!$A$1:$J$34,"=Andrea")</f>
        <v>9</v>
      </c>
      <c r="C4" s="66">
        <f>COUNTIF('May-01'!$A$1:$J$34,"=Andrea")</f>
        <v>9</v>
      </c>
      <c r="D4" s="66">
        <f>COUNTIF('Jun-01'!$A$1:$J$34,"=Andrea")</f>
        <v>10</v>
      </c>
      <c r="E4" s="66">
        <f>COUNTIF('Jul-01'!$A$1:$J$34,"=Andrea")</f>
        <v>10</v>
      </c>
      <c r="F4" s="66">
        <f>COUNTIF('Aug-01'!$A$1:$J$36,"=Andrea")</f>
        <v>8</v>
      </c>
      <c r="G4" s="66">
        <f>COUNTIF('Sep-01'!$A$1:$J$36,"=Andrea")</f>
        <v>6</v>
      </c>
      <c r="H4" s="66">
        <f>COUNTIF('Oct-01'!$A$1:$J$37,"=Andrea")</f>
        <v>9</v>
      </c>
      <c r="I4" s="66">
        <f>COUNTIF('Nov-01'!$A$1:$J$37,"=Andrea")</f>
        <v>7</v>
      </c>
      <c r="J4" s="72"/>
      <c r="K4" s="73">
        <f t="shared" si="0"/>
        <v>68</v>
      </c>
      <c r="L4" s="103">
        <f>K4/8</f>
        <v>8.5</v>
      </c>
    </row>
    <row r="5" spans="1:12" ht="14.25" x14ac:dyDescent="0.3">
      <c r="A5" s="64" t="s">
        <v>10</v>
      </c>
      <c r="B5" s="66">
        <f>COUNTIF('Apr-01'!$A$1:$J$34,"=J.P.")</f>
        <v>9</v>
      </c>
      <c r="C5" s="66">
        <f>COUNTIF('May-01'!$A$1:$J$34,"=J.P.")</f>
        <v>8</v>
      </c>
      <c r="D5" s="66">
        <f>COUNTIF('Jun-01'!$A$1:$J$34,"=J.P.")</f>
        <v>9</v>
      </c>
      <c r="E5" s="66">
        <f>COUNTIF('Jul-01'!$A$1:$J$34,"=J.P.")</f>
        <v>10</v>
      </c>
      <c r="F5" s="66">
        <f>COUNTIF('Aug-01'!$A$1:$J$36,"=J.P.")</f>
        <v>9</v>
      </c>
      <c r="G5" s="66">
        <f>COUNTIF('Sep-01'!$A$1:$J$36,"=J.P.")</f>
        <v>6</v>
      </c>
      <c r="H5" s="66">
        <f>COUNTIF('Oct-01'!$A$1:$J$37,"=J.P.")</f>
        <v>9</v>
      </c>
      <c r="I5" s="66">
        <f>COUNTIF('Nov-01'!$A$1:$J$37,"=J.P.")</f>
        <v>8</v>
      </c>
      <c r="J5" s="72"/>
      <c r="K5" s="73">
        <f t="shared" si="0"/>
        <v>68</v>
      </c>
      <c r="L5" s="103">
        <f>K5/8</f>
        <v>8.5</v>
      </c>
    </row>
    <row r="6" spans="1:12" ht="14.25" x14ac:dyDescent="0.3">
      <c r="A6" s="64" t="s">
        <v>44</v>
      </c>
      <c r="B6" s="66">
        <f>COUNTIF('Apr-01'!$A$1:$J$34,"=Tim")</f>
        <v>0</v>
      </c>
      <c r="C6" s="66">
        <f>COUNTIF('May-01'!$A$1:$J$34,"=Tim")</f>
        <v>0</v>
      </c>
      <c r="D6" s="66">
        <f>COUNTIF('Jun-01'!$A$1:$J$34,"=Tim")</f>
        <v>9</v>
      </c>
      <c r="E6" s="66">
        <f>COUNTIF('Jul-01'!$A$1:$J$34,"=Tim")</f>
        <v>10</v>
      </c>
      <c r="F6" s="66">
        <f>COUNTIF('Aug-01'!$A$1:$J$36,"=Tim")</f>
        <v>9</v>
      </c>
      <c r="G6" s="66">
        <f>COUNTIF('Sep-01'!$A$1:$J$36,"=Tim")</f>
        <v>6</v>
      </c>
      <c r="H6" s="66">
        <f>COUNTIF('Oct-01'!$A$1:$J$37,"=Tim")</f>
        <v>9</v>
      </c>
      <c r="I6" s="66">
        <f>COUNTIF('Nov-01'!$A$1:$J$37,"=Tim")</f>
        <v>8</v>
      </c>
      <c r="J6" s="72"/>
      <c r="K6" s="73">
        <f t="shared" si="0"/>
        <v>51</v>
      </c>
      <c r="L6" s="103">
        <f>K6/6</f>
        <v>8.5</v>
      </c>
    </row>
    <row r="7" spans="1:12" ht="14.25" x14ac:dyDescent="0.3">
      <c r="A7" s="64" t="s">
        <v>69</v>
      </c>
      <c r="B7" s="66">
        <f>COUNTIF('Apr-01'!$A$1:$J$34,"=Warrick")</f>
        <v>0</v>
      </c>
      <c r="C7" s="66">
        <f>COUNTIF('May-01'!$A$1:$J$34,"=Warrick")</f>
        <v>0</v>
      </c>
      <c r="D7" s="66">
        <f>COUNTIF('Jun-01'!$A$1:$J$34,"=Warrick")</f>
        <v>0</v>
      </c>
      <c r="E7" s="66">
        <f>COUNTIF('Jul-01'!$A$1:$J$34,"=Warrick")</f>
        <v>0</v>
      </c>
      <c r="F7" s="66">
        <f>COUNTIF('Aug-01'!$A$1:$J$36,"=Warrick")</f>
        <v>8</v>
      </c>
      <c r="G7" s="66">
        <f>COUNTIF('Sep-01'!$A$1:$J$36,"=Warrick")</f>
        <v>7</v>
      </c>
      <c r="H7" s="66">
        <f>COUNTIF('Oct-01'!$A$1:$J$37,"=Warrick")</f>
        <v>9</v>
      </c>
      <c r="I7" s="66">
        <f>COUNTIF('Nov-01'!$A$1:$J$37,"=Warrick")</f>
        <v>8</v>
      </c>
      <c r="J7" s="72"/>
      <c r="K7" s="73">
        <f>SUM(B7:J7)</f>
        <v>32</v>
      </c>
      <c r="L7" s="103">
        <f>K7/4</f>
        <v>8</v>
      </c>
    </row>
    <row r="8" spans="1:12" ht="14.25" x14ac:dyDescent="0.3">
      <c r="A8" s="64" t="s">
        <v>70</v>
      </c>
      <c r="B8" s="66">
        <f>COUNTIF('Apr-01'!$A$1:$J$34,"=Tom")</f>
        <v>0</v>
      </c>
      <c r="C8" s="66">
        <f>COUNTIF('May-01'!$A$1:$J$34,"=Tom")</f>
        <v>0</v>
      </c>
      <c r="D8" s="66">
        <f>COUNTIF('Jun-01'!$A$1:$J$34,"=Tom")</f>
        <v>0</v>
      </c>
      <c r="E8" s="66">
        <f>COUNTIF('Jul-01'!$A$1:$J$34,"=Tom")</f>
        <v>0</v>
      </c>
      <c r="F8" s="66">
        <f>COUNTIF('Aug-01'!$A$1:$J$36,"=Tom")</f>
        <v>8</v>
      </c>
      <c r="G8" s="66">
        <f>COUNTIF('Sep-01'!$A$1:$J$36,"=Tom")</f>
        <v>7</v>
      </c>
      <c r="H8" s="66">
        <f>COUNTIF('Oct-01'!$A$1:$J$37,"=Tom")</f>
        <v>9</v>
      </c>
      <c r="I8" s="66">
        <f>COUNTIF('Nov-01'!$A$1:$J$37,"=Tom")</f>
        <v>8</v>
      </c>
      <c r="J8" s="72"/>
      <c r="K8" s="73">
        <f>SUM(B8:J8)</f>
        <v>32</v>
      </c>
      <c r="L8" s="103">
        <f>K8/4</f>
        <v>8</v>
      </c>
    </row>
    <row r="9" spans="1:12" ht="14.25" hidden="1" x14ac:dyDescent="0.3">
      <c r="A9" s="64" t="s">
        <v>11</v>
      </c>
      <c r="B9" s="66">
        <f>COUNTIF('Apr-01'!$A$1:$J$34,"=Marilyn")</f>
        <v>9</v>
      </c>
      <c r="C9" s="66">
        <f>COUNTIF('May-01'!$A$1:$J$34,"=Marilyn")</f>
        <v>8</v>
      </c>
      <c r="D9" s="66">
        <f>COUNTIF('Jun-01'!$A$1:$J$34,"=Marilyn")</f>
        <v>10</v>
      </c>
      <c r="E9" s="66">
        <f>COUNTIF('Jul-01'!$A$1:$J$34,"=Marilyn")</f>
        <v>10</v>
      </c>
      <c r="F9" s="66">
        <f>COUNTIF('Aug-01'!$A$1:$J$36,"=Marilyn")</f>
        <v>0</v>
      </c>
      <c r="G9" s="66"/>
      <c r="H9" s="71"/>
      <c r="I9" s="71"/>
      <c r="J9" s="72"/>
      <c r="K9" s="73">
        <f t="shared" si="0"/>
        <v>37</v>
      </c>
      <c r="L9" s="103">
        <f>K9/4</f>
        <v>9.25</v>
      </c>
    </row>
    <row r="10" spans="1:12" ht="14.25" hidden="1" x14ac:dyDescent="0.3">
      <c r="A10" s="65" t="s">
        <v>31</v>
      </c>
      <c r="B10" s="74">
        <f>COUNTIF('Apr-01'!$A$1:$J$34,"=Hai")</f>
        <v>0</v>
      </c>
      <c r="C10" s="74">
        <f>COUNTIF('May-01'!$A$1:$J$34,"=Hai")</f>
        <v>8</v>
      </c>
      <c r="D10" s="74">
        <f>COUNTIF('Jun-01'!$A$1:$J$34,"=Hai")</f>
        <v>0</v>
      </c>
      <c r="E10" s="74">
        <f>COUNTIF('Jul-01'!$A$1:$J$34,"=Hai")</f>
        <v>0</v>
      </c>
      <c r="F10" s="74">
        <f>COUNTIF('Aug-01'!$A$1:$J$36,"=Hai")</f>
        <v>0</v>
      </c>
      <c r="G10" s="74"/>
      <c r="H10" s="75"/>
      <c r="I10" s="75"/>
      <c r="J10" s="76"/>
      <c r="K10" s="77" t="s">
        <v>82</v>
      </c>
      <c r="L10" s="104" t="s">
        <v>82</v>
      </c>
    </row>
    <row r="11" spans="1:12" ht="14.25" x14ac:dyDescent="0.3">
      <c r="A11" s="64" t="s">
        <v>85</v>
      </c>
      <c r="B11" s="66">
        <f>COUNTIF('Apr-01'!$A$1:$J$34,"=Israel")</f>
        <v>0</v>
      </c>
      <c r="C11" s="66">
        <f>COUNTIF('May-01'!$A$1:$J$34,"=Israel")</f>
        <v>0</v>
      </c>
      <c r="D11" s="66">
        <f>COUNTIF('Jun-01'!$A$1:$J$34,"=Israel")</f>
        <v>0</v>
      </c>
      <c r="E11" s="66">
        <f>COUNTIF('Jul-01'!$A$1:$J$34,"=Israel")</f>
        <v>0</v>
      </c>
      <c r="F11" s="66">
        <f>COUNTIF('Aug-01'!$A$1:$J$36,"=Israel")</f>
        <v>0</v>
      </c>
      <c r="G11" s="66">
        <f>COUNTIF('Sep-01'!$A$1:$J$36,"=Israel")</f>
        <v>7</v>
      </c>
      <c r="H11" s="66">
        <f>COUNTIF('Oct-01'!$A$1:$J$37,"=Israel")</f>
        <v>9</v>
      </c>
      <c r="I11" s="66">
        <f>COUNTIF('Nov-01'!$A$1:$J$37,"=Israel")</f>
        <v>8</v>
      </c>
      <c r="J11" s="72"/>
      <c r="K11" s="73">
        <f>SUM(B11:J11)</f>
        <v>24</v>
      </c>
      <c r="L11" s="103">
        <f>K11/3</f>
        <v>8</v>
      </c>
    </row>
    <row r="12" spans="1:12" ht="14.25" x14ac:dyDescent="0.3">
      <c r="A12" s="64" t="s">
        <v>103</v>
      </c>
      <c r="B12" s="66">
        <f>COUNTIF('Apr-01'!$A$1:$J$34,"=Michael")</f>
        <v>0</v>
      </c>
      <c r="C12" s="66">
        <f>COUNTIF('May-01'!$A$1:$J$34,"=Michael")</f>
        <v>0</v>
      </c>
      <c r="D12" s="66">
        <f>COUNTIF('Jun-01'!$A$1:$J$34,"=Michael")</f>
        <v>0</v>
      </c>
      <c r="E12" s="66">
        <f>COUNTIF('Jul-01'!$A$1:$J$34,"=Michael")</f>
        <v>0</v>
      </c>
      <c r="F12" s="66">
        <f>COUNTIF('Aug-01'!$A$1:$J$36,"=Michael")</f>
        <v>0</v>
      </c>
      <c r="G12" s="66">
        <f>COUNTIF('Sep-01'!$A$1:$J$36,"=Michael")</f>
        <v>0</v>
      </c>
      <c r="H12" s="66">
        <f>COUNTIF('Oct-01'!$A$1:$J$37,"=Michael")</f>
        <v>9</v>
      </c>
      <c r="I12" s="66">
        <f>COUNTIF('Nov-01'!$A$1:$J$37,"=Michael")</f>
        <v>8</v>
      </c>
      <c r="J12" s="72"/>
      <c r="K12" s="73">
        <f>SUM(B12:J12)</f>
        <v>17</v>
      </c>
      <c r="L12" s="103">
        <f>K12/2</f>
        <v>8.5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1" sqref="F3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18" zoomScale="90" zoomScaleNormal="100" workbookViewId="0">
      <selection activeCell="I24" sqref="I24"/>
    </sheetView>
  </sheetViews>
  <sheetFormatPr defaultRowHeight="15" x14ac:dyDescent="0.3"/>
  <cols>
    <col min="1" max="1" width="14.7109375" style="1" customWidth="1"/>
    <col min="2" max="2" width="4.85546875" style="1" bestFit="1" customWidth="1"/>
    <col min="3" max="3" width="14.7109375" style="1" customWidth="1"/>
    <col min="4" max="4" width="4.85546875" style="1" bestFit="1" customWidth="1"/>
    <col min="5" max="5" width="14.7109375" style="1" customWidth="1"/>
    <col min="6" max="6" width="4.85546875" style="1" bestFit="1" customWidth="1"/>
    <col min="7" max="7" width="14.7109375" style="1" customWidth="1"/>
    <col min="8" max="8" width="4.85546875" style="1" bestFit="1" customWidth="1"/>
    <col min="9" max="9" width="14.7109375" style="1" customWidth="1"/>
    <col min="10" max="10" width="4.85546875" style="1" bestFit="1" customWidth="1"/>
    <col min="11" max="14" width="10.7109375" style="1" customWidth="1"/>
    <col min="15" max="16384" width="9.140625" style="1"/>
  </cols>
  <sheetData>
    <row r="1" spans="1:14" ht="18.75" thickBot="1" x14ac:dyDescent="0.4">
      <c r="A1" s="122" t="s">
        <v>105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5" x14ac:dyDescent="0.35">
      <c r="A2" s="91"/>
      <c r="B2" s="84">
        <v>29</v>
      </c>
      <c r="C2" s="107"/>
      <c r="D2" s="84">
        <v>30</v>
      </c>
      <c r="E2" s="8"/>
      <c r="F2" s="84">
        <v>31</v>
      </c>
      <c r="G2" s="8"/>
      <c r="H2" s="84">
        <v>1</v>
      </c>
      <c r="I2" s="21" t="s">
        <v>8</v>
      </c>
      <c r="J2" s="93">
        <v>2</v>
      </c>
      <c r="K2" s="40"/>
      <c r="L2" s="40"/>
    </row>
    <row r="3" spans="1:14" ht="16.5" x14ac:dyDescent="0.35">
      <c r="A3" s="52"/>
      <c r="B3" s="10"/>
      <c r="C3" s="8"/>
      <c r="D3" s="10"/>
      <c r="E3" s="8"/>
      <c r="F3" s="10"/>
      <c r="G3" s="8"/>
      <c r="H3" s="10"/>
      <c r="I3" s="21" t="s">
        <v>70</v>
      </c>
      <c r="J3" s="57"/>
      <c r="K3" s="2"/>
      <c r="L3" s="2"/>
    </row>
    <row r="4" spans="1:14" ht="16.5" x14ac:dyDescent="0.35">
      <c r="A4" s="52"/>
      <c r="B4" s="10"/>
      <c r="C4" s="8"/>
      <c r="D4" s="10"/>
      <c r="E4" s="8"/>
      <c r="F4" s="10"/>
      <c r="G4" s="8"/>
      <c r="H4" s="10"/>
      <c r="I4" s="21" t="s">
        <v>85</v>
      </c>
      <c r="J4" s="57"/>
      <c r="K4" s="2"/>
      <c r="L4" s="2"/>
    </row>
    <row r="5" spans="1:14" ht="16.5" x14ac:dyDescent="0.35">
      <c r="A5" s="92"/>
      <c r="B5" s="10"/>
      <c r="C5" s="92"/>
      <c r="D5" s="10"/>
      <c r="E5" s="8"/>
      <c r="F5" s="10"/>
      <c r="G5" s="92" t="s">
        <v>86</v>
      </c>
      <c r="H5" s="10"/>
      <c r="I5" s="60"/>
      <c r="J5" s="57"/>
      <c r="K5" s="2"/>
      <c r="L5" s="2"/>
    </row>
    <row r="6" spans="1:14" ht="16.5" x14ac:dyDescent="0.35">
      <c r="A6" s="92"/>
      <c r="B6" s="10"/>
      <c r="C6" s="92"/>
      <c r="D6" s="10"/>
      <c r="E6" s="8"/>
      <c r="F6" s="10"/>
      <c r="G6" s="92" t="s">
        <v>87</v>
      </c>
      <c r="H6" s="10"/>
      <c r="I6" s="60"/>
      <c r="J6" s="57"/>
      <c r="K6" s="2"/>
      <c r="L6" s="2"/>
    </row>
    <row r="7" spans="1:14" x14ac:dyDescent="0.3">
      <c r="A7" s="8"/>
      <c r="B7" s="10"/>
      <c r="C7" s="8"/>
      <c r="D7" s="10"/>
      <c r="E7" s="108"/>
      <c r="F7" s="10"/>
      <c r="G7" s="79"/>
      <c r="H7" s="10"/>
      <c r="I7" s="89"/>
      <c r="J7" s="57"/>
      <c r="K7" s="2"/>
      <c r="L7" s="2"/>
    </row>
    <row r="8" spans="1:14" x14ac:dyDescent="0.3">
      <c r="A8" s="8"/>
      <c r="B8" s="10"/>
      <c r="C8" s="79"/>
      <c r="D8" s="27"/>
      <c r="E8" s="109"/>
      <c r="F8" s="10"/>
      <c r="G8" s="79"/>
      <c r="H8" s="10"/>
      <c r="I8" s="89" t="s">
        <v>108</v>
      </c>
      <c r="J8" s="57"/>
      <c r="K8" s="2"/>
      <c r="L8" s="2"/>
    </row>
    <row r="9" spans="1:14" ht="15.75" thickBot="1" x14ac:dyDescent="0.35">
      <c r="A9" s="80"/>
      <c r="B9" s="11"/>
      <c r="C9" s="80"/>
      <c r="D9" s="11"/>
      <c r="E9" s="62"/>
      <c r="F9" s="11"/>
      <c r="G9" s="62"/>
      <c r="H9" s="11"/>
      <c r="I9" s="81" t="s">
        <v>107</v>
      </c>
      <c r="J9" s="59"/>
      <c r="K9" s="2"/>
      <c r="L9" s="2"/>
    </row>
    <row r="10" spans="1:14" ht="16.5" x14ac:dyDescent="0.35">
      <c r="A10" s="21" t="s">
        <v>8</v>
      </c>
      <c r="B10" s="54">
        <v>5</v>
      </c>
      <c r="C10" s="21" t="s">
        <v>8</v>
      </c>
      <c r="D10" s="54">
        <v>6</v>
      </c>
      <c r="E10" s="21" t="s">
        <v>70</v>
      </c>
      <c r="F10" s="54">
        <v>7</v>
      </c>
      <c r="G10" s="21" t="s">
        <v>44</v>
      </c>
      <c r="H10" s="54">
        <v>8</v>
      </c>
      <c r="I10" s="21" t="s">
        <v>10</v>
      </c>
      <c r="J10" s="56">
        <v>9</v>
      </c>
      <c r="K10" s="40"/>
      <c r="L10" s="40"/>
    </row>
    <row r="11" spans="1:14" x14ac:dyDescent="0.3">
      <c r="A11" s="21" t="s">
        <v>70</v>
      </c>
      <c r="B11" s="23"/>
      <c r="C11" s="21" t="s">
        <v>85</v>
      </c>
      <c r="D11" s="23"/>
      <c r="E11" s="21" t="s">
        <v>69</v>
      </c>
      <c r="F11" s="23"/>
      <c r="G11" s="21" t="s">
        <v>70</v>
      </c>
      <c r="H11" s="23"/>
      <c r="I11" s="21" t="s">
        <v>70</v>
      </c>
      <c r="J11" s="57"/>
      <c r="K11" s="2"/>
      <c r="L11" s="2"/>
      <c r="M11" s="2"/>
      <c r="N11" s="2"/>
    </row>
    <row r="12" spans="1:14" x14ac:dyDescent="0.3">
      <c r="A12" s="21" t="s">
        <v>69</v>
      </c>
      <c r="B12" s="23"/>
      <c r="C12" s="21" t="s">
        <v>44</v>
      </c>
      <c r="D12" s="23"/>
      <c r="E12" s="21" t="s">
        <v>103</v>
      </c>
      <c r="F12" s="23"/>
      <c r="G12" s="21" t="s">
        <v>69</v>
      </c>
      <c r="H12" s="23"/>
      <c r="I12" s="21" t="s">
        <v>85</v>
      </c>
      <c r="J12" s="57"/>
      <c r="K12" s="2"/>
      <c r="L12" s="2"/>
    </row>
    <row r="13" spans="1:14" x14ac:dyDescent="0.3">
      <c r="A13" s="21"/>
      <c r="B13" s="23"/>
      <c r="C13" s="21"/>
      <c r="D13" s="23"/>
      <c r="E13" s="21"/>
      <c r="F13" s="23"/>
      <c r="G13" s="21"/>
      <c r="H13" s="23"/>
      <c r="I13" s="21" t="s">
        <v>103</v>
      </c>
      <c r="J13" s="57"/>
      <c r="K13" s="2"/>
      <c r="L13" s="2"/>
    </row>
    <row r="14" spans="1:14" x14ac:dyDescent="0.3">
      <c r="A14" s="21"/>
      <c r="B14" s="23"/>
      <c r="C14" s="60"/>
      <c r="D14" s="23"/>
      <c r="E14" s="60"/>
      <c r="F14" s="23"/>
      <c r="G14" s="21"/>
      <c r="H14" s="23"/>
      <c r="I14" s="21"/>
      <c r="J14" s="57"/>
      <c r="K14" s="2"/>
      <c r="L14" s="2"/>
    </row>
    <row r="15" spans="1:14" x14ac:dyDescent="0.3">
      <c r="A15" s="89"/>
      <c r="B15" s="23"/>
      <c r="C15" s="96"/>
      <c r="D15" s="57"/>
      <c r="E15" s="100"/>
      <c r="F15" s="23"/>
      <c r="G15" s="21"/>
      <c r="H15" s="23"/>
      <c r="I15" s="21"/>
      <c r="J15" s="57"/>
      <c r="K15" s="2"/>
      <c r="L15" s="2"/>
    </row>
    <row r="16" spans="1:14" x14ac:dyDescent="0.3">
      <c r="A16" s="89"/>
      <c r="B16" s="23"/>
      <c r="C16" s="96"/>
      <c r="D16" s="57"/>
      <c r="E16" s="96"/>
      <c r="F16" s="23"/>
      <c r="G16" s="89"/>
      <c r="H16" s="23"/>
      <c r="I16" s="89" t="s">
        <v>100</v>
      </c>
      <c r="J16" s="57"/>
      <c r="K16" s="2"/>
      <c r="L16" s="2"/>
    </row>
    <row r="17" spans="1:12" ht="15.75" thickBot="1" x14ac:dyDescent="0.35">
      <c r="A17" s="81"/>
      <c r="B17" s="24"/>
      <c r="C17" s="90"/>
      <c r="D17" s="24"/>
      <c r="E17" s="90"/>
      <c r="F17" s="24"/>
      <c r="G17" s="90"/>
      <c r="H17" s="24"/>
      <c r="I17" s="81" t="s">
        <v>36</v>
      </c>
      <c r="J17" s="59"/>
      <c r="K17" s="2"/>
      <c r="L17" s="2"/>
    </row>
    <row r="18" spans="1:12" ht="16.5" x14ac:dyDescent="0.35">
      <c r="A18" s="21" t="s">
        <v>10</v>
      </c>
      <c r="B18" s="54">
        <v>12</v>
      </c>
      <c r="C18" s="21" t="s">
        <v>44</v>
      </c>
      <c r="D18" s="54">
        <v>13</v>
      </c>
      <c r="E18" s="21" t="s">
        <v>10</v>
      </c>
      <c r="F18" s="54">
        <v>14</v>
      </c>
      <c r="G18" s="21" t="s">
        <v>44</v>
      </c>
      <c r="H18" s="54">
        <v>15</v>
      </c>
      <c r="I18" s="21" t="s">
        <v>10</v>
      </c>
      <c r="J18" s="56">
        <v>16</v>
      </c>
      <c r="K18" s="40"/>
      <c r="L18" s="40"/>
    </row>
    <row r="19" spans="1:12" s="2" customFormat="1" x14ac:dyDescent="0.3">
      <c r="A19" s="21" t="s">
        <v>70</v>
      </c>
      <c r="B19" s="23"/>
      <c r="C19" s="21" t="s">
        <v>85</v>
      </c>
      <c r="D19" s="23"/>
      <c r="E19" s="21" t="s">
        <v>70</v>
      </c>
      <c r="F19" s="23"/>
      <c r="G19" s="21" t="s">
        <v>69</v>
      </c>
      <c r="H19" s="97"/>
      <c r="I19" s="21" t="s">
        <v>44</v>
      </c>
      <c r="J19" s="57"/>
    </row>
    <row r="20" spans="1:12" x14ac:dyDescent="0.3">
      <c r="A20" s="21" t="s">
        <v>69</v>
      </c>
      <c r="B20" s="23"/>
      <c r="C20" s="21" t="s">
        <v>103</v>
      </c>
      <c r="D20" s="23"/>
      <c r="E20" s="21" t="s">
        <v>85</v>
      </c>
      <c r="F20" s="23"/>
      <c r="G20" s="21" t="s">
        <v>103</v>
      </c>
      <c r="H20" s="23"/>
      <c r="I20" s="21" t="s">
        <v>103</v>
      </c>
      <c r="J20" s="57"/>
      <c r="K20" s="2"/>
      <c r="L20" s="2"/>
    </row>
    <row r="21" spans="1:12" x14ac:dyDescent="0.3">
      <c r="A21" s="21" t="s">
        <v>103</v>
      </c>
      <c r="B21" s="23"/>
      <c r="C21" s="21"/>
      <c r="D21" s="23"/>
      <c r="E21" s="21"/>
      <c r="F21" s="23"/>
      <c r="G21" s="21"/>
      <c r="H21" s="23"/>
      <c r="I21" s="21"/>
      <c r="J21" s="57"/>
      <c r="K21" s="2"/>
      <c r="L21" s="2"/>
    </row>
    <row r="22" spans="1:12" x14ac:dyDescent="0.3">
      <c r="A22" s="21"/>
      <c r="B22" s="23"/>
      <c r="C22" s="60"/>
      <c r="D22" s="23"/>
      <c r="E22" s="60"/>
      <c r="F22" s="23"/>
      <c r="G22" s="21"/>
      <c r="H22" s="23"/>
      <c r="I22" s="89" t="s">
        <v>108</v>
      </c>
      <c r="J22" s="57"/>
      <c r="K22" s="2"/>
      <c r="L22" s="2"/>
    </row>
    <row r="23" spans="1:12" x14ac:dyDescent="0.3">
      <c r="A23" s="21"/>
      <c r="B23" s="23"/>
      <c r="C23" s="60"/>
      <c r="D23" s="23"/>
      <c r="E23" s="60"/>
      <c r="F23" s="23"/>
      <c r="G23" s="95"/>
      <c r="H23" s="23"/>
      <c r="I23" s="89" t="s">
        <v>101</v>
      </c>
      <c r="J23" s="57"/>
      <c r="K23" s="2"/>
      <c r="L23" s="2"/>
    </row>
    <row r="24" spans="1:12" x14ac:dyDescent="0.3">
      <c r="A24" s="89" t="s">
        <v>100</v>
      </c>
      <c r="B24" s="57"/>
      <c r="C24" s="96"/>
      <c r="D24" s="23"/>
      <c r="E24" s="60"/>
      <c r="F24" s="23"/>
      <c r="G24" s="60"/>
      <c r="H24" s="97"/>
      <c r="I24" s="89" t="s">
        <v>102</v>
      </c>
      <c r="J24" s="57"/>
      <c r="K24" s="2"/>
      <c r="L24" s="2"/>
    </row>
    <row r="25" spans="1:12" ht="15.75" thickBot="1" x14ac:dyDescent="0.35">
      <c r="A25" s="81" t="s">
        <v>106</v>
      </c>
      <c r="B25" s="24"/>
      <c r="C25" s="90" t="s">
        <v>75</v>
      </c>
      <c r="D25" s="24"/>
      <c r="E25" s="90" t="s">
        <v>75</v>
      </c>
      <c r="F25" s="24"/>
      <c r="G25" s="90" t="s">
        <v>75</v>
      </c>
      <c r="H25" s="24"/>
      <c r="I25" s="90" t="s">
        <v>18</v>
      </c>
      <c r="J25" s="59"/>
      <c r="K25" s="2"/>
      <c r="L25" s="2"/>
    </row>
    <row r="26" spans="1:12" ht="16.5" x14ac:dyDescent="0.35">
      <c r="A26" s="21" t="s">
        <v>8</v>
      </c>
      <c r="B26" s="54">
        <v>19</v>
      </c>
      <c r="C26" s="21" t="s">
        <v>8</v>
      </c>
      <c r="D26" s="54">
        <v>20</v>
      </c>
      <c r="E26" s="116" t="s">
        <v>109</v>
      </c>
      <c r="F26" s="54">
        <v>21</v>
      </c>
      <c r="G26" s="8"/>
      <c r="H26" s="54">
        <v>22</v>
      </c>
      <c r="I26" s="8"/>
      <c r="J26" s="56">
        <v>23</v>
      </c>
      <c r="K26" s="40"/>
      <c r="L26" s="40"/>
    </row>
    <row r="27" spans="1:12" ht="16.5" x14ac:dyDescent="0.35">
      <c r="A27" s="21" t="s">
        <v>10</v>
      </c>
      <c r="B27" s="23"/>
      <c r="C27" s="21" t="s">
        <v>10</v>
      </c>
      <c r="D27" s="23"/>
      <c r="E27" s="116" t="s">
        <v>112</v>
      </c>
      <c r="F27" s="113"/>
      <c r="G27" s="8"/>
      <c r="H27" s="10"/>
      <c r="I27" s="8"/>
      <c r="J27" s="61"/>
      <c r="K27" s="2"/>
      <c r="L27" s="2"/>
    </row>
    <row r="28" spans="1:12" x14ac:dyDescent="0.3">
      <c r="A28" s="21" t="s">
        <v>44</v>
      </c>
      <c r="B28" s="23"/>
      <c r="C28" s="102" t="s">
        <v>103</v>
      </c>
      <c r="D28" s="23"/>
      <c r="E28" s="117" t="s">
        <v>110</v>
      </c>
      <c r="F28" s="113"/>
      <c r="G28" s="8"/>
      <c r="H28" s="10"/>
      <c r="I28" s="110"/>
      <c r="J28" s="27"/>
      <c r="K28" s="2"/>
      <c r="L28" s="2"/>
    </row>
    <row r="29" spans="1:12" ht="16.5" x14ac:dyDescent="0.35">
      <c r="A29" s="21" t="s">
        <v>69</v>
      </c>
      <c r="B29" s="23"/>
      <c r="C29" s="102" t="s">
        <v>85</v>
      </c>
      <c r="D29" s="23"/>
      <c r="E29" s="117" t="s">
        <v>111</v>
      </c>
      <c r="F29" s="113"/>
      <c r="G29" s="52" t="s">
        <v>84</v>
      </c>
      <c r="H29" s="10"/>
      <c r="I29" s="111" t="s">
        <v>84</v>
      </c>
      <c r="J29" s="27"/>
      <c r="K29" s="2"/>
      <c r="L29" s="2"/>
    </row>
    <row r="30" spans="1:12" ht="16.5" x14ac:dyDescent="0.35">
      <c r="A30" s="21"/>
      <c r="B30" s="23"/>
      <c r="C30" s="21"/>
      <c r="D30" s="23"/>
      <c r="E30" s="105"/>
      <c r="F30" s="113"/>
      <c r="G30" s="52"/>
      <c r="H30" s="10"/>
      <c r="I30" s="111"/>
      <c r="J30" s="27"/>
      <c r="K30" s="2"/>
      <c r="L30" s="2"/>
    </row>
    <row r="31" spans="1:12" ht="16.5" x14ac:dyDescent="0.35">
      <c r="A31" s="89" t="s">
        <v>102</v>
      </c>
      <c r="B31" s="23"/>
      <c r="C31" s="96" t="s">
        <v>75</v>
      </c>
      <c r="D31" s="23"/>
      <c r="E31" s="112" t="s">
        <v>18</v>
      </c>
      <c r="F31" s="114"/>
      <c r="G31" s="8"/>
      <c r="H31" s="10"/>
      <c r="I31" s="92"/>
      <c r="J31" s="27"/>
      <c r="K31" s="2"/>
      <c r="L31" s="2"/>
    </row>
    <row r="32" spans="1:12" x14ac:dyDescent="0.3">
      <c r="A32" s="89" t="s">
        <v>100</v>
      </c>
      <c r="B32" s="23"/>
      <c r="C32" s="96" t="s">
        <v>75</v>
      </c>
      <c r="D32" s="23"/>
      <c r="E32" s="112" t="s">
        <v>18</v>
      </c>
      <c r="F32" s="114"/>
      <c r="G32" s="8"/>
      <c r="H32" s="10"/>
      <c r="I32" s="79"/>
      <c r="J32" s="27"/>
      <c r="K32" s="2"/>
      <c r="L32" s="2"/>
    </row>
    <row r="33" spans="1:12" ht="15.75" thickBot="1" x14ac:dyDescent="0.35">
      <c r="A33" s="81" t="s">
        <v>97</v>
      </c>
      <c r="B33" s="24"/>
      <c r="C33" s="90" t="s">
        <v>75</v>
      </c>
      <c r="D33" s="24"/>
      <c r="E33" s="106" t="s">
        <v>18</v>
      </c>
      <c r="F33" s="115"/>
      <c r="G33" s="62"/>
      <c r="H33" s="28"/>
      <c r="I33" s="62"/>
      <c r="J33" s="28"/>
      <c r="K33" s="2"/>
      <c r="L33" s="2"/>
    </row>
    <row r="34" spans="1:12" ht="16.5" x14ac:dyDescent="0.35">
      <c r="A34" s="21" t="s">
        <v>8</v>
      </c>
      <c r="B34" s="54">
        <v>26</v>
      </c>
      <c r="C34" s="21" t="s">
        <v>44</v>
      </c>
      <c r="D34" s="54">
        <v>27</v>
      </c>
      <c r="E34" s="21" t="s">
        <v>8</v>
      </c>
      <c r="F34" s="54">
        <v>28</v>
      </c>
      <c r="G34" s="21" t="s">
        <v>10</v>
      </c>
      <c r="H34" s="54">
        <v>29</v>
      </c>
      <c r="I34" s="8"/>
      <c r="J34" s="56">
        <v>30</v>
      </c>
      <c r="K34" s="40"/>
      <c r="L34" s="40"/>
    </row>
    <row r="35" spans="1:12" ht="16.5" x14ac:dyDescent="0.35">
      <c r="A35" s="21" t="s">
        <v>69</v>
      </c>
      <c r="B35" s="23"/>
      <c r="C35" s="21" t="s">
        <v>10</v>
      </c>
      <c r="D35" s="23"/>
      <c r="E35" s="102" t="s">
        <v>103</v>
      </c>
      <c r="F35" s="23"/>
      <c r="G35" s="21" t="s">
        <v>70</v>
      </c>
      <c r="H35" s="23"/>
      <c r="I35" s="52"/>
      <c r="J35" s="61"/>
      <c r="K35" s="23"/>
      <c r="L35" s="23"/>
    </row>
    <row r="36" spans="1:12" ht="16.5" x14ac:dyDescent="0.35">
      <c r="A36" s="21" t="s">
        <v>44</v>
      </c>
      <c r="B36" s="23"/>
      <c r="C36" s="21" t="s">
        <v>85</v>
      </c>
      <c r="D36" s="23"/>
      <c r="E36" s="102" t="s">
        <v>85</v>
      </c>
      <c r="F36" s="23"/>
      <c r="G36" s="21" t="s">
        <v>69</v>
      </c>
      <c r="H36" s="23"/>
      <c r="I36" s="92" t="s">
        <v>86</v>
      </c>
      <c r="J36" s="27"/>
      <c r="K36" s="23"/>
      <c r="L36" s="23"/>
    </row>
    <row r="37" spans="1:12" ht="16.5" x14ac:dyDescent="0.35">
      <c r="A37" s="21"/>
      <c r="B37" s="23"/>
      <c r="C37" s="21"/>
      <c r="D37" s="23"/>
      <c r="E37" s="94"/>
      <c r="F37" s="23"/>
      <c r="G37" s="21"/>
      <c r="H37" s="23"/>
      <c r="I37" s="92" t="s">
        <v>87</v>
      </c>
      <c r="J37" s="27"/>
      <c r="K37" s="23"/>
      <c r="L37" s="23"/>
    </row>
    <row r="38" spans="1:12" x14ac:dyDescent="0.3">
      <c r="A38" s="21"/>
      <c r="B38" s="23"/>
      <c r="C38" s="21"/>
      <c r="D38" s="23"/>
      <c r="E38" s="21"/>
      <c r="F38" s="23"/>
      <c r="G38" s="21"/>
      <c r="H38" s="23"/>
      <c r="I38" s="8"/>
      <c r="J38" s="27"/>
      <c r="K38" s="23"/>
      <c r="L38" s="23"/>
    </row>
    <row r="39" spans="1:12" x14ac:dyDescent="0.3">
      <c r="A39" s="89"/>
      <c r="B39" s="57"/>
      <c r="C39" s="21"/>
      <c r="D39" s="23"/>
      <c r="E39" s="21"/>
      <c r="F39" s="23"/>
      <c r="G39" s="21"/>
      <c r="H39" s="23"/>
      <c r="I39" s="8"/>
      <c r="J39" s="27"/>
      <c r="K39" s="23"/>
      <c r="L39" s="23"/>
    </row>
    <row r="40" spans="1:12" ht="15.75" thickBot="1" x14ac:dyDescent="0.35">
      <c r="A40" s="81" t="s">
        <v>101</v>
      </c>
      <c r="B40" s="24"/>
      <c r="C40" s="90"/>
      <c r="D40" s="24"/>
      <c r="E40" s="90"/>
      <c r="F40" s="24"/>
      <c r="G40" s="90"/>
      <c r="H40" s="59"/>
      <c r="I40" s="62"/>
      <c r="J40" s="28"/>
      <c r="K40" s="23"/>
      <c r="L40" s="23"/>
    </row>
    <row r="41" spans="1:12" ht="9" customHeight="1" x14ac:dyDescent="0.3"/>
    <row r="42" spans="1:12" ht="16.5" x14ac:dyDescent="0.35">
      <c r="A42" s="29" t="s">
        <v>14</v>
      </c>
    </row>
    <row r="43" spans="1:12" ht="12.75" customHeight="1" thickBot="1" x14ac:dyDescent="0.4">
      <c r="A43" s="29"/>
    </row>
    <row r="44" spans="1:12" s="44" customFormat="1" x14ac:dyDescent="0.3">
      <c r="A44" s="42" t="s">
        <v>4</v>
      </c>
      <c r="B44" s="43">
        <f>COUNTIF(A$1:J$40,"=Casey")</f>
        <v>0</v>
      </c>
      <c r="E44" s="1"/>
    </row>
    <row r="45" spans="1:12" s="44" customFormat="1" x14ac:dyDescent="0.3">
      <c r="A45" s="45" t="s">
        <v>8</v>
      </c>
      <c r="B45" s="46">
        <f>COUNTIF(A$1:J$40,"=Andrea")</f>
        <v>7</v>
      </c>
      <c r="E45" s="1"/>
    </row>
    <row r="46" spans="1:12" s="44" customFormat="1" ht="14.25" x14ac:dyDescent="0.3">
      <c r="A46" s="45" t="s">
        <v>10</v>
      </c>
      <c r="B46" s="46">
        <f>COUNTIF(A$1:J$40,"=J.P.")</f>
        <v>8</v>
      </c>
    </row>
    <row r="47" spans="1:12" s="44" customFormat="1" ht="14.25" x14ac:dyDescent="0.3">
      <c r="A47" s="45" t="s">
        <v>44</v>
      </c>
      <c r="B47" s="46">
        <f>COUNTIF(A$1:J$40,"=Tim")</f>
        <v>8</v>
      </c>
    </row>
    <row r="48" spans="1:12" s="44" customFormat="1" ht="14.25" x14ac:dyDescent="0.3">
      <c r="A48" s="45" t="s">
        <v>69</v>
      </c>
      <c r="B48" s="46">
        <f>COUNTIF(A$1:J$40,"=Warrick")</f>
        <v>8</v>
      </c>
    </row>
    <row r="49" spans="1:2" s="44" customFormat="1" ht="14.25" x14ac:dyDescent="0.3">
      <c r="A49" s="45" t="s">
        <v>70</v>
      </c>
      <c r="B49" s="46">
        <f>COUNTIF(A$1:J$40,"=Tom")</f>
        <v>8</v>
      </c>
    </row>
    <row r="50" spans="1:2" s="44" customFormat="1" ht="14.25" x14ac:dyDescent="0.3">
      <c r="A50" s="45" t="s">
        <v>85</v>
      </c>
      <c r="B50" s="46">
        <f>COUNTIF(A$1:J$40,"=israel")</f>
        <v>8</v>
      </c>
    </row>
    <row r="51" spans="1:2" s="44" customFormat="1" ht="14.25" x14ac:dyDescent="0.3">
      <c r="A51" s="47" t="s">
        <v>103</v>
      </c>
      <c r="B51" s="48">
        <f>COUNTIF(A$1:J$40,"=Michael")</f>
        <v>8</v>
      </c>
    </row>
    <row r="52" spans="1:2" s="44" customFormat="1" thickBot="1" x14ac:dyDescent="0.35">
      <c r="A52" s="49"/>
      <c r="B52" s="50">
        <f>SUM(B44:B51)</f>
        <v>55</v>
      </c>
    </row>
  </sheetData>
  <mergeCells count="1">
    <mergeCell ref="A1:J1"/>
  </mergeCells>
  <phoneticPr fontId="0" type="noConversion"/>
  <printOptions horizontalCentered="1"/>
  <pageMargins left="0.25" right="0.25" top="0.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90" zoomScaleNormal="100" workbookViewId="0">
      <selection activeCell="A17" sqref="A17:I17"/>
    </sheetView>
  </sheetViews>
  <sheetFormatPr defaultRowHeight="15" x14ac:dyDescent="0.3"/>
  <cols>
    <col min="1" max="1" width="14.7109375" style="1" customWidth="1"/>
    <col min="2" max="2" width="4.85546875" style="1" bestFit="1" customWidth="1"/>
    <col min="3" max="3" width="14.7109375" style="1" customWidth="1"/>
    <col min="4" max="4" width="4.85546875" style="1" bestFit="1" customWidth="1"/>
    <col min="5" max="5" width="14.7109375" style="1" customWidth="1"/>
    <col min="6" max="6" width="4.85546875" style="1" bestFit="1" customWidth="1"/>
    <col min="7" max="7" width="14.7109375" style="1" customWidth="1"/>
    <col min="8" max="8" width="4.85546875" style="1" bestFit="1" customWidth="1"/>
    <col min="9" max="9" width="14.7109375" style="1" customWidth="1"/>
    <col min="10" max="10" width="4.85546875" style="1" bestFit="1" customWidth="1"/>
    <col min="11" max="12" width="3.28515625" style="1" customWidth="1"/>
    <col min="13" max="13" width="7.5703125" style="1" bestFit="1" customWidth="1"/>
    <col min="14" max="14" width="3.28515625" style="1" bestFit="1" customWidth="1"/>
    <col min="15" max="16384" width="9.140625" style="1"/>
  </cols>
  <sheetData>
    <row r="1" spans="1:14" ht="18.75" thickBot="1" x14ac:dyDescent="0.4">
      <c r="A1" s="122" t="s">
        <v>94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5" x14ac:dyDescent="0.35">
      <c r="A2" s="91"/>
      <c r="B2" s="84">
        <v>1</v>
      </c>
      <c r="C2" s="101" t="s">
        <v>8</v>
      </c>
      <c r="D2" s="84">
        <v>2</v>
      </c>
      <c r="E2" s="21" t="s">
        <v>70</v>
      </c>
      <c r="F2" s="84">
        <v>3</v>
      </c>
      <c r="G2" s="21" t="s">
        <v>10</v>
      </c>
      <c r="H2" s="84">
        <v>4</v>
      </c>
      <c r="I2" s="21" t="s">
        <v>10</v>
      </c>
      <c r="J2" s="93">
        <v>5</v>
      </c>
      <c r="K2" s="40"/>
      <c r="L2" s="40"/>
    </row>
    <row r="3" spans="1:14" ht="16.5" x14ac:dyDescent="0.35">
      <c r="A3" s="52"/>
      <c r="B3" s="10"/>
      <c r="C3" s="21" t="s">
        <v>10</v>
      </c>
      <c r="D3" s="23"/>
      <c r="E3" s="21" t="s">
        <v>103</v>
      </c>
      <c r="F3" s="23"/>
      <c r="G3" s="21" t="s">
        <v>69</v>
      </c>
      <c r="H3" s="23"/>
      <c r="I3" s="21" t="s">
        <v>70</v>
      </c>
      <c r="J3" s="57"/>
      <c r="K3" s="2"/>
      <c r="L3" s="2"/>
    </row>
    <row r="4" spans="1:14" ht="16.5" x14ac:dyDescent="0.35">
      <c r="A4" s="52"/>
      <c r="B4" s="10"/>
      <c r="C4" s="21" t="s">
        <v>85</v>
      </c>
      <c r="D4" s="23"/>
      <c r="E4" s="21" t="s">
        <v>69</v>
      </c>
      <c r="F4" s="23"/>
      <c r="G4" s="21" t="s">
        <v>85</v>
      </c>
      <c r="H4" s="23"/>
      <c r="I4" s="21" t="s">
        <v>85</v>
      </c>
      <c r="J4" s="57"/>
      <c r="K4" s="2"/>
      <c r="L4" s="2"/>
    </row>
    <row r="5" spans="1:14" ht="16.5" x14ac:dyDescent="0.35">
      <c r="A5" s="92" t="s">
        <v>86</v>
      </c>
      <c r="B5" s="10"/>
      <c r="C5" s="94"/>
      <c r="D5" s="23"/>
      <c r="E5" s="21"/>
      <c r="F5" s="23"/>
      <c r="G5" s="60"/>
      <c r="H5" s="23"/>
      <c r="I5" s="60"/>
      <c r="J5" s="57"/>
      <c r="K5" s="2"/>
      <c r="L5" s="2"/>
    </row>
    <row r="6" spans="1:14" ht="16.5" x14ac:dyDescent="0.35">
      <c r="A6" s="92" t="s">
        <v>87</v>
      </c>
      <c r="B6" s="10"/>
      <c r="C6" s="94"/>
      <c r="D6" s="23"/>
      <c r="E6" s="21"/>
      <c r="F6" s="23"/>
      <c r="G6" s="60" t="s">
        <v>92</v>
      </c>
      <c r="H6" s="23"/>
      <c r="I6" s="60" t="s">
        <v>92</v>
      </c>
      <c r="J6" s="57"/>
      <c r="K6" s="2"/>
      <c r="L6" s="2"/>
    </row>
    <row r="7" spans="1:14" x14ac:dyDescent="0.3">
      <c r="A7" s="8"/>
      <c r="B7" s="10"/>
      <c r="C7" s="21"/>
      <c r="D7" s="23"/>
      <c r="E7" s="60"/>
      <c r="F7" s="23"/>
      <c r="G7" s="89"/>
      <c r="H7" s="23"/>
      <c r="I7" s="89" t="s">
        <v>58</v>
      </c>
      <c r="J7" s="57"/>
      <c r="K7" s="2"/>
      <c r="L7" s="2"/>
    </row>
    <row r="8" spans="1:14" x14ac:dyDescent="0.3">
      <c r="A8" s="8"/>
      <c r="B8" s="10"/>
      <c r="C8" s="97" t="s">
        <v>102</v>
      </c>
      <c r="D8" s="57"/>
      <c r="E8" s="97"/>
      <c r="F8" s="23"/>
      <c r="G8" s="89" t="s">
        <v>96</v>
      </c>
      <c r="H8" s="23"/>
      <c r="I8" s="89" t="s">
        <v>36</v>
      </c>
      <c r="J8" s="57"/>
      <c r="K8" s="2"/>
      <c r="L8" s="2"/>
    </row>
    <row r="9" spans="1:14" ht="15.75" thickBot="1" x14ac:dyDescent="0.35">
      <c r="A9" s="80"/>
      <c r="B9" s="11"/>
      <c r="C9" s="81" t="s">
        <v>95</v>
      </c>
      <c r="D9" s="24"/>
      <c r="E9" s="90" t="s">
        <v>75</v>
      </c>
      <c r="F9" s="24"/>
      <c r="G9" s="90" t="s">
        <v>75</v>
      </c>
      <c r="H9" s="24"/>
      <c r="I9" s="90" t="s">
        <v>18</v>
      </c>
      <c r="J9" s="59"/>
      <c r="K9" s="2"/>
      <c r="L9" s="2"/>
    </row>
    <row r="10" spans="1:14" ht="16.5" x14ac:dyDescent="0.35">
      <c r="A10" s="21" t="s">
        <v>10</v>
      </c>
      <c r="B10" s="54">
        <v>8</v>
      </c>
      <c r="C10" s="21" t="s">
        <v>69</v>
      </c>
      <c r="D10" s="54">
        <v>9</v>
      </c>
      <c r="E10" s="21" t="s">
        <v>8</v>
      </c>
      <c r="F10" s="54">
        <v>10</v>
      </c>
      <c r="G10" s="21" t="s">
        <v>70</v>
      </c>
      <c r="H10" s="54">
        <v>11</v>
      </c>
      <c r="I10" s="21" t="s">
        <v>8</v>
      </c>
      <c r="J10" s="56">
        <v>12</v>
      </c>
      <c r="K10" s="40"/>
      <c r="L10" s="40"/>
    </row>
    <row r="11" spans="1:14" x14ac:dyDescent="0.3">
      <c r="A11" s="21" t="s">
        <v>70</v>
      </c>
      <c r="B11" s="23"/>
      <c r="C11" s="21" t="s">
        <v>10</v>
      </c>
      <c r="D11" s="23"/>
      <c r="E11" s="21" t="s">
        <v>103</v>
      </c>
      <c r="F11" s="23"/>
      <c r="G11" s="21" t="s">
        <v>69</v>
      </c>
      <c r="H11" s="23"/>
      <c r="I11" s="21" t="s">
        <v>44</v>
      </c>
      <c r="J11" s="57"/>
      <c r="K11" s="2"/>
      <c r="L11" s="2"/>
      <c r="M11" s="2"/>
      <c r="N11" s="2"/>
    </row>
    <row r="12" spans="1:14" x14ac:dyDescent="0.3">
      <c r="A12" s="21" t="s">
        <v>69</v>
      </c>
      <c r="B12" s="23"/>
      <c r="C12" s="21" t="s">
        <v>85</v>
      </c>
      <c r="D12" s="23"/>
      <c r="E12" s="21" t="s">
        <v>44</v>
      </c>
      <c r="F12" s="23"/>
      <c r="G12" s="21" t="s">
        <v>44</v>
      </c>
      <c r="H12" s="23"/>
      <c r="I12" s="21" t="s">
        <v>103</v>
      </c>
      <c r="J12" s="57"/>
      <c r="K12" s="2"/>
      <c r="L12" s="2"/>
    </row>
    <row r="13" spans="1:14" x14ac:dyDescent="0.3">
      <c r="A13" s="21"/>
      <c r="B13" s="23"/>
      <c r="C13" s="21"/>
      <c r="D13" s="23"/>
      <c r="E13" s="21"/>
      <c r="F13" s="23"/>
      <c r="G13" s="21"/>
      <c r="H13" s="23"/>
      <c r="I13" s="21"/>
      <c r="J13" s="57"/>
      <c r="K13" s="2"/>
      <c r="L13" s="2"/>
    </row>
    <row r="14" spans="1:14" x14ac:dyDescent="0.3">
      <c r="A14" s="21"/>
      <c r="B14" s="23"/>
      <c r="C14" s="60" t="s">
        <v>104</v>
      </c>
      <c r="D14" s="23"/>
      <c r="E14" s="60" t="s">
        <v>104</v>
      </c>
      <c r="F14" s="23"/>
      <c r="G14" s="21"/>
      <c r="H14" s="23"/>
      <c r="I14" s="21"/>
      <c r="J14" s="57"/>
      <c r="K14" s="2"/>
      <c r="L14" s="2"/>
    </row>
    <row r="15" spans="1:14" x14ac:dyDescent="0.3">
      <c r="A15" s="89" t="s">
        <v>95</v>
      </c>
      <c r="B15" s="23"/>
      <c r="C15" s="96" t="s">
        <v>18</v>
      </c>
      <c r="D15" s="57"/>
      <c r="E15" s="100" t="s">
        <v>99</v>
      </c>
      <c r="F15" s="23"/>
      <c r="G15" s="21"/>
      <c r="H15" s="23"/>
      <c r="I15" s="21"/>
      <c r="J15" s="57"/>
      <c r="K15" s="2"/>
      <c r="L15" s="2"/>
    </row>
    <row r="16" spans="1:14" x14ac:dyDescent="0.3">
      <c r="A16" s="89" t="s">
        <v>36</v>
      </c>
      <c r="B16" s="23"/>
      <c r="C16" s="96"/>
      <c r="D16" s="57"/>
      <c r="E16" s="96"/>
      <c r="F16" s="23"/>
      <c r="G16" s="89" t="s">
        <v>98</v>
      </c>
      <c r="H16" s="23"/>
      <c r="I16" s="96" t="s">
        <v>18</v>
      </c>
      <c r="J16" s="57"/>
      <c r="K16" s="2"/>
      <c r="L16" s="2"/>
    </row>
    <row r="17" spans="1:12" ht="15.75" thickBot="1" x14ac:dyDescent="0.35">
      <c r="A17" s="81" t="s">
        <v>97</v>
      </c>
      <c r="B17" s="24"/>
      <c r="C17" s="90" t="s">
        <v>75</v>
      </c>
      <c r="D17" s="24"/>
      <c r="E17" s="90" t="s">
        <v>75</v>
      </c>
      <c r="F17" s="24"/>
      <c r="G17" s="90" t="s">
        <v>75</v>
      </c>
      <c r="H17" s="24"/>
      <c r="I17" s="90" t="s">
        <v>18</v>
      </c>
      <c r="J17" s="59"/>
      <c r="K17" s="2"/>
      <c r="L17" s="2"/>
    </row>
    <row r="18" spans="1:12" ht="16.5" x14ac:dyDescent="0.35">
      <c r="A18" s="21" t="s">
        <v>8</v>
      </c>
      <c r="B18" s="54">
        <v>15</v>
      </c>
      <c r="C18" s="21" t="s">
        <v>8</v>
      </c>
      <c r="D18" s="54">
        <v>16</v>
      </c>
      <c r="E18" s="21" t="s">
        <v>10</v>
      </c>
      <c r="F18" s="54">
        <v>17</v>
      </c>
      <c r="G18" s="21" t="s">
        <v>70</v>
      </c>
      <c r="H18" s="54">
        <v>18</v>
      </c>
      <c r="I18" s="21" t="s">
        <v>10</v>
      </c>
      <c r="J18" s="56">
        <v>19</v>
      </c>
      <c r="K18" s="40"/>
      <c r="L18" s="40"/>
    </row>
    <row r="19" spans="1:12" s="2" customFormat="1" x14ac:dyDescent="0.3">
      <c r="A19" s="21" t="s">
        <v>44</v>
      </c>
      <c r="B19" s="23"/>
      <c r="C19" s="21" t="s">
        <v>103</v>
      </c>
      <c r="D19" s="23"/>
      <c r="E19" s="21" t="s">
        <v>70</v>
      </c>
      <c r="F19" s="23"/>
      <c r="G19" s="21" t="s">
        <v>44</v>
      </c>
      <c r="H19" s="97"/>
      <c r="I19" s="21" t="s">
        <v>8</v>
      </c>
      <c r="J19" s="57"/>
    </row>
    <row r="20" spans="1:12" x14ac:dyDescent="0.3">
      <c r="A20" s="21" t="s">
        <v>69</v>
      </c>
      <c r="B20" s="23"/>
      <c r="C20" s="21" t="s">
        <v>85</v>
      </c>
      <c r="D20" s="23"/>
      <c r="E20" s="21" t="s">
        <v>85</v>
      </c>
      <c r="F20" s="23"/>
      <c r="G20" s="21" t="s">
        <v>103</v>
      </c>
      <c r="H20" s="23"/>
      <c r="I20" s="21" t="s">
        <v>103</v>
      </c>
      <c r="J20" s="57"/>
      <c r="K20" s="2"/>
      <c r="L20" s="2"/>
    </row>
    <row r="21" spans="1:12" x14ac:dyDescent="0.3">
      <c r="A21" s="21"/>
      <c r="B21" s="23"/>
      <c r="C21" s="60"/>
      <c r="D21" s="23"/>
      <c r="E21" s="60"/>
      <c r="F21" s="23"/>
      <c r="G21" s="21"/>
      <c r="H21" s="23"/>
      <c r="I21" s="21"/>
      <c r="J21" s="57"/>
      <c r="K21" s="2"/>
      <c r="L21" s="2"/>
    </row>
    <row r="22" spans="1:12" x14ac:dyDescent="0.3">
      <c r="A22" s="21"/>
      <c r="B22" s="23"/>
      <c r="C22" s="60"/>
      <c r="D22" s="23"/>
      <c r="E22" s="60"/>
      <c r="F22" s="23"/>
      <c r="G22" s="95"/>
      <c r="H22" s="23"/>
      <c r="I22" s="60"/>
      <c r="J22" s="57"/>
      <c r="K22" s="2"/>
      <c r="L22" s="2"/>
    </row>
    <row r="23" spans="1:12" x14ac:dyDescent="0.3">
      <c r="A23" s="96"/>
      <c r="B23" s="23"/>
      <c r="C23" s="96"/>
      <c r="D23" s="23"/>
      <c r="E23" s="60"/>
      <c r="F23" s="23"/>
      <c r="G23" s="60"/>
      <c r="H23" s="97"/>
      <c r="I23" s="89"/>
      <c r="J23" s="57"/>
      <c r="K23" s="2"/>
      <c r="L23" s="2"/>
    </row>
    <row r="24" spans="1:12" ht="15.75" thickBot="1" x14ac:dyDescent="0.35">
      <c r="A24" s="81" t="s">
        <v>101</v>
      </c>
      <c r="B24" s="24"/>
      <c r="C24" s="90"/>
      <c r="D24" s="59"/>
      <c r="E24" s="90"/>
      <c r="F24" s="59"/>
      <c r="G24" s="98"/>
      <c r="H24" s="59"/>
      <c r="I24" s="81" t="s">
        <v>100</v>
      </c>
      <c r="J24" s="59"/>
      <c r="K24" s="2"/>
      <c r="L24" s="2"/>
    </row>
    <row r="25" spans="1:12" ht="16.5" x14ac:dyDescent="0.35">
      <c r="A25" s="21" t="s">
        <v>8</v>
      </c>
      <c r="B25" s="54">
        <v>22</v>
      </c>
      <c r="C25" s="21" t="s">
        <v>8</v>
      </c>
      <c r="D25" s="54">
        <v>23</v>
      </c>
      <c r="E25" s="21" t="s">
        <v>10</v>
      </c>
      <c r="F25" s="54">
        <v>24</v>
      </c>
      <c r="G25" s="21" t="s">
        <v>44</v>
      </c>
      <c r="H25" s="54">
        <v>25</v>
      </c>
      <c r="I25" s="21" t="s">
        <v>44</v>
      </c>
      <c r="J25" s="56">
        <v>26</v>
      </c>
      <c r="K25" s="40"/>
      <c r="L25" s="40"/>
    </row>
    <row r="26" spans="1:12" x14ac:dyDescent="0.3">
      <c r="A26" s="21" t="s">
        <v>70</v>
      </c>
      <c r="B26" s="23"/>
      <c r="C26" s="21" t="s">
        <v>44</v>
      </c>
      <c r="D26" s="23"/>
      <c r="E26" s="21" t="s">
        <v>70</v>
      </c>
      <c r="F26" s="23"/>
      <c r="G26" s="21" t="s">
        <v>69</v>
      </c>
      <c r="H26" s="23"/>
      <c r="I26" s="21" t="s">
        <v>69</v>
      </c>
      <c r="J26" s="78"/>
      <c r="K26" s="2"/>
      <c r="L26" s="2"/>
    </row>
    <row r="27" spans="1:12" x14ac:dyDescent="0.3">
      <c r="A27" s="21" t="s">
        <v>85</v>
      </c>
      <c r="B27" s="23"/>
      <c r="C27" s="102" t="s">
        <v>103</v>
      </c>
      <c r="D27" s="23"/>
      <c r="E27" s="102" t="s">
        <v>69</v>
      </c>
      <c r="F27" s="23"/>
      <c r="G27" s="21" t="s">
        <v>85</v>
      </c>
      <c r="H27" s="23"/>
      <c r="I27" s="102" t="s">
        <v>103</v>
      </c>
      <c r="J27" s="57"/>
      <c r="K27" s="2"/>
      <c r="L27" s="2"/>
    </row>
    <row r="28" spans="1:12" ht="16.5" x14ac:dyDescent="0.35">
      <c r="A28" s="21"/>
      <c r="B28" s="23"/>
      <c r="C28" s="21"/>
      <c r="D28" s="23"/>
      <c r="E28" s="21"/>
      <c r="F28" s="23"/>
      <c r="G28" s="21"/>
      <c r="H28" s="23"/>
      <c r="I28" s="94"/>
      <c r="J28" s="57"/>
      <c r="K28" s="2"/>
      <c r="L28" s="2"/>
    </row>
    <row r="29" spans="1:12" ht="16.5" x14ac:dyDescent="0.35">
      <c r="A29" s="21"/>
      <c r="B29" s="23"/>
      <c r="C29" s="21"/>
      <c r="D29" s="23"/>
      <c r="E29" s="60"/>
      <c r="F29" s="23"/>
      <c r="G29" s="21"/>
      <c r="H29" s="23"/>
      <c r="I29" s="94"/>
      <c r="J29" s="57"/>
      <c r="K29" s="2"/>
      <c r="L29" s="2"/>
    </row>
    <row r="30" spans="1:12" x14ac:dyDescent="0.3">
      <c r="A30" s="89"/>
      <c r="B30" s="23"/>
      <c r="C30" s="99"/>
      <c r="D30" s="23"/>
      <c r="E30" s="60"/>
      <c r="F30" s="23"/>
      <c r="G30" s="21"/>
      <c r="H30" s="23"/>
      <c r="I30" s="89"/>
      <c r="J30" s="57"/>
      <c r="K30" s="2"/>
      <c r="L30" s="2"/>
    </row>
    <row r="31" spans="1:12" ht="15.75" thickBot="1" x14ac:dyDescent="0.35">
      <c r="A31" s="81"/>
      <c r="B31" s="24"/>
      <c r="C31" s="90"/>
      <c r="D31" s="24"/>
      <c r="E31" s="81"/>
      <c r="F31" s="59"/>
      <c r="G31" s="90"/>
      <c r="H31" s="59"/>
      <c r="I31" s="90"/>
      <c r="J31" s="59"/>
      <c r="K31" s="2"/>
      <c r="L31" s="2"/>
    </row>
    <row r="32" spans="1:12" ht="16.5" x14ac:dyDescent="0.35">
      <c r="A32" s="102" t="s">
        <v>10</v>
      </c>
      <c r="B32" s="54">
        <v>29</v>
      </c>
      <c r="C32" s="21" t="s">
        <v>8</v>
      </c>
      <c r="D32" s="54">
        <v>30</v>
      </c>
      <c r="E32" s="92" t="s">
        <v>86</v>
      </c>
      <c r="F32" s="54">
        <v>31</v>
      </c>
      <c r="G32" s="53"/>
      <c r="H32" s="54"/>
      <c r="I32" s="21"/>
      <c r="J32" s="56"/>
      <c r="K32" s="40"/>
      <c r="L32" s="40"/>
    </row>
    <row r="33" spans="1:12" ht="16.5" x14ac:dyDescent="0.35">
      <c r="A33" s="21" t="s">
        <v>70</v>
      </c>
      <c r="B33" s="23"/>
      <c r="C33" s="21" t="s">
        <v>85</v>
      </c>
      <c r="D33" s="23"/>
      <c r="E33" s="92" t="s">
        <v>87</v>
      </c>
      <c r="F33" s="10"/>
      <c r="G33" s="21"/>
      <c r="H33" s="23"/>
      <c r="I33" s="37"/>
      <c r="J33" s="78"/>
      <c r="K33" s="23"/>
      <c r="L33" s="23"/>
    </row>
    <row r="34" spans="1:12" x14ac:dyDescent="0.3">
      <c r="A34" s="21" t="s">
        <v>103</v>
      </c>
      <c r="B34" s="23"/>
      <c r="C34" s="21" t="s">
        <v>44</v>
      </c>
      <c r="D34" s="23"/>
      <c r="E34" s="8"/>
      <c r="F34" s="10"/>
      <c r="G34" s="21"/>
      <c r="H34" s="23"/>
      <c r="I34" s="21"/>
      <c r="J34" s="57"/>
      <c r="K34" s="23"/>
      <c r="L34" s="23"/>
    </row>
    <row r="35" spans="1:12" ht="7.5" customHeight="1" x14ac:dyDescent="0.3">
      <c r="A35" s="21"/>
      <c r="B35" s="23"/>
      <c r="C35" s="21"/>
      <c r="D35" s="23"/>
      <c r="E35" s="8"/>
      <c r="F35" s="10"/>
      <c r="G35" s="21"/>
      <c r="H35" s="23"/>
      <c r="I35" s="21"/>
      <c r="J35" s="57"/>
      <c r="K35" s="23"/>
      <c r="L35" s="23"/>
    </row>
    <row r="36" spans="1:12" ht="8.25" customHeight="1" thickBot="1" x14ac:dyDescent="0.35">
      <c r="A36" s="81"/>
      <c r="B36" s="59"/>
      <c r="C36" s="90"/>
      <c r="D36" s="59"/>
      <c r="E36" s="62"/>
      <c r="F36" s="28"/>
      <c r="G36" s="90"/>
      <c r="H36" s="59"/>
      <c r="I36" s="90"/>
      <c r="J36" s="59"/>
      <c r="K36" s="23"/>
      <c r="L36" s="23"/>
    </row>
    <row r="37" spans="1:12" ht="9" customHeight="1" x14ac:dyDescent="0.3"/>
    <row r="38" spans="1:12" ht="16.5" x14ac:dyDescent="0.35">
      <c r="A38" s="29" t="s">
        <v>14</v>
      </c>
    </row>
    <row r="39" spans="1:12" ht="12.75" customHeight="1" thickBot="1" x14ac:dyDescent="0.4">
      <c r="A39" s="29"/>
    </row>
    <row r="40" spans="1:12" s="44" customFormat="1" x14ac:dyDescent="0.3">
      <c r="A40" s="42" t="s">
        <v>3</v>
      </c>
      <c r="B40" s="43">
        <f>COUNTIF(A$1:J$36,"=Donnie")</f>
        <v>0</v>
      </c>
      <c r="E40" s="12"/>
    </row>
    <row r="41" spans="1:12" s="44" customFormat="1" x14ac:dyDescent="0.3">
      <c r="A41" s="45" t="s">
        <v>4</v>
      </c>
      <c r="B41" s="46">
        <f>COUNTIF(A$1:J$36,"=Casey")</f>
        <v>0</v>
      </c>
      <c r="E41" s="1"/>
    </row>
    <row r="42" spans="1:12" s="44" customFormat="1" x14ac:dyDescent="0.3">
      <c r="A42" s="45" t="s">
        <v>8</v>
      </c>
      <c r="B42" s="46">
        <f>COUNTIF(A$1:J$36,"=Andrea")</f>
        <v>9</v>
      </c>
      <c r="E42" s="1"/>
    </row>
    <row r="43" spans="1:12" s="44" customFormat="1" ht="14.25" x14ac:dyDescent="0.3">
      <c r="A43" s="45" t="s">
        <v>10</v>
      </c>
      <c r="B43" s="46">
        <f>COUNTIF(A$1:J$36,"=J.P.")</f>
        <v>9</v>
      </c>
    </row>
    <row r="44" spans="1:12" s="44" customFormat="1" ht="14.25" x14ac:dyDescent="0.3">
      <c r="A44" s="45" t="s">
        <v>44</v>
      </c>
      <c r="B44" s="46">
        <f>COUNTIF(A$1:J$36,"=Tim")</f>
        <v>9</v>
      </c>
    </row>
    <row r="45" spans="1:12" s="44" customFormat="1" ht="14.25" x14ac:dyDescent="0.3">
      <c r="A45" s="45" t="s">
        <v>69</v>
      </c>
      <c r="B45" s="46">
        <f>COUNTIF(A$1:J$36,"=Warrick")</f>
        <v>9</v>
      </c>
    </row>
    <row r="46" spans="1:12" s="44" customFormat="1" ht="14.25" x14ac:dyDescent="0.3">
      <c r="A46" s="45" t="s">
        <v>70</v>
      </c>
      <c r="B46" s="46">
        <f>COUNTIF(A$1:J$36,"=Tom")</f>
        <v>9</v>
      </c>
    </row>
    <row r="47" spans="1:12" s="44" customFormat="1" ht="14.25" x14ac:dyDescent="0.3">
      <c r="A47" s="45" t="s">
        <v>85</v>
      </c>
      <c r="B47" s="46">
        <f>COUNTIF(A$1:J$36,"=israel")</f>
        <v>9</v>
      </c>
    </row>
    <row r="48" spans="1:12" s="44" customFormat="1" ht="14.25" x14ac:dyDescent="0.3">
      <c r="A48" s="47" t="s">
        <v>103</v>
      </c>
      <c r="B48" s="48">
        <f>COUNTIF(A$1:J$36,"=Michael")</f>
        <v>9</v>
      </c>
    </row>
    <row r="49" spans="1:2" s="44" customFormat="1" thickBot="1" x14ac:dyDescent="0.35">
      <c r="A49" s="49"/>
      <c r="B49" s="50">
        <f>SUM(B40:B48)</f>
        <v>63</v>
      </c>
    </row>
  </sheetData>
  <mergeCells count="1">
    <mergeCell ref="A1:J1"/>
  </mergeCells>
  <phoneticPr fontId="0" type="noConversion"/>
  <printOptions horizontalCentered="1"/>
  <pageMargins left="0.25" right="0.25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Normal="100" workbookViewId="0">
      <selection activeCell="O14" sqref="O14"/>
    </sheetView>
  </sheetViews>
  <sheetFormatPr defaultRowHeight="15" x14ac:dyDescent="0.3"/>
  <cols>
    <col min="1" max="1" width="14.7109375" style="1" customWidth="1"/>
    <col min="2" max="2" width="4.85546875" style="1" bestFit="1" customWidth="1"/>
    <col min="3" max="3" width="14.7109375" style="1" customWidth="1"/>
    <col min="4" max="4" width="4.85546875" style="1" bestFit="1" customWidth="1"/>
    <col min="5" max="5" width="14.7109375" style="1" customWidth="1"/>
    <col min="6" max="6" width="4.85546875" style="1" bestFit="1" customWidth="1"/>
    <col min="7" max="7" width="14.7109375" style="1" customWidth="1"/>
    <col min="8" max="8" width="4.85546875" style="1" bestFit="1" customWidth="1"/>
    <col min="9" max="9" width="14.7109375" style="1" customWidth="1"/>
    <col min="10" max="10" width="4.85546875" style="1" bestFit="1" customWidth="1"/>
    <col min="11" max="12" width="3.28515625" style="1" customWidth="1"/>
    <col min="13" max="13" width="7.5703125" style="1" bestFit="1" customWidth="1"/>
    <col min="14" max="14" width="3.28515625" style="1" bestFit="1" customWidth="1"/>
    <col min="15" max="16384" width="9.140625" style="1"/>
  </cols>
  <sheetData>
    <row r="1" spans="1:14" ht="18.75" thickBot="1" x14ac:dyDescent="0.4">
      <c r="A1" s="122" t="s">
        <v>83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5" x14ac:dyDescent="0.35">
      <c r="A2" s="91"/>
      <c r="B2" s="84">
        <v>3</v>
      </c>
      <c r="C2" s="85"/>
      <c r="D2" s="84">
        <v>4</v>
      </c>
      <c r="E2" s="17" t="s">
        <v>3</v>
      </c>
      <c r="F2" s="86">
        <v>5</v>
      </c>
      <c r="G2" s="20" t="s">
        <v>4</v>
      </c>
      <c r="H2" s="86">
        <v>6</v>
      </c>
      <c r="I2" s="17" t="s">
        <v>3</v>
      </c>
      <c r="J2" s="87">
        <v>7</v>
      </c>
      <c r="K2" s="40"/>
      <c r="L2" s="40"/>
    </row>
    <row r="3" spans="1:14" ht="16.5" x14ac:dyDescent="0.35">
      <c r="A3" s="52"/>
      <c r="B3" s="10"/>
      <c r="C3" s="8"/>
      <c r="D3" s="10"/>
      <c r="E3" s="3" t="s">
        <v>70</v>
      </c>
      <c r="F3" s="23"/>
      <c r="G3" s="3" t="s">
        <v>69</v>
      </c>
      <c r="H3" s="2"/>
      <c r="I3" s="3" t="s">
        <v>8</v>
      </c>
      <c r="J3" s="4"/>
      <c r="K3" s="2"/>
      <c r="L3" s="2"/>
    </row>
    <row r="4" spans="1:14" ht="16.5" x14ac:dyDescent="0.35">
      <c r="A4" s="92" t="s">
        <v>28</v>
      </c>
      <c r="B4" s="10"/>
      <c r="C4" s="92" t="s">
        <v>86</v>
      </c>
      <c r="D4" s="10"/>
      <c r="E4" s="21" t="s">
        <v>44</v>
      </c>
      <c r="F4" s="23"/>
      <c r="G4" s="3" t="s">
        <v>70</v>
      </c>
      <c r="H4" s="2"/>
      <c r="I4" s="3" t="s">
        <v>85</v>
      </c>
      <c r="J4" s="4"/>
      <c r="K4" s="2"/>
      <c r="L4" s="2"/>
    </row>
    <row r="5" spans="1:14" ht="16.5" x14ac:dyDescent="0.35">
      <c r="A5" s="92" t="s">
        <v>84</v>
      </c>
      <c r="B5" s="10"/>
      <c r="C5" s="92" t="s">
        <v>87</v>
      </c>
      <c r="D5" s="10"/>
      <c r="E5" s="21"/>
      <c r="F5" s="23"/>
      <c r="G5" s="3"/>
      <c r="H5" s="2"/>
      <c r="I5" s="32"/>
      <c r="J5" s="4"/>
      <c r="K5" s="2"/>
      <c r="L5" s="2"/>
    </row>
    <row r="6" spans="1:14" x14ac:dyDescent="0.3">
      <c r="A6" s="8"/>
      <c r="B6" s="10"/>
      <c r="C6" s="8"/>
      <c r="D6" s="10"/>
      <c r="E6" s="31" t="s">
        <v>93</v>
      </c>
      <c r="F6" s="23"/>
      <c r="G6" s="13"/>
      <c r="H6" s="2"/>
      <c r="I6" s="35"/>
      <c r="J6" s="4"/>
      <c r="K6" s="2"/>
      <c r="L6" s="2"/>
    </row>
    <row r="7" spans="1:14" x14ac:dyDescent="0.3">
      <c r="A7" s="8"/>
      <c r="B7" s="10"/>
      <c r="C7" s="8"/>
      <c r="D7" s="10"/>
      <c r="E7" s="89"/>
      <c r="F7" s="23"/>
      <c r="G7" s="13"/>
      <c r="H7" s="2"/>
      <c r="I7" s="35"/>
      <c r="J7" s="4"/>
      <c r="K7" s="2"/>
      <c r="L7" s="2"/>
    </row>
    <row r="8" spans="1:14" ht="15.75" thickBot="1" x14ac:dyDescent="0.35">
      <c r="A8" s="80"/>
      <c r="B8" s="11"/>
      <c r="C8" s="80" t="s">
        <v>89</v>
      </c>
      <c r="D8" s="11"/>
      <c r="E8" s="14" t="s">
        <v>88</v>
      </c>
      <c r="F8" s="6"/>
      <c r="G8" s="33" t="s">
        <v>75</v>
      </c>
      <c r="H8" s="6"/>
      <c r="I8" s="33" t="s">
        <v>75</v>
      </c>
      <c r="J8" s="7"/>
      <c r="K8" s="2"/>
      <c r="L8" s="2"/>
    </row>
    <row r="9" spans="1:14" ht="16.5" x14ac:dyDescent="0.35">
      <c r="A9" s="17" t="s">
        <v>3</v>
      </c>
      <c r="B9" s="18">
        <v>10</v>
      </c>
      <c r="C9" s="20" t="s">
        <v>4</v>
      </c>
      <c r="D9" s="18">
        <v>11</v>
      </c>
      <c r="E9" s="20" t="s">
        <v>4</v>
      </c>
      <c r="F9" s="18">
        <v>12</v>
      </c>
      <c r="G9" s="17" t="s">
        <v>3</v>
      </c>
      <c r="H9" s="18">
        <v>13</v>
      </c>
      <c r="I9" s="20" t="s">
        <v>4</v>
      </c>
      <c r="J9" s="19">
        <v>14</v>
      </c>
      <c r="K9" s="40"/>
      <c r="L9" s="40"/>
    </row>
    <row r="10" spans="1:14" x14ac:dyDescent="0.3">
      <c r="A10" s="3" t="s">
        <v>8</v>
      </c>
      <c r="B10" s="2"/>
      <c r="C10" s="3" t="s">
        <v>10</v>
      </c>
      <c r="D10" s="2"/>
      <c r="E10" s="3" t="s">
        <v>69</v>
      </c>
      <c r="F10" s="2"/>
      <c r="G10" s="3" t="s">
        <v>85</v>
      </c>
      <c r="H10" s="2"/>
      <c r="I10" s="3" t="s">
        <v>44</v>
      </c>
      <c r="J10" s="4"/>
      <c r="K10" s="2"/>
      <c r="L10" s="2"/>
      <c r="M10" s="2"/>
      <c r="N10" s="2"/>
    </row>
    <row r="11" spans="1:14" x14ac:dyDescent="0.3">
      <c r="A11" s="3" t="s">
        <v>85</v>
      </c>
      <c r="B11" s="2"/>
      <c r="C11" s="3" t="s">
        <v>69</v>
      </c>
      <c r="D11" s="2"/>
      <c r="E11" s="3" t="s">
        <v>44</v>
      </c>
      <c r="F11" s="2"/>
      <c r="G11" s="3" t="s">
        <v>70</v>
      </c>
      <c r="H11" s="2"/>
      <c r="I11" s="3" t="s">
        <v>10</v>
      </c>
      <c r="J11" s="4"/>
      <c r="K11" s="2"/>
      <c r="L11" s="2"/>
    </row>
    <row r="12" spans="1:14" x14ac:dyDescent="0.3">
      <c r="A12" s="3"/>
      <c r="B12" s="2"/>
      <c r="C12" s="3"/>
      <c r="D12" s="2"/>
      <c r="E12" s="31"/>
      <c r="F12" s="2"/>
      <c r="G12" s="3"/>
      <c r="H12" s="2"/>
      <c r="I12" s="3"/>
      <c r="J12" s="4"/>
      <c r="K12" s="2"/>
      <c r="L12" s="2"/>
    </row>
    <row r="13" spans="1:14" x14ac:dyDescent="0.3">
      <c r="A13" s="3"/>
      <c r="B13" s="2"/>
      <c r="C13" s="31"/>
      <c r="D13" s="2"/>
      <c r="E13" s="31" t="s">
        <v>90</v>
      </c>
      <c r="F13" s="2"/>
      <c r="G13" s="3"/>
      <c r="H13" s="2"/>
      <c r="I13" s="3"/>
      <c r="J13" s="4"/>
      <c r="K13" s="2"/>
      <c r="L13" s="2"/>
    </row>
    <row r="14" spans="1:14" x14ac:dyDescent="0.3">
      <c r="A14" s="3"/>
      <c r="B14" s="2"/>
      <c r="C14" s="13"/>
      <c r="D14" s="4"/>
      <c r="E14" s="35"/>
      <c r="F14" s="2"/>
      <c r="G14" s="13"/>
      <c r="H14" s="4"/>
      <c r="I14" s="35"/>
      <c r="J14" s="4"/>
      <c r="K14" s="2"/>
      <c r="L14" s="2"/>
    </row>
    <row r="15" spans="1:14" ht="15.75" thickBot="1" x14ac:dyDescent="0.35">
      <c r="A15" s="14"/>
      <c r="B15" s="6"/>
      <c r="C15" s="33"/>
      <c r="D15" s="6"/>
      <c r="E15" s="33"/>
      <c r="F15" s="7"/>
      <c r="G15" s="33"/>
      <c r="H15" s="7"/>
      <c r="I15" s="33"/>
      <c r="J15" s="7"/>
      <c r="K15" s="2"/>
      <c r="L15" s="2"/>
    </row>
    <row r="16" spans="1:14" ht="16.5" x14ac:dyDescent="0.35">
      <c r="A16" s="17" t="s">
        <v>3</v>
      </c>
      <c r="B16" s="18">
        <v>17</v>
      </c>
      <c r="C16" s="20" t="s">
        <v>4</v>
      </c>
      <c r="D16" s="18">
        <v>18</v>
      </c>
      <c r="E16" s="20" t="s">
        <v>4</v>
      </c>
      <c r="F16" s="18">
        <v>19</v>
      </c>
      <c r="G16" s="17" t="s">
        <v>3</v>
      </c>
      <c r="H16" s="18">
        <v>20</v>
      </c>
      <c r="I16" s="17" t="s">
        <v>3</v>
      </c>
      <c r="J16" s="19">
        <v>21</v>
      </c>
      <c r="K16" s="40"/>
      <c r="L16" s="40"/>
    </row>
    <row r="17" spans="1:12" s="2" customFormat="1" x14ac:dyDescent="0.3">
      <c r="A17" s="3" t="s">
        <v>10</v>
      </c>
      <c r="C17" s="3" t="s">
        <v>8</v>
      </c>
      <c r="E17" s="3" t="s">
        <v>70</v>
      </c>
      <c r="G17" s="3" t="s">
        <v>10</v>
      </c>
      <c r="H17" s="15"/>
      <c r="I17" s="3" t="s">
        <v>69</v>
      </c>
      <c r="J17" s="4"/>
    </row>
    <row r="18" spans="1:12" x14ac:dyDescent="0.3">
      <c r="A18" s="3" t="s">
        <v>70</v>
      </c>
      <c r="B18" s="2"/>
      <c r="C18" s="3" t="s">
        <v>85</v>
      </c>
      <c r="D18" s="2"/>
      <c r="E18" s="3" t="s">
        <v>69</v>
      </c>
      <c r="F18" s="2"/>
      <c r="G18" s="3" t="s">
        <v>85</v>
      </c>
      <c r="H18" s="2"/>
      <c r="I18" s="3" t="s">
        <v>44</v>
      </c>
      <c r="J18" s="4"/>
      <c r="K18" s="2"/>
      <c r="L18" s="2"/>
    </row>
    <row r="19" spans="1:12" x14ac:dyDescent="0.3">
      <c r="A19" s="3"/>
      <c r="B19" s="2"/>
      <c r="C19" s="31"/>
      <c r="D19" s="2"/>
      <c r="E19" s="31"/>
      <c r="F19" s="2"/>
      <c r="G19" s="3"/>
      <c r="H19" s="2"/>
      <c r="I19" s="3" t="s">
        <v>8</v>
      </c>
      <c r="J19" s="4"/>
      <c r="K19" s="2"/>
      <c r="L19" s="2"/>
    </row>
    <row r="20" spans="1:12" x14ac:dyDescent="0.3">
      <c r="A20" s="3"/>
      <c r="B20" s="2"/>
      <c r="C20" s="31" t="s">
        <v>92</v>
      </c>
      <c r="D20" s="2"/>
      <c r="E20" s="31" t="s">
        <v>90</v>
      </c>
      <c r="F20" s="2"/>
      <c r="G20" s="32"/>
      <c r="H20" s="2"/>
      <c r="I20" s="31"/>
      <c r="J20" s="4"/>
      <c r="K20" s="2"/>
      <c r="L20" s="2"/>
    </row>
    <row r="21" spans="1:12" x14ac:dyDescent="0.3">
      <c r="A21" s="35"/>
      <c r="B21" s="2"/>
      <c r="C21" s="35"/>
      <c r="D21" s="2"/>
      <c r="E21" s="31" t="s">
        <v>92</v>
      </c>
      <c r="F21" s="2"/>
      <c r="G21" s="31"/>
      <c r="H21" s="15"/>
      <c r="I21" s="13"/>
      <c r="J21" s="4"/>
      <c r="K21" s="2"/>
      <c r="L21" s="2"/>
    </row>
    <row r="22" spans="1:12" ht="15.75" thickBot="1" x14ac:dyDescent="0.35">
      <c r="A22" s="14"/>
      <c r="B22" s="6"/>
      <c r="C22" s="33"/>
      <c r="D22" s="6"/>
      <c r="E22" s="33"/>
      <c r="F22" s="7"/>
      <c r="G22" s="88"/>
      <c r="H22" s="7"/>
      <c r="I22" s="14" t="s">
        <v>91</v>
      </c>
      <c r="J22" s="7"/>
      <c r="K22" s="2"/>
      <c r="L22" s="2"/>
    </row>
    <row r="23" spans="1:12" ht="16.5" x14ac:dyDescent="0.35">
      <c r="A23" s="20" t="s">
        <v>4</v>
      </c>
      <c r="B23" s="18">
        <v>24</v>
      </c>
      <c r="C23" s="20" t="s">
        <v>4</v>
      </c>
      <c r="D23" s="18">
        <v>25</v>
      </c>
      <c r="E23" s="20" t="s">
        <v>4</v>
      </c>
      <c r="F23" s="18">
        <v>26</v>
      </c>
      <c r="G23" s="20" t="s">
        <v>4</v>
      </c>
      <c r="H23" s="18">
        <v>27</v>
      </c>
      <c r="I23" s="25"/>
      <c r="J23" s="19">
        <v>28</v>
      </c>
      <c r="K23" s="40"/>
      <c r="L23" s="40"/>
    </row>
    <row r="24" spans="1:12" x14ac:dyDescent="0.3">
      <c r="A24" s="3" t="s">
        <v>8</v>
      </c>
      <c r="B24" s="2"/>
      <c r="C24" s="3" t="s">
        <v>10</v>
      </c>
      <c r="D24" s="2"/>
      <c r="E24" s="3" t="s">
        <v>8</v>
      </c>
      <c r="F24" s="2"/>
      <c r="G24" s="3" t="s">
        <v>10</v>
      </c>
      <c r="H24" s="2"/>
      <c r="I24" s="8"/>
      <c r="J24" s="61"/>
      <c r="K24" s="2"/>
      <c r="L24" s="2"/>
    </row>
    <row r="25" spans="1:12" ht="16.5" x14ac:dyDescent="0.35">
      <c r="A25" s="3" t="s">
        <v>44</v>
      </c>
      <c r="B25" s="2"/>
      <c r="C25" s="3" t="s">
        <v>69</v>
      </c>
      <c r="D25" s="2"/>
      <c r="E25" s="3" t="s">
        <v>70</v>
      </c>
      <c r="F25" s="2"/>
      <c r="G25" s="3" t="s">
        <v>44</v>
      </c>
      <c r="H25" s="2"/>
      <c r="I25" s="92" t="s">
        <v>86</v>
      </c>
      <c r="J25" s="27"/>
      <c r="K25" s="2"/>
      <c r="L25" s="2"/>
    </row>
    <row r="26" spans="1:12" ht="16.5" x14ac:dyDescent="0.35">
      <c r="A26" s="3" t="s">
        <v>85</v>
      </c>
      <c r="B26" s="2"/>
      <c r="C26" s="3" t="s">
        <v>85</v>
      </c>
      <c r="D26" s="2"/>
      <c r="E26" s="3" t="s">
        <v>69</v>
      </c>
      <c r="F26" s="2"/>
      <c r="G26" s="3" t="s">
        <v>70</v>
      </c>
      <c r="H26" s="2"/>
      <c r="I26" s="92" t="s">
        <v>87</v>
      </c>
      <c r="J26" s="27"/>
      <c r="K26" s="2"/>
      <c r="L26" s="2"/>
    </row>
    <row r="27" spans="1:12" ht="16.5" x14ac:dyDescent="0.35">
      <c r="A27" s="3"/>
      <c r="B27" s="2"/>
      <c r="C27" s="3"/>
      <c r="D27" s="2"/>
      <c r="E27" s="31"/>
      <c r="F27" s="2"/>
      <c r="G27" s="3"/>
      <c r="H27" s="2"/>
      <c r="I27" s="92"/>
      <c r="J27" s="27"/>
      <c r="K27" s="2"/>
      <c r="L27" s="2"/>
    </row>
    <row r="28" spans="1:12" x14ac:dyDescent="0.3">
      <c r="A28" s="13"/>
      <c r="B28" s="2"/>
      <c r="C28" s="36"/>
      <c r="D28" s="2"/>
      <c r="E28" s="31" t="s">
        <v>90</v>
      </c>
      <c r="F28" s="2"/>
      <c r="G28" s="3"/>
      <c r="H28" s="2"/>
      <c r="I28" s="79"/>
      <c r="J28" s="27"/>
      <c r="K28" s="2"/>
      <c r="L28" s="2"/>
    </row>
    <row r="29" spans="1:12" ht="15.75" thickBot="1" x14ac:dyDescent="0.35">
      <c r="A29" s="14"/>
      <c r="B29" s="6"/>
      <c r="C29" s="33"/>
      <c r="D29" s="6"/>
      <c r="E29" s="14"/>
      <c r="F29" s="7"/>
      <c r="G29" s="33"/>
      <c r="H29" s="7"/>
      <c r="I29" s="62"/>
      <c r="J29" s="28"/>
      <c r="K29" s="2"/>
      <c r="L29" s="2"/>
    </row>
    <row r="30" spans="1:12" ht="16.5" x14ac:dyDescent="0.35">
      <c r="A30" s="92" t="s">
        <v>86</v>
      </c>
      <c r="B30" s="18">
        <v>1</v>
      </c>
      <c r="C30" s="17"/>
      <c r="D30" s="18"/>
      <c r="E30" s="20"/>
      <c r="F30" s="18"/>
      <c r="G30" s="17"/>
      <c r="H30" s="54"/>
      <c r="I30" s="21"/>
      <c r="J30" s="56"/>
      <c r="K30" s="40"/>
      <c r="L30" s="40"/>
    </row>
    <row r="31" spans="1:12" ht="16.5" x14ac:dyDescent="0.35">
      <c r="A31" s="92" t="s">
        <v>87</v>
      </c>
      <c r="B31" s="10"/>
      <c r="C31" s="21"/>
      <c r="D31" s="23"/>
      <c r="E31" s="21"/>
      <c r="F31" s="23"/>
      <c r="G31" s="21"/>
      <c r="H31" s="23"/>
      <c r="I31" s="37"/>
      <c r="J31" s="78"/>
      <c r="K31" s="23"/>
      <c r="L31" s="23"/>
    </row>
    <row r="32" spans="1:12" ht="5.25" customHeight="1" x14ac:dyDescent="0.3">
      <c r="A32" s="8"/>
      <c r="B32" s="10"/>
      <c r="C32" s="21"/>
      <c r="D32" s="23"/>
      <c r="E32" s="21"/>
      <c r="F32" s="23"/>
      <c r="G32" s="21"/>
      <c r="H32" s="23"/>
      <c r="I32" s="21"/>
      <c r="J32" s="57"/>
      <c r="K32" s="23"/>
      <c r="L32" s="23"/>
    </row>
    <row r="33" spans="1:12" ht="7.5" customHeight="1" x14ac:dyDescent="0.3">
      <c r="A33" s="8"/>
      <c r="B33" s="10"/>
      <c r="C33" s="21"/>
      <c r="D33" s="23"/>
      <c r="E33" s="21"/>
      <c r="F33" s="23"/>
      <c r="G33" s="21"/>
      <c r="H33" s="23"/>
      <c r="I33" s="21"/>
      <c r="J33" s="57"/>
      <c r="K33" s="23"/>
      <c r="L33" s="23"/>
    </row>
    <row r="34" spans="1:12" ht="8.25" customHeight="1" thickBot="1" x14ac:dyDescent="0.35">
      <c r="A34" s="80"/>
      <c r="B34" s="28"/>
      <c r="C34" s="33"/>
      <c r="D34" s="7"/>
      <c r="E34" s="33"/>
      <c r="F34" s="7"/>
      <c r="G34" s="33"/>
      <c r="H34" s="7"/>
      <c r="I34" s="90"/>
      <c r="J34" s="59"/>
      <c r="K34" s="23"/>
      <c r="L34" s="23"/>
    </row>
    <row r="35" spans="1:12" ht="9" customHeight="1" x14ac:dyDescent="0.3"/>
    <row r="36" spans="1:12" ht="16.5" x14ac:dyDescent="0.35">
      <c r="A36" s="29" t="s">
        <v>14</v>
      </c>
    </row>
    <row r="37" spans="1:12" ht="12.75" customHeight="1" thickBot="1" x14ac:dyDescent="0.4">
      <c r="A37" s="29"/>
    </row>
    <row r="38" spans="1:12" s="44" customFormat="1" x14ac:dyDescent="0.3">
      <c r="A38" s="42" t="s">
        <v>3</v>
      </c>
      <c r="B38" s="43">
        <f>COUNTIF(A$1:J$34,"=Donnie")</f>
        <v>7</v>
      </c>
      <c r="E38" s="12"/>
    </row>
    <row r="39" spans="1:12" s="44" customFormat="1" x14ac:dyDescent="0.3">
      <c r="A39" s="45" t="s">
        <v>4</v>
      </c>
      <c r="B39" s="46">
        <f>COUNTIF(A$1:J$34,"=Casey")</f>
        <v>10</v>
      </c>
      <c r="E39" s="1"/>
    </row>
    <row r="40" spans="1:12" s="44" customFormat="1" x14ac:dyDescent="0.3">
      <c r="A40" s="45" t="s">
        <v>8</v>
      </c>
      <c r="B40" s="46">
        <f>COUNTIF(A$1:J$34,"=Andrea")</f>
        <v>6</v>
      </c>
      <c r="E40" s="1"/>
    </row>
    <row r="41" spans="1:12" s="44" customFormat="1" ht="14.25" x14ac:dyDescent="0.3">
      <c r="A41" s="45" t="s">
        <v>10</v>
      </c>
      <c r="B41" s="46">
        <f>COUNTIF(A$1:J$34,"=J.P.")</f>
        <v>6</v>
      </c>
    </row>
    <row r="42" spans="1:12" s="44" customFormat="1" ht="14.25" x14ac:dyDescent="0.3">
      <c r="A42" s="45" t="s">
        <v>44</v>
      </c>
      <c r="B42" s="46">
        <f>COUNTIF(A$1:J$34,"=Tim")</f>
        <v>6</v>
      </c>
    </row>
    <row r="43" spans="1:12" s="44" customFormat="1" ht="14.25" x14ac:dyDescent="0.3">
      <c r="A43" s="45" t="s">
        <v>69</v>
      </c>
      <c r="B43" s="46">
        <f>COUNTIF(A$1:J$34,"=Warrick")</f>
        <v>7</v>
      </c>
    </row>
    <row r="44" spans="1:12" s="44" customFormat="1" ht="14.25" x14ac:dyDescent="0.3">
      <c r="A44" s="45" t="s">
        <v>70</v>
      </c>
      <c r="B44" s="46">
        <f>COUNTIF(A$1:J$34,"=Tom")</f>
        <v>7</v>
      </c>
    </row>
    <row r="45" spans="1:12" s="44" customFormat="1" ht="14.25" x14ac:dyDescent="0.3">
      <c r="A45" s="47" t="s">
        <v>85</v>
      </c>
      <c r="B45" s="48">
        <f>COUNTIF(A$1:J$34,"=israel")</f>
        <v>7</v>
      </c>
    </row>
    <row r="46" spans="1:12" s="44" customFormat="1" thickBot="1" x14ac:dyDescent="0.35">
      <c r="A46" s="49"/>
      <c r="B46" s="50">
        <f>SUM(B38:B45)</f>
        <v>56</v>
      </c>
    </row>
  </sheetData>
  <mergeCells count="1">
    <mergeCell ref="A1:J1"/>
  </mergeCells>
  <phoneticPr fontId="0" type="noConversion"/>
  <printOptions horizontalCentered="1"/>
  <pageMargins left="0.25" right="0.2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Normal="100" workbookViewId="0">
      <selection activeCell="G23" sqref="G23"/>
    </sheetView>
  </sheetViews>
  <sheetFormatPr defaultRowHeight="15" x14ac:dyDescent="0.3"/>
  <cols>
    <col min="1" max="1" width="14.7109375" style="1" customWidth="1"/>
    <col min="2" max="2" width="4.85546875" style="1" bestFit="1" customWidth="1"/>
    <col min="3" max="3" width="14.7109375" style="1" customWidth="1"/>
    <col min="4" max="4" width="4.85546875" style="1" bestFit="1" customWidth="1"/>
    <col min="5" max="5" width="14.7109375" style="1" customWidth="1"/>
    <col min="6" max="6" width="4.85546875" style="1" bestFit="1" customWidth="1"/>
    <col min="7" max="7" width="14.7109375" style="1" customWidth="1"/>
    <col min="8" max="8" width="4.85546875" style="1" bestFit="1" customWidth="1"/>
    <col min="9" max="9" width="14.7109375" style="1" customWidth="1"/>
    <col min="10" max="10" width="4.85546875" style="1" bestFit="1" customWidth="1"/>
    <col min="11" max="12" width="3.28515625" style="1" customWidth="1"/>
    <col min="13" max="13" width="7.5703125" style="1" bestFit="1" customWidth="1"/>
    <col min="14" max="14" width="3.28515625" style="1" bestFit="1" customWidth="1"/>
    <col min="15" max="16384" width="9.140625" style="1"/>
  </cols>
  <sheetData>
    <row r="1" spans="1:14" ht="18.75" thickBot="1" x14ac:dyDescent="0.4">
      <c r="A1" s="122" t="s">
        <v>68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5" x14ac:dyDescent="0.35">
      <c r="A2" s="83"/>
      <c r="B2" s="84">
        <v>30</v>
      </c>
      <c r="C2" s="85"/>
      <c r="D2" s="84">
        <v>31</v>
      </c>
      <c r="E2" s="85"/>
      <c r="F2" s="86">
        <v>1</v>
      </c>
      <c r="G2" s="83" t="s">
        <v>4</v>
      </c>
      <c r="H2" s="86">
        <v>2</v>
      </c>
      <c r="I2" s="83" t="s">
        <v>3</v>
      </c>
      <c r="J2" s="87">
        <v>3</v>
      </c>
      <c r="K2" s="40"/>
      <c r="L2" s="40"/>
    </row>
    <row r="3" spans="1:14" x14ac:dyDescent="0.3">
      <c r="A3" s="21"/>
      <c r="B3" s="23"/>
      <c r="C3" s="8"/>
      <c r="D3" s="10"/>
      <c r="E3" s="8"/>
      <c r="F3" s="10"/>
      <c r="G3" s="3" t="s">
        <v>8</v>
      </c>
      <c r="H3" s="2"/>
      <c r="I3" s="3" t="s">
        <v>10</v>
      </c>
      <c r="J3" s="4"/>
      <c r="K3" s="2"/>
      <c r="L3" s="2"/>
    </row>
    <row r="4" spans="1:14" x14ac:dyDescent="0.3">
      <c r="A4" s="21"/>
      <c r="B4" s="23"/>
      <c r="C4" s="8"/>
      <c r="D4" s="10"/>
      <c r="E4" s="8"/>
      <c r="F4" s="10"/>
      <c r="G4" s="3" t="s">
        <v>69</v>
      </c>
      <c r="H4" s="2"/>
      <c r="I4" s="3" t="s">
        <v>70</v>
      </c>
      <c r="J4" s="4"/>
      <c r="K4" s="2"/>
      <c r="L4" s="2"/>
    </row>
    <row r="5" spans="1:14" x14ac:dyDescent="0.3">
      <c r="A5" s="21"/>
      <c r="B5" s="23"/>
      <c r="C5" s="8"/>
      <c r="D5" s="10"/>
      <c r="E5" s="8"/>
      <c r="F5" s="10"/>
      <c r="G5" s="3"/>
      <c r="H5" s="2"/>
      <c r="I5" s="32"/>
      <c r="J5" s="4"/>
      <c r="K5" s="2"/>
      <c r="L5" s="2"/>
    </row>
    <row r="6" spans="1:14" x14ac:dyDescent="0.3">
      <c r="A6" s="21"/>
      <c r="B6" s="23"/>
      <c r="C6" s="8"/>
      <c r="D6" s="10"/>
      <c r="E6" s="8"/>
      <c r="F6" s="10"/>
      <c r="G6" s="13"/>
      <c r="H6" s="2"/>
      <c r="I6" s="35"/>
      <c r="J6" s="4"/>
      <c r="K6" s="2"/>
      <c r="L6" s="2"/>
    </row>
    <row r="7" spans="1:14" x14ac:dyDescent="0.3">
      <c r="A7" s="21"/>
      <c r="B7" s="23"/>
      <c r="C7" s="8"/>
      <c r="D7" s="10"/>
      <c r="E7" s="79"/>
      <c r="F7" s="10"/>
      <c r="G7" s="13"/>
      <c r="H7" s="2"/>
      <c r="I7" s="35"/>
      <c r="J7" s="4"/>
      <c r="K7" s="2"/>
      <c r="L7" s="2"/>
    </row>
    <row r="8" spans="1:14" ht="15.75" thickBot="1" x14ac:dyDescent="0.35">
      <c r="A8" s="81"/>
      <c r="B8" s="24"/>
      <c r="C8" s="80"/>
      <c r="D8" s="11"/>
      <c r="E8" s="62"/>
      <c r="F8" s="28"/>
      <c r="G8" s="14"/>
      <c r="H8" s="6"/>
      <c r="I8" s="33"/>
      <c r="J8" s="7"/>
      <c r="K8" s="2"/>
      <c r="L8" s="2"/>
    </row>
    <row r="9" spans="1:14" ht="16.5" x14ac:dyDescent="0.35">
      <c r="A9" s="17" t="s">
        <v>3</v>
      </c>
      <c r="B9" s="18">
        <v>6</v>
      </c>
      <c r="C9" s="20" t="s">
        <v>4</v>
      </c>
      <c r="D9" s="18">
        <v>7</v>
      </c>
      <c r="E9" s="20" t="s">
        <v>4</v>
      </c>
      <c r="F9" s="18">
        <v>8</v>
      </c>
      <c r="G9" s="17" t="s">
        <v>3</v>
      </c>
      <c r="H9" s="18">
        <v>9</v>
      </c>
      <c r="I9" s="17" t="s">
        <v>3</v>
      </c>
      <c r="J9" s="19">
        <v>10</v>
      </c>
      <c r="K9" s="40"/>
      <c r="L9" s="40"/>
    </row>
    <row r="10" spans="1:14" x14ac:dyDescent="0.3">
      <c r="A10" s="3" t="s">
        <v>10</v>
      </c>
      <c r="B10" s="2"/>
      <c r="C10" s="3" t="s">
        <v>10</v>
      </c>
      <c r="D10" s="2"/>
      <c r="E10" s="3" t="s">
        <v>70</v>
      </c>
      <c r="F10" s="2"/>
      <c r="G10" s="3" t="s">
        <v>44</v>
      </c>
      <c r="H10" s="2"/>
      <c r="I10" s="3" t="s">
        <v>8</v>
      </c>
      <c r="J10" s="4"/>
      <c r="K10" s="2"/>
      <c r="L10" s="2"/>
      <c r="M10" s="2"/>
      <c r="N10" s="2"/>
    </row>
    <row r="11" spans="1:14" x14ac:dyDescent="0.3">
      <c r="A11" s="3" t="s">
        <v>70</v>
      </c>
      <c r="B11" s="2"/>
      <c r="C11" s="3" t="s">
        <v>44</v>
      </c>
      <c r="D11" s="2"/>
      <c r="E11" s="3" t="s">
        <v>8</v>
      </c>
      <c r="F11" s="2"/>
      <c r="G11" s="3" t="s">
        <v>10</v>
      </c>
      <c r="H11" s="2"/>
      <c r="I11" s="3" t="s">
        <v>44</v>
      </c>
      <c r="J11" s="4"/>
      <c r="K11" s="2"/>
      <c r="L11" s="2"/>
    </row>
    <row r="12" spans="1:14" x14ac:dyDescent="0.3">
      <c r="A12" s="3"/>
      <c r="B12" s="2"/>
      <c r="C12" s="3"/>
      <c r="D12" s="2"/>
      <c r="E12" s="3"/>
      <c r="F12" s="2"/>
      <c r="G12" s="3"/>
      <c r="H12" s="2"/>
      <c r="I12" s="3"/>
      <c r="J12" s="4"/>
      <c r="K12" s="2"/>
      <c r="L12" s="2"/>
    </row>
    <row r="13" spans="1:14" x14ac:dyDescent="0.3">
      <c r="A13" s="3"/>
      <c r="B13" s="2"/>
      <c r="C13" s="31" t="s">
        <v>78</v>
      </c>
      <c r="D13" s="2"/>
      <c r="E13" s="3"/>
      <c r="F13" s="2"/>
      <c r="G13" s="3"/>
      <c r="H13" s="2"/>
      <c r="I13" s="3"/>
      <c r="J13" s="4"/>
      <c r="K13" s="2"/>
      <c r="L13" s="2"/>
    </row>
    <row r="14" spans="1:14" ht="14.25" customHeight="1" x14ac:dyDescent="0.3">
      <c r="A14" s="3"/>
      <c r="B14" s="2"/>
      <c r="C14" s="82"/>
      <c r="D14" s="2"/>
      <c r="E14" s="13"/>
      <c r="F14" s="2"/>
      <c r="G14" s="13" t="s">
        <v>74</v>
      </c>
      <c r="H14" s="4"/>
      <c r="I14" s="35" t="s">
        <v>75</v>
      </c>
      <c r="J14" s="4"/>
      <c r="K14" s="2"/>
      <c r="L14" s="2"/>
    </row>
    <row r="15" spans="1:14" x14ac:dyDescent="0.3">
      <c r="A15" s="3"/>
      <c r="B15" s="2"/>
      <c r="C15" s="13"/>
      <c r="D15" s="4"/>
      <c r="E15" s="35"/>
      <c r="F15" s="2"/>
      <c r="G15" s="13" t="s">
        <v>71</v>
      </c>
      <c r="H15" s="4"/>
      <c r="I15" s="35" t="s">
        <v>75</v>
      </c>
      <c r="J15" s="4"/>
      <c r="K15" s="2"/>
      <c r="L15" s="2"/>
    </row>
    <row r="16" spans="1:14" ht="15.75" thickBot="1" x14ac:dyDescent="0.35">
      <c r="A16" s="14" t="s">
        <v>73</v>
      </c>
      <c r="B16" s="6"/>
      <c r="C16" s="33" t="s">
        <v>75</v>
      </c>
      <c r="D16" s="6"/>
      <c r="E16" s="33" t="s">
        <v>75</v>
      </c>
      <c r="F16" s="7"/>
      <c r="G16" s="33" t="s">
        <v>75</v>
      </c>
      <c r="H16" s="7"/>
      <c r="I16" s="33" t="s">
        <v>75</v>
      </c>
      <c r="J16" s="7"/>
      <c r="K16" s="2"/>
      <c r="L16" s="2"/>
    </row>
    <row r="17" spans="1:12" ht="16.5" x14ac:dyDescent="0.35">
      <c r="A17" s="20" t="s">
        <v>3</v>
      </c>
      <c r="B17" s="18">
        <v>13</v>
      </c>
      <c r="C17" s="17" t="s">
        <v>4</v>
      </c>
      <c r="D17" s="18">
        <v>14</v>
      </c>
      <c r="E17" s="20" t="s">
        <v>4</v>
      </c>
      <c r="F17" s="18">
        <v>15</v>
      </c>
      <c r="G17" s="17" t="s">
        <v>3</v>
      </c>
      <c r="H17" s="18">
        <v>16</v>
      </c>
      <c r="I17" s="20" t="s">
        <v>4</v>
      </c>
      <c r="J17" s="19">
        <v>17</v>
      </c>
      <c r="K17" s="40"/>
      <c r="L17" s="40"/>
    </row>
    <row r="18" spans="1:12" s="2" customFormat="1" x14ac:dyDescent="0.3">
      <c r="A18" s="3" t="s">
        <v>8</v>
      </c>
      <c r="C18" s="3" t="s">
        <v>69</v>
      </c>
      <c r="E18" s="3" t="s">
        <v>70</v>
      </c>
      <c r="G18" s="3" t="s">
        <v>44</v>
      </c>
      <c r="H18" s="15"/>
      <c r="I18" s="3" t="s">
        <v>69</v>
      </c>
      <c r="J18" s="4"/>
    </row>
    <row r="19" spans="1:12" x14ac:dyDescent="0.3">
      <c r="A19" s="3" t="s">
        <v>69</v>
      </c>
      <c r="B19" s="2"/>
      <c r="C19" s="3" t="s">
        <v>70</v>
      </c>
      <c r="D19" s="2"/>
      <c r="E19" s="3" t="s">
        <v>10</v>
      </c>
      <c r="F19" s="2"/>
      <c r="G19" s="3" t="s">
        <v>70</v>
      </c>
      <c r="H19" s="2"/>
      <c r="I19" s="3" t="s">
        <v>70</v>
      </c>
      <c r="J19" s="4"/>
      <c r="K19" s="2"/>
      <c r="L19" s="2"/>
    </row>
    <row r="20" spans="1:12" x14ac:dyDescent="0.3">
      <c r="A20" s="3"/>
      <c r="B20" s="2"/>
      <c r="C20" s="31"/>
      <c r="D20" s="2"/>
      <c r="E20" s="31"/>
      <c r="F20" s="2"/>
      <c r="G20" s="3"/>
      <c r="H20" s="2"/>
      <c r="I20" s="3"/>
      <c r="J20" s="4"/>
      <c r="K20" s="2"/>
      <c r="L20" s="2"/>
    </row>
    <row r="21" spans="1:12" x14ac:dyDescent="0.3">
      <c r="A21" s="3"/>
      <c r="B21" s="2"/>
      <c r="C21" s="31"/>
      <c r="D21" s="2"/>
      <c r="E21" s="31"/>
      <c r="F21" s="2"/>
      <c r="G21" s="32" t="s">
        <v>79</v>
      </c>
      <c r="H21" s="2"/>
      <c r="I21" s="31" t="s">
        <v>81</v>
      </c>
      <c r="J21" s="4"/>
      <c r="K21" s="2"/>
      <c r="L21" s="2"/>
    </row>
    <row r="22" spans="1:12" x14ac:dyDescent="0.3">
      <c r="A22" s="35"/>
      <c r="B22" s="2"/>
      <c r="C22" s="35"/>
      <c r="D22" s="2"/>
      <c r="E22" s="35"/>
      <c r="F22" s="2"/>
      <c r="G22" s="31"/>
      <c r="H22" s="15"/>
      <c r="I22" s="13"/>
      <c r="J22" s="4"/>
      <c r="K22" s="2"/>
      <c r="L22" s="2"/>
    </row>
    <row r="23" spans="1:12" ht="15.75" thickBot="1" x14ac:dyDescent="0.35">
      <c r="A23" s="14"/>
      <c r="B23" s="6"/>
      <c r="C23" s="33"/>
      <c r="D23" s="6"/>
      <c r="E23" s="33"/>
      <c r="F23" s="7"/>
      <c r="G23" s="88" t="s">
        <v>80</v>
      </c>
      <c r="H23" s="7"/>
      <c r="I23" s="14" t="s">
        <v>36</v>
      </c>
      <c r="J23" s="7"/>
      <c r="K23" s="2"/>
      <c r="L23" s="2"/>
    </row>
    <row r="24" spans="1:12" ht="16.5" x14ac:dyDescent="0.35">
      <c r="A24" s="17" t="s">
        <v>3</v>
      </c>
      <c r="B24" s="18">
        <v>20</v>
      </c>
      <c r="C24" s="20" t="s">
        <v>4</v>
      </c>
      <c r="D24" s="18">
        <v>21</v>
      </c>
      <c r="E24" s="17" t="s">
        <v>3</v>
      </c>
      <c r="F24" s="18">
        <v>22</v>
      </c>
      <c r="G24" s="20" t="s">
        <v>4</v>
      </c>
      <c r="H24" s="18">
        <v>23</v>
      </c>
      <c r="I24" s="17" t="s">
        <v>3</v>
      </c>
      <c r="J24" s="19">
        <v>24</v>
      </c>
      <c r="K24" s="40"/>
      <c r="L24" s="40"/>
    </row>
    <row r="25" spans="1:12" x14ac:dyDescent="0.3">
      <c r="A25" s="3" t="s">
        <v>10</v>
      </c>
      <c r="B25" s="2"/>
      <c r="C25" s="3" t="s">
        <v>44</v>
      </c>
      <c r="D25" s="2"/>
      <c r="E25" s="3" t="s">
        <v>44</v>
      </c>
      <c r="F25" s="2"/>
      <c r="G25" s="3" t="s">
        <v>69</v>
      </c>
      <c r="H25" s="2"/>
      <c r="I25" s="3" t="s">
        <v>8</v>
      </c>
      <c r="J25" s="78"/>
      <c r="K25" s="2"/>
      <c r="L25" s="2"/>
    </row>
    <row r="26" spans="1:12" x14ac:dyDescent="0.3">
      <c r="A26" s="3" t="s">
        <v>70</v>
      </c>
      <c r="B26" s="2"/>
      <c r="C26" s="3" t="s">
        <v>69</v>
      </c>
      <c r="D26" s="2"/>
      <c r="E26" s="3" t="s">
        <v>8</v>
      </c>
      <c r="F26" s="2"/>
      <c r="G26" s="3" t="s">
        <v>10</v>
      </c>
      <c r="H26" s="2"/>
      <c r="I26" s="21" t="s">
        <v>44</v>
      </c>
      <c r="J26" s="57"/>
      <c r="K26" s="2"/>
      <c r="L26" s="2"/>
    </row>
    <row r="27" spans="1:12" x14ac:dyDescent="0.3">
      <c r="A27" s="3"/>
      <c r="B27" s="2"/>
      <c r="C27" s="38"/>
      <c r="D27" s="2"/>
      <c r="E27" s="38"/>
      <c r="F27" s="2"/>
      <c r="G27" s="3"/>
      <c r="H27" s="2"/>
      <c r="I27" s="21"/>
      <c r="J27" s="57"/>
      <c r="K27" s="2"/>
      <c r="L27" s="2"/>
    </row>
    <row r="28" spans="1:12" x14ac:dyDescent="0.3">
      <c r="A28" s="13"/>
      <c r="B28" s="2"/>
      <c r="C28" s="36"/>
      <c r="D28" s="2"/>
      <c r="E28" s="36"/>
      <c r="F28" s="2"/>
      <c r="G28" s="3"/>
      <c r="H28" s="2"/>
      <c r="I28" s="13" t="s">
        <v>72</v>
      </c>
      <c r="J28" s="4"/>
      <c r="K28" s="2"/>
      <c r="L28" s="2"/>
    </row>
    <row r="29" spans="1:12" ht="15.75" thickBot="1" x14ac:dyDescent="0.35">
      <c r="A29" s="14"/>
      <c r="B29" s="6"/>
      <c r="C29" s="33"/>
      <c r="D29" s="6"/>
      <c r="E29" s="14" t="s">
        <v>76</v>
      </c>
      <c r="F29" s="7"/>
      <c r="G29" s="33" t="s">
        <v>75</v>
      </c>
      <c r="H29" s="7"/>
      <c r="I29" s="33" t="s">
        <v>77</v>
      </c>
      <c r="J29" s="7"/>
      <c r="K29" s="2"/>
      <c r="L29" s="2"/>
    </row>
    <row r="30" spans="1:12" ht="16.5" x14ac:dyDescent="0.35">
      <c r="A30" s="20" t="s">
        <v>3</v>
      </c>
      <c r="B30" s="18">
        <v>27</v>
      </c>
      <c r="C30" s="17" t="s">
        <v>4</v>
      </c>
      <c r="D30" s="18">
        <v>28</v>
      </c>
      <c r="E30" s="20" t="s">
        <v>4</v>
      </c>
      <c r="F30" s="18">
        <v>29</v>
      </c>
      <c r="G30" s="17" t="s">
        <v>3</v>
      </c>
      <c r="H30" s="54">
        <v>30</v>
      </c>
      <c r="I30" s="8"/>
      <c r="J30" s="56">
        <v>31</v>
      </c>
      <c r="K30" s="40"/>
      <c r="L30" s="40"/>
    </row>
    <row r="31" spans="1:12" ht="16.5" x14ac:dyDescent="0.35">
      <c r="A31" s="21" t="s">
        <v>10</v>
      </c>
      <c r="B31" s="23"/>
      <c r="C31" s="21" t="s">
        <v>8</v>
      </c>
      <c r="D31" s="23"/>
      <c r="E31" s="21" t="s">
        <v>8</v>
      </c>
      <c r="F31" s="23"/>
      <c r="G31" s="21" t="s">
        <v>10</v>
      </c>
      <c r="H31" s="23"/>
      <c r="I31" s="52"/>
      <c r="J31" s="61"/>
      <c r="K31" s="23"/>
      <c r="L31" s="23"/>
    </row>
    <row r="32" spans="1:12" x14ac:dyDescent="0.3">
      <c r="A32" s="21" t="s">
        <v>44</v>
      </c>
      <c r="B32" s="23"/>
      <c r="C32" s="21" t="s">
        <v>69</v>
      </c>
      <c r="D32" s="23"/>
      <c r="E32" s="21" t="s">
        <v>44</v>
      </c>
      <c r="F32" s="23"/>
      <c r="G32" s="21" t="s">
        <v>69</v>
      </c>
      <c r="H32" s="23"/>
      <c r="I32" s="8"/>
      <c r="J32" s="27"/>
      <c r="K32" s="23"/>
      <c r="L32" s="23"/>
    </row>
    <row r="33" spans="1:12" x14ac:dyDescent="0.3">
      <c r="A33" s="21"/>
      <c r="B33" s="23"/>
      <c r="C33" s="21"/>
      <c r="D33" s="23"/>
      <c r="E33" s="21"/>
      <c r="F33" s="23"/>
      <c r="G33" s="21"/>
      <c r="H33" s="23"/>
      <c r="I33" s="8"/>
      <c r="J33" s="27"/>
      <c r="K33" s="23"/>
      <c r="L33" s="23"/>
    </row>
    <row r="34" spans="1:12" ht="15.75" thickBot="1" x14ac:dyDescent="0.35">
      <c r="A34" s="14" t="s">
        <v>76</v>
      </c>
      <c r="B34" s="7"/>
      <c r="C34" s="33" t="s">
        <v>75</v>
      </c>
      <c r="D34" s="7"/>
      <c r="E34" s="33" t="s">
        <v>75</v>
      </c>
      <c r="F34" s="7"/>
      <c r="G34" s="33" t="s">
        <v>75</v>
      </c>
      <c r="H34" s="7"/>
      <c r="I34" s="62" t="s">
        <v>77</v>
      </c>
      <c r="J34" s="28"/>
      <c r="K34" s="23"/>
      <c r="L34" s="23"/>
    </row>
    <row r="35" spans="1:12" ht="9" customHeight="1" x14ac:dyDescent="0.3"/>
    <row r="36" spans="1:12" ht="16.5" x14ac:dyDescent="0.35">
      <c r="A36" s="29" t="s">
        <v>14</v>
      </c>
    </row>
    <row r="37" spans="1:12" ht="17.25" thickBot="1" x14ac:dyDescent="0.4">
      <c r="A37" s="29"/>
    </row>
    <row r="38" spans="1:12" s="44" customFormat="1" x14ac:dyDescent="0.3">
      <c r="A38" s="42" t="s">
        <v>3</v>
      </c>
      <c r="B38" s="43">
        <f>COUNTIF(A$1:J$34,"=Donnie")</f>
        <v>11</v>
      </c>
      <c r="E38" s="12"/>
    </row>
    <row r="39" spans="1:12" s="44" customFormat="1" x14ac:dyDescent="0.3">
      <c r="A39" s="45" t="s">
        <v>4</v>
      </c>
      <c r="B39" s="46">
        <f>COUNTIF(A$1:J$34,"=Casey")</f>
        <v>10</v>
      </c>
      <c r="E39" s="1"/>
    </row>
    <row r="40" spans="1:12" s="44" customFormat="1" x14ac:dyDescent="0.3">
      <c r="A40" s="45" t="s">
        <v>8</v>
      </c>
      <c r="B40" s="46">
        <f>COUNTIF(A$1:J$34,"=Andrea")</f>
        <v>8</v>
      </c>
      <c r="E40" s="1"/>
    </row>
    <row r="41" spans="1:12" s="44" customFormat="1" ht="14.25" x14ac:dyDescent="0.3">
      <c r="A41" s="45" t="s">
        <v>10</v>
      </c>
      <c r="B41" s="46">
        <f>COUNTIF(A$1:J$34,"=J.P.")</f>
        <v>9</v>
      </c>
    </row>
    <row r="42" spans="1:12" s="44" customFormat="1" ht="14.25" x14ac:dyDescent="0.3">
      <c r="A42" s="45" t="s">
        <v>44</v>
      </c>
      <c r="B42" s="46">
        <f>COUNTIF(A$1:J$34,"=Tim")</f>
        <v>9</v>
      </c>
    </row>
    <row r="43" spans="1:12" s="44" customFormat="1" ht="14.25" x14ac:dyDescent="0.3">
      <c r="A43" s="45" t="s">
        <v>69</v>
      </c>
      <c r="B43" s="46">
        <f>COUNTIF(A$1:J$34,"=Warrick")</f>
        <v>8</v>
      </c>
    </row>
    <row r="44" spans="1:12" s="44" customFormat="1" ht="14.25" x14ac:dyDescent="0.3">
      <c r="A44" s="45" t="s">
        <v>70</v>
      </c>
      <c r="B44" s="46">
        <f>COUNTIF(A$1:J$34,"=Tom")</f>
        <v>8</v>
      </c>
    </row>
    <row r="45" spans="1:12" s="44" customFormat="1" ht="14.25" x14ac:dyDescent="0.3">
      <c r="A45" s="47" t="s">
        <v>31</v>
      </c>
      <c r="B45" s="48">
        <f>COUNTIF(A$1:J$34,"=Hai")</f>
        <v>0</v>
      </c>
    </row>
    <row r="46" spans="1:12" s="44" customFormat="1" thickBot="1" x14ac:dyDescent="0.35">
      <c r="A46" s="49"/>
      <c r="B46" s="50">
        <f>SUM(B38:B45)</f>
        <v>63</v>
      </c>
    </row>
  </sheetData>
  <mergeCells count="1">
    <mergeCell ref="A1:J1"/>
  </mergeCells>
  <phoneticPr fontId="0" type="noConversion"/>
  <printOptions horizontalCentered="1"/>
  <pageMargins left="0.25" right="0.2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3" zoomScaleNormal="100" workbookViewId="0">
      <selection activeCell="A29" sqref="A29"/>
    </sheetView>
  </sheetViews>
  <sheetFormatPr defaultRowHeight="15" x14ac:dyDescent="0.3"/>
  <cols>
    <col min="1" max="1" width="14.7109375" style="1" customWidth="1"/>
    <col min="2" max="2" width="4.85546875" style="1" bestFit="1" customWidth="1"/>
    <col min="3" max="3" width="14.7109375" style="1" customWidth="1"/>
    <col min="4" max="4" width="4.85546875" style="1" bestFit="1" customWidth="1"/>
    <col min="5" max="5" width="14.7109375" style="1" customWidth="1"/>
    <col min="6" max="6" width="4.85546875" style="1" bestFit="1" customWidth="1"/>
    <col min="7" max="7" width="14.7109375" style="1" customWidth="1"/>
    <col min="8" max="8" width="4.85546875" style="1" bestFit="1" customWidth="1"/>
    <col min="9" max="9" width="14.7109375" style="1" customWidth="1"/>
    <col min="10" max="10" width="4.85546875" style="1" bestFit="1" customWidth="1"/>
    <col min="11" max="12" width="3.28515625" style="1" customWidth="1"/>
    <col min="13" max="13" width="7.5703125" style="1" bestFit="1" customWidth="1"/>
    <col min="14" max="14" width="3.28515625" style="1" bestFit="1" customWidth="1"/>
    <col min="15" max="16384" width="9.140625" style="1"/>
  </cols>
  <sheetData>
    <row r="1" spans="1:14" ht="18.75" thickBot="1" x14ac:dyDescent="0.4">
      <c r="A1" s="122" t="s">
        <v>57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5" x14ac:dyDescent="0.35">
      <c r="A2" s="25"/>
      <c r="B2" s="54">
        <v>2</v>
      </c>
      <c r="C2" s="17" t="s">
        <v>3</v>
      </c>
      <c r="D2" s="54">
        <v>3</v>
      </c>
      <c r="E2" s="25"/>
      <c r="F2" s="18">
        <v>4</v>
      </c>
      <c r="G2" s="20" t="s">
        <v>4</v>
      </c>
      <c r="H2" s="18">
        <v>5</v>
      </c>
      <c r="I2" s="20" t="s">
        <v>4</v>
      </c>
      <c r="J2" s="19">
        <v>6</v>
      </c>
      <c r="K2" s="40"/>
      <c r="L2" s="40"/>
    </row>
    <row r="3" spans="1:14" x14ac:dyDescent="0.3">
      <c r="A3" s="8"/>
      <c r="B3" s="10"/>
      <c r="C3" s="20" t="s">
        <v>4</v>
      </c>
      <c r="D3" s="23"/>
      <c r="E3" s="8"/>
      <c r="F3" s="10"/>
      <c r="G3" s="3" t="s">
        <v>10</v>
      </c>
      <c r="H3" s="2"/>
      <c r="I3" s="3" t="s">
        <v>10</v>
      </c>
      <c r="J3" s="4"/>
      <c r="K3" s="2"/>
      <c r="L3" s="2"/>
    </row>
    <row r="4" spans="1:14" x14ac:dyDescent="0.3">
      <c r="A4" s="8"/>
      <c r="B4" s="10"/>
      <c r="C4" s="21" t="s">
        <v>44</v>
      </c>
      <c r="D4" s="23"/>
      <c r="E4" s="8"/>
      <c r="F4" s="10"/>
      <c r="G4" s="3" t="s">
        <v>11</v>
      </c>
      <c r="H4" s="2"/>
      <c r="I4" s="3" t="s">
        <v>11</v>
      </c>
      <c r="J4" s="4"/>
      <c r="K4" s="2"/>
      <c r="L4" s="2"/>
    </row>
    <row r="5" spans="1:14" x14ac:dyDescent="0.3">
      <c r="A5" s="8"/>
      <c r="B5" s="10"/>
      <c r="C5" s="21" t="s">
        <v>8</v>
      </c>
      <c r="D5" s="23"/>
      <c r="E5" s="8"/>
      <c r="F5" s="10"/>
      <c r="G5" s="3" t="s">
        <v>8</v>
      </c>
      <c r="H5" s="2"/>
      <c r="I5" s="32" t="s">
        <v>62</v>
      </c>
      <c r="J5" s="4"/>
      <c r="K5" s="2"/>
      <c r="L5" s="2"/>
    </row>
    <row r="6" spans="1:14" x14ac:dyDescent="0.3">
      <c r="A6" s="8"/>
      <c r="B6" s="10"/>
      <c r="C6" s="21" t="s">
        <v>11</v>
      </c>
      <c r="D6" s="23"/>
      <c r="E6" s="8"/>
      <c r="F6" s="10"/>
      <c r="G6" s="13" t="s">
        <v>58</v>
      </c>
      <c r="H6" s="2"/>
      <c r="I6" s="35" t="s">
        <v>63</v>
      </c>
      <c r="J6" s="4"/>
      <c r="K6" s="2"/>
      <c r="L6" s="2"/>
    </row>
    <row r="7" spans="1:14" x14ac:dyDescent="0.3">
      <c r="A7" s="8"/>
      <c r="B7" s="10"/>
      <c r="C7" s="21"/>
      <c r="D7" s="23"/>
      <c r="E7" s="79"/>
      <c r="F7" s="10"/>
      <c r="G7" s="13" t="s">
        <v>23</v>
      </c>
      <c r="H7" s="2"/>
      <c r="I7" s="35" t="s">
        <v>63</v>
      </c>
      <c r="J7" s="4"/>
      <c r="K7" s="2"/>
      <c r="L7" s="2"/>
    </row>
    <row r="8" spans="1:14" ht="15.75" thickBot="1" x14ac:dyDescent="0.35">
      <c r="A8" s="80"/>
      <c r="B8" s="11"/>
      <c r="C8" s="14" t="s">
        <v>66</v>
      </c>
      <c r="D8" s="6"/>
      <c r="E8" s="62"/>
      <c r="F8" s="28"/>
      <c r="G8" s="14" t="s">
        <v>39</v>
      </c>
      <c r="H8" s="6"/>
      <c r="I8" s="33" t="s">
        <v>63</v>
      </c>
      <c r="J8" s="7"/>
      <c r="K8" s="2"/>
      <c r="L8" s="2"/>
    </row>
    <row r="9" spans="1:14" ht="16.5" x14ac:dyDescent="0.35">
      <c r="A9" s="20" t="s">
        <v>4</v>
      </c>
      <c r="B9" s="18">
        <v>9</v>
      </c>
      <c r="C9" s="17" t="s">
        <v>3</v>
      </c>
      <c r="D9" s="18">
        <v>10</v>
      </c>
      <c r="E9" s="20" t="s">
        <v>4</v>
      </c>
      <c r="F9" s="18">
        <v>11</v>
      </c>
      <c r="G9" s="17" t="s">
        <v>3</v>
      </c>
      <c r="H9" s="18">
        <v>12</v>
      </c>
      <c r="I9" s="20" t="s">
        <v>4</v>
      </c>
      <c r="J9" s="19">
        <v>13</v>
      </c>
      <c r="K9" s="40"/>
      <c r="L9" s="40"/>
    </row>
    <row r="10" spans="1:14" x14ac:dyDescent="0.3">
      <c r="A10" s="3" t="s">
        <v>10</v>
      </c>
      <c r="B10" s="2"/>
      <c r="C10" s="3" t="s">
        <v>44</v>
      </c>
      <c r="D10" s="2"/>
      <c r="E10" s="3" t="s">
        <v>8</v>
      </c>
      <c r="F10" s="2"/>
      <c r="G10" s="3" t="s">
        <v>44</v>
      </c>
      <c r="H10" s="2"/>
      <c r="I10" s="3" t="s">
        <v>10</v>
      </c>
      <c r="J10" s="4"/>
      <c r="K10" s="2"/>
      <c r="L10" s="2"/>
      <c r="M10" s="2"/>
      <c r="N10" s="2"/>
    </row>
    <row r="11" spans="1:14" x14ac:dyDescent="0.3">
      <c r="A11" s="3" t="s">
        <v>11</v>
      </c>
      <c r="B11" s="2"/>
      <c r="C11" s="3" t="s">
        <v>8</v>
      </c>
      <c r="D11" s="2"/>
      <c r="E11" s="3" t="s">
        <v>11</v>
      </c>
      <c r="F11" s="2"/>
      <c r="G11" s="3" t="s">
        <v>10</v>
      </c>
      <c r="H11" s="2"/>
      <c r="I11" s="3" t="s">
        <v>11</v>
      </c>
      <c r="J11" s="4"/>
      <c r="K11" s="2"/>
      <c r="L11" s="2"/>
    </row>
    <row r="12" spans="1:14" x14ac:dyDescent="0.3">
      <c r="A12" s="3"/>
      <c r="B12" s="2"/>
      <c r="C12" s="3"/>
      <c r="D12" s="2"/>
      <c r="E12" s="3"/>
      <c r="F12" s="2"/>
      <c r="G12" s="3"/>
      <c r="H12" s="2"/>
      <c r="I12" s="3"/>
      <c r="J12" s="4"/>
      <c r="K12" s="2"/>
      <c r="L12" s="2"/>
    </row>
    <row r="13" spans="1:14" ht="14.25" customHeight="1" x14ac:dyDescent="0.3">
      <c r="A13" s="3"/>
      <c r="B13" s="2"/>
      <c r="C13" s="3"/>
      <c r="D13" s="2"/>
      <c r="E13" s="13"/>
      <c r="F13" s="2"/>
      <c r="G13" s="35"/>
      <c r="H13" s="2"/>
      <c r="I13" s="35"/>
      <c r="J13" s="4"/>
      <c r="K13" s="2"/>
      <c r="L13" s="2"/>
    </row>
    <row r="14" spans="1:14" x14ac:dyDescent="0.3">
      <c r="A14" s="3"/>
      <c r="B14" s="2"/>
      <c r="C14" s="3"/>
      <c r="D14" s="2"/>
      <c r="E14" s="13"/>
      <c r="F14" s="2"/>
      <c r="G14" s="35"/>
      <c r="H14" s="2"/>
      <c r="I14" s="35"/>
      <c r="J14" s="4"/>
      <c r="K14" s="2"/>
      <c r="L14" s="2"/>
    </row>
    <row r="15" spans="1:14" ht="15.75" thickBot="1" x14ac:dyDescent="0.35">
      <c r="A15" s="14"/>
      <c r="B15" s="6"/>
      <c r="C15" s="33"/>
      <c r="D15" s="6"/>
      <c r="E15" s="33"/>
      <c r="F15" s="6"/>
      <c r="G15" s="33"/>
      <c r="H15" s="6"/>
      <c r="I15" s="14"/>
      <c r="J15" s="7"/>
      <c r="K15" s="2"/>
      <c r="L15" s="2"/>
    </row>
    <row r="16" spans="1:14" ht="16.5" x14ac:dyDescent="0.35">
      <c r="A16" s="17" t="s">
        <v>3</v>
      </c>
      <c r="B16" s="18">
        <v>16</v>
      </c>
      <c r="C16" s="20" t="s">
        <v>4</v>
      </c>
      <c r="D16" s="18">
        <v>17</v>
      </c>
      <c r="E16" s="17" t="s">
        <v>3</v>
      </c>
      <c r="F16" s="18">
        <v>18</v>
      </c>
      <c r="G16" s="20" t="s">
        <v>4</v>
      </c>
      <c r="H16" s="18">
        <v>19</v>
      </c>
      <c r="I16" s="17" t="s">
        <v>3</v>
      </c>
      <c r="J16" s="19">
        <v>20</v>
      </c>
      <c r="K16" s="40"/>
      <c r="L16" s="40"/>
    </row>
    <row r="17" spans="1:12" s="2" customFormat="1" x14ac:dyDescent="0.3">
      <c r="A17" s="3" t="s">
        <v>8</v>
      </c>
      <c r="C17" s="3" t="s">
        <v>10</v>
      </c>
      <c r="E17" s="3" t="s">
        <v>11</v>
      </c>
      <c r="G17" s="3" t="s">
        <v>11</v>
      </c>
      <c r="H17" s="15"/>
      <c r="I17" s="3" t="s">
        <v>8</v>
      </c>
      <c r="J17" s="4"/>
    </row>
    <row r="18" spans="1:12" x14ac:dyDescent="0.3">
      <c r="A18" s="3" t="s">
        <v>44</v>
      </c>
      <c r="B18" s="2"/>
      <c r="C18" s="3" t="s">
        <v>44</v>
      </c>
      <c r="D18" s="2"/>
      <c r="E18" s="3" t="s">
        <v>10</v>
      </c>
      <c r="F18" s="2"/>
      <c r="G18" s="3" t="s">
        <v>44</v>
      </c>
      <c r="H18" s="2"/>
      <c r="I18" s="3" t="s">
        <v>11</v>
      </c>
      <c r="J18" s="4"/>
      <c r="K18" s="2"/>
      <c r="L18" s="2"/>
    </row>
    <row r="19" spans="1:12" x14ac:dyDescent="0.3">
      <c r="A19" s="3"/>
      <c r="B19" s="2"/>
      <c r="C19" s="31"/>
      <c r="D19" s="2"/>
      <c r="E19" s="31"/>
      <c r="F19" s="2"/>
      <c r="G19" s="3"/>
      <c r="H19" s="2"/>
      <c r="I19" s="3"/>
      <c r="J19" s="4"/>
      <c r="K19" s="2"/>
      <c r="L19" s="2"/>
    </row>
    <row r="20" spans="1:12" x14ac:dyDescent="0.3">
      <c r="A20" s="35" t="s">
        <v>65</v>
      </c>
      <c r="B20" s="2"/>
      <c r="C20" s="35"/>
      <c r="D20" s="2"/>
      <c r="E20" s="35"/>
      <c r="F20" s="2"/>
      <c r="G20" s="13"/>
      <c r="H20" s="15"/>
      <c r="I20" s="13"/>
      <c r="J20" s="4"/>
      <c r="K20" s="2"/>
      <c r="L20" s="2"/>
    </row>
    <row r="21" spans="1:12" ht="15.75" thickBot="1" x14ac:dyDescent="0.35">
      <c r="A21" s="14" t="s">
        <v>61</v>
      </c>
      <c r="B21" s="6"/>
      <c r="C21" s="33" t="s">
        <v>18</v>
      </c>
      <c r="D21" s="6"/>
      <c r="E21" s="33" t="s">
        <v>18</v>
      </c>
      <c r="F21" s="7"/>
      <c r="G21" s="33" t="s">
        <v>18</v>
      </c>
      <c r="H21" s="7"/>
      <c r="I21" s="14" t="s">
        <v>67</v>
      </c>
      <c r="J21" s="7"/>
      <c r="K21" s="2"/>
      <c r="L21" s="2"/>
    </row>
    <row r="22" spans="1:12" ht="16.5" x14ac:dyDescent="0.35">
      <c r="A22" s="20" t="s">
        <v>4</v>
      </c>
      <c r="B22" s="18">
        <v>23</v>
      </c>
      <c r="C22" s="17" t="s">
        <v>3</v>
      </c>
      <c r="D22" s="18">
        <v>24</v>
      </c>
      <c r="E22" s="20" t="s">
        <v>4</v>
      </c>
      <c r="F22" s="18">
        <v>25</v>
      </c>
      <c r="G22" s="17" t="s">
        <v>3</v>
      </c>
      <c r="H22" s="18">
        <v>26</v>
      </c>
      <c r="I22" s="20" t="s">
        <v>4</v>
      </c>
      <c r="J22" s="19">
        <v>27</v>
      </c>
      <c r="K22" s="40"/>
      <c r="L22" s="40"/>
    </row>
    <row r="23" spans="1:12" x14ac:dyDescent="0.3">
      <c r="A23" s="3" t="s">
        <v>8</v>
      </c>
      <c r="B23" s="2"/>
      <c r="C23" s="3" t="s">
        <v>10</v>
      </c>
      <c r="D23" s="2"/>
      <c r="E23" s="3" t="s">
        <v>8</v>
      </c>
      <c r="F23" s="2"/>
      <c r="G23" s="3" t="s">
        <v>8</v>
      </c>
      <c r="H23" s="2"/>
      <c r="I23" s="3" t="s">
        <v>8</v>
      </c>
      <c r="J23" s="78"/>
      <c r="K23" s="2"/>
      <c r="L23" s="2"/>
    </row>
    <row r="24" spans="1:12" x14ac:dyDescent="0.3">
      <c r="A24" s="3" t="s">
        <v>10</v>
      </c>
      <c r="B24" s="2"/>
      <c r="C24" s="3" t="s">
        <v>44</v>
      </c>
      <c r="D24" s="2"/>
      <c r="E24" s="3" t="s">
        <v>44</v>
      </c>
      <c r="F24" s="2"/>
      <c r="G24" s="3" t="s">
        <v>10</v>
      </c>
      <c r="H24" s="2"/>
      <c r="I24" s="21" t="s">
        <v>44</v>
      </c>
      <c r="J24" s="57"/>
      <c r="K24" s="2"/>
      <c r="L24" s="2"/>
    </row>
    <row r="25" spans="1:12" x14ac:dyDescent="0.3">
      <c r="A25" s="3"/>
      <c r="B25" s="2"/>
      <c r="C25" s="38"/>
      <c r="D25" s="2"/>
      <c r="E25" s="38"/>
      <c r="F25" s="2"/>
      <c r="G25" s="3"/>
      <c r="H25" s="2"/>
      <c r="I25" s="21"/>
      <c r="J25" s="57"/>
      <c r="K25" s="2"/>
      <c r="L25" s="2"/>
    </row>
    <row r="26" spans="1:12" x14ac:dyDescent="0.3">
      <c r="A26" s="13"/>
      <c r="B26" s="2"/>
      <c r="C26" s="36"/>
      <c r="D26" s="2"/>
      <c r="E26" s="36"/>
      <c r="F26" s="2"/>
      <c r="G26" s="3"/>
      <c r="H26" s="2"/>
      <c r="I26" s="13" t="s">
        <v>64</v>
      </c>
      <c r="J26" s="4"/>
      <c r="K26" s="2"/>
      <c r="L26" s="2"/>
    </row>
    <row r="27" spans="1:12" ht="15.75" thickBot="1" x14ac:dyDescent="0.35">
      <c r="A27" s="14" t="s">
        <v>32</v>
      </c>
      <c r="B27" s="6"/>
      <c r="C27" s="33" t="s">
        <v>18</v>
      </c>
      <c r="D27" s="6"/>
      <c r="E27" s="33" t="s">
        <v>18</v>
      </c>
      <c r="F27" s="7"/>
      <c r="G27" s="33" t="s">
        <v>18</v>
      </c>
      <c r="H27" s="7"/>
      <c r="I27" s="33" t="s">
        <v>18</v>
      </c>
      <c r="J27" s="7"/>
      <c r="K27" s="2"/>
      <c r="L27" s="2"/>
    </row>
    <row r="28" spans="1:12" ht="16.5" x14ac:dyDescent="0.35">
      <c r="A28" s="17" t="s">
        <v>4</v>
      </c>
      <c r="B28" s="18">
        <v>30</v>
      </c>
      <c r="C28" s="8"/>
      <c r="D28" s="18">
        <v>31</v>
      </c>
      <c r="E28" s="8"/>
      <c r="F28" s="18">
        <v>1</v>
      </c>
      <c r="G28" s="53"/>
      <c r="H28" s="54">
        <v>2</v>
      </c>
      <c r="I28" s="55"/>
      <c r="J28" s="56">
        <v>3</v>
      </c>
      <c r="K28" s="40"/>
      <c r="L28" s="40"/>
    </row>
    <row r="29" spans="1:12" ht="16.5" x14ac:dyDescent="0.35">
      <c r="A29" s="21" t="s">
        <v>11</v>
      </c>
      <c r="B29" s="23"/>
      <c r="C29" s="52"/>
      <c r="D29" s="10"/>
      <c r="E29" s="52"/>
      <c r="F29" s="10"/>
      <c r="G29" s="21"/>
      <c r="H29" s="23"/>
      <c r="I29" s="21"/>
      <c r="J29" s="57"/>
      <c r="K29" s="23"/>
      <c r="L29" s="23"/>
    </row>
    <row r="30" spans="1:12" x14ac:dyDescent="0.3">
      <c r="A30" s="21" t="s">
        <v>44</v>
      </c>
      <c r="B30" s="23"/>
      <c r="C30" s="8"/>
      <c r="D30" s="10"/>
      <c r="E30" s="8"/>
      <c r="F30" s="10"/>
      <c r="G30" s="21"/>
      <c r="H30" s="23"/>
      <c r="I30" s="21"/>
      <c r="J30" s="57"/>
      <c r="K30" s="23"/>
      <c r="L30" s="23"/>
    </row>
    <row r="31" spans="1:12" x14ac:dyDescent="0.3">
      <c r="A31" s="21"/>
      <c r="B31" s="23"/>
      <c r="C31" s="8"/>
      <c r="D31" s="10"/>
      <c r="E31" s="8"/>
      <c r="F31" s="10"/>
      <c r="G31" s="21"/>
      <c r="H31" s="23"/>
      <c r="I31" s="21"/>
      <c r="J31" s="57"/>
      <c r="K31" s="23"/>
      <c r="L31" s="23"/>
    </row>
    <row r="32" spans="1:12" ht="15.75" thickBot="1" x14ac:dyDescent="0.35">
      <c r="A32" s="22"/>
      <c r="B32" s="24"/>
      <c r="C32" s="9"/>
      <c r="D32" s="11"/>
      <c r="E32" s="9"/>
      <c r="F32" s="11"/>
      <c r="G32" s="22"/>
      <c r="H32" s="24"/>
      <c r="I32" s="58"/>
      <c r="J32" s="59"/>
      <c r="K32" s="23"/>
      <c r="L32" s="23"/>
    </row>
    <row r="33" spans="1:5" ht="9" customHeight="1" x14ac:dyDescent="0.3"/>
    <row r="34" spans="1:5" ht="16.5" x14ac:dyDescent="0.35">
      <c r="A34" s="29" t="s">
        <v>14</v>
      </c>
    </row>
    <row r="35" spans="1:5" ht="17.25" thickBot="1" x14ac:dyDescent="0.4">
      <c r="A35" s="29"/>
    </row>
    <row r="36" spans="1:5" s="44" customFormat="1" x14ac:dyDescent="0.3">
      <c r="A36" s="42" t="s">
        <v>3</v>
      </c>
      <c r="B36" s="43">
        <f>COUNTIF(A$1:J$32,"=Donnie")</f>
        <v>8</v>
      </c>
      <c r="E36" s="12" t="s">
        <v>59</v>
      </c>
    </row>
    <row r="37" spans="1:5" s="44" customFormat="1" x14ac:dyDescent="0.3">
      <c r="A37" s="45" t="s">
        <v>4</v>
      </c>
      <c r="B37" s="46">
        <f>COUNTIF(A$1:J$32,"=Casey")</f>
        <v>12</v>
      </c>
      <c r="E37" s="1" t="s">
        <v>60</v>
      </c>
    </row>
    <row r="38" spans="1:5" s="44" customFormat="1" x14ac:dyDescent="0.3">
      <c r="A38" s="45" t="s">
        <v>8</v>
      </c>
      <c r="B38" s="46">
        <f>COUNTIF(A$1:J$32,"=Andrea")</f>
        <v>10</v>
      </c>
      <c r="E38" s="1"/>
    </row>
    <row r="39" spans="1:5" s="44" customFormat="1" ht="14.25" x14ac:dyDescent="0.3">
      <c r="A39" s="45" t="s">
        <v>10</v>
      </c>
      <c r="B39" s="46">
        <f>COUNTIF(A$1:J$32,"=J.P.")</f>
        <v>10</v>
      </c>
    </row>
    <row r="40" spans="1:5" s="44" customFormat="1" ht="14.25" x14ac:dyDescent="0.3">
      <c r="A40" s="45" t="s">
        <v>44</v>
      </c>
      <c r="B40" s="46">
        <f>COUNTIF(A$1:J$32,"=Tim")</f>
        <v>10</v>
      </c>
    </row>
    <row r="41" spans="1:5" s="44" customFormat="1" ht="14.25" x14ac:dyDescent="0.3">
      <c r="A41" s="45" t="s">
        <v>11</v>
      </c>
      <c r="B41" s="46">
        <f>COUNTIF(A$1:J$32,"=Marilyn")</f>
        <v>10</v>
      </c>
    </row>
    <row r="42" spans="1:5" s="44" customFormat="1" ht="14.25" x14ac:dyDescent="0.3">
      <c r="A42" s="47" t="s">
        <v>31</v>
      </c>
      <c r="B42" s="48">
        <f>COUNTIF(A$1:J$32,"=Hai")</f>
        <v>0</v>
      </c>
    </row>
    <row r="43" spans="1:5" s="44" customFormat="1" thickBot="1" x14ac:dyDescent="0.35">
      <c r="A43" s="49"/>
      <c r="B43" s="50">
        <f>SUM(B36:B42)</f>
        <v>60</v>
      </c>
    </row>
  </sheetData>
  <mergeCells count="1">
    <mergeCell ref="A1:J1"/>
  </mergeCells>
  <phoneticPr fontId="0" type="noConversion"/>
  <printOptions horizontalCentered="1"/>
  <pageMargins left="0.25" right="0.2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5" workbookViewId="0">
      <selection activeCell="A31" sqref="A31"/>
    </sheetView>
  </sheetViews>
  <sheetFormatPr defaultRowHeight="15" x14ac:dyDescent="0.3"/>
  <cols>
    <col min="1" max="1" width="14.7109375" style="1" customWidth="1"/>
    <col min="2" max="2" width="3.28515625" style="1" bestFit="1" customWidth="1"/>
    <col min="3" max="3" width="14.7109375" style="1" customWidth="1"/>
    <col min="4" max="4" width="3.28515625" style="1" bestFit="1" customWidth="1"/>
    <col min="5" max="5" width="14.7109375" style="1" customWidth="1"/>
    <col min="6" max="6" width="3.28515625" style="1" bestFit="1" customWidth="1"/>
    <col min="7" max="7" width="14.7109375" style="1" customWidth="1"/>
    <col min="8" max="8" width="3.28515625" style="1" bestFit="1" customWidth="1"/>
    <col min="9" max="9" width="14.7109375" style="1" customWidth="1"/>
    <col min="10" max="10" width="3.28515625" style="1" bestFit="1" customWidth="1"/>
    <col min="11" max="12" width="3.28515625" style="1" customWidth="1"/>
    <col min="13" max="13" width="7.5703125" style="1" bestFit="1" customWidth="1"/>
    <col min="14" max="14" width="3.28515625" style="1" bestFit="1" customWidth="1"/>
    <col min="15" max="16384" width="9.140625" style="1"/>
  </cols>
  <sheetData>
    <row r="1" spans="1:14" ht="18.75" thickBot="1" x14ac:dyDescent="0.4">
      <c r="A1" s="122" t="s">
        <v>35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5" x14ac:dyDescent="0.35">
      <c r="A2" s="17" t="s">
        <v>3</v>
      </c>
      <c r="B2" s="54">
        <v>4</v>
      </c>
      <c r="C2" s="20" t="s">
        <v>4</v>
      </c>
      <c r="D2" s="54">
        <v>5</v>
      </c>
      <c r="E2" s="17" t="s">
        <v>3</v>
      </c>
      <c r="F2" s="18">
        <v>6</v>
      </c>
      <c r="G2" s="20" t="s">
        <v>4</v>
      </c>
      <c r="H2" s="18">
        <v>7</v>
      </c>
      <c r="I2" s="17" t="s">
        <v>3</v>
      </c>
      <c r="J2" s="19">
        <v>8</v>
      </c>
      <c r="K2" s="40"/>
      <c r="L2" s="40"/>
    </row>
    <row r="3" spans="1:14" x14ac:dyDescent="0.3">
      <c r="A3" s="21" t="s">
        <v>10</v>
      </c>
      <c r="B3" s="23"/>
      <c r="C3" s="21" t="s">
        <v>11</v>
      </c>
      <c r="D3" s="23"/>
      <c r="E3" s="3" t="s">
        <v>11</v>
      </c>
      <c r="F3" s="2"/>
      <c r="G3" s="3" t="s">
        <v>11</v>
      </c>
      <c r="H3" s="2"/>
      <c r="I3" s="3" t="s">
        <v>10</v>
      </c>
      <c r="J3" s="4"/>
      <c r="K3" s="2"/>
      <c r="L3" s="2"/>
    </row>
    <row r="4" spans="1:14" x14ac:dyDescent="0.3">
      <c r="A4" s="21" t="s">
        <v>44</v>
      </c>
      <c r="B4" s="23"/>
      <c r="C4" s="21" t="s">
        <v>44</v>
      </c>
      <c r="D4" s="23"/>
      <c r="E4" s="3" t="s">
        <v>44</v>
      </c>
      <c r="F4" s="2"/>
      <c r="G4" s="3" t="s">
        <v>8</v>
      </c>
      <c r="H4" s="2"/>
      <c r="I4" s="3" t="s">
        <v>8</v>
      </c>
      <c r="J4" s="4"/>
      <c r="K4" s="2"/>
      <c r="L4" s="2"/>
    </row>
    <row r="5" spans="1:14" x14ac:dyDescent="0.3">
      <c r="A5" s="21"/>
      <c r="B5" s="23"/>
      <c r="C5" s="60" t="s">
        <v>40</v>
      </c>
      <c r="D5" s="23"/>
      <c r="E5" s="3"/>
      <c r="F5" s="2"/>
      <c r="G5" s="3"/>
      <c r="H5" s="2"/>
      <c r="I5" s="3"/>
      <c r="J5" s="4"/>
      <c r="K5" s="2"/>
      <c r="L5" s="2"/>
    </row>
    <row r="6" spans="1:14" x14ac:dyDescent="0.3">
      <c r="A6" s="21"/>
      <c r="B6" s="23"/>
      <c r="C6" s="60" t="s">
        <v>41</v>
      </c>
      <c r="D6" s="23"/>
      <c r="E6" s="3"/>
      <c r="F6" s="2"/>
      <c r="G6" s="3"/>
      <c r="H6" s="2"/>
      <c r="I6" s="3"/>
      <c r="J6" s="4"/>
      <c r="K6" s="2"/>
      <c r="L6" s="2"/>
    </row>
    <row r="7" spans="1:14" x14ac:dyDescent="0.3">
      <c r="A7" s="21"/>
      <c r="B7" s="23"/>
      <c r="C7" s="21"/>
      <c r="D7" s="23"/>
      <c r="E7" s="13" t="s">
        <v>37</v>
      </c>
      <c r="F7" s="2"/>
      <c r="G7" s="35" t="s">
        <v>18</v>
      </c>
      <c r="H7" s="2"/>
      <c r="I7" s="3"/>
      <c r="J7" s="4"/>
      <c r="K7" s="2"/>
      <c r="L7" s="2"/>
    </row>
    <row r="8" spans="1:14" ht="15.75" thickBot="1" x14ac:dyDescent="0.35">
      <c r="A8" s="14" t="s">
        <v>36</v>
      </c>
      <c r="B8" s="6"/>
      <c r="C8" s="33" t="s">
        <v>18</v>
      </c>
      <c r="D8" s="6"/>
      <c r="E8" s="33" t="s">
        <v>18</v>
      </c>
      <c r="F8" s="7"/>
      <c r="G8" s="33"/>
      <c r="H8" s="6"/>
      <c r="I8" s="14" t="s">
        <v>38</v>
      </c>
      <c r="J8" s="7"/>
      <c r="K8" s="2"/>
      <c r="L8" s="2"/>
    </row>
    <row r="9" spans="1:14" ht="16.5" x14ac:dyDescent="0.35">
      <c r="A9" s="20" t="s">
        <v>4</v>
      </c>
      <c r="B9" s="18">
        <v>11</v>
      </c>
      <c r="C9" s="17" t="s">
        <v>3</v>
      </c>
      <c r="D9" s="18">
        <v>12</v>
      </c>
      <c r="E9" s="20" t="s">
        <v>4</v>
      </c>
      <c r="F9" s="18">
        <v>13</v>
      </c>
      <c r="G9" s="17" t="s">
        <v>3</v>
      </c>
      <c r="H9" s="18">
        <v>14</v>
      </c>
      <c r="I9" s="20" t="s">
        <v>4</v>
      </c>
      <c r="J9" s="19">
        <v>15</v>
      </c>
      <c r="K9" s="40"/>
      <c r="L9" s="40"/>
    </row>
    <row r="10" spans="1:14" x14ac:dyDescent="0.3">
      <c r="A10" s="3" t="s">
        <v>8</v>
      </c>
      <c r="B10" s="2"/>
      <c r="C10" s="3" t="s">
        <v>10</v>
      </c>
      <c r="D10" s="2"/>
      <c r="E10" s="3" t="s">
        <v>8</v>
      </c>
      <c r="F10" s="2"/>
      <c r="G10" s="3" t="s">
        <v>10</v>
      </c>
      <c r="H10" s="2"/>
      <c r="I10" s="3" t="s">
        <v>11</v>
      </c>
      <c r="J10" s="4"/>
      <c r="K10" s="2"/>
      <c r="L10" s="2"/>
      <c r="M10" s="2"/>
      <c r="N10" s="2"/>
    </row>
    <row r="11" spans="1:14" x14ac:dyDescent="0.3">
      <c r="A11" s="3" t="s">
        <v>10</v>
      </c>
      <c r="B11" s="2"/>
      <c r="C11" s="3" t="s">
        <v>11</v>
      </c>
      <c r="D11" s="2"/>
      <c r="E11" s="3" t="s">
        <v>11</v>
      </c>
      <c r="F11" s="2"/>
      <c r="G11" s="3" t="s">
        <v>44</v>
      </c>
      <c r="H11" s="2"/>
      <c r="I11" s="3" t="s">
        <v>44</v>
      </c>
      <c r="J11" s="4"/>
      <c r="K11" s="2"/>
      <c r="L11" s="2"/>
    </row>
    <row r="12" spans="1:14" x14ac:dyDescent="0.3">
      <c r="A12" s="3"/>
      <c r="B12" s="2"/>
      <c r="C12" s="3"/>
      <c r="D12" s="2"/>
      <c r="E12" s="3"/>
      <c r="F12" s="2"/>
      <c r="G12" s="3"/>
      <c r="H12" s="2"/>
      <c r="I12" s="3"/>
      <c r="J12" s="4"/>
      <c r="K12" s="2"/>
      <c r="L12" s="2"/>
    </row>
    <row r="13" spans="1:14" ht="14.25" customHeight="1" x14ac:dyDescent="0.3">
      <c r="A13" s="3"/>
      <c r="B13" s="2"/>
      <c r="C13" s="3"/>
      <c r="D13" s="2"/>
      <c r="E13" s="13"/>
      <c r="F13" s="2"/>
      <c r="G13" s="35"/>
      <c r="H13" s="2"/>
      <c r="I13" s="35"/>
      <c r="J13" s="4"/>
      <c r="K13" s="2"/>
      <c r="L13" s="2"/>
    </row>
    <row r="14" spans="1:14" x14ac:dyDescent="0.3">
      <c r="A14" s="3"/>
      <c r="B14" s="2"/>
      <c r="C14" s="3"/>
      <c r="D14" s="2"/>
      <c r="E14" s="13"/>
      <c r="F14" s="2"/>
      <c r="G14" s="35"/>
      <c r="H14" s="2"/>
      <c r="I14" s="35"/>
      <c r="J14" s="4"/>
      <c r="K14" s="2"/>
      <c r="L14" s="2"/>
    </row>
    <row r="15" spans="1:14" ht="15.75" thickBot="1" x14ac:dyDescent="0.35">
      <c r="A15" s="14" t="s">
        <v>39</v>
      </c>
      <c r="B15" s="6"/>
      <c r="C15" s="33" t="s">
        <v>18</v>
      </c>
      <c r="D15" s="6"/>
      <c r="E15" s="33"/>
      <c r="F15" s="6"/>
      <c r="G15" s="33"/>
      <c r="H15" s="6"/>
      <c r="I15" s="14"/>
      <c r="J15" s="7"/>
      <c r="K15" s="2"/>
      <c r="L15" s="2"/>
    </row>
    <row r="16" spans="1:14" ht="16.5" x14ac:dyDescent="0.35">
      <c r="A16" s="17" t="s">
        <v>3</v>
      </c>
      <c r="B16" s="18">
        <v>18</v>
      </c>
      <c r="C16" s="20" t="s">
        <v>4</v>
      </c>
      <c r="D16" s="18">
        <v>19</v>
      </c>
      <c r="E16" s="17" t="s">
        <v>3</v>
      </c>
      <c r="F16" s="18">
        <v>20</v>
      </c>
      <c r="G16" s="20" t="s">
        <v>4</v>
      </c>
      <c r="H16" s="18">
        <v>21</v>
      </c>
      <c r="I16" s="17" t="s">
        <v>3</v>
      </c>
      <c r="J16" s="19">
        <v>22</v>
      </c>
      <c r="K16" s="40"/>
      <c r="L16" s="40"/>
    </row>
    <row r="17" spans="1:12" s="2" customFormat="1" x14ac:dyDescent="0.3">
      <c r="A17" s="3" t="s">
        <v>8</v>
      </c>
      <c r="C17" s="3" t="s">
        <v>8</v>
      </c>
      <c r="E17" s="3" t="s">
        <v>10</v>
      </c>
      <c r="G17" s="3" t="s">
        <v>8</v>
      </c>
      <c r="H17" s="15"/>
      <c r="I17" s="3" t="s">
        <v>10</v>
      </c>
      <c r="J17" s="4"/>
    </row>
    <row r="18" spans="1:12" x14ac:dyDescent="0.3">
      <c r="A18" s="3" t="s">
        <v>44</v>
      </c>
      <c r="B18" s="2"/>
      <c r="C18" s="3" t="s">
        <v>10</v>
      </c>
      <c r="D18" s="2"/>
      <c r="E18" s="3" t="s">
        <v>11</v>
      </c>
      <c r="F18" s="2"/>
      <c r="G18" s="3" t="s">
        <v>44</v>
      </c>
      <c r="H18" s="2"/>
      <c r="I18" s="3" t="s">
        <v>11</v>
      </c>
      <c r="J18" s="4"/>
      <c r="K18" s="2"/>
      <c r="L18" s="2"/>
    </row>
    <row r="19" spans="1:12" x14ac:dyDescent="0.3">
      <c r="A19" s="3"/>
      <c r="B19" s="2"/>
      <c r="C19" s="31"/>
      <c r="D19" s="2"/>
      <c r="E19" s="31"/>
      <c r="F19" s="2"/>
      <c r="G19" s="3"/>
      <c r="H19" s="2"/>
      <c r="I19" s="3"/>
      <c r="J19" s="4"/>
      <c r="K19" s="2"/>
      <c r="L19" s="2"/>
    </row>
    <row r="20" spans="1:12" x14ac:dyDescent="0.3">
      <c r="A20" s="13"/>
      <c r="B20" s="2"/>
      <c r="C20" s="35"/>
      <c r="D20" s="2"/>
      <c r="E20" s="35"/>
      <c r="F20" s="2"/>
      <c r="G20" s="13"/>
      <c r="H20" s="15"/>
      <c r="I20" s="13"/>
      <c r="J20" s="4"/>
      <c r="K20" s="2"/>
      <c r="L20" s="2"/>
    </row>
    <row r="21" spans="1:12" ht="15.75" thickBot="1" x14ac:dyDescent="0.35">
      <c r="A21" s="14"/>
      <c r="B21" s="6"/>
      <c r="C21" s="33"/>
      <c r="D21" s="6"/>
      <c r="E21" s="33"/>
      <c r="F21" s="7"/>
      <c r="G21" s="33"/>
      <c r="H21" s="6"/>
      <c r="I21" s="33"/>
      <c r="J21" s="7"/>
      <c r="K21" s="2"/>
      <c r="L21" s="2"/>
    </row>
    <row r="22" spans="1:12" ht="16.5" x14ac:dyDescent="0.35">
      <c r="A22" s="20" t="s">
        <v>4</v>
      </c>
      <c r="B22" s="18">
        <v>25</v>
      </c>
      <c r="C22" s="17" t="s">
        <v>3</v>
      </c>
      <c r="D22" s="18">
        <v>26</v>
      </c>
      <c r="E22" s="20" t="s">
        <v>4</v>
      </c>
      <c r="F22" s="18">
        <v>27</v>
      </c>
      <c r="G22" s="17" t="s">
        <v>3</v>
      </c>
      <c r="H22" s="18">
        <v>28</v>
      </c>
      <c r="I22" s="8"/>
      <c r="J22" s="19">
        <v>29</v>
      </c>
      <c r="K22" s="40"/>
      <c r="L22" s="40"/>
    </row>
    <row r="23" spans="1:12" ht="16.5" x14ac:dyDescent="0.35">
      <c r="A23" s="3" t="s">
        <v>8</v>
      </c>
      <c r="B23" s="2"/>
      <c r="C23" s="3" t="s">
        <v>8</v>
      </c>
      <c r="D23" s="2"/>
      <c r="E23" s="3" t="s">
        <v>8</v>
      </c>
      <c r="F23" s="2"/>
      <c r="G23" s="3" t="s">
        <v>10</v>
      </c>
      <c r="H23" s="2"/>
      <c r="I23" s="52"/>
      <c r="J23" s="61"/>
      <c r="K23" s="2"/>
      <c r="L23" s="2"/>
    </row>
    <row r="24" spans="1:12" ht="16.5" x14ac:dyDescent="0.35">
      <c r="A24" s="3" t="s">
        <v>11</v>
      </c>
      <c r="B24" s="2"/>
      <c r="C24" s="3" t="s">
        <v>44</v>
      </c>
      <c r="D24" s="2"/>
      <c r="E24" s="3" t="s">
        <v>11</v>
      </c>
      <c r="F24" s="2"/>
      <c r="G24" s="3" t="s">
        <v>44</v>
      </c>
      <c r="H24" s="2"/>
      <c r="I24" s="52"/>
      <c r="J24" s="27"/>
      <c r="K24" s="2"/>
      <c r="L24" s="2"/>
    </row>
    <row r="25" spans="1:12" x14ac:dyDescent="0.3">
      <c r="A25" s="3"/>
      <c r="B25" s="2"/>
      <c r="C25" s="38"/>
      <c r="D25" s="2"/>
      <c r="E25" s="38"/>
      <c r="F25" s="2"/>
      <c r="G25" s="3"/>
      <c r="H25" s="2"/>
      <c r="I25" s="8"/>
      <c r="J25" s="27"/>
      <c r="K25" s="2"/>
      <c r="L25" s="2"/>
    </row>
    <row r="26" spans="1:12" x14ac:dyDescent="0.3">
      <c r="A26" s="13"/>
      <c r="B26" s="2"/>
      <c r="C26" s="36"/>
      <c r="D26" s="2"/>
      <c r="E26" s="36"/>
      <c r="F26" s="2"/>
      <c r="G26" s="3"/>
      <c r="H26" s="2"/>
      <c r="I26" s="8"/>
      <c r="J26" s="27"/>
      <c r="K26" s="2"/>
      <c r="L26" s="2"/>
    </row>
    <row r="27" spans="1:12" ht="15.75" thickBot="1" x14ac:dyDescent="0.35">
      <c r="A27" s="14"/>
      <c r="B27" s="6"/>
      <c r="C27" s="5"/>
      <c r="D27" s="6"/>
      <c r="E27" s="5"/>
      <c r="F27" s="6"/>
      <c r="G27" s="14" t="s">
        <v>45</v>
      </c>
      <c r="H27" s="6"/>
      <c r="I27" s="62" t="s">
        <v>18</v>
      </c>
      <c r="J27" s="28"/>
      <c r="K27" s="2"/>
      <c r="L27" s="2"/>
    </row>
    <row r="28" spans="1:12" ht="16.5" x14ac:dyDescent="0.35">
      <c r="A28" s="8"/>
      <c r="B28" s="18">
        <v>2</v>
      </c>
      <c r="C28" s="17"/>
      <c r="D28" s="18"/>
      <c r="E28" s="20"/>
      <c r="F28" s="18"/>
      <c r="G28" s="53"/>
      <c r="H28" s="54"/>
      <c r="I28" s="55"/>
      <c r="J28" s="56"/>
      <c r="K28" s="40"/>
      <c r="L28" s="40"/>
    </row>
    <row r="29" spans="1:12" ht="16.5" x14ac:dyDescent="0.35">
      <c r="A29" s="52"/>
      <c r="B29" s="10"/>
      <c r="C29" s="3"/>
      <c r="D29" s="23"/>
      <c r="E29" s="3"/>
      <c r="F29" s="2"/>
      <c r="G29" s="21"/>
      <c r="H29" s="23"/>
      <c r="I29" s="21"/>
      <c r="J29" s="57"/>
      <c r="K29" s="23"/>
      <c r="L29" s="23"/>
    </row>
    <row r="30" spans="1:12" x14ac:dyDescent="0.3">
      <c r="A30" s="8"/>
      <c r="B30" s="10"/>
      <c r="C30" s="21"/>
      <c r="D30" s="23"/>
      <c r="E30" s="3"/>
      <c r="F30" s="2"/>
      <c r="G30" s="21"/>
      <c r="H30" s="23"/>
      <c r="I30" s="21"/>
      <c r="J30" s="57"/>
      <c r="K30" s="23"/>
      <c r="L30" s="23"/>
    </row>
    <row r="31" spans="1:12" x14ac:dyDescent="0.3">
      <c r="A31" s="8"/>
      <c r="B31" s="10"/>
      <c r="C31" s="21"/>
      <c r="D31" s="23"/>
      <c r="E31" s="31"/>
      <c r="F31" s="2"/>
      <c r="G31" s="21"/>
      <c r="H31" s="23"/>
      <c r="I31" s="21"/>
      <c r="J31" s="57"/>
      <c r="K31" s="23"/>
      <c r="L31" s="23"/>
    </row>
    <row r="32" spans="1:12" ht="15.75" thickBot="1" x14ac:dyDescent="0.35">
      <c r="A32" s="9"/>
      <c r="B32" s="11"/>
      <c r="C32" s="22"/>
      <c r="D32" s="24"/>
      <c r="E32" s="39"/>
      <c r="F32" s="6"/>
      <c r="G32" s="22"/>
      <c r="H32" s="24"/>
      <c r="I32" s="58"/>
      <c r="J32" s="59"/>
      <c r="K32" s="23"/>
      <c r="L32" s="23"/>
    </row>
    <row r="33" spans="1:5" ht="9" customHeight="1" x14ac:dyDescent="0.3"/>
    <row r="34" spans="1:5" ht="16.5" x14ac:dyDescent="0.35">
      <c r="A34" s="29" t="s">
        <v>14</v>
      </c>
    </row>
    <row r="35" spans="1:5" ht="17.25" thickBot="1" x14ac:dyDescent="0.4">
      <c r="A35" s="29"/>
    </row>
    <row r="36" spans="1:5" s="44" customFormat="1" x14ac:dyDescent="0.3">
      <c r="A36" s="42" t="s">
        <v>3</v>
      </c>
      <c r="B36" s="43">
        <f>COUNTIF(A$1:J$32,"=Donnie")</f>
        <v>10</v>
      </c>
      <c r="E36" s="12" t="s">
        <v>42</v>
      </c>
    </row>
    <row r="37" spans="1:5" s="44" customFormat="1" x14ac:dyDescent="0.3">
      <c r="A37" s="45" t="s">
        <v>4</v>
      </c>
      <c r="B37" s="46">
        <f>COUNTIF(A$1:J$32,"=Casey")</f>
        <v>9</v>
      </c>
      <c r="E37" s="1" t="s">
        <v>43</v>
      </c>
    </row>
    <row r="38" spans="1:5" s="44" customFormat="1" x14ac:dyDescent="0.3">
      <c r="A38" s="45" t="s">
        <v>8</v>
      </c>
      <c r="B38" s="46">
        <f>COUNTIF(A$1:J$32,"=Andrea")</f>
        <v>10</v>
      </c>
      <c r="E38" s="1"/>
    </row>
    <row r="39" spans="1:5" s="44" customFormat="1" ht="14.25" x14ac:dyDescent="0.3">
      <c r="A39" s="45" t="s">
        <v>10</v>
      </c>
      <c r="B39" s="46">
        <f>COUNTIF(A$1:J$32,"=J.P.")</f>
        <v>9</v>
      </c>
    </row>
    <row r="40" spans="1:5" s="44" customFormat="1" ht="14.25" x14ac:dyDescent="0.3">
      <c r="A40" s="45" t="s">
        <v>44</v>
      </c>
      <c r="B40" s="46">
        <f>COUNTIF(A$1:J$32,"=Tim")</f>
        <v>9</v>
      </c>
    </row>
    <row r="41" spans="1:5" s="44" customFormat="1" ht="14.25" x14ac:dyDescent="0.3">
      <c r="A41" s="45" t="s">
        <v>11</v>
      </c>
      <c r="B41" s="46">
        <f>COUNTIF(A$1:J$32,"=Marilyn")</f>
        <v>10</v>
      </c>
    </row>
    <row r="42" spans="1:5" s="44" customFormat="1" ht="14.25" x14ac:dyDescent="0.3">
      <c r="A42" s="47" t="s">
        <v>31</v>
      </c>
      <c r="B42" s="48">
        <f>COUNTIF(A$1:J$32,"=Hai")</f>
        <v>0</v>
      </c>
    </row>
    <row r="43" spans="1:5" s="44" customFormat="1" thickBot="1" x14ac:dyDescent="0.35">
      <c r="A43" s="49"/>
      <c r="B43" s="50">
        <f>SUM(B36:B42)</f>
        <v>57</v>
      </c>
    </row>
  </sheetData>
  <mergeCells count="1">
    <mergeCell ref="A1:J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A9" sqref="A9"/>
    </sheetView>
  </sheetViews>
  <sheetFormatPr defaultRowHeight="15" x14ac:dyDescent="0.3"/>
  <cols>
    <col min="1" max="1" width="14.7109375" style="1" customWidth="1"/>
    <col min="2" max="2" width="3.28515625" style="1" bestFit="1" customWidth="1"/>
    <col min="3" max="3" width="14.7109375" style="1" customWidth="1"/>
    <col min="4" max="4" width="3.28515625" style="1" bestFit="1" customWidth="1"/>
    <col min="5" max="5" width="14.7109375" style="1" customWidth="1"/>
    <col min="6" max="6" width="3.28515625" style="1" bestFit="1" customWidth="1"/>
    <col min="7" max="7" width="14.7109375" style="1" customWidth="1"/>
    <col min="8" max="8" width="3.28515625" style="1" bestFit="1" customWidth="1"/>
    <col min="9" max="9" width="14.7109375" style="1" customWidth="1"/>
    <col min="10" max="10" width="3.28515625" style="1" bestFit="1" customWidth="1"/>
    <col min="11" max="12" width="3.28515625" style="1" customWidth="1"/>
    <col min="13" max="13" width="7.5703125" style="1" bestFit="1" customWidth="1"/>
    <col min="14" max="14" width="3.28515625" style="1" bestFit="1" customWidth="1"/>
    <col min="15" max="16384" width="9.140625" style="1"/>
  </cols>
  <sheetData>
    <row r="1" spans="1:14" ht="18.75" thickBot="1" x14ac:dyDescent="0.4">
      <c r="A1" s="122" t="s">
        <v>13</v>
      </c>
      <c r="B1" s="123"/>
      <c r="C1" s="123"/>
      <c r="D1" s="123"/>
      <c r="E1" s="123"/>
      <c r="F1" s="123"/>
      <c r="G1" s="123"/>
      <c r="H1" s="123"/>
      <c r="I1" s="123"/>
      <c r="J1" s="124"/>
      <c r="K1" s="41"/>
      <c r="L1" s="41"/>
    </row>
    <row r="2" spans="1:14" ht="16.5" x14ac:dyDescent="0.35">
      <c r="A2" s="8"/>
      <c r="B2" s="18">
        <v>30</v>
      </c>
      <c r="C2" s="8"/>
      <c r="D2" s="18">
        <v>1</v>
      </c>
      <c r="E2" s="17" t="s">
        <v>3</v>
      </c>
      <c r="F2" s="18">
        <v>2</v>
      </c>
      <c r="G2" s="17" t="s">
        <v>3</v>
      </c>
      <c r="H2" s="18">
        <v>3</v>
      </c>
      <c r="I2" s="17" t="s">
        <v>3</v>
      </c>
      <c r="J2" s="19">
        <v>4</v>
      </c>
      <c r="K2" s="40"/>
      <c r="L2" s="40"/>
    </row>
    <row r="3" spans="1:14" x14ac:dyDescent="0.3">
      <c r="A3" s="8"/>
      <c r="B3" s="10"/>
      <c r="C3" s="8"/>
      <c r="D3" s="10"/>
      <c r="E3" s="3" t="s">
        <v>11</v>
      </c>
      <c r="F3" s="2"/>
      <c r="G3" s="3" t="s">
        <v>9</v>
      </c>
      <c r="H3" s="2"/>
      <c r="I3" s="3" t="s">
        <v>8</v>
      </c>
      <c r="J3" s="4"/>
      <c r="K3" s="2"/>
      <c r="L3" s="2"/>
    </row>
    <row r="4" spans="1:14" x14ac:dyDescent="0.3">
      <c r="A4" s="8"/>
      <c r="B4" s="10"/>
      <c r="C4" s="8"/>
      <c r="D4" s="10"/>
      <c r="E4" s="3" t="s">
        <v>10</v>
      </c>
      <c r="F4" s="2"/>
      <c r="G4" s="3" t="s">
        <v>31</v>
      </c>
      <c r="H4" s="2"/>
      <c r="I4" s="3" t="s">
        <v>31</v>
      </c>
      <c r="J4" s="4"/>
      <c r="K4" s="2"/>
      <c r="L4" s="2"/>
    </row>
    <row r="5" spans="1:14" x14ac:dyDescent="0.3">
      <c r="A5" s="8"/>
      <c r="B5" s="10"/>
      <c r="C5" s="8"/>
      <c r="D5" s="10"/>
      <c r="E5" s="3"/>
      <c r="F5" s="2"/>
      <c r="G5" s="3"/>
      <c r="H5" s="2"/>
      <c r="I5" s="3"/>
      <c r="J5" s="4"/>
      <c r="K5" s="2"/>
      <c r="L5" s="2"/>
    </row>
    <row r="6" spans="1:14" x14ac:dyDescent="0.3">
      <c r="A6" s="8"/>
      <c r="B6" s="10"/>
      <c r="C6" s="8"/>
      <c r="D6" s="10"/>
      <c r="E6" s="31" t="s">
        <v>24</v>
      </c>
      <c r="F6" s="2"/>
      <c r="G6" s="3"/>
      <c r="H6" s="2"/>
      <c r="I6" s="3"/>
      <c r="J6" s="4"/>
      <c r="K6" s="2"/>
      <c r="L6" s="2"/>
    </row>
    <row r="7" spans="1:14" ht="15.75" thickBot="1" x14ac:dyDescent="0.35">
      <c r="A7" s="9"/>
      <c r="B7" s="11"/>
      <c r="C7" s="9"/>
      <c r="D7" s="11"/>
      <c r="E7" s="14" t="s">
        <v>22</v>
      </c>
      <c r="F7" s="6"/>
      <c r="G7" s="33" t="s">
        <v>18</v>
      </c>
      <c r="H7" s="6"/>
      <c r="I7" s="33" t="s">
        <v>18</v>
      </c>
      <c r="J7" s="7"/>
      <c r="K7" s="2"/>
      <c r="L7" s="2"/>
    </row>
    <row r="8" spans="1:14" ht="16.5" x14ac:dyDescent="0.35">
      <c r="A8" s="17" t="s">
        <v>3</v>
      </c>
      <c r="B8" s="18">
        <v>7</v>
      </c>
      <c r="C8" s="17" t="s">
        <v>3</v>
      </c>
      <c r="D8" s="18">
        <v>8</v>
      </c>
      <c r="E8" s="3" t="s">
        <v>8</v>
      </c>
      <c r="F8" s="18">
        <v>9</v>
      </c>
      <c r="G8" s="20" t="s">
        <v>4</v>
      </c>
      <c r="H8" s="18">
        <v>10</v>
      </c>
      <c r="I8" s="20" t="s">
        <v>4</v>
      </c>
      <c r="J8" s="19">
        <v>11</v>
      </c>
      <c r="K8" s="40"/>
      <c r="L8" s="40"/>
    </row>
    <row r="9" spans="1:14" x14ac:dyDescent="0.3">
      <c r="A9" s="3" t="s">
        <v>11</v>
      </c>
      <c r="B9" s="2"/>
      <c r="C9" s="3" t="s">
        <v>10</v>
      </c>
      <c r="D9" s="2"/>
      <c r="E9" s="3" t="s">
        <v>9</v>
      </c>
      <c r="F9" s="2"/>
      <c r="G9" s="3" t="s">
        <v>9</v>
      </c>
      <c r="H9" s="2"/>
      <c r="I9" s="3" t="s">
        <v>9</v>
      </c>
      <c r="J9" s="4"/>
      <c r="K9" s="2"/>
      <c r="L9" s="2"/>
      <c r="M9" s="2"/>
      <c r="N9" s="2"/>
    </row>
    <row r="10" spans="1:14" x14ac:dyDescent="0.3">
      <c r="A10" s="3" t="s">
        <v>8</v>
      </c>
      <c r="B10" s="2"/>
      <c r="C10" s="3" t="s">
        <v>8</v>
      </c>
      <c r="D10" s="2"/>
      <c r="E10" s="3" t="s">
        <v>10</v>
      </c>
      <c r="F10" s="2"/>
      <c r="G10" s="3" t="s">
        <v>31</v>
      </c>
      <c r="H10" s="2"/>
      <c r="I10" s="3" t="s">
        <v>10</v>
      </c>
      <c r="J10" s="4"/>
      <c r="K10" s="2"/>
      <c r="L10" s="2"/>
    </row>
    <row r="11" spans="1:14" x14ac:dyDescent="0.3">
      <c r="A11" s="3"/>
      <c r="B11" s="2"/>
      <c r="C11" s="3"/>
      <c r="D11" s="2"/>
      <c r="E11" s="3"/>
      <c r="F11" s="2"/>
      <c r="G11" s="3"/>
      <c r="H11" s="2"/>
      <c r="I11" s="3"/>
      <c r="J11" s="4"/>
      <c r="K11" s="2"/>
      <c r="L11" s="2"/>
    </row>
    <row r="12" spans="1:14" ht="14.25" customHeight="1" x14ac:dyDescent="0.3">
      <c r="A12" s="3"/>
      <c r="B12" s="2"/>
      <c r="C12" s="3"/>
      <c r="D12" s="2"/>
      <c r="E12" s="13" t="s">
        <v>32</v>
      </c>
      <c r="F12" s="2"/>
      <c r="G12" s="35" t="s">
        <v>18</v>
      </c>
      <c r="H12" s="2"/>
      <c r="I12" s="35" t="s">
        <v>18</v>
      </c>
      <c r="J12" s="4"/>
      <c r="K12" s="2"/>
      <c r="L12" s="2"/>
    </row>
    <row r="13" spans="1:14" x14ac:dyDescent="0.3">
      <c r="A13" s="3"/>
      <c r="B13" s="2"/>
      <c r="C13" s="3"/>
      <c r="D13" s="2"/>
      <c r="E13" s="13" t="s">
        <v>23</v>
      </c>
      <c r="F13" s="2"/>
      <c r="G13" s="35" t="s">
        <v>18</v>
      </c>
      <c r="H13" s="2"/>
      <c r="I13" s="35" t="s">
        <v>18</v>
      </c>
      <c r="J13" s="4"/>
      <c r="K13" s="2"/>
      <c r="L13" s="2"/>
    </row>
    <row r="14" spans="1:14" ht="15.75" thickBot="1" x14ac:dyDescent="0.35">
      <c r="A14" s="14" t="s">
        <v>22</v>
      </c>
      <c r="B14" s="6"/>
      <c r="C14" s="33" t="s">
        <v>18</v>
      </c>
      <c r="D14" s="6"/>
      <c r="E14" s="33" t="s">
        <v>18</v>
      </c>
      <c r="F14" s="6"/>
      <c r="G14" s="33"/>
      <c r="H14" s="6"/>
      <c r="I14" s="14" t="s">
        <v>33</v>
      </c>
      <c r="J14" s="7"/>
      <c r="K14" s="2"/>
      <c r="L14" s="2"/>
    </row>
    <row r="15" spans="1:14" ht="16.5" x14ac:dyDescent="0.35">
      <c r="A15" s="20" t="s">
        <v>4</v>
      </c>
      <c r="B15" s="18">
        <v>14</v>
      </c>
      <c r="C15" s="20" t="s">
        <v>4</v>
      </c>
      <c r="D15" s="18">
        <v>15</v>
      </c>
      <c r="E15" s="20" t="s">
        <v>4</v>
      </c>
      <c r="F15" s="18">
        <v>16</v>
      </c>
      <c r="G15" s="17" t="s">
        <v>3</v>
      </c>
      <c r="H15" s="18">
        <v>17</v>
      </c>
      <c r="I15" s="17" t="s">
        <v>3</v>
      </c>
      <c r="J15" s="19">
        <v>18</v>
      </c>
      <c r="K15" s="40"/>
      <c r="L15" s="40"/>
    </row>
    <row r="16" spans="1:14" s="2" customFormat="1" x14ac:dyDescent="0.3">
      <c r="A16" s="3" t="s">
        <v>8</v>
      </c>
      <c r="C16" s="3" t="s">
        <v>31</v>
      </c>
      <c r="E16" s="3" t="s">
        <v>31</v>
      </c>
      <c r="G16" s="3" t="s">
        <v>8</v>
      </c>
      <c r="H16" s="15"/>
      <c r="I16" s="3" t="s">
        <v>10</v>
      </c>
      <c r="J16" s="4"/>
    </row>
    <row r="17" spans="1:12" x14ac:dyDescent="0.3">
      <c r="A17" s="3" t="s">
        <v>11</v>
      </c>
      <c r="B17" s="2"/>
      <c r="C17" s="3" t="s">
        <v>10</v>
      </c>
      <c r="D17" s="2"/>
      <c r="E17" s="3" t="s">
        <v>11</v>
      </c>
      <c r="F17" s="2"/>
      <c r="G17" s="3" t="s">
        <v>9</v>
      </c>
      <c r="H17" s="2"/>
      <c r="I17" s="3" t="s">
        <v>11</v>
      </c>
      <c r="J17" s="4"/>
      <c r="K17" s="2"/>
      <c r="L17" s="2"/>
    </row>
    <row r="18" spans="1:12" x14ac:dyDescent="0.3">
      <c r="A18" s="3"/>
      <c r="B18" s="2"/>
      <c r="C18" s="31" t="s">
        <v>25</v>
      </c>
      <c r="D18" s="2"/>
      <c r="E18" s="31" t="s">
        <v>24</v>
      </c>
      <c r="F18" s="2"/>
      <c r="G18" s="3"/>
      <c r="H18" s="2"/>
      <c r="I18" s="3"/>
      <c r="J18" s="4"/>
      <c r="K18" s="2"/>
      <c r="L18" s="2"/>
    </row>
    <row r="19" spans="1:12" x14ac:dyDescent="0.3">
      <c r="A19" s="13" t="s">
        <v>23</v>
      </c>
      <c r="B19" s="2"/>
      <c r="C19" s="35" t="s">
        <v>18</v>
      </c>
      <c r="D19" s="2"/>
      <c r="E19" s="35" t="s">
        <v>18</v>
      </c>
      <c r="F19" s="2"/>
      <c r="G19" s="13"/>
      <c r="H19" s="15"/>
      <c r="I19" s="13"/>
      <c r="J19" s="4"/>
      <c r="K19" s="2"/>
      <c r="L19" s="2"/>
    </row>
    <row r="20" spans="1:12" ht="15.75" thickBot="1" x14ac:dyDescent="0.35">
      <c r="A20" s="14" t="s">
        <v>26</v>
      </c>
      <c r="B20" s="6"/>
      <c r="C20" s="33" t="s">
        <v>18</v>
      </c>
      <c r="D20" s="6"/>
      <c r="E20" s="33" t="s">
        <v>18</v>
      </c>
      <c r="F20" s="7"/>
      <c r="G20" s="33" t="s">
        <v>18</v>
      </c>
      <c r="H20" s="6"/>
      <c r="I20" s="33" t="s">
        <v>18</v>
      </c>
      <c r="J20" s="7"/>
      <c r="K20" s="2"/>
      <c r="L20" s="2"/>
    </row>
    <row r="21" spans="1:12" ht="16.5" x14ac:dyDescent="0.35">
      <c r="A21" s="20" t="s">
        <v>4</v>
      </c>
      <c r="B21" s="18">
        <v>21</v>
      </c>
      <c r="C21" s="17" t="s">
        <v>3</v>
      </c>
      <c r="D21" s="18">
        <v>22</v>
      </c>
      <c r="E21" s="20" t="s">
        <v>4</v>
      </c>
      <c r="F21" s="18">
        <v>23</v>
      </c>
      <c r="G21" s="17" t="s">
        <v>3</v>
      </c>
      <c r="H21" s="18">
        <v>24</v>
      </c>
      <c r="I21" s="20" t="s">
        <v>4</v>
      </c>
      <c r="J21" s="19">
        <v>25</v>
      </c>
      <c r="K21" s="40"/>
      <c r="L21" s="40"/>
    </row>
    <row r="22" spans="1:12" x14ac:dyDescent="0.3">
      <c r="A22" s="3" t="s">
        <v>31</v>
      </c>
      <c r="B22" s="2"/>
      <c r="C22" s="3" t="s">
        <v>10</v>
      </c>
      <c r="D22" s="2"/>
      <c r="E22" s="3" t="s">
        <v>9</v>
      </c>
      <c r="F22" s="2"/>
      <c r="G22" s="3" t="s">
        <v>8</v>
      </c>
      <c r="H22" s="2"/>
      <c r="I22" s="3" t="s">
        <v>31</v>
      </c>
      <c r="J22" s="4"/>
      <c r="K22" s="2"/>
      <c r="L22" s="2"/>
    </row>
    <row r="23" spans="1:12" x14ac:dyDescent="0.3">
      <c r="A23" s="3" t="s">
        <v>11</v>
      </c>
      <c r="B23" s="2"/>
      <c r="C23" s="3" t="s">
        <v>8</v>
      </c>
      <c r="D23" s="2"/>
      <c r="E23" s="3" t="s">
        <v>11</v>
      </c>
      <c r="F23" s="2"/>
      <c r="G23" s="3" t="s">
        <v>10</v>
      </c>
      <c r="H23" s="2"/>
      <c r="I23" s="3" t="s">
        <v>9</v>
      </c>
      <c r="J23" s="4"/>
      <c r="K23" s="2"/>
      <c r="L23" s="2"/>
    </row>
    <row r="24" spans="1:12" x14ac:dyDescent="0.3">
      <c r="A24" s="3"/>
      <c r="B24" s="2"/>
      <c r="C24" s="38" t="s">
        <v>30</v>
      </c>
      <c r="D24" s="2"/>
      <c r="E24" s="38" t="s">
        <v>30</v>
      </c>
      <c r="F24" s="2"/>
      <c r="G24" s="3"/>
      <c r="H24" s="2"/>
      <c r="I24" s="3"/>
      <c r="J24" s="4"/>
      <c r="K24" s="2"/>
      <c r="L24" s="2"/>
    </row>
    <row r="25" spans="1:12" x14ac:dyDescent="0.3">
      <c r="A25" s="13"/>
      <c r="B25" s="2"/>
      <c r="C25" s="36" t="s">
        <v>27</v>
      </c>
      <c r="D25" s="2"/>
      <c r="E25" s="36" t="s">
        <v>27</v>
      </c>
      <c r="F25" s="2"/>
      <c r="G25" s="3"/>
      <c r="H25" s="2"/>
      <c r="I25" s="3"/>
      <c r="J25" s="4"/>
      <c r="K25" s="2"/>
      <c r="L25" s="2"/>
    </row>
    <row r="26" spans="1:12" ht="15.75" thickBot="1" x14ac:dyDescent="0.35">
      <c r="A26" s="14"/>
      <c r="B26" s="6"/>
      <c r="C26" s="5"/>
      <c r="D26" s="6"/>
      <c r="E26" s="5"/>
      <c r="F26" s="6"/>
      <c r="G26" s="5"/>
      <c r="H26" s="6"/>
      <c r="I26" s="5"/>
      <c r="J26" s="7"/>
      <c r="K26" s="2"/>
      <c r="L26" s="2"/>
    </row>
    <row r="27" spans="1:12" ht="16.5" x14ac:dyDescent="0.35">
      <c r="A27" s="21"/>
      <c r="B27" s="18">
        <v>28</v>
      </c>
      <c r="C27" s="17" t="s">
        <v>3</v>
      </c>
      <c r="D27" s="18">
        <v>29</v>
      </c>
      <c r="E27" s="20" t="s">
        <v>4</v>
      </c>
      <c r="F27" s="18">
        <v>30</v>
      </c>
      <c r="G27" s="25"/>
      <c r="H27" s="18">
        <v>31</v>
      </c>
      <c r="I27" s="26"/>
      <c r="J27" s="19">
        <v>1</v>
      </c>
      <c r="K27" s="40"/>
      <c r="L27" s="40"/>
    </row>
    <row r="28" spans="1:12" ht="16.5" x14ac:dyDescent="0.35">
      <c r="A28" s="37" t="s">
        <v>28</v>
      </c>
      <c r="B28" s="23"/>
      <c r="C28" s="3" t="s">
        <v>8</v>
      </c>
      <c r="D28" s="23"/>
      <c r="E28" s="3" t="s">
        <v>31</v>
      </c>
      <c r="F28" s="2"/>
      <c r="G28" s="8"/>
      <c r="H28" s="10"/>
      <c r="I28" s="8"/>
      <c r="J28" s="27"/>
      <c r="K28" s="23"/>
      <c r="L28" s="23"/>
    </row>
    <row r="29" spans="1:12" ht="16.5" x14ac:dyDescent="0.35">
      <c r="A29" s="37" t="s">
        <v>29</v>
      </c>
      <c r="B29" s="23"/>
      <c r="C29" s="21" t="s">
        <v>9</v>
      </c>
      <c r="D29" s="23"/>
      <c r="E29" s="3" t="s">
        <v>11</v>
      </c>
      <c r="F29" s="2"/>
      <c r="G29" s="8"/>
      <c r="H29" s="10"/>
      <c r="I29" s="8"/>
      <c r="J29" s="27"/>
      <c r="K29" s="23"/>
      <c r="L29" s="23"/>
    </row>
    <row r="30" spans="1:12" x14ac:dyDescent="0.3">
      <c r="A30" s="21"/>
      <c r="B30" s="23"/>
      <c r="C30" s="21"/>
      <c r="D30" s="23"/>
      <c r="E30" s="3"/>
      <c r="F30" s="2"/>
      <c r="G30" s="8"/>
      <c r="H30" s="10"/>
      <c r="I30" s="8"/>
      <c r="J30" s="27"/>
      <c r="K30" s="23"/>
      <c r="L30" s="23"/>
    </row>
    <row r="31" spans="1:12" x14ac:dyDescent="0.3">
      <c r="A31" s="21"/>
      <c r="B31" s="23"/>
      <c r="C31" s="21"/>
      <c r="D31" s="23"/>
      <c r="E31" s="31" t="s">
        <v>24</v>
      </c>
      <c r="F31" s="2"/>
      <c r="G31" s="8"/>
      <c r="H31" s="10"/>
      <c r="I31" s="8"/>
      <c r="J31" s="27"/>
      <c r="K31" s="23"/>
      <c r="L31" s="23"/>
    </row>
    <row r="32" spans="1:12" ht="15.75" thickBot="1" x14ac:dyDescent="0.35">
      <c r="A32" s="22"/>
      <c r="B32" s="24"/>
      <c r="C32" s="22"/>
      <c r="D32" s="24"/>
      <c r="E32" s="39"/>
      <c r="F32" s="6"/>
      <c r="G32" s="9"/>
      <c r="H32" s="11"/>
      <c r="I32" s="51" t="s">
        <v>34</v>
      </c>
      <c r="J32" s="28"/>
      <c r="K32" s="23"/>
      <c r="L32" s="23"/>
    </row>
    <row r="33" spans="1:2" ht="9" customHeight="1" x14ac:dyDescent="0.3"/>
    <row r="34" spans="1:2" ht="16.5" x14ac:dyDescent="0.35">
      <c r="A34" s="29" t="s">
        <v>14</v>
      </c>
    </row>
    <row r="35" spans="1:2" ht="17.25" thickBot="1" x14ac:dyDescent="0.4">
      <c r="A35" s="29"/>
    </row>
    <row r="36" spans="1:2" s="44" customFormat="1" ht="14.25" x14ac:dyDescent="0.3">
      <c r="A36" s="42" t="s">
        <v>3</v>
      </c>
      <c r="B36" s="43">
        <f>COUNTIF(A$1:J$32,"=Donnie")</f>
        <v>10</v>
      </c>
    </row>
    <row r="37" spans="1:2" s="44" customFormat="1" ht="14.25" x14ac:dyDescent="0.3">
      <c r="A37" s="45" t="s">
        <v>4</v>
      </c>
      <c r="B37" s="46">
        <f>COUNTIF(A$1:J$32,"=Casey")</f>
        <v>9</v>
      </c>
    </row>
    <row r="38" spans="1:2" s="44" customFormat="1" ht="14.25" x14ac:dyDescent="0.3">
      <c r="A38" s="45" t="s">
        <v>8</v>
      </c>
      <c r="B38" s="46">
        <f>COUNTIF(A$1:J$32,"=Andrea")</f>
        <v>9</v>
      </c>
    </row>
    <row r="39" spans="1:2" s="44" customFormat="1" ht="14.25" x14ac:dyDescent="0.3">
      <c r="A39" s="45" t="s">
        <v>10</v>
      </c>
      <c r="B39" s="46">
        <f>COUNTIF(A$1:J$32,"=J.P.")</f>
        <v>8</v>
      </c>
    </row>
    <row r="40" spans="1:2" s="44" customFormat="1" ht="14.25" x14ac:dyDescent="0.3">
      <c r="A40" s="45" t="s">
        <v>9</v>
      </c>
      <c r="B40" s="46">
        <f>COUNTIF(A$1:J$32,"=Steve")</f>
        <v>8</v>
      </c>
    </row>
    <row r="41" spans="1:2" s="44" customFormat="1" ht="14.25" x14ac:dyDescent="0.3">
      <c r="A41" s="45" t="s">
        <v>11</v>
      </c>
      <c r="B41" s="46">
        <f>COUNTIF(A$1:J$32,"=Marilyn")</f>
        <v>8</v>
      </c>
    </row>
    <row r="42" spans="1:2" s="44" customFormat="1" ht="14.25" x14ac:dyDescent="0.3">
      <c r="A42" s="47" t="s">
        <v>31</v>
      </c>
      <c r="B42" s="48">
        <f>COUNTIF(A$1:J$32,"=Hai")</f>
        <v>8</v>
      </c>
    </row>
    <row r="43" spans="1:2" s="44" customFormat="1" thickBot="1" x14ac:dyDescent="0.35">
      <c r="A43" s="49"/>
      <c r="B43" s="50">
        <f>SUM(B36:B42)</f>
        <v>60</v>
      </c>
    </row>
  </sheetData>
  <mergeCells count="1">
    <mergeCell ref="A1:J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G8" sqref="G8"/>
    </sheetView>
  </sheetViews>
  <sheetFormatPr defaultRowHeight="15" x14ac:dyDescent="0.3"/>
  <cols>
    <col min="1" max="1" width="14.7109375" style="1" customWidth="1"/>
    <col min="2" max="2" width="3.28515625" style="1" bestFit="1" customWidth="1"/>
    <col min="3" max="3" width="14.7109375" style="1" customWidth="1"/>
    <col min="4" max="4" width="3.28515625" style="1" bestFit="1" customWidth="1"/>
    <col min="5" max="5" width="14.7109375" style="1" customWidth="1"/>
    <col min="6" max="6" width="3.28515625" style="1" bestFit="1" customWidth="1"/>
    <col min="7" max="7" width="14.7109375" style="1" customWidth="1"/>
    <col min="8" max="8" width="3.28515625" style="1" bestFit="1" customWidth="1"/>
    <col min="9" max="9" width="14.7109375" style="1" customWidth="1"/>
    <col min="10" max="10" width="3.28515625" style="1" bestFit="1" customWidth="1"/>
    <col min="11" max="16384" width="9.140625" style="1"/>
  </cols>
  <sheetData>
    <row r="1" spans="1:10" ht="18.75" thickBot="1" x14ac:dyDescent="0.4">
      <c r="A1" s="122" t="s">
        <v>0</v>
      </c>
      <c r="B1" s="123"/>
      <c r="C1" s="123"/>
      <c r="D1" s="123"/>
      <c r="E1" s="123"/>
      <c r="F1" s="123"/>
      <c r="G1" s="123"/>
      <c r="H1" s="123"/>
      <c r="I1" s="123"/>
      <c r="J1" s="124"/>
    </row>
    <row r="2" spans="1:10" ht="16.5" x14ac:dyDescent="0.35">
      <c r="A2" s="8"/>
      <c r="B2" s="18">
        <v>2</v>
      </c>
      <c r="C2" s="8"/>
      <c r="D2" s="18">
        <v>3</v>
      </c>
      <c r="E2" s="8"/>
      <c r="F2" s="18">
        <v>4</v>
      </c>
      <c r="G2" s="8"/>
      <c r="H2" s="18">
        <v>5</v>
      </c>
      <c r="I2" s="8"/>
      <c r="J2" s="19">
        <v>6</v>
      </c>
    </row>
    <row r="3" spans="1:10" x14ac:dyDescent="0.3">
      <c r="A3" s="8"/>
      <c r="B3" s="10"/>
      <c r="C3" s="8"/>
      <c r="D3" s="10"/>
      <c r="E3" s="8"/>
      <c r="F3" s="10"/>
      <c r="G3" s="8"/>
      <c r="H3" s="10"/>
      <c r="I3" s="8"/>
      <c r="J3" s="10"/>
    </row>
    <row r="4" spans="1:10" x14ac:dyDescent="0.3">
      <c r="A4" s="8"/>
      <c r="B4" s="10"/>
      <c r="C4" s="8"/>
      <c r="D4" s="10"/>
      <c r="E4" s="8"/>
      <c r="F4" s="10"/>
      <c r="G4" s="8"/>
      <c r="H4" s="10"/>
      <c r="I4" s="8"/>
      <c r="J4" s="10"/>
    </row>
    <row r="5" spans="1:10" x14ac:dyDescent="0.3">
      <c r="A5" s="8"/>
      <c r="B5" s="10"/>
      <c r="C5" s="8"/>
      <c r="D5" s="10"/>
      <c r="E5" s="8"/>
      <c r="F5" s="10"/>
      <c r="G5" s="8"/>
      <c r="H5" s="10"/>
      <c r="I5" s="8"/>
      <c r="J5" s="10"/>
    </row>
    <row r="6" spans="1:10" ht="15.75" thickBot="1" x14ac:dyDescent="0.35">
      <c r="A6" s="9"/>
      <c r="B6" s="11"/>
      <c r="C6" s="9"/>
      <c r="D6" s="11"/>
      <c r="E6" s="9"/>
      <c r="F6" s="11"/>
      <c r="G6" s="9"/>
      <c r="H6" s="11"/>
      <c r="I6" s="9"/>
      <c r="J6" s="11"/>
    </row>
    <row r="7" spans="1:10" ht="16.5" x14ac:dyDescent="0.35">
      <c r="A7" s="17" t="s">
        <v>3</v>
      </c>
      <c r="B7" s="18">
        <v>9</v>
      </c>
      <c r="C7" s="17" t="s">
        <v>3</v>
      </c>
      <c r="D7" s="18">
        <v>10</v>
      </c>
      <c r="E7" s="17" t="s">
        <v>3</v>
      </c>
      <c r="F7" s="18">
        <v>11</v>
      </c>
      <c r="G7" s="17" t="s">
        <v>3</v>
      </c>
      <c r="H7" s="18">
        <v>12</v>
      </c>
      <c r="I7" s="17" t="s">
        <v>3</v>
      </c>
      <c r="J7" s="19">
        <v>13</v>
      </c>
    </row>
    <row r="8" spans="1:10" x14ac:dyDescent="0.3">
      <c r="A8" s="3" t="s">
        <v>8</v>
      </c>
      <c r="B8" s="2"/>
      <c r="C8" s="30"/>
      <c r="D8" s="2"/>
      <c r="E8" s="3" t="s">
        <v>10</v>
      </c>
      <c r="F8" s="2"/>
      <c r="G8" s="30"/>
      <c r="H8" s="2"/>
      <c r="I8" s="3" t="s">
        <v>8</v>
      </c>
      <c r="J8" s="4"/>
    </row>
    <row r="9" spans="1:10" x14ac:dyDescent="0.3">
      <c r="A9" s="3" t="s">
        <v>11</v>
      </c>
      <c r="B9" s="2"/>
      <c r="C9" s="3" t="s">
        <v>11</v>
      </c>
      <c r="D9" s="2"/>
      <c r="E9" s="3" t="s">
        <v>9</v>
      </c>
      <c r="F9" s="2"/>
      <c r="G9" s="3" t="s">
        <v>11</v>
      </c>
      <c r="H9" s="2"/>
      <c r="I9" s="3" t="s">
        <v>9</v>
      </c>
      <c r="J9" s="4"/>
    </row>
    <row r="10" spans="1:10" x14ac:dyDescent="0.3">
      <c r="A10" s="3"/>
      <c r="B10" s="2"/>
      <c r="C10" s="3" t="s">
        <v>10</v>
      </c>
      <c r="D10" s="2"/>
      <c r="E10" s="3"/>
      <c r="F10" s="2"/>
      <c r="G10" s="3" t="s">
        <v>8</v>
      </c>
      <c r="H10" s="2"/>
      <c r="I10" s="3"/>
      <c r="J10" s="4"/>
    </row>
    <row r="11" spans="1:10" x14ac:dyDescent="0.3">
      <c r="A11" s="3"/>
      <c r="B11" s="2"/>
      <c r="C11" s="3"/>
      <c r="D11" s="2"/>
      <c r="E11" s="31" t="s">
        <v>20</v>
      </c>
      <c r="F11" s="2"/>
      <c r="G11" s="3"/>
      <c r="H11" s="2"/>
      <c r="I11" s="3"/>
      <c r="J11" s="4"/>
    </row>
    <row r="12" spans="1:10" x14ac:dyDescent="0.3">
      <c r="A12" s="3"/>
      <c r="B12" s="2"/>
      <c r="C12" s="3"/>
      <c r="D12" s="2"/>
      <c r="E12" s="3"/>
      <c r="F12" s="2"/>
      <c r="G12" s="3"/>
      <c r="H12" s="2"/>
      <c r="I12" s="3"/>
      <c r="J12" s="4"/>
    </row>
    <row r="13" spans="1:10" ht="15.75" thickBot="1" x14ac:dyDescent="0.35">
      <c r="A13" s="5"/>
      <c r="B13" s="6"/>
      <c r="C13" s="5"/>
      <c r="D13" s="6"/>
      <c r="E13" s="5"/>
      <c r="F13" s="6"/>
      <c r="G13" s="14" t="s">
        <v>15</v>
      </c>
      <c r="H13" s="6"/>
      <c r="I13" s="14" t="s">
        <v>15</v>
      </c>
      <c r="J13" s="7"/>
    </row>
    <row r="14" spans="1:10" ht="16.5" x14ac:dyDescent="0.35">
      <c r="A14" s="20" t="s">
        <v>4</v>
      </c>
      <c r="B14" s="18">
        <v>16</v>
      </c>
      <c r="C14" s="20" t="s">
        <v>4</v>
      </c>
      <c r="D14" s="18">
        <v>17</v>
      </c>
      <c r="E14" s="20" t="s">
        <v>4</v>
      </c>
      <c r="F14" s="18">
        <v>18</v>
      </c>
      <c r="G14" s="20" t="s">
        <v>4</v>
      </c>
      <c r="H14" s="18">
        <v>19</v>
      </c>
      <c r="I14" s="20" t="s">
        <v>4</v>
      </c>
      <c r="J14" s="19">
        <v>20</v>
      </c>
    </row>
    <row r="15" spans="1:10" x14ac:dyDescent="0.3">
      <c r="A15" s="3" t="s">
        <v>8</v>
      </c>
      <c r="B15" s="2"/>
      <c r="C15" s="3" t="s">
        <v>10</v>
      </c>
      <c r="D15" s="2"/>
      <c r="E15" s="3" t="s">
        <v>8</v>
      </c>
      <c r="F15" s="2"/>
      <c r="G15" s="3" t="s">
        <v>9</v>
      </c>
      <c r="H15" s="2"/>
      <c r="I15" s="3" t="s">
        <v>10</v>
      </c>
      <c r="J15" s="4"/>
    </row>
    <row r="16" spans="1:10" x14ac:dyDescent="0.3">
      <c r="A16" s="3" t="s">
        <v>9</v>
      </c>
      <c r="B16" s="2"/>
      <c r="C16" s="3" t="s">
        <v>9</v>
      </c>
      <c r="D16" s="2"/>
      <c r="E16" s="3" t="s">
        <v>10</v>
      </c>
      <c r="F16" s="2"/>
      <c r="G16" s="3" t="s">
        <v>11</v>
      </c>
      <c r="H16" s="2"/>
      <c r="I16" s="3" t="s">
        <v>11</v>
      </c>
      <c r="J16" s="4"/>
    </row>
    <row r="17" spans="1:10" x14ac:dyDescent="0.3">
      <c r="A17" s="3"/>
      <c r="B17" s="2"/>
      <c r="C17" s="3"/>
      <c r="D17" s="2"/>
      <c r="E17" s="3"/>
      <c r="F17" s="2"/>
      <c r="G17" s="3"/>
      <c r="H17" s="2"/>
      <c r="I17" s="3"/>
      <c r="J17" s="4"/>
    </row>
    <row r="18" spans="1:10" x14ac:dyDescent="0.3">
      <c r="A18" s="31" t="s">
        <v>19</v>
      </c>
      <c r="B18" s="2"/>
      <c r="C18" s="3"/>
      <c r="D18" s="2"/>
      <c r="E18" s="3"/>
      <c r="F18" s="2"/>
      <c r="G18" s="3"/>
      <c r="H18" s="2"/>
      <c r="I18" s="3"/>
      <c r="J18" s="4"/>
    </row>
    <row r="19" spans="1:10" ht="16.5" x14ac:dyDescent="0.35">
      <c r="A19" s="34" t="s">
        <v>21</v>
      </c>
      <c r="B19" s="2"/>
      <c r="C19" s="3"/>
      <c r="D19" s="2"/>
      <c r="E19" s="3"/>
      <c r="F19" s="2"/>
      <c r="G19" s="13"/>
      <c r="H19" s="15"/>
      <c r="I19" s="13" t="s">
        <v>5</v>
      </c>
      <c r="J19" s="4"/>
    </row>
    <row r="20" spans="1:10" ht="15.75" thickBot="1" x14ac:dyDescent="0.35">
      <c r="A20" s="5"/>
      <c r="B20" s="6"/>
      <c r="C20" s="5"/>
      <c r="D20" s="6"/>
      <c r="E20" s="5"/>
      <c r="F20" s="6"/>
      <c r="G20" s="14" t="s">
        <v>5</v>
      </c>
      <c r="H20" s="16"/>
      <c r="I20" s="14" t="s">
        <v>6</v>
      </c>
      <c r="J20" s="7"/>
    </row>
    <row r="21" spans="1:10" ht="16.5" x14ac:dyDescent="0.35">
      <c r="A21" s="17" t="s">
        <v>3</v>
      </c>
      <c r="B21" s="18">
        <v>23</v>
      </c>
      <c r="C21" s="20" t="s">
        <v>4</v>
      </c>
      <c r="D21" s="18">
        <v>24</v>
      </c>
      <c r="E21" s="17" t="s">
        <v>3</v>
      </c>
      <c r="F21" s="18">
        <v>25</v>
      </c>
      <c r="G21" s="20" t="s">
        <v>4</v>
      </c>
      <c r="H21" s="18">
        <v>26</v>
      </c>
      <c r="I21" s="17" t="s">
        <v>3</v>
      </c>
      <c r="J21" s="19">
        <v>27</v>
      </c>
    </row>
    <row r="22" spans="1:10" x14ac:dyDescent="0.3">
      <c r="A22" s="3" t="s">
        <v>10</v>
      </c>
      <c r="B22" s="2"/>
      <c r="C22" s="3" t="s">
        <v>10</v>
      </c>
      <c r="D22" s="2"/>
      <c r="E22" s="3" t="s">
        <v>11</v>
      </c>
      <c r="F22" s="2"/>
      <c r="G22" s="3" t="s">
        <v>8</v>
      </c>
      <c r="H22" s="2"/>
      <c r="I22" s="3" t="s">
        <v>9</v>
      </c>
      <c r="J22" s="4"/>
    </row>
    <row r="23" spans="1:10" x14ac:dyDescent="0.3">
      <c r="A23" s="3" t="s">
        <v>11</v>
      </c>
      <c r="B23" s="2"/>
      <c r="C23" s="3" t="s">
        <v>9</v>
      </c>
      <c r="D23" s="2"/>
      <c r="E23" s="3" t="s">
        <v>9</v>
      </c>
      <c r="F23" s="2"/>
      <c r="G23" s="3" t="s">
        <v>11</v>
      </c>
      <c r="H23" s="2"/>
      <c r="I23" s="3" t="s">
        <v>8</v>
      </c>
      <c r="J23" s="4"/>
    </row>
    <row r="24" spans="1:10" x14ac:dyDescent="0.3">
      <c r="A24" s="3"/>
      <c r="B24" s="2"/>
      <c r="C24" s="3"/>
      <c r="D24" s="2"/>
      <c r="E24" s="3"/>
      <c r="F24" s="2"/>
      <c r="G24" s="3"/>
      <c r="H24" s="2"/>
      <c r="I24" s="3"/>
      <c r="J24" s="4"/>
    </row>
    <row r="25" spans="1:10" x14ac:dyDescent="0.3">
      <c r="A25" s="13" t="s">
        <v>7</v>
      </c>
      <c r="B25" s="2"/>
      <c r="C25" s="3"/>
      <c r="D25" s="2"/>
      <c r="E25" s="3"/>
      <c r="F25" s="2"/>
      <c r="G25" s="3"/>
      <c r="H25" s="2"/>
      <c r="I25" s="3"/>
      <c r="J25" s="4"/>
    </row>
    <row r="26" spans="1:10" x14ac:dyDescent="0.3">
      <c r="A26" s="13" t="s">
        <v>6</v>
      </c>
      <c r="B26" s="2"/>
      <c r="C26" s="31" t="s">
        <v>16</v>
      </c>
      <c r="D26" s="2"/>
      <c r="E26" s="3"/>
      <c r="F26" s="2"/>
      <c r="G26" s="32" t="s">
        <v>17</v>
      </c>
      <c r="H26" s="2"/>
      <c r="I26" s="3"/>
      <c r="J26" s="4"/>
    </row>
    <row r="27" spans="1:10" ht="15.75" thickBot="1" x14ac:dyDescent="0.35">
      <c r="A27" s="14"/>
      <c r="B27" s="6"/>
      <c r="C27" s="33"/>
      <c r="D27" s="6"/>
      <c r="E27" s="33"/>
      <c r="F27" s="6"/>
      <c r="G27" s="33"/>
      <c r="H27" s="6"/>
      <c r="I27" s="33"/>
      <c r="J27" s="7"/>
    </row>
    <row r="28" spans="1:10" ht="16.5" x14ac:dyDescent="0.35">
      <c r="A28" s="8"/>
      <c r="B28" s="18">
        <v>30</v>
      </c>
      <c r="C28" s="8"/>
      <c r="D28" s="18">
        <v>1</v>
      </c>
      <c r="E28" s="20" t="s">
        <v>4</v>
      </c>
      <c r="F28" s="18">
        <v>2</v>
      </c>
      <c r="G28" s="17" t="s">
        <v>3</v>
      </c>
      <c r="H28" s="18">
        <v>3</v>
      </c>
      <c r="I28" s="20" t="s">
        <v>4</v>
      </c>
      <c r="J28" s="19">
        <v>4</v>
      </c>
    </row>
    <row r="29" spans="1:10" x14ac:dyDescent="0.3">
      <c r="A29" s="8"/>
      <c r="B29" s="10"/>
      <c r="C29" s="8"/>
      <c r="D29" s="10"/>
      <c r="E29" s="3" t="s">
        <v>8</v>
      </c>
      <c r="F29" s="2"/>
      <c r="G29" s="3" t="s">
        <v>10</v>
      </c>
      <c r="H29" s="2"/>
      <c r="I29" s="3" t="s">
        <v>8</v>
      </c>
      <c r="J29" s="4"/>
    </row>
    <row r="30" spans="1:10" x14ac:dyDescent="0.3">
      <c r="A30" s="8"/>
      <c r="B30" s="10"/>
      <c r="C30" s="8"/>
      <c r="D30" s="10"/>
      <c r="E30" s="3" t="s">
        <v>9</v>
      </c>
      <c r="F30" s="2"/>
      <c r="G30" s="3" t="s">
        <v>11</v>
      </c>
      <c r="H30" s="2"/>
      <c r="I30" s="3" t="s">
        <v>10</v>
      </c>
      <c r="J30" s="4"/>
    </row>
    <row r="31" spans="1:10" x14ac:dyDescent="0.3">
      <c r="A31" s="8"/>
      <c r="B31" s="10"/>
      <c r="C31" s="8"/>
      <c r="D31" s="10"/>
      <c r="E31" s="3"/>
      <c r="F31" s="2"/>
      <c r="G31" s="3"/>
      <c r="H31" s="2"/>
      <c r="I31" s="3"/>
      <c r="J31" s="4"/>
    </row>
    <row r="32" spans="1:10" x14ac:dyDescent="0.3">
      <c r="A32" s="8"/>
      <c r="B32" s="10"/>
      <c r="C32" s="8"/>
      <c r="D32" s="10"/>
      <c r="E32" s="3"/>
      <c r="F32" s="2"/>
      <c r="G32" s="3"/>
      <c r="H32" s="2"/>
      <c r="I32" s="3"/>
      <c r="J32" s="4"/>
    </row>
    <row r="33" spans="1:10" x14ac:dyDescent="0.3">
      <c r="A33" s="8"/>
      <c r="B33" s="10"/>
      <c r="C33" s="8"/>
      <c r="D33" s="10"/>
      <c r="E33" s="3"/>
      <c r="F33" s="2"/>
      <c r="G33" s="3"/>
      <c r="H33" s="2"/>
      <c r="I33" s="3"/>
      <c r="J33" s="4"/>
    </row>
    <row r="34" spans="1:10" ht="15.75" thickBot="1" x14ac:dyDescent="0.35">
      <c r="A34" s="9"/>
      <c r="B34" s="11"/>
      <c r="C34" s="9"/>
      <c r="D34" s="11"/>
      <c r="E34" s="5"/>
      <c r="F34" s="6"/>
      <c r="G34" s="5"/>
      <c r="H34" s="6"/>
      <c r="I34" s="5"/>
      <c r="J34" s="7"/>
    </row>
    <row r="36" spans="1:10" ht="16.5" x14ac:dyDescent="0.35">
      <c r="A36" s="29" t="s">
        <v>14</v>
      </c>
    </row>
    <row r="38" spans="1:10" x14ac:dyDescent="0.3">
      <c r="A38" s="12" t="s">
        <v>1</v>
      </c>
    </row>
    <row r="39" spans="1:10" x14ac:dyDescent="0.3">
      <c r="A39" s="1" t="s">
        <v>2</v>
      </c>
    </row>
    <row r="40" spans="1:10" x14ac:dyDescent="0.3">
      <c r="A40" s="1" t="s">
        <v>12</v>
      </c>
    </row>
  </sheetData>
  <mergeCells count="1">
    <mergeCell ref="A1:J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Dec-01</vt:lpstr>
      <vt:lpstr>Nov-01</vt:lpstr>
      <vt:lpstr>Oct-01</vt:lpstr>
      <vt:lpstr>Sep-01</vt:lpstr>
      <vt:lpstr>Aug-01</vt:lpstr>
      <vt:lpstr>Jul-01</vt:lpstr>
      <vt:lpstr>Jun-01</vt:lpstr>
      <vt:lpstr>May-01</vt:lpstr>
      <vt:lpstr>Apr-01</vt:lpstr>
      <vt:lpstr>Summary of Days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Felienne</cp:lastModifiedBy>
  <cp:lastPrinted>2001-12-11T22:10:23Z</cp:lastPrinted>
  <dcterms:created xsi:type="dcterms:W3CDTF">2001-04-03T13:33:03Z</dcterms:created>
  <dcterms:modified xsi:type="dcterms:W3CDTF">2014-09-04T14:05:46Z</dcterms:modified>
</cp:coreProperties>
</file>