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925" firstSheet="1" activeTab="2"/>
  </bookViews>
  <sheets>
    <sheet name="power only" sheetId="4" r:id="rId1"/>
    <sheet name="east all commodities" sheetId="1" r:id="rId2"/>
    <sheet name="west all commodities" sheetId="5" r:id="rId3"/>
    <sheet name="Sheet2" sheetId="2" r:id="rId4"/>
    <sheet name="Sheet3" sheetId="3" r:id="rId5"/>
  </sheets>
  <definedNames>
    <definedName name="_xlnm.Print_Area" localSheetId="1">'east all commodities'!$A$1:$AV$75</definedName>
    <definedName name="_xlnm.Print_Area" localSheetId="0">'power only'!$A$1:$J$60</definedName>
    <definedName name="_xlnm.Print_Area" localSheetId="2">'west all commodities'!$A$1:$I$75</definedName>
  </definedNames>
  <calcPr calcId="152511"/>
</workbook>
</file>

<file path=xl/calcChain.xml><?xml version="1.0" encoding="utf-8"?>
<calcChain xmlns="http://schemas.openxmlformats.org/spreadsheetml/2006/main">
  <c r="AR13" i="1" l="1"/>
  <c r="AR14" i="1"/>
  <c r="AR15" i="1"/>
  <c r="AR16" i="1"/>
  <c r="AR19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43" i="1"/>
  <c r="AR44" i="1"/>
  <c r="AR45" i="1"/>
  <c r="AR46" i="1"/>
  <c r="AR50" i="1"/>
  <c r="AR51" i="1"/>
  <c r="AR52" i="1"/>
  <c r="AR53" i="1"/>
  <c r="AR54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J7" i="4"/>
  <c r="J8" i="4"/>
  <c r="J9" i="4"/>
  <c r="J10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3" i="4"/>
  <c r="J34" i="4"/>
  <c r="J35" i="4"/>
  <c r="J38" i="4"/>
  <c r="J39" i="4"/>
  <c r="J40" i="4"/>
  <c r="J41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I13" i="5"/>
  <c r="I14" i="5"/>
  <c r="I15" i="5"/>
  <c r="E16" i="5"/>
  <c r="I16" i="5" s="1"/>
  <c r="G16" i="5"/>
  <c r="I17" i="5"/>
  <c r="I19" i="5"/>
  <c r="I21" i="5"/>
  <c r="I22" i="5"/>
  <c r="I23" i="5"/>
  <c r="I24" i="5"/>
  <c r="I25" i="5"/>
  <c r="I26" i="5"/>
  <c r="I27" i="5"/>
  <c r="I28" i="5"/>
  <c r="I29" i="5"/>
  <c r="I30" i="5"/>
  <c r="I31" i="5"/>
  <c r="E32" i="5"/>
  <c r="E37" i="5" s="1"/>
  <c r="I37" i="5" s="1"/>
  <c r="G32" i="5"/>
  <c r="I33" i="5"/>
  <c r="I34" i="5"/>
  <c r="I35" i="5"/>
  <c r="I36" i="5"/>
  <c r="G37" i="5"/>
  <c r="I38" i="5"/>
  <c r="I39" i="5"/>
  <c r="I40" i="5"/>
  <c r="I41" i="5"/>
  <c r="I43" i="5"/>
  <c r="I44" i="5"/>
  <c r="I45" i="5"/>
  <c r="E46" i="5"/>
  <c r="G46" i="5"/>
  <c r="I46" i="5"/>
  <c r="I50" i="5"/>
  <c r="I51" i="5"/>
  <c r="I52" i="5"/>
  <c r="I53" i="5"/>
  <c r="E54" i="5"/>
  <c r="I54" i="5" s="1"/>
  <c r="G54" i="5"/>
  <c r="I55" i="5"/>
  <c r="I57" i="5"/>
  <c r="I59" i="5"/>
  <c r="I60" i="5"/>
  <c r="I61" i="5"/>
  <c r="I62" i="5"/>
  <c r="I63" i="5"/>
  <c r="I64" i="5"/>
  <c r="I65" i="5"/>
  <c r="I66" i="5"/>
  <c r="I67" i="5"/>
  <c r="I68" i="5"/>
  <c r="I69" i="5"/>
  <c r="E70" i="5"/>
  <c r="E75" i="5" s="1"/>
  <c r="I75" i="5" s="1"/>
  <c r="G70" i="5"/>
  <c r="I71" i="5"/>
  <c r="I72" i="5"/>
  <c r="I73" i="5"/>
  <c r="I74" i="5"/>
  <c r="G75" i="5"/>
  <c r="I32" i="5" l="1"/>
  <c r="I70" i="5"/>
</calcChain>
</file>

<file path=xl/sharedStrings.xml><?xml version="1.0" encoding="utf-8"?>
<sst xmlns="http://schemas.openxmlformats.org/spreadsheetml/2006/main" count="304" uniqueCount="84">
  <si>
    <t>ENRON POWER TRADING &amp; TRANSMISSION</t>
  </si>
  <si>
    <t>DAILY POSITION STATEMENT</t>
  </si>
  <si>
    <t>DATE:</t>
  </si>
  <si>
    <t xml:space="preserve"> </t>
  </si>
  <si>
    <t>N.EAST</t>
  </si>
  <si>
    <t>MIDWEST</t>
  </si>
  <si>
    <t>S.EAST</t>
  </si>
  <si>
    <t>TEXAS</t>
  </si>
  <si>
    <t xml:space="preserve">MGMT. </t>
  </si>
  <si>
    <t>TRANS.</t>
  </si>
  <si>
    <t xml:space="preserve">Crude   </t>
  </si>
  <si>
    <t>COAL</t>
  </si>
  <si>
    <t>Heating Oil</t>
  </si>
  <si>
    <t>MKTRSCH</t>
  </si>
  <si>
    <t>NET EAST</t>
  </si>
  <si>
    <t>GENCO</t>
  </si>
  <si>
    <t>TOTAL</t>
  </si>
  <si>
    <t>FINAL</t>
  </si>
  <si>
    <t>REGION (1,1A,1B,1C,1D,1E,1F,1G,1H)</t>
  </si>
  <si>
    <t>REGION (2,2A,2B,4,4A,4B,4C,B10,B11,B12)</t>
  </si>
  <si>
    <t>REGION (3,3A,3B,5,5A)</t>
  </si>
  <si>
    <t>REGION 6</t>
  </si>
  <si>
    <t>SERVICES DESK</t>
  </si>
  <si>
    <t>TRADING</t>
  </si>
  <si>
    <t>ACTUALS</t>
  </si>
  <si>
    <t>EAST TRADING</t>
  </si>
  <si>
    <t>Pwr</t>
  </si>
  <si>
    <t>Gas-P</t>
  </si>
  <si>
    <t>Gas-B</t>
  </si>
  <si>
    <t>Liquids</t>
  </si>
  <si>
    <t>Coal</t>
  </si>
  <si>
    <t>All Commodities</t>
  </si>
  <si>
    <t>Gas Only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</si>
  <si>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</si>
  <si>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</si>
  <si>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</si>
  <si>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</si>
  <si>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</si>
  <si>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</si>
  <si>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Oct</t>
  </si>
  <si>
    <t>Nov</t>
  </si>
  <si>
    <t>Dec</t>
  </si>
  <si>
    <t>Originated Transactions /Credit Reserve</t>
  </si>
  <si>
    <t>Hedge management</t>
  </si>
  <si>
    <t>New Deals</t>
  </si>
  <si>
    <t>Change in Price</t>
  </si>
  <si>
    <t>Change in Basis Price</t>
  </si>
  <si>
    <t>GenCo Actuals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</si>
  <si>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</si>
  <si>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</si>
  <si>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</si>
  <si>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</si>
  <si>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</si>
  <si>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</si>
  <si>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</si>
  <si>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</si>
  <si>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Change in Price prudence</t>
  </si>
  <si>
    <t>Financial Liquid. True up</t>
  </si>
  <si>
    <t>Reconciliation Book to Actual Liquid.</t>
  </si>
  <si>
    <t>Other</t>
  </si>
  <si>
    <t>MTD Income (Loss)</t>
  </si>
  <si>
    <t>MTD Liquidations</t>
  </si>
  <si>
    <t>Financial</t>
  </si>
  <si>
    <t>Book</t>
  </si>
  <si>
    <t>Total MTD Liquidations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</si>
  <si>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</si>
  <si>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</si>
  <si>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</si>
  <si>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</si>
  <si>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</si>
  <si>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</si>
  <si>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Daily Liquidations</t>
  </si>
  <si>
    <t>Total Daily Liquidations</t>
  </si>
  <si>
    <t>Power Only</t>
  </si>
  <si>
    <t>Change in Gas Price</t>
  </si>
  <si>
    <t>As of:</t>
  </si>
  <si>
    <t>POWER</t>
  </si>
  <si>
    <t>EAST</t>
  </si>
  <si>
    <t>WEST</t>
  </si>
  <si>
    <t>NET WEST</t>
  </si>
  <si>
    <t>WEST TRADING</t>
  </si>
  <si>
    <t>\</t>
  </si>
  <si>
    <t>All commodities</t>
  </si>
  <si>
    <t>Gas &amp; Coal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</si>
</sst>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3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4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sz val="20"/>
      <name val="Times New Roman"/>
      <family val="1"/>
    </font>
    <font>
      <sz val="10"/>
      <color indexed="16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sz val="10"/>
      <color indexed="48"/>
      <name val="Times New Roman"/>
      <family val="1"/>
    </font>
    <font>
      <b/>
      <i/>
      <u/>
      <sz val="10"/>
      <color indexed="48"/>
      <name val="Times New Roman"/>
      <family val="1"/>
    </font>
    <font>
      <b/>
      <u/>
      <sz val="10"/>
      <color indexed="48"/>
      <name val="Times New Roman"/>
      <family val="1"/>
    </font>
    <font>
      <sz val="10"/>
      <color indexed="17"/>
      <name val="Times New Roman"/>
      <family val="1"/>
    </font>
    <font>
      <b/>
      <sz val="10"/>
      <color indexed="12"/>
      <name val="Times New Roman"/>
      <family val="1"/>
    </font>
    <font>
      <sz val="7"/>
      <name val="Times New Roman"/>
      <family val="1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sz val="10"/>
      <color indexed="17"/>
      <name val="Tahoma"/>
      <family val="2"/>
    </font>
    <font>
      <b/>
      <u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15" fontId="8" fillId="4" borderId="0" xfId="0" applyNumberFormat="1" applyFont="1" applyFill="1"/>
    <xf numFmtId="0" fontId="9" fillId="2" borderId="0" xfId="0" applyFont="1" applyFill="1" applyAlignment="1">
      <alignment horizontal="center"/>
    </xf>
    <xf numFmtId="0" fontId="3" fillId="2" borderId="0" xfId="0" applyFont="1" applyFill="1" applyBorder="1"/>
    <xf numFmtId="5" fontId="3" fillId="2" borderId="0" xfId="0" applyNumberFormat="1" applyFont="1" applyFill="1"/>
    <xf numFmtId="0" fontId="9" fillId="2" borderId="0" xfId="0" applyFont="1" applyFill="1"/>
    <xf numFmtId="0" fontId="10" fillId="2" borderId="2" xfId="0" applyFont="1" applyFill="1" applyBorder="1" applyAlignment="1">
      <alignment horizontal="centerContinuous"/>
    </xf>
    <xf numFmtId="0" fontId="10" fillId="2" borderId="3" xfId="0" applyFont="1" applyFill="1" applyBorder="1" applyAlignment="1">
      <alignment horizontal="centerContinuous"/>
    </xf>
    <xf numFmtId="0" fontId="11" fillId="2" borderId="4" xfId="0" applyFont="1" applyFill="1" applyBorder="1" applyAlignment="1">
      <alignment horizontal="centerContinuous"/>
    </xf>
    <xf numFmtId="0" fontId="10" fillId="2" borderId="0" xfId="0" quotePrefix="1" applyFont="1" applyFill="1" applyAlignment="1">
      <alignment horizontal="center"/>
    </xf>
    <xf numFmtId="0" fontId="11" fillId="2" borderId="3" xfId="0" applyFont="1" applyFill="1" applyBorder="1" applyAlignment="1">
      <alignment horizontal="centerContinuous"/>
    </xf>
    <xf numFmtId="0" fontId="10" fillId="2" borderId="0" xfId="0" applyFont="1" applyFill="1" applyAlignment="1">
      <alignment horizontal="center"/>
    </xf>
    <xf numFmtId="0" fontId="10" fillId="2" borderId="4" xfId="0" quotePrefix="1" applyFont="1" applyFill="1" applyBorder="1" applyAlignment="1">
      <alignment horizontal="centerContinuous"/>
    </xf>
    <xf numFmtId="0" fontId="7" fillId="2" borderId="0" xfId="0" applyFont="1" applyFill="1"/>
    <xf numFmtId="0" fontId="7" fillId="2" borderId="3" xfId="0" applyFont="1" applyFill="1" applyBorder="1" applyAlignment="1">
      <alignment horizontal="centerContinuous"/>
    </xf>
    <xf numFmtId="0" fontId="7" fillId="2" borderId="4" xfId="0" applyFont="1" applyFill="1" applyBorder="1" applyAlignment="1">
      <alignment horizontal="centerContinuous"/>
    </xf>
    <xf numFmtId="0" fontId="10" fillId="2" borderId="4" xfId="0" applyFont="1" applyFill="1" applyBorder="1" applyAlignment="1">
      <alignment horizontal="centerContinuous"/>
    </xf>
    <xf numFmtId="0" fontId="10" fillId="2" borderId="5" xfId="0" applyFont="1" applyFill="1" applyBorder="1" applyAlignment="1">
      <alignment horizontal="centerContinuous"/>
    </xf>
    <xf numFmtId="0" fontId="10" fillId="5" borderId="6" xfId="0" applyFont="1" applyFill="1" applyBorder="1" applyAlignment="1">
      <alignment horizontal="centerContinuous"/>
    </xf>
    <xf numFmtId="0" fontId="10" fillId="6" borderId="7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2" fillId="2" borderId="0" xfId="0" applyFont="1" applyFill="1" applyBorder="1" applyAlignment="1"/>
    <xf numFmtId="0" fontId="9" fillId="5" borderId="8" xfId="0" applyFont="1" applyFill="1" applyBorder="1" applyAlignment="1">
      <alignment horizontal="centerContinuous" vertical="center" wrapText="1"/>
    </xf>
    <xf numFmtId="0" fontId="10" fillId="6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5" fontId="3" fillId="2" borderId="0" xfId="0" applyNumberFormat="1" applyFont="1" applyFill="1"/>
    <xf numFmtId="0" fontId="3" fillId="2" borderId="8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9" fillId="7" borderId="0" xfId="0" applyFont="1" applyFill="1" applyAlignment="1">
      <alignment horizontal="center"/>
    </xf>
    <xf numFmtId="0" fontId="13" fillId="2" borderId="0" xfId="0" applyFont="1" applyFill="1"/>
    <xf numFmtId="5" fontId="3" fillId="2" borderId="14" xfId="0" applyNumberFormat="1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Continuous"/>
    </xf>
    <xf numFmtId="5" fontId="3" fillId="2" borderId="15" xfId="0" applyNumberFormat="1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Continuous"/>
    </xf>
    <xf numFmtId="5" fontId="3" fillId="2" borderId="16" xfId="0" applyNumberFormat="1" applyFont="1" applyFill="1" applyBorder="1" applyAlignment="1">
      <alignment horizontal="centerContinuous"/>
    </xf>
    <xf numFmtId="5" fontId="3" fillId="2" borderId="10" xfId="0" applyNumberFormat="1" applyFont="1" applyFill="1" applyBorder="1" applyAlignment="1">
      <alignment horizontal="centerContinuous"/>
    </xf>
    <xf numFmtId="5" fontId="9" fillId="5" borderId="6" xfId="0" applyNumberFormat="1" applyFont="1" applyFill="1" applyBorder="1" applyAlignment="1">
      <alignment horizontal="centerContinuous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4" fillId="2" borderId="0" xfId="0" applyFont="1" applyFill="1"/>
    <xf numFmtId="15" fontId="15" fillId="2" borderId="0" xfId="0" applyNumberFormat="1" applyFont="1" applyFill="1" applyAlignment="1">
      <alignment horizontal="left"/>
    </xf>
    <xf numFmtId="5" fontId="3" fillId="2" borderId="10" xfId="0" applyNumberFormat="1" applyFont="1" applyFill="1" applyBorder="1"/>
    <xf numFmtId="0" fontId="3" fillId="2" borderId="10" xfId="0" applyFont="1" applyFill="1" applyBorder="1"/>
    <xf numFmtId="5" fontId="3" fillId="2" borderId="17" xfId="0" applyNumberFormat="1" applyFont="1" applyFill="1" applyBorder="1"/>
    <xf numFmtId="0" fontId="3" fillId="2" borderId="18" xfId="0" applyFont="1" applyFill="1" applyBorder="1"/>
    <xf numFmtId="5" fontId="3" fillId="2" borderId="19" xfId="0" applyNumberFormat="1" applyFont="1" applyFill="1" applyBorder="1"/>
    <xf numFmtId="0" fontId="15" fillId="2" borderId="0" xfId="0" quotePrefix="1" applyFont="1" applyFill="1" applyAlignment="1">
      <alignment horizontal="left"/>
    </xf>
    <xf numFmtId="5" fontId="3" fillId="2" borderId="0" xfId="0" applyNumberFormat="1" applyFont="1" applyFill="1" applyBorder="1"/>
    <xf numFmtId="5" fontId="9" fillId="2" borderId="0" xfId="0" applyNumberFormat="1" applyFont="1" applyFill="1"/>
    <xf numFmtId="0" fontId="16" fillId="2" borderId="0" xfId="0" quotePrefix="1" applyFont="1" applyFill="1" applyAlignment="1">
      <alignment horizontal="left"/>
    </xf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9" fillId="2" borderId="0" xfId="0" applyFont="1" applyFill="1" applyBorder="1"/>
    <xf numFmtId="165" fontId="17" fillId="2" borderId="5" xfId="1" applyNumberFormat="1" applyFont="1" applyFill="1" applyBorder="1"/>
    <xf numFmtId="5" fontId="9" fillId="2" borderId="5" xfId="0" applyNumberFormat="1" applyFont="1" applyFill="1" applyBorder="1"/>
    <xf numFmtId="165" fontId="3" fillId="2" borderId="0" xfId="1" applyNumberFormat="1" applyFont="1" applyFill="1"/>
    <xf numFmtId="165" fontId="9" fillId="2" borderId="0" xfId="1" applyNumberFormat="1" applyFont="1" applyFill="1" applyBorder="1"/>
    <xf numFmtId="0" fontId="19" fillId="2" borderId="0" xfId="0" applyFont="1" applyFill="1" applyProtection="1"/>
    <xf numFmtId="15" fontId="19" fillId="2" borderId="0" xfId="0" applyNumberFormat="1" applyFont="1" applyFill="1" applyProtection="1"/>
    <xf numFmtId="165" fontId="3" fillId="2" borderId="0" xfId="1" applyNumberFormat="1" applyFont="1" applyFill="1" applyBorder="1"/>
    <xf numFmtId="0" fontId="19" fillId="2" borderId="0" xfId="0" quotePrefix="1" applyFont="1" applyFill="1" applyAlignment="1" applyProtection="1">
      <alignment horizontal="left"/>
    </xf>
    <xf numFmtId="0" fontId="20" fillId="2" borderId="0" xfId="0" applyFont="1" applyFill="1" applyBorder="1" applyProtection="1"/>
    <xf numFmtId="0" fontId="21" fillId="2" borderId="0" xfId="0" applyFont="1" applyFill="1" applyProtection="1"/>
    <xf numFmtId="165" fontId="6" fillId="2" borderId="5" xfId="1" applyNumberFormat="1" applyFont="1" applyFill="1" applyBorder="1"/>
    <xf numFmtId="5" fontId="3" fillId="2" borderId="5" xfId="0" applyNumberFormat="1" applyFont="1" applyFill="1" applyBorder="1"/>
    <xf numFmtId="165" fontId="3" fillId="2" borderId="5" xfId="0" applyNumberFormat="1" applyFont="1" applyFill="1" applyBorder="1"/>
    <xf numFmtId="5" fontId="22" fillId="2" borderId="0" xfId="0" applyNumberFormat="1" applyFont="1" applyFill="1" applyBorder="1"/>
    <xf numFmtId="0" fontId="22" fillId="2" borderId="0" xfId="0" applyFont="1" applyFill="1"/>
    <xf numFmtId="5" fontId="22" fillId="2" borderId="0" xfId="0" applyNumberFormat="1" applyFont="1" applyFill="1"/>
    <xf numFmtId="0" fontId="3" fillId="2" borderId="0" xfId="0" applyFont="1" applyFill="1" applyAlignment="1">
      <alignment horizontal="center"/>
    </xf>
    <xf numFmtId="41" fontId="3" fillId="2" borderId="5" xfId="0" applyNumberFormat="1" applyFont="1" applyFill="1" applyBorder="1"/>
    <xf numFmtId="7" fontId="3" fillId="2" borderId="0" xfId="0" applyNumberFormat="1" applyFont="1" applyFill="1" applyBorder="1"/>
    <xf numFmtId="41" fontId="3" fillId="2" borderId="0" xfId="0" applyNumberFormat="1" applyFont="1" applyFill="1"/>
    <xf numFmtId="5" fontId="3" fillId="2" borderId="2" xfId="0" applyNumberFormat="1" applyFont="1" applyFill="1" applyBorder="1"/>
    <xf numFmtId="5" fontId="22" fillId="2" borderId="5" xfId="0" applyNumberFormat="1" applyFont="1" applyFill="1" applyBorder="1"/>
    <xf numFmtId="0" fontId="14" fillId="2" borderId="0" xfId="0" quotePrefix="1" applyFont="1" applyFill="1" applyAlignment="1">
      <alignment horizontal="left"/>
    </xf>
    <xf numFmtId="0" fontId="14" fillId="2" borderId="0" xfId="0" applyFont="1" applyFill="1" applyAlignment="1">
      <alignment horizontal="left"/>
    </xf>
    <xf numFmtId="5" fontId="18" fillId="2" borderId="0" xfId="0" applyNumberFormat="1" applyFont="1" applyFill="1" applyBorder="1"/>
    <xf numFmtId="0" fontId="18" fillId="2" borderId="0" xfId="0" applyFont="1" applyFill="1"/>
    <xf numFmtId="5" fontId="9" fillId="2" borderId="0" xfId="0" applyNumberFormat="1" applyFont="1" applyFill="1" applyBorder="1"/>
    <xf numFmtId="5" fontId="18" fillId="2" borderId="0" xfId="0" applyNumberFormat="1" applyFont="1" applyFill="1"/>
    <xf numFmtId="5" fontId="17" fillId="2" borderId="0" xfId="0" applyNumberFormat="1" applyFont="1" applyFill="1"/>
    <xf numFmtId="5" fontId="17" fillId="2" borderId="0" xfId="0" applyNumberFormat="1" applyFont="1" applyFill="1" applyBorder="1"/>
    <xf numFmtId="5" fontId="23" fillId="2" borderId="0" xfId="0" applyNumberFormat="1" applyFont="1" applyFill="1"/>
    <xf numFmtId="5" fontId="18" fillId="2" borderId="5" xfId="0" applyNumberFormat="1" applyFont="1" applyFill="1" applyBorder="1"/>
    <xf numFmtId="0" fontId="18" fillId="2" borderId="0" xfId="0" applyFont="1" applyFill="1" applyBorder="1"/>
    <xf numFmtId="165" fontId="6" fillId="2" borderId="0" xfId="1" applyNumberFormat="1" applyFont="1" applyFill="1" applyBorder="1"/>
    <xf numFmtId="0" fontId="22" fillId="2" borderId="0" xfId="0" applyFont="1" applyFill="1" applyBorder="1"/>
    <xf numFmtId="0" fontId="17" fillId="2" borderId="0" xfId="0" applyFont="1" applyFill="1"/>
    <xf numFmtId="0" fontId="17" fillId="2" borderId="0" xfId="0" applyFont="1" applyFill="1" applyBorder="1"/>
    <xf numFmtId="0" fontId="16" fillId="2" borderId="0" xfId="0" applyFont="1" applyFill="1" applyBorder="1"/>
    <xf numFmtId="0" fontId="10" fillId="6" borderId="7" xfId="0" applyFont="1" applyFill="1" applyBorder="1" applyAlignment="1">
      <alignment horizontal="centerContinuous"/>
    </xf>
    <xf numFmtId="0" fontId="24" fillId="2" borderId="18" xfId="0" applyFont="1" applyFill="1" applyBorder="1" applyAlignment="1">
      <alignment horizontal="centerContinuous"/>
    </xf>
    <xf numFmtId="0" fontId="24" fillId="2" borderId="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Continuous"/>
    </xf>
    <xf numFmtId="0" fontId="24" fillId="2" borderId="0" xfId="0" applyFont="1" applyFill="1" applyBorder="1" applyAlignment="1">
      <alignment horizontal="centerContinuous"/>
    </xf>
    <xf numFmtId="0" fontId="24" fillId="2" borderId="0" xfId="0" applyFont="1" applyFill="1"/>
    <xf numFmtId="165" fontId="9" fillId="2" borderId="5" xfId="1" applyNumberFormat="1" applyFont="1" applyFill="1" applyBorder="1"/>
    <xf numFmtId="165" fontId="9" fillId="2" borderId="2" xfId="1" applyNumberFormat="1" applyFont="1" applyFill="1" applyBorder="1"/>
    <xf numFmtId="165" fontId="3" fillId="2" borderId="5" xfId="1" applyNumberFormat="1" applyFont="1" applyFill="1" applyBorder="1"/>
    <xf numFmtId="5" fontId="3" fillId="2" borderId="0" xfId="1" applyNumberFormat="1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 applyAlignment="1">
      <alignment horizontal="center"/>
    </xf>
    <xf numFmtId="5" fontId="26" fillId="2" borderId="0" xfId="0" applyNumberFormat="1" applyFont="1" applyFill="1"/>
    <xf numFmtId="0" fontId="28" fillId="6" borderId="7" xfId="0" applyFont="1" applyFill="1" applyBorder="1" applyAlignment="1">
      <alignment horizontal="center"/>
    </xf>
    <xf numFmtId="0" fontId="29" fillId="2" borderId="0" xfId="0" applyFont="1" applyFill="1" applyBorder="1" applyAlignment="1"/>
    <xf numFmtId="0" fontId="28" fillId="6" borderId="9" xfId="0" applyFont="1" applyFill="1" applyBorder="1" applyAlignment="1">
      <alignment horizontal="center"/>
    </xf>
    <xf numFmtId="5" fontId="26" fillId="2" borderId="0" xfId="0" applyNumberFormat="1" applyFont="1" applyFill="1" applyBorder="1"/>
    <xf numFmtId="165" fontId="26" fillId="2" borderId="5" xfId="1" applyNumberFormat="1" applyFont="1" applyFill="1" applyBorder="1"/>
    <xf numFmtId="5" fontId="26" fillId="2" borderId="5" xfId="0" applyNumberFormat="1" applyFont="1" applyFill="1" applyBorder="1"/>
    <xf numFmtId="0" fontId="26" fillId="0" borderId="0" xfId="0" applyFont="1"/>
    <xf numFmtId="165" fontId="26" fillId="2" borderId="0" xfId="1" applyNumberFormat="1" applyFont="1" applyFill="1" applyBorder="1"/>
    <xf numFmtId="5" fontId="30" fillId="2" borderId="0" xfId="0" applyNumberFormat="1" applyFont="1" applyFill="1" applyBorder="1"/>
    <xf numFmtId="0" fontId="31" fillId="2" borderId="0" xfId="0" applyFont="1" applyFill="1" applyProtection="1"/>
    <xf numFmtId="0" fontId="26" fillId="2" borderId="0" xfId="0" applyFont="1" applyFill="1" applyProtection="1"/>
    <xf numFmtId="15" fontId="31" fillId="2" borderId="0" xfId="0" applyNumberFormat="1" applyFont="1" applyFill="1" applyAlignment="1">
      <alignment horizontal="left"/>
    </xf>
    <xf numFmtId="0" fontId="26" fillId="2" borderId="0" xfId="0" quotePrefix="1" applyFont="1" applyFill="1" applyAlignment="1" applyProtection="1">
      <alignment horizontal="left"/>
    </xf>
    <xf numFmtId="0" fontId="31" fillId="2" borderId="0" xfId="0" quotePrefix="1" applyFont="1" applyFill="1" applyAlignment="1">
      <alignment horizontal="left"/>
    </xf>
    <xf numFmtId="0" fontId="26" fillId="2" borderId="0" xfId="0" quotePrefix="1" applyFont="1" applyFill="1" applyAlignment="1">
      <alignment horizontal="left"/>
    </xf>
    <xf numFmtId="0" fontId="26" fillId="2" borderId="0" xfId="0" applyFont="1" applyFill="1" applyAlignment="1">
      <alignment horizontal="left"/>
    </xf>
    <xf numFmtId="15" fontId="25" fillId="0" borderId="0" xfId="0" applyNumberFormat="1" applyFont="1" applyFill="1"/>
    <xf numFmtId="0" fontId="27" fillId="2" borderId="0" xfId="0" applyFont="1" applyFill="1"/>
    <xf numFmtId="0" fontId="27" fillId="2" borderId="0" xfId="0" quotePrefix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F15" sqref="F15"/>
    </sheetView>
  </sheetViews>
  <sheetFormatPr defaultRowHeight="12.75" x14ac:dyDescent="0.2"/>
  <cols>
    <col min="1" max="1" width="7.42578125" style="114" customWidth="1"/>
    <col min="2" max="2" width="13.28515625" style="114" customWidth="1"/>
    <col min="3" max="3" width="12.28515625" style="114" customWidth="1"/>
    <col min="4" max="4" width="12.42578125" style="114" customWidth="1"/>
    <col min="5" max="5" width="5.42578125" style="114" customWidth="1"/>
    <col min="6" max="6" width="18" style="114" customWidth="1"/>
    <col min="7" max="7" width="7" style="114" customWidth="1"/>
    <col min="8" max="8" width="18" style="114" customWidth="1"/>
    <col min="9" max="9" width="7" style="114" customWidth="1"/>
    <col min="10" max="10" width="18" style="114" customWidth="1"/>
    <col min="11" max="16384" width="9.140625" style="114"/>
  </cols>
  <sheetData>
    <row r="1" spans="1:10" ht="13.5" customHeight="1" x14ac:dyDescent="0.2">
      <c r="A1" s="113" t="s">
        <v>0</v>
      </c>
    </row>
    <row r="2" spans="1:10" ht="16.5" customHeight="1" x14ac:dyDescent="0.2">
      <c r="A2" s="113" t="s">
        <v>1</v>
      </c>
    </row>
    <row r="3" spans="1:10" ht="15.75" customHeight="1" thickBot="1" x14ac:dyDescent="0.25">
      <c r="A3" s="113" t="s">
        <v>75</v>
      </c>
      <c r="B3" s="133">
        <v>37225</v>
      </c>
      <c r="E3" s="116"/>
      <c r="F3" s="115"/>
      <c r="H3" s="115"/>
      <c r="J3" s="115"/>
    </row>
    <row r="4" spans="1:10" ht="18" customHeight="1" x14ac:dyDescent="0.25">
      <c r="C4" s="114" t="s">
        <v>3</v>
      </c>
      <c r="D4" s="114" t="s">
        <v>3</v>
      </c>
      <c r="E4" s="116"/>
      <c r="F4" s="117" t="s">
        <v>77</v>
      </c>
      <c r="H4" s="117" t="s">
        <v>78</v>
      </c>
      <c r="J4" s="117" t="s">
        <v>16</v>
      </c>
    </row>
    <row r="5" spans="1:10" ht="22.5" customHeight="1" thickBot="1" x14ac:dyDescent="0.4">
      <c r="A5" s="118" t="s">
        <v>17</v>
      </c>
      <c r="E5" s="116"/>
      <c r="F5" s="119" t="s">
        <v>76</v>
      </c>
      <c r="H5" s="119" t="s">
        <v>76</v>
      </c>
      <c r="J5" s="119" t="s">
        <v>76</v>
      </c>
    </row>
    <row r="6" spans="1:10" x14ac:dyDescent="0.2">
      <c r="A6" s="126" t="s">
        <v>33</v>
      </c>
      <c r="B6" s="127"/>
      <c r="D6" s="128">
        <v>37195</v>
      </c>
      <c r="E6" s="116"/>
      <c r="F6" s="120"/>
      <c r="H6" s="120"/>
      <c r="J6" s="120"/>
    </row>
    <row r="7" spans="1:10" x14ac:dyDescent="0.2">
      <c r="A7" s="127"/>
      <c r="B7" s="127" t="s">
        <v>34</v>
      </c>
      <c r="C7" s="127"/>
      <c r="D7" s="128"/>
      <c r="E7" s="116"/>
      <c r="F7" s="121">
        <v>-259359512.48129541</v>
      </c>
      <c r="H7" s="121">
        <v>778986411.88815153</v>
      </c>
      <c r="J7" s="121">
        <f>H7+F7</f>
        <v>519626899.40685612</v>
      </c>
    </row>
    <row r="8" spans="1:10" x14ac:dyDescent="0.2">
      <c r="A8" s="127"/>
      <c r="B8" s="129" t="s">
        <v>35</v>
      </c>
      <c r="C8" s="127"/>
      <c r="D8" s="128"/>
      <c r="E8" s="116"/>
      <c r="F8" s="121">
        <v>0</v>
      </c>
      <c r="H8" s="121">
        <v>0</v>
      </c>
      <c r="J8" s="121">
        <f>H8+F8</f>
        <v>0</v>
      </c>
    </row>
    <row r="9" spans="1:10" x14ac:dyDescent="0.2">
      <c r="A9" s="127"/>
      <c r="B9" s="127" t="s">
        <v>36</v>
      </c>
      <c r="C9" s="127"/>
      <c r="D9" s="128"/>
      <c r="E9" s="116"/>
      <c r="F9" s="121">
        <v>856006741.52413917</v>
      </c>
      <c r="H9" s="121">
        <v>775884262.42673779</v>
      </c>
      <c r="J9" s="121">
        <f>H9+F9</f>
        <v>1631891003.950877</v>
      </c>
    </row>
    <row r="10" spans="1:10" x14ac:dyDescent="0.2">
      <c r="A10" s="127"/>
      <c r="B10" s="127" t="s">
        <v>37</v>
      </c>
      <c r="C10" s="127"/>
      <c r="D10" s="128"/>
      <c r="E10" s="116"/>
      <c r="F10" s="121">
        <v>596647228.24628067</v>
      </c>
      <c r="H10" s="121">
        <v>1554870674.3148894</v>
      </c>
      <c r="J10" s="121">
        <f>H10+F10</f>
        <v>2151517902.5611701</v>
      </c>
    </row>
    <row r="11" spans="1:10" ht="12.75" customHeight="1" x14ac:dyDescent="0.2">
      <c r="A11" s="130" t="s">
        <v>38</v>
      </c>
      <c r="D11" s="128">
        <v>37225</v>
      </c>
      <c r="E11" s="116"/>
      <c r="F11" s="116"/>
      <c r="H11" s="116"/>
      <c r="J11" s="116"/>
    </row>
    <row r="12" spans="1:10" x14ac:dyDescent="0.2">
      <c r="B12" s="114" t="s">
        <v>42</v>
      </c>
      <c r="E12" s="116"/>
      <c r="F12" s="121">
        <v>419820</v>
      </c>
      <c r="H12" s="121">
        <v>0</v>
      </c>
      <c r="J12" s="121">
        <f>H12+F12</f>
        <v>419820</v>
      </c>
    </row>
    <row r="13" spans="1:10" x14ac:dyDescent="0.2">
      <c r="B13" s="114" t="s">
        <v>43</v>
      </c>
      <c r="E13" s="116"/>
      <c r="F13" s="116"/>
      <c r="H13" s="116"/>
      <c r="J13" s="116"/>
    </row>
    <row r="14" spans="1:10" x14ac:dyDescent="0.2">
      <c r="C14" s="114" t="s">
        <v>44</v>
      </c>
      <c r="E14" s="116"/>
      <c r="F14" s="116">
        <v>11226635.822013786</v>
      </c>
      <c r="H14" s="116">
        <v>3478891.1470864536</v>
      </c>
      <c r="J14" s="116">
        <f t="shared" ref="J14:J30" si="0">H14+F14</f>
        <v>14705526.969100241</v>
      </c>
    </row>
    <row r="15" spans="1:10" x14ac:dyDescent="0.2">
      <c r="C15" s="114" t="s">
        <v>45</v>
      </c>
      <c r="E15" s="116"/>
      <c r="F15" s="116">
        <v>-1709062.627489591</v>
      </c>
      <c r="H15" s="116">
        <v>59156473.214483231</v>
      </c>
      <c r="J15" s="116">
        <f t="shared" si="0"/>
        <v>57447410.586993642</v>
      </c>
    </row>
    <row r="16" spans="1:10" x14ac:dyDescent="0.2">
      <c r="C16" s="114" t="s">
        <v>46</v>
      </c>
      <c r="E16" s="116"/>
      <c r="F16" s="116">
        <v>12063905.181579266</v>
      </c>
      <c r="H16" s="116">
        <v>0</v>
      </c>
      <c r="J16" s="116">
        <f t="shared" si="0"/>
        <v>12063905.181579266</v>
      </c>
    </row>
    <row r="17" spans="1:10" x14ac:dyDescent="0.2">
      <c r="C17" s="114" t="s">
        <v>74</v>
      </c>
      <c r="E17" s="116"/>
      <c r="F17" s="116">
        <v>101606.47228338965</v>
      </c>
      <c r="H17" s="116">
        <v>0</v>
      </c>
      <c r="J17" s="116">
        <f t="shared" si="0"/>
        <v>101606.47228338965</v>
      </c>
    </row>
    <row r="18" spans="1:10" x14ac:dyDescent="0.2">
      <c r="C18" s="114" t="s">
        <v>48</v>
      </c>
      <c r="E18" s="116"/>
      <c r="F18" s="116">
        <v>1341375.873107532</v>
      </c>
      <c r="H18" s="116">
        <v>-496073.7121706598</v>
      </c>
      <c r="J18" s="116">
        <f t="shared" si="0"/>
        <v>845302.16093687224</v>
      </c>
    </row>
    <row r="19" spans="1:10" x14ac:dyDescent="0.2">
      <c r="C19" s="114" t="s">
        <v>49</v>
      </c>
      <c r="E19" s="116"/>
      <c r="F19" s="116">
        <v>-248004.84462052563</v>
      </c>
      <c r="H19" s="116">
        <v>-23363.394430875764</v>
      </c>
      <c r="J19" s="116">
        <f t="shared" si="0"/>
        <v>-271368.23905140138</v>
      </c>
    </row>
    <row r="20" spans="1:10" x14ac:dyDescent="0.2">
      <c r="C20" s="114" t="s">
        <v>50</v>
      </c>
      <c r="E20" s="116"/>
      <c r="F20" s="116">
        <v>-439503.74880723353</v>
      </c>
      <c r="H20" s="116">
        <v>214351.18576904701</v>
      </c>
      <c r="J20" s="116">
        <f t="shared" si="0"/>
        <v>-225152.56303818652</v>
      </c>
    </row>
    <row r="21" spans="1:10" x14ac:dyDescent="0.2">
      <c r="C21" s="114" t="s">
        <v>51</v>
      </c>
      <c r="E21" s="116"/>
      <c r="F21" s="116">
        <v>0</v>
      </c>
      <c r="H21" s="116">
        <v>0</v>
      </c>
      <c r="J21" s="116">
        <f t="shared" si="0"/>
        <v>0</v>
      </c>
    </row>
    <row r="22" spans="1:10" x14ac:dyDescent="0.2">
      <c r="C22" s="114" t="s">
        <v>52</v>
      </c>
      <c r="E22" s="116"/>
      <c r="F22" s="116">
        <v>0</v>
      </c>
      <c r="H22" s="116">
        <v>0</v>
      </c>
      <c r="J22" s="116">
        <f t="shared" si="0"/>
        <v>0</v>
      </c>
    </row>
    <row r="23" spans="1:10" x14ac:dyDescent="0.2">
      <c r="B23" s="123"/>
      <c r="C23" s="114" t="s">
        <v>53</v>
      </c>
      <c r="E23" s="116"/>
      <c r="F23" s="116">
        <v>-144985.79999999999</v>
      </c>
      <c r="H23" s="116">
        <v>-196671.54250000001</v>
      </c>
      <c r="J23" s="116">
        <f t="shared" si="0"/>
        <v>-341657.34250000003</v>
      </c>
    </row>
    <row r="24" spans="1:10" x14ac:dyDescent="0.2">
      <c r="B24" s="114" t="s">
        <v>54</v>
      </c>
      <c r="E24" s="116"/>
      <c r="F24" s="116">
        <v>-4717930.38</v>
      </c>
      <c r="H24" s="116">
        <v>178495.59</v>
      </c>
      <c r="J24" s="116">
        <f t="shared" si="0"/>
        <v>-4539434.79</v>
      </c>
    </row>
    <row r="25" spans="1:10" x14ac:dyDescent="0.2">
      <c r="B25" s="114" t="s">
        <v>55</v>
      </c>
      <c r="E25" s="116"/>
      <c r="F25" s="122">
        <v>17474035.948066626</v>
      </c>
      <c r="H25" s="122">
        <v>62312102.488237202</v>
      </c>
      <c r="J25" s="122">
        <f t="shared" si="0"/>
        <v>79786138.436303824</v>
      </c>
    </row>
    <row r="26" spans="1:10" hidden="1" x14ac:dyDescent="0.2">
      <c r="B26" s="131"/>
      <c r="E26" s="116"/>
      <c r="F26" s="122"/>
      <c r="H26" s="122">
        <v>-4208.8940494663693</v>
      </c>
      <c r="J26" s="122">
        <f t="shared" si="0"/>
        <v>-4208.8940494663693</v>
      </c>
    </row>
    <row r="27" spans="1:10" x14ac:dyDescent="0.2">
      <c r="B27" s="132" t="s">
        <v>57</v>
      </c>
      <c r="E27" s="116"/>
      <c r="F27" s="122">
        <v>-1934802.8404375752</v>
      </c>
      <c r="H27" s="122">
        <v>-4209</v>
      </c>
      <c r="J27" s="122">
        <f t="shared" si="0"/>
        <v>-1939011.8404375752</v>
      </c>
    </row>
    <row r="28" spans="1:10" x14ac:dyDescent="0.2">
      <c r="B28" s="132" t="s">
        <v>58</v>
      </c>
      <c r="E28" s="116"/>
      <c r="F28" s="122">
        <v>-619193.10870958457</v>
      </c>
      <c r="H28" s="122">
        <v>389712</v>
      </c>
      <c r="J28" s="122">
        <f t="shared" si="0"/>
        <v>-229481.10870958457</v>
      </c>
    </row>
    <row r="29" spans="1:10" x14ac:dyDescent="0.2">
      <c r="B29" s="131" t="s">
        <v>59</v>
      </c>
      <c r="E29" s="116"/>
      <c r="F29" s="122">
        <v>-272774.38282596413</v>
      </c>
      <c r="H29" s="122">
        <v>46512</v>
      </c>
      <c r="J29" s="122">
        <f t="shared" si="0"/>
        <v>-226262.38282596413</v>
      </c>
    </row>
    <row r="30" spans="1:10" x14ac:dyDescent="0.2">
      <c r="A30" s="135" t="s">
        <v>60</v>
      </c>
      <c r="E30" s="116"/>
      <c r="F30" s="122">
        <v>15067085.616093501</v>
      </c>
      <c r="H30" s="122">
        <v>62744118</v>
      </c>
      <c r="J30" s="122">
        <f t="shared" si="0"/>
        <v>77811203.616093501</v>
      </c>
    </row>
    <row r="31" spans="1:10" x14ac:dyDescent="0.2">
      <c r="A31" s="131"/>
      <c r="E31" s="116"/>
      <c r="F31" s="120"/>
      <c r="H31" s="120"/>
      <c r="J31" s="120"/>
    </row>
    <row r="32" spans="1:10" x14ac:dyDescent="0.2">
      <c r="A32" s="130" t="s">
        <v>33</v>
      </c>
      <c r="D32" s="128">
        <v>37225</v>
      </c>
      <c r="E32" s="116"/>
      <c r="F32" s="116"/>
      <c r="H32" s="116"/>
      <c r="J32" s="116"/>
    </row>
    <row r="33" spans="1:10" x14ac:dyDescent="0.2">
      <c r="B33" s="114" t="s">
        <v>34</v>
      </c>
      <c r="E33" s="116"/>
      <c r="F33" s="122">
        <v>-219108787.01505262</v>
      </c>
      <c r="H33" s="122">
        <v>838205391.54507327</v>
      </c>
      <c r="J33" s="122">
        <f>H33+F33</f>
        <v>619096604.53002071</v>
      </c>
    </row>
    <row r="34" spans="1:10" x14ac:dyDescent="0.2">
      <c r="B34" s="114" t="s">
        <v>65</v>
      </c>
      <c r="E34" s="116"/>
      <c r="F34" s="122">
        <v>830689751.73692536</v>
      </c>
      <c r="H34" s="122">
        <v>779409400.4671638</v>
      </c>
      <c r="J34" s="122">
        <f>H34+F34</f>
        <v>1610099152.2040892</v>
      </c>
    </row>
    <row r="35" spans="1:10" x14ac:dyDescent="0.2">
      <c r="B35" s="131" t="s">
        <v>66</v>
      </c>
      <c r="E35" s="116"/>
      <c r="F35" s="122">
        <v>611580957.04908216</v>
      </c>
      <c r="H35" s="122">
        <v>1617614792.1412079</v>
      </c>
      <c r="J35" s="122">
        <f>H35+F35</f>
        <v>2229195749.19029</v>
      </c>
    </row>
    <row r="36" spans="1:10" x14ac:dyDescent="0.2">
      <c r="B36" s="131"/>
      <c r="E36" s="116"/>
      <c r="F36" s="124"/>
      <c r="H36" s="124"/>
      <c r="J36" s="124"/>
    </row>
    <row r="37" spans="1:10" x14ac:dyDescent="0.2">
      <c r="A37" s="130" t="s">
        <v>67</v>
      </c>
      <c r="D37" s="128">
        <v>37225</v>
      </c>
      <c r="E37" s="116"/>
      <c r="F37" s="116"/>
      <c r="H37" s="116"/>
      <c r="J37" s="116"/>
    </row>
    <row r="38" spans="1:10" x14ac:dyDescent="0.2">
      <c r="B38" s="114" t="s">
        <v>68</v>
      </c>
      <c r="E38" s="116"/>
      <c r="F38" s="122">
        <v>47446168.710000001</v>
      </c>
      <c r="H38" s="122">
        <v>63890120.400000006</v>
      </c>
      <c r="J38" s="122">
        <f t="shared" ref="J38:J60" si="1">H38+F38</f>
        <v>111336289.11000001</v>
      </c>
    </row>
    <row r="39" spans="1:10" x14ac:dyDescent="0.2">
      <c r="B39" s="114" t="s">
        <v>34</v>
      </c>
      <c r="E39" s="116"/>
      <c r="F39" s="122">
        <v>-66901824.100601226</v>
      </c>
      <c r="H39" s="122">
        <v>637815621.1747551</v>
      </c>
      <c r="J39" s="122">
        <f t="shared" si="1"/>
        <v>570913797.0741539</v>
      </c>
    </row>
    <row r="40" spans="1:10" x14ac:dyDescent="0.2">
      <c r="B40" s="114" t="s">
        <v>36</v>
      </c>
      <c r="E40" s="116"/>
      <c r="F40" s="122">
        <v>448103996.03774327</v>
      </c>
      <c r="H40" s="122">
        <v>229958736.09444875</v>
      </c>
      <c r="J40" s="122">
        <f t="shared" si="1"/>
        <v>678062732.13219202</v>
      </c>
    </row>
    <row r="41" spans="1:10" x14ac:dyDescent="0.2">
      <c r="B41" s="131" t="s">
        <v>66</v>
      </c>
      <c r="E41" s="116"/>
      <c r="F41" s="122">
        <v>381354551.85585034</v>
      </c>
      <c r="H41" s="122">
        <v>867774357.2692039</v>
      </c>
      <c r="J41" s="122">
        <f t="shared" si="1"/>
        <v>1249128909.1250544</v>
      </c>
    </row>
    <row r="42" spans="1:10" x14ac:dyDescent="0.2">
      <c r="A42" s="130" t="s">
        <v>69</v>
      </c>
      <c r="D42" s="128"/>
      <c r="E42" s="116"/>
      <c r="F42" s="120"/>
      <c r="H42" s="120"/>
      <c r="J42" s="120"/>
    </row>
    <row r="43" spans="1:10" x14ac:dyDescent="0.2">
      <c r="B43" s="114" t="s">
        <v>68</v>
      </c>
      <c r="E43" s="116"/>
      <c r="F43" s="122">
        <v>0</v>
      </c>
      <c r="H43" s="122">
        <v>0</v>
      </c>
      <c r="J43" s="122">
        <f t="shared" si="1"/>
        <v>0</v>
      </c>
    </row>
    <row r="44" spans="1:10" x14ac:dyDescent="0.2">
      <c r="B44" s="114" t="s">
        <v>43</v>
      </c>
      <c r="E44" s="116"/>
      <c r="F44" s="116" t="s">
        <v>3</v>
      </c>
      <c r="H44" s="116"/>
      <c r="J44" s="116"/>
    </row>
    <row r="45" spans="1:10" ht="12.75" customHeight="1" x14ac:dyDescent="0.2">
      <c r="C45" s="114" t="s">
        <v>44</v>
      </c>
      <c r="E45" s="116"/>
      <c r="F45" s="116">
        <v>74962.203463595491</v>
      </c>
      <c r="H45" s="116">
        <v>-96644.953195243361</v>
      </c>
      <c r="J45" s="116">
        <f t="shared" si="1"/>
        <v>-21682.749731647869</v>
      </c>
    </row>
    <row r="46" spans="1:10" x14ac:dyDescent="0.2">
      <c r="C46" s="114" t="s">
        <v>45</v>
      </c>
      <c r="E46" s="116"/>
      <c r="F46" s="116">
        <v>-15598170.069458997</v>
      </c>
      <c r="H46" s="116">
        <v>9915844.608933419</v>
      </c>
      <c r="J46" s="116">
        <f t="shared" si="1"/>
        <v>-5682325.4605255779</v>
      </c>
    </row>
    <row r="47" spans="1:10" x14ac:dyDescent="0.2">
      <c r="C47" s="114" t="s">
        <v>46</v>
      </c>
      <c r="E47" s="116"/>
      <c r="F47" s="116">
        <v>-1131957.29</v>
      </c>
      <c r="H47" s="116">
        <v>0</v>
      </c>
      <c r="J47" s="116">
        <f t="shared" si="1"/>
        <v>-1131957.29</v>
      </c>
    </row>
    <row r="48" spans="1:10" x14ac:dyDescent="0.2">
      <c r="C48" s="114" t="s">
        <v>74</v>
      </c>
      <c r="E48" s="116"/>
      <c r="F48" s="116">
        <v>30838.460685876606</v>
      </c>
      <c r="H48" s="116">
        <v>0</v>
      </c>
      <c r="J48" s="116">
        <f t="shared" si="1"/>
        <v>30838.460685876606</v>
      </c>
    </row>
    <row r="49" spans="1:10" x14ac:dyDescent="0.2">
      <c r="C49" s="114" t="s">
        <v>48</v>
      </c>
      <c r="E49" s="116"/>
      <c r="F49" s="116">
        <v>58773.604552745819</v>
      </c>
      <c r="H49" s="116">
        <v>7459.607965189869</v>
      </c>
      <c r="J49" s="116">
        <f t="shared" si="1"/>
        <v>66233.212517935695</v>
      </c>
    </row>
    <row r="50" spans="1:10" x14ac:dyDescent="0.2">
      <c r="C50" s="114" t="s">
        <v>49</v>
      </c>
      <c r="E50" s="116"/>
      <c r="F50" s="116">
        <v>14860.666776657137</v>
      </c>
      <c r="H50" s="116">
        <v>-1735.8977661132812</v>
      </c>
      <c r="J50" s="116">
        <f t="shared" si="1"/>
        <v>13124.769010543856</v>
      </c>
    </row>
    <row r="51" spans="1:10" x14ac:dyDescent="0.2">
      <c r="C51" s="114" t="s">
        <v>50</v>
      </c>
      <c r="E51" s="116"/>
      <c r="F51" s="116">
        <v>-9132.5824334343743</v>
      </c>
      <c r="H51" s="116">
        <v>15567.242759728315</v>
      </c>
      <c r="J51" s="116">
        <f t="shared" si="1"/>
        <v>6434.6603262939407</v>
      </c>
    </row>
    <row r="52" spans="1:10" x14ac:dyDescent="0.2">
      <c r="C52" s="114" t="s">
        <v>51</v>
      </c>
      <c r="E52" s="116"/>
      <c r="F52" s="116">
        <v>0</v>
      </c>
      <c r="H52" s="116">
        <v>0</v>
      </c>
      <c r="J52" s="116">
        <f t="shared" si="1"/>
        <v>0</v>
      </c>
    </row>
    <row r="53" spans="1:10" x14ac:dyDescent="0.2">
      <c r="C53" s="114" t="s">
        <v>52</v>
      </c>
      <c r="E53" s="116"/>
      <c r="F53" s="116">
        <v>0</v>
      </c>
      <c r="H53" s="116">
        <v>0</v>
      </c>
      <c r="J53" s="116">
        <f t="shared" si="1"/>
        <v>0</v>
      </c>
    </row>
    <row r="54" spans="1:10" x14ac:dyDescent="0.2">
      <c r="B54" s="123"/>
      <c r="C54" s="114" t="s">
        <v>53</v>
      </c>
      <c r="E54" s="116"/>
      <c r="F54" s="116">
        <v>14435.45</v>
      </c>
      <c r="H54" s="116">
        <v>6876.4975000000004</v>
      </c>
      <c r="J54" s="116">
        <f t="shared" si="1"/>
        <v>21311.947500000002</v>
      </c>
    </row>
    <row r="55" spans="1:10" x14ac:dyDescent="0.2">
      <c r="B55" s="114" t="s">
        <v>54</v>
      </c>
      <c r="E55" s="116"/>
      <c r="F55" s="116">
        <v>-3482357.38</v>
      </c>
      <c r="H55" s="116">
        <v>178495.59</v>
      </c>
      <c r="J55" s="116">
        <f t="shared" si="1"/>
        <v>-3303861.79</v>
      </c>
    </row>
    <row r="56" spans="1:10" ht="12.75" customHeight="1" x14ac:dyDescent="0.2">
      <c r="B56" s="114" t="s">
        <v>55</v>
      </c>
      <c r="E56" s="116"/>
      <c r="F56" s="122">
        <v>-20027746.936413556</v>
      </c>
      <c r="H56" s="122">
        <v>10025862.696196981</v>
      </c>
      <c r="J56" s="122">
        <f t="shared" si="1"/>
        <v>-10001884.240216576</v>
      </c>
    </row>
    <row r="57" spans="1:10" ht="12.75" customHeight="1" x14ac:dyDescent="0.2">
      <c r="B57" s="132" t="s">
        <v>57</v>
      </c>
      <c r="E57" s="116"/>
      <c r="F57" s="122">
        <v>-64804.169464017497</v>
      </c>
      <c r="H57" s="122">
        <v>3125.2585703912737</v>
      </c>
      <c r="J57" s="122">
        <f t="shared" si="1"/>
        <v>-61678.91089362622</v>
      </c>
    </row>
    <row r="58" spans="1:10" ht="12.75" customHeight="1" x14ac:dyDescent="0.2">
      <c r="B58" s="132" t="s">
        <v>58</v>
      </c>
      <c r="E58" s="116"/>
      <c r="F58" s="122">
        <v>42582.20090565108</v>
      </c>
      <c r="H58" s="122">
        <v>103952.47481027769</v>
      </c>
      <c r="J58" s="122">
        <f t="shared" si="1"/>
        <v>146534.67571592878</v>
      </c>
    </row>
    <row r="59" spans="1:10" x14ac:dyDescent="0.2">
      <c r="B59" s="131" t="s">
        <v>59</v>
      </c>
      <c r="E59" s="116"/>
      <c r="F59" s="122">
        <v>-20275.043185472925</v>
      </c>
      <c r="H59" s="122">
        <v>41127.128647744641</v>
      </c>
      <c r="J59" s="122">
        <f t="shared" si="1"/>
        <v>20852.085462271716</v>
      </c>
    </row>
    <row r="60" spans="1:10" x14ac:dyDescent="0.2">
      <c r="A60" s="134" t="s">
        <v>70</v>
      </c>
      <c r="E60" s="116"/>
      <c r="F60" s="122">
        <v>-20070243.715808965</v>
      </c>
      <c r="H60" s="122">
        <v>10174067.558225362</v>
      </c>
      <c r="J60" s="122">
        <f t="shared" si="1"/>
        <v>-9896176.1575836036</v>
      </c>
    </row>
    <row r="61" spans="1:10" x14ac:dyDescent="0.2">
      <c r="E61" s="116"/>
      <c r="F61" s="125"/>
      <c r="H61" s="125"/>
      <c r="J61" s="125"/>
    </row>
    <row r="62" spans="1:10" ht="12.75" customHeight="1" x14ac:dyDescent="0.2">
      <c r="E62" s="116"/>
      <c r="F62" s="125"/>
      <c r="H62" s="125"/>
      <c r="J62" s="125"/>
    </row>
    <row r="63" spans="1:10" x14ac:dyDescent="0.2">
      <c r="E63" s="116"/>
      <c r="F63" s="125"/>
      <c r="H63" s="125"/>
      <c r="J63" s="125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069"/>
  <sheetViews>
    <sheetView topLeftCell="B1" workbookViewId="0">
      <selection activeCell="AV8" sqref="AV8"/>
    </sheetView>
  </sheetViews>
  <sheetFormatPr defaultRowHeight="12.75" x14ac:dyDescent="0.2"/>
  <cols>
    <col min="1" max="1" width="7.42578125" style="2" customWidth="1"/>
    <col min="2" max="2" width="13.28515625" style="2" customWidth="1"/>
    <col min="3" max="3" width="12.28515625" style="2" customWidth="1"/>
    <col min="4" max="4" width="12.42578125" style="2" customWidth="1"/>
    <col min="5" max="5" width="16.85546875" style="2" hidden="1" customWidth="1"/>
    <col min="6" max="6" width="12.5703125" style="2" hidden="1" customWidth="1"/>
    <col min="7" max="7" width="6" style="2" hidden="1" customWidth="1"/>
    <col min="8" max="8" width="12.28515625" style="2" hidden="1" customWidth="1"/>
    <col min="9" max="9" width="5.7109375" style="2" hidden="1" customWidth="1"/>
    <col min="10" max="10" width="14.5703125" style="2" hidden="1" customWidth="1"/>
    <col min="11" max="11" width="13.7109375" style="2" hidden="1" customWidth="1"/>
    <col min="12" max="12" width="5.85546875" style="2" hidden="1" customWidth="1"/>
    <col min="13" max="13" width="5.7109375" style="2" hidden="1" customWidth="1"/>
    <col min="14" max="14" width="14.7109375" style="2" hidden="1" customWidth="1"/>
    <col min="15" max="15" width="14.28515625" style="2" hidden="1" customWidth="1"/>
    <col min="16" max="16" width="10.5703125" style="2" hidden="1" customWidth="1"/>
    <col min="17" max="17" width="5.7109375" style="2" hidden="1" customWidth="1"/>
    <col min="18" max="19" width="13.28515625" style="2" hidden="1" customWidth="1"/>
    <col min="20" max="20" width="5.140625" style="2" hidden="1" customWidth="1"/>
    <col min="21" max="21" width="5.7109375" style="2" hidden="1" customWidth="1"/>
    <col min="22" max="23" width="15" style="2" hidden="1" customWidth="1"/>
    <col min="24" max="24" width="12.7109375" style="2" hidden="1" customWidth="1"/>
    <col min="25" max="25" width="4.42578125" style="2" hidden="1" customWidth="1"/>
    <col min="26" max="26" width="2" style="2" hidden="1" customWidth="1"/>
    <col min="27" max="27" width="14.140625" style="2" hidden="1" customWidth="1"/>
    <col min="28" max="28" width="4.140625" style="2" hidden="1" customWidth="1"/>
    <col min="29" max="29" width="11" style="2" hidden="1" customWidth="1"/>
    <col min="30" max="30" width="15.5703125" style="2" hidden="1" customWidth="1"/>
    <col min="31" max="31" width="14.42578125" style="2" hidden="1" customWidth="1"/>
    <col min="32" max="32" width="12.7109375" style="2" hidden="1" customWidth="1"/>
    <col min="33" max="33" width="5.7109375" style="2" hidden="1" customWidth="1"/>
    <col min="34" max="34" width="12.5703125" style="2" hidden="1" customWidth="1"/>
    <col min="35" max="37" width="16.5703125" style="2" hidden="1" customWidth="1"/>
    <col min="38" max="38" width="15.5703125" style="2" hidden="1" customWidth="1"/>
    <col min="39" max="39" width="18.5703125" style="2" hidden="1" customWidth="1"/>
    <col min="40" max="40" width="18" style="2" hidden="1" customWidth="1"/>
    <col min="41" max="41" width="5.42578125" style="2" hidden="1" customWidth="1"/>
    <col min="42" max="42" width="14.85546875" style="2" hidden="1" customWidth="1"/>
    <col min="43" max="43" width="5.42578125" style="2" customWidth="1"/>
    <col min="44" max="44" width="18" style="2" customWidth="1"/>
    <col min="45" max="45" width="10.85546875" style="2" customWidth="1"/>
    <col min="46" max="46" width="16.5703125" style="2" customWidth="1"/>
    <col min="47" max="47" width="8.42578125" style="2" customWidth="1"/>
    <col min="48" max="48" width="21.7109375" style="2" customWidth="1"/>
    <col min="49" max="62" width="9.140625" style="2"/>
    <col min="63" max="63" width="13.85546875" style="2" customWidth="1"/>
    <col min="64" max="65" width="9.140625" style="2"/>
    <col min="66" max="66" width="12" style="2" customWidth="1"/>
    <col min="67" max="67" width="9.140625" style="2"/>
    <col min="68" max="68" width="11.140625" style="2" customWidth="1"/>
    <col min="69" max="16384" width="9.140625" style="2"/>
  </cols>
  <sheetData>
    <row r="1" spans="1:63" ht="13.5" customHeight="1" x14ac:dyDescent="0.2">
      <c r="A1" s="1" t="s">
        <v>0</v>
      </c>
    </row>
    <row r="2" spans="1:63" ht="16.5" customHeight="1" thickBot="1" x14ac:dyDescent="0.35">
      <c r="A2" s="1" t="s">
        <v>1</v>
      </c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6"/>
      <c r="R2" s="5"/>
      <c r="S2" s="5"/>
      <c r="T2" s="5"/>
      <c r="U2" s="5"/>
      <c r="V2" s="6"/>
      <c r="W2" s="6"/>
      <c r="X2" s="6"/>
      <c r="Y2" s="6"/>
      <c r="Z2" s="6"/>
      <c r="AA2" s="6"/>
      <c r="AB2" s="5"/>
      <c r="AC2" s="6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63" ht="15.75" customHeight="1" thickBot="1" x14ac:dyDescent="0.3">
      <c r="A3" s="1" t="s">
        <v>2</v>
      </c>
      <c r="B3" s="7">
        <v>37225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R3" s="9"/>
      <c r="S3" s="9"/>
      <c r="U3" s="8"/>
      <c r="AB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  <c r="AP3" s="8"/>
      <c r="AQ3" s="10"/>
      <c r="AR3" s="8"/>
      <c r="AS3" s="8"/>
      <c r="AT3" s="8"/>
      <c r="AV3" s="8"/>
    </row>
    <row r="4" spans="1:63" ht="18" customHeight="1" thickBot="1" x14ac:dyDescent="0.35">
      <c r="C4" s="2" t="s">
        <v>3</v>
      </c>
      <c r="D4" s="2" t="s">
        <v>3</v>
      </c>
      <c r="E4" s="12" t="s">
        <v>4</v>
      </c>
      <c r="F4" s="13"/>
      <c r="G4" s="13"/>
      <c r="H4" s="14"/>
      <c r="I4" s="15"/>
      <c r="J4" s="12" t="s">
        <v>5</v>
      </c>
      <c r="K4" s="16"/>
      <c r="L4" s="14"/>
      <c r="M4" s="17"/>
      <c r="N4" s="12" t="s">
        <v>6</v>
      </c>
      <c r="O4" s="13"/>
      <c r="P4" s="18"/>
      <c r="Q4" s="19"/>
      <c r="R4" s="12"/>
      <c r="S4" s="12"/>
      <c r="T4" s="14"/>
      <c r="U4" s="17"/>
      <c r="V4" s="12" t="s">
        <v>7</v>
      </c>
      <c r="W4" s="20"/>
      <c r="X4" s="21"/>
      <c r="Y4" s="19"/>
      <c r="AB4" s="8"/>
      <c r="AC4" s="19"/>
      <c r="AD4" s="12" t="s">
        <v>8</v>
      </c>
      <c r="AE4" s="13"/>
      <c r="AF4" s="22"/>
      <c r="AG4" s="17"/>
      <c r="AH4" s="23" t="s">
        <v>9</v>
      </c>
      <c r="AI4" s="24" t="s">
        <v>10</v>
      </c>
      <c r="AJ4" s="24" t="s">
        <v>11</v>
      </c>
      <c r="AK4" s="24" t="s">
        <v>12</v>
      </c>
      <c r="AL4" s="23" t="s">
        <v>13</v>
      </c>
      <c r="AN4" s="25" t="s">
        <v>14</v>
      </c>
      <c r="AO4" s="10"/>
      <c r="AP4" s="102" t="s">
        <v>15</v>
      </c>
      <c r="AQ4" s="10"/>
      <c r="AR4" s="25" t="s">
        <v>14</v>
      </c>
      <c r="AS4" s="8"/>
      <c r="AT4" s="25" t="s">
        <v>14</v>
      </c>
      <c r="AV4" s="26" t="s">
        <v>16</v>
      </c>
    </row>
    <row r="5" spans="1:63" ht="21" customHeight="1" thickBot="1" x14ac:dyDescent="0.4">
      <c r="A5" s="27" t="s">
        <v>17</v>
      </c>
      <c r="E5" s="103" t="s">
        <v>18</v>
      </c>
      <c r="F5" s="103"/>
      <c r="G5" s="103"/>
      <c r="H5" s="103"/>
      <c r="I5" s="104"/>
      <c r="J5" s="103" t="s">
        <v>19</v>
      </c>
      <c r="K5" s="103"/>
      <c r="L5" s="103"/>
      <c r="M5" s="105"/>
      <c r="N5" s="106" t="s">
        <v>20</v>
      </c>
      <c r="O5" s="106"/>
      <c r="P5" s="107"/>
      <c r="Q5" s="108"/>
      <c r="R5" s="107"/>
      <c r="S5" s="107"/>
      <c r="T5" s="107"/>
      <c r="U5" s="104"/>
      <c r="V5" s="106" t="s">
        <v>21</v>
      </c>
      <c r="W5" s="106"/>
      <c r="X5" s="106"/>
      <c r="Y5" s="108"/>
      <c r="Z5" s="108"/>
      <c r="AA5" s="108"/>
      <c r="AB5" s="105"/>
      <c r="AC5" s="108"/>
      <c r="AD5" s="104"/>
      <c r="AE5" s="104"/>
      <c r="AF5" s="104"/>
      <c r="AG5" s="105"/>
      <c r="AH5" s="104"/>
      <c r="AI5" s="104"/>
      <c r="AJ5" s="104"/>
      <c r="AK5" s="104"/>
      <c r="AL5" s="104"/>
      <c r="AM5" s="28" t="s">
        <v>22</v>
      </c>
      <c r="AN5" s="29" t="s">
        <v>23</v>
      </c>
      <c r="AO5" s="10"/>
      <c r="AP5" s="29" t="s">
        <v>24</v>
      </c>
      <c r="AQ5" s="10"/>
      <c r="AR5" s="29" t="s">
        <v>23</v>
      </c>
      <c r="AS5" s="8"/>
      <c r="AT5" s="29" t="s">
        <v>23</v>
      </c>
      <c r="AV5" s="31" t="s">
        <v>25</v>
      </c>
    </row>
    <row r="6" spans="1:63" ht="3" customHeight="1" thickBot="1" x14ac:dyDescent="0.35">
      <c r="A6" s="32" t="s">
        <v>3</v>
      </c>
      <c r="B6" s="33" t="s">
        <v>3</v>
      </c>
      <c r="E6" s="34"/>
      <c r="F6" s="34"/>
      <c r="G6" s="34"/>
      <c r="H6" s="34"/>
      <c r="J6" s="34"/>
      <c r="K6" s="34"/>
      <c r="L6" s="34"/>
      <c r="N6" s="34"/>
      <c r="O6" s="34"/>
      <c r="P6" s="34"/>
      <c r="R6" s="34"/>
      <c r="S6" s="34"/>
      <c r="T6" s="35"/>
      <c r="V6" s="34"/>
      <c r="W6" s="34"/>
      <c r="X6" s="36"/>
      <c r="Y6" s="9"/>
      <c r="AB6" s="8"/>
      <c r="AD6" s="37"/>
      <c r="AE6" s="37"/>
      <c r="AF6" s="34"/>
      <c r="AH6" s="34"/>
      <c r="AI6" s="34"/>
      <c r="AJ6" s="34"/>
      <c r="AK6" s="34"/>
      <c r="AL6" s="34"/>
      <c r="AM6" s="30" t="s">
        <v>3</v>
      </c>
      <c r="AN6" s="8"/>
      <c r="AO6" s="10"/>
      <c r="AP6" s="104"/>
      <c r="AQ6" s="10"/>
      <c r="AR6" s="8"/>
      <c r="AS6" s="8"/>
      <c r="AT6" s="8"/>
      <c r="AV6" s="38"/>
    </row>
    <row r="7" spans="1:63" ht="13.5" thickBot="1" x14ac:dyDescent="0.25">
      <c r="B7" s="39"/>
      <c r="C7" s="39"/>
      <c r="E7" s="40" t="s">
        <v>26</v>
      </c>
      <c r="F7" s="40" t="s">
        <v>27</v>
      </c>
      <c r="G7" s="40" t="s">
        <v>28</v>
      </c>
      <c r="H7" s="40" t="s">
        <v>29</v>
      </c>
      <c r="I7" s="10"/>
      <c r="J7" s="40" t="s">
        <v>26</v>
      </c>
      <c r="K7" s="40" t="s">
        <v>27</v>
      </c>
      <c r="L7" s="40" t="s">
        <v>28</v>
      </c>
      <c r="N7" s="41" t="s">
        <v>26</v>
      </c>
      <c r="O7" s="41" t="s">
        <v>27</v>
      </c>
      <c r="P7" s="40" t="s">
        <v>28</v>
      </c>
      <c r="R7" s="40"/>
      <c r="S7" s="40"/>
      <c r="T7" s="42"/>
      <c r="U7" s="10"/>
      <c r="V7" s="41" t="s">
        <v>26</v>
      </c>
      <c r="W7" s="41" t="s">
        <v>27</v>
      </c>
      <c r="X7" s="43" t="s">
        <v>28</v>
      </c>
      <c r="Y7" s="44"/>
      <c r="AB7" s="8"/>
      <c r="AD7" s="45" t="s">
        <v>26</v>
      </c>
      <c r="AE7" s="45" t="s">
        <v>27</v>
      </c>
      <c r="AF7" s="40" t="s">
        <v>28</v>
      </c>
      <c r="AH7" s="46" t="s">
        <v>26</v>
      </c>
      <c r="AI7" s="47" t="s">
        <v>10</v>
      </c>
      <c r="AJ7" s="47" t="s">
        <v>30</v>
      </c>
      <c r="AK7" s="47" t="s">
        <v>12</v>
      </c>
      <c r="AL7" s="46" t="s">
        <v>26</v>
      </c>
      <c r="AM7" s="8"/>
      <c r="AN7" s="48" t="s">
        <v>31</v>
      </c>
      <c r="AO7" s="10"/>
      <c r="AP7" s="104"/>
      <c r="AQ7" s="10"/>
      <c r="AR7" s="48" t="s">
        <v>73</v>
      </c>
      <c r="AS7" s="8"/>
      <c r="AT7" s="48" t="s">
        <v>83</v>
      </c>
      <c r="AV7" s="49" t="s">
        <v>82</v>
      </c>
    </row>
    <row r="8" spans="1:63" ht="2.25" customHeight="1" x14ac:dyDescent="0.2">
      <c r="B8" s="50"/>
      <c r="C8" s="50"/>
      <c r="D8" s="51"/>
      <c r="E8" s="52"/>
      <c r="F8" s="52"/>
      <c r="G8" s="52"/>
      <c r="H8" s="52"/>
      <c r="I8" s="10"/>
      <c r="J8" s="52"/>
      <c r="K8" s="52"/>
      <c r="L8" s="52"/>
      <c r="N8" s="53"/>
      <c r="O8" s="53"/>
      <c r="P8" s="52"/>
      <c r="R8" s="52"/>
      <c r="S8" s="52"/>
      <c r="T8" s="54"/>
      <c r="U8" s="10"/>
      <c r="V8" s="53"/>
      <c r="W8" s="53"/>
      <c r="X8" s="55"/>
      <c r="Y8" s="53"/>
      <c r="AB8" s="8"/>
      <c r="AD8" s="56"/>
      <c r="AE8" s="56"/>
      <c r="AF8" s="52"/>
      <c r="AM8" s="8"/>
      <c r="AN8" s="8"/>
      <c r="AO8" s="10"/>
      <c r="AQ8" s="10"/>
      <c r="AR8" s="8"/>
      <c r="AS8" s="8"/>
      <c r="AT8" s="8" t="s">
        <v>3</v>
      </c>
      <c r="AV8" s="8"/>
    </row>
    <row r="9" spans="1:63" ht="1.5" customHeight="1" x14ac:dyDescent="0.2">
      <c r="A9" s="57"/>
      <c r="B9" s="50"/>
      <c r="C9" s="50"/>
      <c r="D9" s="51"/>
      <c r="E9" s="58"/>
      <c r="F9" s="58"/>
      <c r="G9" s="58"/>
      <c r="H9" s="58"/>
      <c r="I9" s="10"/>
      <c r="J9" s="58"/>
      <c r="K9" s="58"/>
      <c r="L9" s="58"/>
      <c r="N9" s="9"/>
      <c r="O9" s="9"/>
      <c r="P9" s="58"/>
      <c r="R9" s="58"/>
      <c r="S9" s="58"/>
      <c r="T9" s="58"/>
      <c r="U9" s="10"/>
      <c r="V9" s="9"/>
      <c r="W9" s="9"/>
      <c r="X9" s="9"/>
      <c r="AB9" s="8"/>
      <c r="AD9" s="58"/>
      <c r="AE9" s="58"/>
      <c r="AF9" s="58"/>
      <c r="AH9" s="58"/>
      <c r="AI9" s="58"/>
      <c r="AJ9" s="58"/>
      <c r="AK9" s="58"/>
      <c r="AL9" s="58"/>
      <c r="AM9" s="8"/>
      <c r="AN9" s="8"/>
      <c r="AO9" s="10"/>
      <c r="AP9" s="58"/>
      <c r="AQ9" s="10"/>
      <c r="AR9" s="8"/>
      <c r="AS9" s="8"/>
      <c r="AT9" s="8"/>
      <c r="AV9" s="8"/>
    </row>
    <row r="10" spans="1:63" ht="3" customHeight="1" x14ac:dyDescent="0.2">
      <c r="A10" s="68"/>
      <c r="B10" s="68"/>
      <c r="C10" s="68"/>
      <c r="D10" s="51"/>
      <c r="E10" s="70"/>
      <c r="F10" s="70"/>
      <c r="G10" s="67"/>
      <c r="H10" s="70"/>
      <c r="I10" s="66"/>
      <c r="J10" s="70"/>
      <c r="K10" s="70"/>
      <c r="L10" s="70"/>
      <c r="M10" s="66"/>
      <c r="N10" s="109">
        <v>0</v>
      </c>
      <c r="O10" s="109"/>
      <c r="P10" s="70"/>
      <c r="Q10" s="66"/>
      <c r="R10" s="70"/>
      <c r="S10" s="70"/>
      <c r="T10" s="70"/>
      <c r="U10" s="66"/>
      <c r="V10" s="70"/>
      <c r="W10" s="109"/>
      <c r="X10" s="110">
        <v>0</v>
      </c>
      <c r="Y10" s="67"/>
      <c r="AB10" s="8"/>
      <c r="AC10" s="66"/>
      <c r="AD10" s="70"/>
      <c r="AE10" s="67"/>
      <c r="AF10" s="70"/>
      <c r="AG10" s="66"/>
      <c r="AH10" s="70"/>
      <c r="AI10" s="67"/>
      <c r="AJ10" s="70"/>
      <c r="AK10" s="70"/>
      <c r="AL10" s="70"/>
      <c r="AM10" s="70"/>
      <c r="AN10" s="70"/>
      <c r="AO10" s="10"/>
      <c r="AP10" s="70"/>
      <c r="AQ10" s="10"/>
      <c r="AR10" s="70"/>
      <c r="AS10" s="8"/>
      <c r="AT10" s="70"/>
      <c r="AU10" s="66"/>
      <c r="AV10" s="70"/>
      <c r="BK10" s="66" t="e">
        <v>#REF!</v>
      </c>
    </row>
    <row r="11" spans="1:63" ht="2.25" customHeight="1" x14ac:dyDescent="0.25">
      <c r="A11" s="72"/>
      <c r="B11" s="68"/>
      <c r="C11" s="68"/>
      <c r="D11" s="51"/>
      <c r="E11" s="58"/>
      <c r="F11" s="58"/>
      <c r="G11" s="58"/>
      <c r="H11" s="58"/>
      <c r="I11" s="10"/>
      <c r="J11" s="58"/>
      <c r="K11" s="58"/>
      <c r="L11" s="58"/>
      <c r="N11" s="58"/>
      <c r="O11" s="58"/>
      <c r="P11" s="58"/>
      <c r="R11" s="58"/>
      <c r="S11" s="58"/>
      <c r="T11" s="58"/>
      <c r="U11" s="10"/>
      <c r="V11" s="58"/>
      <c r="W11" s="9"/>
      <c r="X11" s="9"/>
      <c r="Y11" s="9"/>
      <c r="AB11" s="8"/>
      <c r="AD11" s="58"/>
      <c r="AE11" s="58"/>
      <c r="AF11" s="58"/>
      <c r="AH11" s="58"/>
      <c r="AI11" s="58"/>
      <c r="AJ11" s="58"/>
      <c r="AK11" s="58"/>
      <c r="AL11" s="58"/>
      <c r="AM11" s="58"/>
      <c r="AN11" s="58"/>
      <c r="AO11" s="10"/>
      <c r="AP11" s="58"/>
      <c r="AQ11" s="10"/>
      <c r="AR11" s="58"/>
      <c r="AS11" s="8"/>
      <c r="AT11" s="58"/>
      <c r="AV11" s="58"/>
      <c r="BK11" s="66" t="e">
        <v>#REF!</v>
      </c>
    </row>
    <row r="12" spans="1:63" x14ac:dyDescent="0.2">
      <c r="A12" s="73" t="s">
        <v>33</v>
      </c>
      <c r="B12" s="68"/>
      <c r="C12" s="69">
        <v>37195</v>
      </c>
      <c r="D12" s="51"/>
      <c r="E12" s="58"/>
      <c r="F12" s="58"/>
      <c r="G12" s="58"/>
      <c r="H12" s="58"/>
      <c r="I12" s="10"/>
      <c r="J12" s="58"/>
      <c r="K12" s="58"/>
      <c r="L12" s="58"/>
      <c r="N12" s="58"/>
      <c r="O12" s="58"/>
      <c r="P12" s="58"/>
      <c r="R12" s="58"/>
      <c r="S12" s="58"/>
      <c r="T12" s="58"/>
      <c r="U12" s="10"/>
      <c r="V12" s="58"/>
      <c r="W12" s="9"/>
      <c r="X12" s="9"/>
      <c r="Y12" s="9"/>
      <c r="AB12" s="8"/>
      <c r="AD12" s="58"/>
      <c r="AE12" s="58"/>
      <c r="AF12" s="58"/>
      <c r="AH12" s="58"/>
      <c r="AI12" s="58"/>
      <c r="AJ12" s="58"/>
      <c r="AK12" s="58"/>
      <c r="AL12" s="58"/>
      <c r="AM12" s="58"/>
      <c r="AN12" s="58"/>
      <c r="AO12" s="10"/>
      <c r="AP12" s="58"/>
      <c r="AQ12" s="10"/>
      <c r="AR12" s="58"/>
      <c r="AS12" s="8"/>
      <c r="AT12" s="58"/>
      <c r="AV12" s="58"/>
      <c r="BK12" s="66" t="e">
        <v>#REF!</v>
      </c>
    </row>
    <row r="13" spans="1:63" x14ac:dyDescent="0.2">
      <c r="A13" s="68"/>
      <c r="B13" s="68" t="s">
        <v>34</v>
      </c>
      <c r="C13" s="68"/>
      <c r="D13" s="51"/>
      <c r="E13" s="111">
        <v>-249908714.32736635</v>
      </c>
      <c r="F13" s="75">
        <v>563899.53000000108</v>
      </c>
      <c r="G13" s="75">
        <v>0</v>
      </c>
      <c r="H13" s="75">
        <v>0</v>
      </c>
      <c r="I13" s="58"/>
      <c r="J13" s="75">
        <v>46200810.156792402</v>
      </c>
      <c r="K13" s="75">
        <v>26957562.199999996</v>
      </c>
      <c r="L13" s="75">
        <v>0</v>
      </c>
      <c r="N13" s="75">
        <v>-162394356.34007207</v>
      </c>
      <c r="O13" s="109">
        <v>-5253941.75</v>
      </c>
      <c r="P13" s="75">
        <v>0</v>
      </c>
      <c r="R13" s="75"/>
      <c r="S13" s="75"/>
      <c r="T13" s="75"/>
      <c r="U13" s="58"/>
      <c r="V13" s="109">
        <v>20813255.760693505</v>
      </c>
      <c r="W13" s="109">
        <v>27404774.68</v>
      </c>
      <c r="X13" s="110">
        <v>23698.36</v>
      </c>
      <c r="Y13" s="58"/>
      <c r="AB13" s="8"/>
      <c r="AD13" s="75">
        <v>85638996.590016976</v>
      </c>
      <c r="AE13" s="75">
        <v>59848596.82</v>
      </c>
      <c r="AF13" s="75">
        <v>0</v>
      </c>
      <c r="AG13" s="10"/>
      <c r="AH13" s="75">
        <v>-0.74000000022351742</v>
      </c>
      <c r="AI13" s="75">
        <v>121279.36</v>
      </c>
      <c r="AJ13" s="75">
        <v>-7208663.379999999</v>
      </c>
      <c r="AK13" s="75">
        <v>-414205.83</v>
      </c>
      <c r="AL13" s="75">
        <v>0</v>
      </c>
      <c r="AM13" s="109">
        <v>290495.67864013242</v>
      </c>
      <c r="AN13" s="76">
        <v>-157316513.23129544</v>
      </c>
      <c r="AO13" s="10"/>
      <c r="AP13" s="75">
        <v>0</v>
      </c>
      <c r="AQ13" s="10"/>
      <c r="AR13" s="111">
        <f>E13+J13+N13+V13+AD13+AH13+AL13+AM13</f>
        <v>-259359513.22129542</v>
      </c>
      <c r="AS13" s="8"/>
      <c r="AT13" s="75">
        <v>109544589.83999999</v>
      </c>
      <c r="AV13" s="64">
        <v>-157316513.23129544</v>
      </c>
      <c r="BK13" s="66" t="e">
        <v>#REF!</v>
      </c>
    </row>
    <row r="14" spans="1:63" x14ac:dyDescent="0.2">
      <c r="A14" s="68"/>
      <c r="B14" s="71" t="s">
        <v>35</v>
      </c>
      <c r="C14" s="68"/>
      <c r="D14" s="51"/>
      <c r="E14" s="111">
        <v>0</v>
      </c>
      <c r="F14" s="75">
        <v>0</v>
      </c>
      <c r="G14" s="75">
        <v>0</v>
      </c>
      <c r="H14" s="75">
        <v>0</v>
      </c>
      <c r="I14" s="58"/>
      <c r="J14" s="75">
        <v>0</v>
      </c>
      <c r="K14" s="75">
        <v>0</v>
      </c>
      <c r="L14" s="75">
        <v>0</v>
      </c>
      <c r="N14" s="75">
        <v>0</v>
      </c>
      <c r="O14" s="109">
        <v>0</v>
      </c>
      <c r="P14" s="75">
        <v>0</v>
      </c>
      <c r="R14" s="75"/>
      <c r="S14" s="75"/>
      <c r="T14" s="75"/>
      <c r="U14" s="58"/>
      <c r="V14" s="109">
        <v>0</v>
      </c>
      <c r="W14" s="109">
        <v>0</v>
      </c>
      <c r="X14" s="110">
        <v>0</v>
      </c>
      <c r="Y14" s="58"/>
      <c r="AB14" s="8"/>
      <c r="AD14" s="75">
        <v>0</v>
      </c>
      <c r="AE14" s="75">
        <v>0</v>
      </c>
      <c r="AF14" s="75">
        <v>0</v>
      </c>
      <c r="AG14" s="10"/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109">
        <v>0</v>
      </c>
      <c r="AN14" s="76">
        <v>0</v>
      </c>
      <c r="AO14" s="10"/>
      <c r="AP14" s="75">
        <v>32639994.460000001</v>
      </c>
      <c r="AQ14" s="10"/>
      <c r="AR14" s="111">
        <f>E14+J14+N14+V14+AD14+AH14+AL14+AM14</f>
        <v>0</v>
      </c>
      <c r="AS14" s="8"/>
      <c r="AT14" s="75">
        <v>0</v>
      </c>
      <c r="AV14" s="64">
        <v>32639994.460000001</v>
      </c>
      <c r="BK14" s="66" t="e">
        <v>#REF!</v>
      </c>
    </row>
    <row r="15" spans="1:63" x14ac:dyDescent="0.2">
      <c r="A15" s="68"/>
      <c r="B15" s="68" t="s">
        <v>36</v>
      </c>
      <c r="C15" s="68"/>
      <c r="D15" s="51"/>
      <c r="E15" s="111">
        <v>448187643.88460994</v>
      </c>
      <c r="F15" s="75">
        <v>-5359955.2193000009</v>
      </c>
      <c r="G15" s="75">
        <v>0</v>
      </c>
      <c r="H15" s="75">
        <v>-2884343</v>
      </c>
      <c r="I15" s="58"/>
      <c r="J15" s="75">
        <v>313771699.85728896</v>
      </c>
      <c r="K15" s="75">
        <v>48232819.772400007</v>
      </c>
      <c r="L15" s="75">
        <v>0</v>
      </c>
      <c r="N15" s="75">
        <v>179587367.0927228</v>
      </c>
      <c r="O15" s="109">
        <v>140553774.5079</v>
      </c>
      <c r="P15" s="75">
        <v>0</v>
      </c>
      <c r="R15" s="75"/>
      <c r="S15" s="75"/>
      <c r="T15" s="75"/>
      <c r="U15" s="58"/>
      <c r="V15" s="109">
        <v>-11173074.700417588</v>
      </c>
      <c r="W15" s="109">
        <v>-482673.78</v>
      </c>
      <c r="X15" s="110">
        <v>-56041.34</v>
      </c>
      <c r="Y15" s="58"/>
      <c r="AB15" s="8"/>
      <c r="AD15" s="75">
        <v>-75518025.000531554</v>
      </c>
      <c r="AE15" s="75">
        <v>-105752242.69279999</v>
      </c>
      <c r="AF15" s="75">
        <v>13573438</v>
      </c>
      <c r="AG15" s="10"/>
      <c r="AH15" s="75">
        <v>-5222327.5477694152</v>
      </c>
      <c r="AI15" s="75">
        <v>-306140.6626000001</v>
      </c>
      <c r="AJ15" s="75">
        <v>9700.1100000001024</v>
      </c>
      <c r="AK15" s="75">
        <v>-115513.39</v>
      </c>
      <c r="AL15" s="75">
        <v>-88792.762530301829</v>
      </c>
      <c r="AM15" s="109">
        <v>1151130.3904665734</v>
      </c>
      <c r="AN15" s="76">
        <v>938108443.5194397</v>
      </c>
      <c r="AO15" s="10"/>
      <c r="AP15" s="75">
        <v>93054014.271138087</v>
      </c>
      <c r="AQ15" s="10"/>
      <c r="AR15" s="111">
        <f>E15+J15+N15+V15+AD15+AH15+AL15+AM15</f>
        <v>850695621.21383929</v>
      </c>
      <c r="AS15" s="8"/>
      <c r="AT15" s="75">
        <v>90709119.248199999</v>
      </c>
      <c r="AV15" s="64">
        <v>1031162457.7905778</v>
      </c>
      <c r="BK15" s="66" t="e">
        <v>#REF!</v>
      </c>
    </row>
    <row r="16" spans="1:63" x14ac:dyDescent="0.2">
      <c r="A16" s="68"/>
      <c r="B16" s="68" t="s">
        <v>37</v>
      </c>
      <c r="C16" s="68"/>
      <c r="D16" s="51"/>
      <c r="E16" s="111">
        <v>198278928.99347043</v>
      </c>
      <c r="F16" s="75">
        <v>-4796055.6892999997</v>
      </c>
      <c r="G16" s="75">
        <v>0</v>
      </c>
      <c r="H16" s="75">
        <v>-2884343</v>
      </c>
      <c r="I16" s="58"/>
      <c r="J16" s="75">
        <v>359972510.01408136</v>
      </c>
      <c r="K16" s="75">
        <v>75190381.972399995</v>
      </c>
      <c r="L16" s="75">
        <v>0</v>
      </c>
      <c r="N16" s="75">
        <v>17193010.752650622</v>
      </c>
      <c r="O16" s="109">
        <v>135299832.7579</v>
      </c>
      <c r="P16" s="75">
        <v>0</v>
      </c>
      <c r="R16" s="75"/>
      <c r="S16" s="75"/>
      <c r="T16" s="75"/>
      <c r="U16" s="58"/>
      <c r="V16" s="109">
        <v>9640181.0602759179</v>
      </c>
      <c r="W16" s="109">
        <v>26922100.899999999</v>
      </c>
      <c r="X16" s="110">
        <v>-32342.98</v>
      </c>
      <c r="Y16" s="58"/>
      <c r="AB16" s="8"/>
      <c r="AD16" s="75">
        <v>10120971.356695609</v>
      </c>
      <c r="AE16" s="75">
        <v>-45903645.8728</v>
      </c>
      <c r="AF16" s="75">
        <v>13573438</v>
      </c>
      <c r="AG16" s="10"/>
      <c r="AH16" s="75">
        <v>-5222328.2877694154</v>
      </c>
      <c r="AI16" s="75">
        <v>-184861.30260000011</v>
      </c>
      <c r="AJ16" s="75">
        <v>-7198963.2699999996</v>
      </c>
      <c r="AK16" s="75">
        <v>-529719.22</v>
      </c>
      <c r="AL16" s="75">
        <v>-88792.762530301829</v>
      </c>
      <c r="AM16" s="109">
        <v>1441626.0691067057</v>
      </c>
      <c r="AN16" s="76">
        <v>780791929.49158084</v>
      </c>
      <c r="AO16" s="10"/>
      <c r="AP16" s="75">
        <v>125694008.73113808</v>
      </c>
      <c r="AQ16" s="10"/>
      <c r="AR16" s="111">
        <f>E16+J16+N16+V16+AD16+AH16+AL16+AM16</f>
        <v>591336107.19598091</v>
      </c>
      <c r="AS16" s="8"/>
      <c r="AT16" s="75">
        <v>200253709.08820003</v>
      </c>
      <c r="AV16" s="64">
        <v>906485938.22271895</v>
      </c>
      <c r="BK16" s="66" t="e">
        <v>#REF!</v>
      </c>
    </row>
    <row r="17" spans="1:70" ht="2.25" customHeight="1" x14ac:dyDescent="0.2">
      <c r="A17" s="57"/>
      <c r="B17" s="50"/>
      <c r="C17" s="50"/>
      <c r="D17" s="51"/>
      <c r="E17" s="58"/>
      <c r="F17" s="58"/>
      <c r="G17" s="58"/>
      <c r="H17" s="58"/>
      <c r="I17" s="10"/>
      <c r="J17" s="58"/>
      <c r="K17" s="58"/>
      <c r="L17" s="58"/>
      <c r="N17" s="75">
        <v>0</v>
      </c>
      <c r="O17" s="109">
        <v>0</v>
      </c>
      <c r="P17" s="58"/>
      <c r="R17" s="58"/>
      <c r="S17" s="58"/>
      <c r="T17" s="58"/>
      <c r="U17" s="10"/>
      <c r="V17" s="58"/>
      <c r="W17" s="109">
        <v>0</v>
      </c>
      <c r="X17" s="9"/>
      <c r="Y17" s="9"/>
      <c r="AB17" s="8"/>
      <c r="AD17" s="58"/>
      <c r="AE17" s="58"/>
      <c r="AF17" s="58"/>
      <c r="AH17" s="58"/>
      <c r="AI17" s="58"/>
      <c r="AJ17" s="58"/>
      <c r="AK17" s="58"/>
      <c r="AL17" s="58"/>
      <c r="AM17" s="58"/>
      <c r="AN17" s="58"/>
      <c r="AO17" s="10"/>
      <c r="AP17" s="58"/>
      <c r="AQ17" s="10"/>
      <c r="AR17" s="58"/>
      <c r="AS17" s="8"/>
      <c r="AT17" s="58"/>
      <c r="AV17" s="58"/>
      <c r="BK17" s="66" t="e">
        <v>#REF!</v>
      </c>
    </row>
    <row r="18" spans="1:70" ht="12.75" customHeight="1" x14ac:dyDescent="0.2">
      <c r="A18" s="57" t="s">
        <v>38</v>
      </c>
      <c r="B18" s="50"/>
      <c r="C18" s="50"/>
      <c r="D18" s="51">
        <v>37225</v>
      </c>
      <c r="E18" s="10"/>
      <c r="F18" s="10"/>
      <c r="G18" s="10"/>
      <c r="H18" s="10"/>
      <c r="I18" s="10"/>
      <c r="J18" s="10"/>
      <c r="K18" s="10"/>
      <c r="L18" s="10"/>
      <c r="N18" s="10"/>
      <c r="O18" s="10"/>
      <c r="P18" s="10"/>
      <c r="R18" s="10"/>
      <c r="S18" s="10"/>
      <c r="T18" s="10"/>
      <c r="U18" s="10"/>
      <c r="V18" s="10"/>
      <c r="W18" s="10"/>
      <c r="X18" s="10"/>
      <c r="Y18" s="9"/>
      <c r="AB18" s="8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8"/>
      <c r="AT18" s="10"/>
      <c r="AV18" s="10"/>
      <c r="BK18" s="66" t="e">
        <v>#REF!</v>
      </c>
      <c r="BN18" s="80" t="s">
        <v>39</v>
      </c>
      <c r="BP18" s="80" t="s">
        <v>40</v>
      </c>
      <c r="BR18" s="80" t="s">
        <v>41</v>
      </c>
    </row>
    <row r="19" spans="1:70" x14ac:dyDescent="0.2">
      <c r="A19" s="50"/>
      <c r="B19" s="50" t="s">
        <v>42</v>
      </c>
      <c r="C19" s="50"/>
      <c r="D19" s="50"/>
      <c r="E19" s="111">
        <v>465000</v>
      </c>
      <c r="F19" s="75">
        <v>0</v>
      </c>
      <c r="G19" s="75">
        <v>0</v>
      </c>
      <c r="H19" s="75">
        <v>0</v>
      </c>
      <c r="I19" s="58"/>
      <c r="J19" s="75">
        <v>-46900</v>
      </c>
      <c r="K19" s="75">
        <v>0</v>
      </c>
      <c r="L19" s="75">
        <v>0</v>
      </c>
      <c r="N19" s="111">
        <v>1720</v>
      </c>
      <c r="O19" s="109">
        <v>0</v>
      </c>
      <c r="P19" s="75">
        <v>0</v>
      </c>
      <c r="R19" s="75"/>
      <c r="S19" s="75"/>
      <c r="T19" s="75"/>
      <c r="U19" s="58"/>
      <c r="V19" s="109">
        <v>0</v>
      </c>
      <c r="W19" s="109">
        <v>0</v>
      </c>
      <c r="X19" s="110">
        <v>0</v>
      </c>
      <c r="Y19" s="9"/>
      <c r="AB19" s="8"/>
      <c r="AC19" s="10"/>
      <c r="AD19" s="75">
        <v>0</v>
      </c>
      <c r="AE19" s="75">
        <v>0</v>
      </c>
      <c r="AF19" s="75">
        <v>0</v>
      </c>
      <c r="AG19" s="10"/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81">
        <v>0</v>
      </c>
      <c r="AN19" s="76">
        <v>419820</v>
      </c>
      <c r="AO19" s="10"/>
      <c r="AP19" s="75">
        <v>0</v>
      </c>
      <c r="AQ19" s="10"/>
      <c r="AR19" s="111">
        <f t="shared" ref="AR19:AR37" si="0">E19+J19+N19+V19+AD19+AH19+AL19+AM19</f>
        <v>419820</v>
      </c>
      <c r="AS19" s="8"/>
      <c r="AT19" s="75">
        <v>0</v>
      </c>
      <c r="AV19" s="64">
        <v>419820</v>
      </c>
      <c r="BK19" s="66" t="e">
        <v>#REF!</v>
      </c>
      <c r="BN19" s="74">
        <v>-57.226999999999997</v>
      </c>
      <c r="BP19" s="74">
        <v>15053.767</v>
      </c>
      <c r="BR19" s="74">
        <v>0</v>
      </c>
    </row>
    <row r="20" spans="1:70" x14ac:dyDescent="0.2">
      <c r="A20" s="50"/>
      <c r="B20" s="50" t="s">
        <v>43</v>
      </c>
      <c r="C20" s="50"/>
      <c r="D20" s="50"/>
      <c r="E20" s="10"/>
      <c r="F20" s="10"/>
      <c r="G20" s="10"/>
      <c r="H20" s="10"/>
      <c r="I20" s="10"/>
      <c r="J20" s="10"/>
      <c r="K20" s="10"/>
      <c r="L20" s="10"/>
      <c r="N20" s="10"/>
      <c r="O20" s="10"/>
      <c r="P20" s="10"/>
      <c r="R20" s="10"/>
      <c r="S20" s="10"/>
      <c r="T20" s="10"/>
      <c r="U20" s="10"/>
      <c r="V20" s="10"/>
      <c r="W20" s="10"/>
      <c r="X20" s="10"/>
      <c r="Y20" s="9"/>
      <c r="AB20" s="8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8"/>
      <c r="AT20" s="10"/>
      <c r="AV20" s="10"/>
      <c r="BK20" s="66" t="e">
        <v>#REF!</v>
      </c>
      <c r="BN20" s="10"/>
    </row>
    <row r="21" spans="1:70" x14ac:dyDescent="0.2">
      <c r="A21" s="50"/>
      <c r="B21" s="50"/>
      <c r="C21" s="50" t="s">
        <v>44</v>
      </c>
      <c r="D21" s="50"/>
      <c r="E21" s="58">
        <v>8358445.7997238906</v>
      </c>
      <c r="F21" s="10">
        <v>1014714.84</v>
      </c>
      <c r="G21" s="10">
        <v>0</v>
      </c>
      <c r="H21" s="10">
        <v>0</v>
      </c>
      <c r="I21" s="10"/>
      <c r="J21" s="10">
        <v>2880342.8871034114</v>
      </c>
      <c r="K21" s="10">
        <v>3990578.92</v>
      </c>
      <c r="L21" s="10">
        <v>0</v>
      </c>
      <c r="N21" s="10">
        <v>687793.10619978223</v>
      </c>
      <c r="O21" s="10">
        <v>-778766.32</v>
      </c>
      <c r="P21" s="10">
        <v>0</v>
      </c>
      <c r="R21" s="10"/>
      <c r="S21" s="10"/>
      <c r="T21" s="10"/>
      <c r="U21" s="10"/>
      <c r="V21" s="10">
        <v>2923151.6624921737</v>
      </c>
      <c r="W21" s="10">
        <v>-1306389.3600000001</v>
      </c>
      <c r="X21" s="10">
        <v>0</v>
      </c>
      <c r="Y21" s="58"/>
      <c r="AB21" s="8"/>
      <c r="AC21" s="10"/>
      <c r="AD21" s="10">
        <v>-3663386.4780172985</v>
      </c>
      <c r="AE21" s="82">
        <v>-852359.44</v>
      </c>
      <c r="AF21" s="58">
        <v>0</v>
      </c>
      <c r="AG21" s="10"/>
      <c r="AH21" s="10">
        <v>0</v>
      </c>
      <c r="AI21" s="58">
        <v>-3495.57</v>
      </c>
      <c r="AJ21" s="10">
        <v>-478255.67</v>
      </c>
      <c r="AK21" s="10">
        <v>0</v>
      </c>
      <c r="AL21" s="10">
        <v>0</v>
      </c>
      <c r="AM21" s="83">
        <v>40288.844511826239</v>
      </c>
      <c r="AN21" s="10">
        <v>12812663.222013785</v>
      </c>
      <c r="AO21" s="10"/>
      <c r="AP21" s="10">
        <v>0</v>
      </c>
      <c r="AQ21" s="10"/>
      <c r="AR21" s="10">
        <f t="shared" si="0"/>
        <v>11226635.822013786</v>
      </c>
      <c r="AS21" s="8"/>
      <c r="AT21" s="10">
        <v>2067778.64</v>
      </c>
      <c r="AV21" s="10">
        <v>12812663.222013785</v>
      </c>
      <c r="BK21" s="66" t="e">
        <v>#REF!</v>
      </c>
      <c r="BN21" s="10">
        <v>-195.12791916786438</v>
      </c>
      <c r="BP21" s="10">
        <v>3505.9601115862001</v>
      </c>
      <c r="BR21" s="10">
        <v>0</v>
      </c>
    </row>
    <row r="22" spans="1:70" x14ac:dyDescent="0.2">
      <c r="A22" s="50"/>
      <c r="B22" s="50"/>
      <c r="C22" s="50" t="s">
        <v>45</v>
      </c>
      <c r="D22" s="50"/>
      <c r="E22" s="58">
        <v>8839530.0661693383</v>
      </c>
      <c r="F22" s="10">
        <v>6731114.8399999989</v>
      </c>
      <c r="G22" s="10">
        <v>0</v>
      </c>
      <c r="H22" s="10">
        <v>0</v>
      </c>
      <c r="I22" s="10"/>
      <c r="J22" s="10">
        <v>-33330221.910852458</v>
      </c>
      <c r="K22" s="10">
        <v>43249962.420000002</v>
      </c>
      <c r="L22" s="10">
        <v>0</v>
      </c>
      <c r="N22" s="10">
        <v>752702.6927615162</v>
      </c>
      <c r="O22" s="10">
        <v>3302023.72</v>
      </c>
      <c r="P22" s="10">
        <v>0</v>
      </c>
      <c r="R22" s="10"/>
      <c r="S22" s="10"/>
      <c r="T22" s="10"/>
      <c r="U22" s="10"/>
      <c r="V22" s="10">
        <v>14119235.667698558</v>
      </c>
      <c r="W22" s="10">
        <v>-21232713.25</v>
      </c>
      <c r="X22" s="10">
        <v>13499.03</v>
      </c>
      <c r="Y22" s="58"/>
      <c r="AB22" s="8"/>
      <c r="AC22" s="10"/>
      <c r="AD22" s="10">
        <v>7913916.1176590435</v>
      </c>
      <c r="AE22" s="82">
        <v>13882013.940000003</v>
      </c>
      <c r="AF22" s="58">
        <v>0</v>
      </c>
      <c r="AG22" s="10"/>
      <c r="AH22" s="10">
        <v>0</v>
      </c>
      <c r="AI22" s="58">
        <v>-76019.759999999995</v>
      </c>
      <c r="AJ22" s="10">
        <v>-5051254.3</v>
      </c>
      <c r="AK22" s="10">
        <v>-4</v>
      </c>
      <c r="AL22" s="10">
        <v>0</v>
      </c>
      <c r="AM22" s="83">
        <v>-4225.2609255873758</v>
      </c>
      <c r="AN22" s="10">
        <v>39109560.012510404</v>
      </c>
      <c r="AO22" s="10"/>
      <c r="AP22" s="10">
        <v>0</v>
      </c>
      <c r="AQ22" s="10"/>
      <c r="AR22" s="10">
        <f t="shared" si="0"/>
        <v>-1709062.6274895854</v>
      </c>
      <c r="AS22" s="8"/>
      <c r="AT22" s="10">
        <v>45945900.700000003</v>
      </c>
      <c r="AV22" s="10">
        <v>39109560.012510404</v>
      </c>
      <c r="BK22" s="66" t="e">
        <v>#REF!</v>
      </c>
      <c r="BN22" s="10">
        <v>-6392.1370963770587</v>
      </c>
      <c r="BP22" s="10">
        <v>4109.4124477973965</v>
      </c>
      <c r="BR22" s="10">
        <v>0</v>
      </c>
    </row>
    <row r="23" spans="1:70" x14ac:dyDescent="0.2">
      <c r="A23" s="50"/>
      <c r="B23" s="50"/>
      <c r="C23" s="50" t="s">
        <v>46</v>
      </c>
      <c r="D23" s="50"/>
      <c r="E23" s="58">
        <v>155201.1160210839</v>
      </c>
      <c r="F23" s="10">
        <v>0</v>
      </c>
      <c r="G23" s="10">
        <v>0</v>
      </c>
      <c r="H23" s="10">
        <v>0</v>
      </c>
      <c r="I23" s="10"/>
      <c r="J23" s="10">
        <v>0</v>
      </c>
      <c r="K23" s="10">
        <v>0</v>
      </c>
      <c r="L23" s="10">
        <v>0</v>
      </c>
      <c r="N23" s="10">
        <v>0</v>
      </c>
      <c r="O23" s="10">
        <v>0</v>
      </c>
      <c r="P23" s="10">
        <v>0</v>
      </c>
      <c r="R23" s="10"/>
      <c r="S23" s="10"/>
      <c r="T23" s="10"/>
      <c r="U23" s="10"/>
      <c r="V23" s="10">
        <v>11908704.065558182</v>
      </c>
      <c r="W23" s="10">
        <v>0</v>
      </c>
      <c r="X23" s="10">
        <v>0</v>
      </c>
      <c r="Y23" s="58"/>
      <c r="AB23" s="8"/>
      <c r="AC23" s="10"/>
      <c r="AD23" s="10">
        <v>0</v>
      </c>
      <c r="AE23" s="82">
        <v>0</v>
      </c>
      <c r="AF23" s="58">
        <v>0</v>
      </c>
      <c r="AG23" s="10"/>
      <c r="AH23" s="10">
        <v>0</v>
      </c>
      <c r="AI23" s="58">
        <v>0</v>
      </c>
      <c r="AJ23" s="10">
        <v>0</v>
      </c>
      <c r="AK23" s="10">
        <v>0</v>
      </c>
      <c r="AL23" s="10">
        <v>0</v>
      </c>
      <c r="AM23" s="83">
        <v>0</v>
      </c>
      <c r="AN23" s="10">
        <v>12063905.181579266</v>
      </c>
      <c r="AO23" s="10"/>
      <c r="AP23" s="10">
        <v>0</v>
      </c>
      <c r="AQ23" s="10"/>
      <c r="AR23" s="10">
        <f t="shared" si="0"/>
        <v>12063905.181579266</v>
      </c>
      <c r="AS23" s="8"/>
      <c r="AT23" s="10">
        <v>0</v>
      </c>
      <c r="AV23" s="10">
        <v>12063905.181579266</v>
      </c>
      <c r="BK23" s="66" t="e">
        <v>#REF!</v>
      </c>
      <c r="BN23" s="10">
        <v>0</v>
      </c>
      <c r="BP23" s="10">
        <v>0</v>
      </c>
      <c r="BR23" s="10">
        <v>0</v>
      </c>
    </row>
    <row r="24" spans="1:70" x14ac:dyDescent="0.2">
      <c r="A24" s="50"/>
      <c r="B24" s="50"/>
      <c r="C24" s="50" t="s">
        <v>47</v>
      </c>
      <c r="D24" s="50"/>
      <c r="E24" s="58">
        <v>0</v>
      </c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N24" s="10">
        <v>0</v>
      </c>
      <c r="O24" s="10">
        <v>0</v>
      </c>
      <c r="P24" s="10">
        <v>0</v>
      </c>
      <c r="R24" s="10"/>
      <c r="S24" s="10"/>
      <c r="T24" s="10"/>
      <c r="U24" s="10"/>
      <c r="V24" s="10">
        <v>101606.47228338965</v>
      </c>
      <c r="W24" s="10">
        <v>0</v>
      </c>
      <c r="X24" s="10">
        <v>0</v>
      </c>
      <c r="Y24" s="58"/>
      <c r="AB24" s="8"/>
      <c r="AC24" s="10"/>
      <c r="AD24" s="10">
        <v>0</v>
      </c>
      <c r="AE24" s="82">
        <v>0</v>
      </c>
      <c r="AF24" s="58">
        <v>0</v>
      </c>
      <c r="AG24" s="10"/>
      <c r="AH24" s="10">
        <v>0</v>
      </c>
      <c r="AI24" s="58">
        <v>0</v>
      </c>
      <c r="AJ24" s="10">
        <v>0</v>
      </c>
      <c r="AK24" s="10">
        <v>0</v>
      </c>
      <c r="AL24" s="10">
        <v>0</v>
      </c>
      <c r="AM24" s="83">
        <v>0</v>
      </c>
      <c r="AN24" s="10">
        <v>101606.47228338965</v>
      </c>
      <c r="AO24" s="10"/>
      <c r="AP24" s="10">
        <v>0</v>
      </c>
      <c r="AQ24" s="10"/>
      <c r="AR24" s="10">
        <f t="shared" si="0"/>
        <v>101606.47228338965</v>
      </c>
      <c r="AS24" s="8"/>
      <c r="AT24" s="10">
        <v>0</v>
      </c>
      <c r="AV24" s="10">
        <v>101606.47228338965</v>
      </c>
      <c r="BK24" s="66" t="e">
        <v>#REF!</v>
      </c>
      <c r="BN24" s="10">
        <v>0</v>
      </c>
      <c r="BP24" s="10">
        <v>0</v>
      </c>
      <c r="BR24" s="10">
        <v>0</v>
      </c>
    </row>
    <row r="25" spans="1:70" x14ac:dyDescent="0.2">
      <c r="A25" s="50"/>
      <c r="B25" s="50"/>
      <c r="C25" s="50" t="s">
        <v>48</v>
      </c>
      <c r="D25" s="50"/>
      <c r="E25" s="58">
        <v>68285.17481614463</v>
      </c>
      <c r="F25" s="10">
        <v>0</v>
      </c>
      <c r="G25" s="10">
        <v>0</v>
      </c>
      <c r="H25" s="10">
        <v>0</v>
      </c>
      <c r="I25" s="10"/>
      <c r="J25" s="10">
        <v>100832.21243476868</v>
      </c>
      <c r="K25" s="10">
        <v>130713.09</v>
      </c>
      <c r="L25" s="10">
        <v>0</v>
      </c>
      <c r="N25" s="10">
        <v>-53574.727009773254</v>
      </c>
      <c r="O25" s="10">
        <v>0</v>
      </c>
      <c r="P25" s="10">
        <v>0</v>
      </c>
      <c r="R25" s="10"/>
      <c r="S25" s="10"/>
      <c r="T25" s="10"/>
      <c r="U25" s="10"/>
      <c r="V25" s="10">
        <v>618208.23982286453</v>
      </c>
      <c r="W25" s="10">
        <v>0</v>
      </c>
      <c r="X25" s="10">
        <v>0</v>
      </c>
      <c r="Y25" s="58"/>
      <c r="AB25" s="8"/>
      <c r="AC25" s="10"/>
      <c r="AD25" s="10">
        <v>607624.97304352745</v>
      </c>
      <c r="AE25" s="82">
        <v>-19604.78</v>
      </c>
      <c r="AF25" s="58">
        <v>0</v>
      </c>
      <c r="AG25" s="10"/>
      <c r="AH25" s="10">
        <v>0</v>
      </c>
      <c r="AI25" s="58">
        <v>0</v>
      </c>
      <c r="AJ25" s="10">
        <v>0</v>
      </c>
      <c r="AK25" s="10">
        <v>0</v>
      </c>
      <c r="AL25" s="10">
        <v>0</v>
      </c>
      <c r="AM25" s="83">
        <v>0</v>
      </c>
      <c r="AN25" s="10">
        <v>1452484.1831075319</v>
      </c>
      <c r="AO25" s="10"/>
      <c r="AP25" s="10">
        <v>0</v>
      </c>
      <c r="AQ25" s="10"/>
      <c r="AR25" s="10">
        <f t="shared" si="0"/>
        <v>1341375.873107532</v>
      </c>
      <c r="AS25" s="8"/>
      <c r="AT25" s="10">
        <v>111108.31</v>
      </c>
      <c r="AV25" s="10">
        <v>1452484.1831075319</v>
      </c>
      <c r="BK25" s="66" t="e">
        <v>#REF!</v>
      </c>
      <c r="BN25" s="10">
        <v>-122.35056196222808</v>
      </c>
      <c r="BP25" s="10">
        <v>42.158209965089014</v>
      </c>
      <c r="BR25" s="10">
        <v>0</v>
      </c>
    </row>
    <row r="26" spans="1:70" x14ac:dyDescent="0.2">
      <c r="A26" s="50"/>
      <c r="B26" s="50"/>
      <c r="C26" s="50" t="s">
        <v>49</v>
      </c>
      <c r="D26" s="50"/>
      <c r="E26" s="58">
        <v>-24251.352905273438</v>
      </c>
      <c r="F26" s="10">
        <v>0</v>
      </c>
      <c r="G26" s="10">
        <v>0</v>
      </c>
      <c r="H26" s="10">
        <v>0</v>
      </c>
      <c r="I26" s="10"/>
      <c r="J26" s="10">
        <v>-21971.501195430756</v>
      </c>
      <c r="K26" s="10">
        <v>12207.62</v>
      </c>
      <c r="L26" s="10">
        <v>0</v>
      </c>
      <c r="N26" s="10">
        <v>-10508.8818359375</v>
      </c>
      <c r="O26" s="10">
        <v>0</v>
      </c>
      <c r="P26" s="10">
        <v>0</v>
      </c>
      <c r="R26" s="10"/>
      <c r="S26" s="10"/>
      <c r="T26" s="10"/>
      <c r="U26" s="10"/>
      <c r="V26" s="10">
        <v>2436.1427202224731</v>
      </c>
      <c r="W26" s="10">
        <v>0</v>
      </c>
      <c r="X26" s="10">
        <v>0</v>
      </c>
      <c r="Y26" s="58"/>
      <c r="AB26" s="8"/>
      <c r="AC26" s="10"/>
      <c r="AD26" s="10">
        <v>-193709.25140410641</v>
      </c>
      <c r="AE26" s="82">
        <v>135829.35</v>
      </c>
      <c r="AF26" s="58">
        <v>0</v>
      </c>
      <c r="AG26" s="10"/>
      <c r="AH26" s="10">
        <v>0</v>
      </c>
      <c r="AI26" s="58">
        <v>0</v>
      </c>
      <c r="AJ26" s="10">
        <v>0</v>
      </c>
      <c r="AK26" s="10">
        <v>0</v>
      </c>
      <c r="AL26" s="10">
        <v>0</v>
      </c>
      <c r="AM26" s="83">
        <v>0</v>
      </c>
      <c r="AN26" s="10">
        <v>-99967.874620525632</v>
      </c>
      <c r="AO26" s="10"/>
      <c r="AP26" s="10">
        <v>0</v>
      </c>
      <c r="AQ26" s="10"/>
      <c r="AR26" s="10">
        <f t="shared" si="0"/>
        <v>-248004.84462052563</v>
      </c>
      <c r="AS26" s="8"/>
      <c r="AT26" s="10">
        <v>148036.97</v>
      </c>
      <c r="AV26" s="10">
        <v>-99967.874620525632</v>
      </c>
      <c r="BK26" s="66" t="e">
        <v>#REF!</v>
      </c>
      <c r="BN26" s="10">
        <v>-1070.6388571494399</v>
      </c>
      <c r="BP26" s="10">
        <v>70.497018758925023</v>
      </c>
      <c r="BR26" s="10">
        <v>0</v>
      </c>
    </row>
    <row r="27" spans="1:70" x14ac:dyDescent="0.2">
      <c r="A27" s="50"/>
      <c r="B27" s="50"/>
      <c r="C27" s="50" t="s">
        <v>50</v>
      </c>
      <c r="D27" s="50"/>
      <c r="E27" s="58">
        <v>-389214.45816191752</v>
      </c>
      <c r="F27" s="10">
        <v>0</v>
      </c>
      <c r="G27" s="10">
        <v>0</v>
      </c>
      <c r="H27" s="10">
        <v>0</v>
      </c>
      <c r="I27" s="10"/>
      <c r="J27" s="10">
        <v>67933.916414098421</v>
      </c>
      <c r="K27" s="10">
        <v>-255319</v>
      </c>
      <c r="L27" s="10">
        <v>0</v>
      </c>
      <c r="N27" s="10">
        <v>29655.257295958101</v>
      </c>
      <c r="O27" s="10">
        <v>0</v>
      </c>
      <c r="P27" s="10">
        <v>0</v>
      </c>
      <c r="R27" s="10"/>
      <c r="S27" s="10"/>
      <c r="T27" s="10"/>
      <c r="U27" s="10"/>
      <c r="V27" s="10">
        <v>-207709.31437340562</v>
      </c>
      <c r="W27" s="10">
        <v>0</v>
      </c>
      <c r="X27" s="10">
        <v>0</v>
      </c>
      <c r="Y27" s="58"/>
      <c r="AB27" s="8"/>
      <c r="AC27" s="10"/>
      <c r="AD27" s="10">
        <v>59830.850018033088</v>
      </c>
      <c r="AE27" s="82">
        <v>49453</v>
      </c>
      <c r="AF27" s="58">
        <v>0</v>
      </c>
      <c r="AG27" s="10"/>
      <c r="AH27" s="10">
        <v>0</v>
      </c>
      <c r="AI27" s="58">
        <v>0</v>
      </c>
      <c r="AJ27" s="10">
        <v>0</v>
      </c>
      <c r="AK27" s="10">
        <v>0</v>
      </c>
      <c r="AL27" s="10">
        <v>0</v>
      </c>
      <c r="AM27" s="83">
        <v>0</v>
      </c>
      <c r="AN27" s="10">
        <v>-645369.74880723364</v>
      </c>
      <c r="AO27" s="10"/>
      <c r="AP27" s="10">
        <v>0</v>
      </c>
      <c r="AQ27" s="10"/>
      <c r="AR27" s="10">
        <f t="shared" si="0"/>
        <v>-439503.74880723353</v>
      </c>
      <c r="AS27" s="8"/>
      <c r="AT27" s="10">
        <v>-205866</v>
      </c>
      <c r="AV27" s="10">
        <v>-645369.74880723364</v>
      </c>
      <c r="BK27" s="66" t="e">
        <v>#REF!</v>
      </c>
      <c r="BN27" s="10">
        <v>484.14669148261498</v>
      </c>
      <c r="BP27" s="10">
        <v>-6.3760884116677552</v>
      </c>
      <c r="BR27" s="10">
        <v>0</v>
      </c>
    </row>
    <row r="28" spans="1:70" x14ac:dyDescent="0.2">
      <c r="A28" s="50"/>
      <c r="B28" s="50"/>
      <c r="C28" s="50" t="s">
        <v>51</v>
      </c>
      <c r="D28" s="50"/>
      <c r="E28" s="58">
        <v>0</v>
      </c>
      <c r="F28" s="10">
        <v>0</v>
      </c>
      <c r="G28" s="10">
        <v>0</v>
      </c>
      <c r="H28" s="10">
        <v>0</v>
      </c>
      <c r="I28" s="10"/>
      <c r="J28" s="10">
        <v>0</v>
      </c>
      <c r="K28" s="10">
        <v>0</v>
      </c>
      <c r="L28" s="10">
        <v>0</v>
      </c>
      <c r="N28" s="10">
        <v>0</v>
      </c>
      <c r="O28" s="10">
        <v>0</v>
      </c>
      <c r="P28" s="10">
        <v>0</v>
      </c>
      <c r="R28" s="10"/>
      <c r="S28" s="10"/>
      <c r="T28" s="10"/>
      <c r="U28" s="10"/>
      <c r="V28" s="10">
        <v>0</v>
      </c>
      <c r="W28" s="10">
        <v>0</v>
      </c>
      <c r="X28" s="10">
        <v>0</v>
      </c>
      <c r="Y28" s="58"/>
      <c r="AB28" s="8"/>
      <c r="AC28" s="10"/>
      <c r="AD28" s="10">
        <v>0</v>
      </c>
      <c r="AE28" s="82">
        <v>0</v>
      </c>
      <c r="AF28" s="58">
        <v>0</v>
      </c>
      <c r="AG28" s="10"/>
      <c r="AH28" s="10">
        <v>0</v>
      </c>
      <c r="AI28" s="58">
        <v>0</v>
      </c>
      <c r="AJ28" s="10">
        <v>0</v>
      </c>
      <c r="AK28" s="10">
        <v>0</v>
      </c>
      <c r="AL28" s="10">
        <v>0</v>
      </c>
      <c r="AM28" s="83">
        <v>0</v>
      </c>
      <c r="AN28" s="10">
        <v>0</v>
      </c>
      <c r="AO28" s="10"/>
      <c r="AP28" s="10">
        <v>0</v>
      </c>
      <c r="AQ28" s="10"/>
      <c r="AR28" s="10">
        <f t="shared" si="0"/>
        <v>0</v>
      </c>
      <c r="AS28" s="8"/>
      <c r="AT28" s="10">
        <v>0</v>
      </c>
      <c r="AV28" s="10">
        <v>0</v>
      </c>
      <c r="BK28" s="66" t="e">
        <v>#REF!</v>
      </c>
      <c r="BN28" s="10">
        <v>0</v>
      </c>
      <c r="BP28" s="10">
        <v>0</v>
      </c>
      <c r="BR28" s="10">
        <v>0</v>
      </c>
    </row>
    <row r="29" spans="1:70" x14ac:dyDescent="0.2">
      <c r="A29" s="50"/>
      <c r="B29" s="50"/>
      <c r="C29" s="50" t="s">
        <v>52</v>
      </c>
      <c r="D29" s="50"/>
      <c r="E29" s="58">
        <v>0</v>
      </c>
      <c r="F29" s="10">
        <v>0</v>
      </c>
      <c r="G29" s="10">
        <v>0</v>
      </c>
      <c r="H29" s="10">
        <v>0</v>
      </c>
      <c r="I29" s="10"/>
      <c r="J29" s="10">
        <v>0</v>
      </c>
      <c r="K29" s="10">
        <v>0</v>
      </c>
      <c r="L29" s="10">
        <v>0</v>
      </c>
      <c r="N29" s="10">
        <v>0</v>
      </c>
      <c r="O29" s="10">
        <v>0</v>
      </c>
      <c r="P29" s="10">
        <v>0</v>
      </c>
      <c r="R29" s="10"/>
      <c r="S29" s="10"/>
      <c r="T29" s="10"/>
      <c r="U29" s="10"/>
      <c r="V29" s="10">
        <v>0</v>
      </c>
      <c r="W29" s="10">
        <v>0</v>
      </c>
      <c r="X29" s="10">
        <v>0</v>
      </c>
      <c r="Y29" s="58"/>
      <c r="AB29" s="8"/>
      <c r="AC29" s="10"/>
      <c r="AD29" s="10">
        <v>0</v>
      </c>
      <c r="AE29" s="82">
        <v>0</v>
      </c>
      <c r="AF29" s="58">
        <v>0</v>
      </c>
      <c r="AG29" s="10"/>
      <c r="AH29" s="10">
        <v>0</v>
      </c>
      <c r="AI29" s="58">
        <v>0</v>
      </c>
      <c r="AJ29" s="10">
        <v>0</v>
      </c>
      <c r="AK29" s="10">
        <v>0</v>
      </c>
      <c r="AL29" s="10">
        <v>0</v>
      </c>
      <c r="AM29" s="83">
        <v>0</v>
      </c>
      <c r="AN29" s="10">
        <v>0</v>
      </c>
      <c r="AO29" s="10"/>
      <c r="AP29" s="10">
        <v>0</v>
      </c>
      <c r="AQ29" s="10"/>
      <c r="AR29" s="10">
        <f t="shared" si="0"/>
        <v>0</v>
      </c>
      <c r="AS29" s="8"/>
      <c r="AT29" s="10">
        <v>0</v>
      </c>
      <c r="AV29" s="10">
        <v>0</v>
      </c>
      <c r="BK29" s="66" t="e">
        <v>#REF!</v>
      </c>
      <c r="BN29" s="10">
        <v>0</v>
      </c>
      <c r="BP29" s="10">
        <v>0</v>
      </c>
      <c r="BR29" s="10">
        <v>0</v>
      </c>
    </row>
    <row r="30" spans="1:70" x14ac:dyDescent="0.2">
      <c r="A30" s="50"/>
      <c r="B30" s="3"/>
      <c r="C30" s="50" t="s">
        <v>53</v>
      </c>
      <c r="D30" s="50"/>
      <c r="E30" s="58">
        <v>-84218.85</v>
      </c>
      <c r="F30" s="10">
        <v>0</v>
      </c>
      <c r="G30" s="10">
        <v>0</v>
      </c>
      <c r="H30" s="10">
        <v>0</v>
      </c>
      <c r="I30" s="10"/>
      <c r="J30" s="10">
        <v>-5596</v>
      </c>
      <c r="K30" s="10">
        <v>0</v>
      </c>
      <c r="L30" s="10">
        <v>0</v>
      </c>
      <c r="N30" s="10">
        <v>-17767.5</v>
      </c>
      <c r="O30" s="10">
        <v>0</v>
      </c>
      <c r="P30" s="10">
        <v>0</v>
      </c>
      <c r="R30" s="10"/>
      <c r="S30" s="10"/>
      <c r="T30" s="10"/>
      <c r="U30" s="10"/>
      <c r="V30" s="10">
        <v>-24389.45</v>
      </c>
      <c r="W30" s="10">
        <v>0</v>
      </c>
      <c r="X30" s="10">
        <v>0</v>
      </c>
      <c r="Y30" s="58"/>
      <c r="AB30" s="8"/>
      <c r="AC30" s="10"/>
      <c r="AD30" s="10">
        <v>-13014</v>
      </c>
      <c r="AE30" s="82">
        <v>0</v>
      </c>
      <c r="AF30" s="58">
        <v>0</v>
      </c>
      <c r="AG30" s="10"/>
      <c r="AH30" s="10">
        <v>0</v>
      </c>
      <c r="AI30" s="58">
        <v>0</v>
      </c>
      <c r="AJ30" s="10">
        <v>0</v>
      </c>
      <c r="AK30" s="10">
        <v>0</v>
      </c>
      <c r="AL30" s="10">
        <v>0</v>
      </c>
      <c r="AM30" s="83">
        <v>0</v>
      </c>
      <c r="AN30" s="10">
        <v>-144985.79999999999</v>
      </c>
      <c r="AO30" s="10"/>
      <c r="AP30" s="10">
        <v>0</v>
      </c>
      <c r="AQ30" s="10"/>
      <c r="AR30" s="10">
        <f t="shared" si="0"/>
        <v>-144985.80000000002</v>
      </c>
      <c r="AS30" s="8"/>
      <c r="AT30" s="10">
        <v>0</v>
      </c>
      <c r="AV30" s="10">
        <v>-144985.79999999999</v>
      </c>
      <c r="BK30" s="66" t="e">
        <v>#REF!</v>
      </c>
      <c r="BN30" s="10">
        <v>-473.46301</v>
      </c>
      <c r="BP30" s="10">
        <v>-517.0438200000001</v>
      </c>
      <c r="BR30" s="10">
        <v>0</v>
      </c>
    </row>
    <row r="31" spans="1:70" x14ac:dyDescent="0.2">
      <c r="A31" s="50"/>
      <c r="B31" s="50" t="s">
        <v>54</v>
      </c>
      <c r="C31" s="50"/>
      <c r="D31" s="50"/>
      <c r="E31" s="58">
        <v>-1357236</v>
      </c>
      <c r="F31" s="10">
        <v>0</v>
      </c>
      <c r="G31" s="10">
        <v>0</v>
      </c>
      <c r="H31" s="10">
        <v>0</v>
      </c>
      <c r="I31" s="10"/>
      <c r="J31" s="10">
        <v>-66707.78</v>
      </c>
      <c r="K31" s="10">
        <v>1</v>
      </c>
      <c r="L31" s="10">
        <v>0</v>
      </c>
      <c r="N31" s="10">
        <v>-49093.53</v>
      </c>
      <c r="O31" s="10">
        <v>0</v>
      </c>
      <c r="P31" s="10">
        <v>0</v>
      </c>
      <c r="R31" s="10"/>
      <c r="S31" s="10"/>
      <c r="T31" s="10"/>
      <c r="U31" s="10"/>
      <c r="V31" s="10">
        <v>-761039.27</v>
      </c>
      <c r="W31" s="10">
        <v>0</v>
      </c>
      <c r="X31" s="10">
        <v>0</v>
      </c>
      <c r="Y31" s="58"/>
      <c r="AB31" s="8"/>
      <c r="AC31" s="10"/>
      <c r="AD31" s="10">
        <v>-2394380.7999999998</v>
      </c>
      <c r="AE31" s="82">
        <v>0</v>
      </c>
      <c r="AF31" s="58">
        <v>0</v>
      </c>
      <c r="AG31" s="10"/>
      <c r="AH31" s="10">
        <v>0</v>
      </c>
      <c r="AI31" s="58">
        <v>0</v>
      </c>
      <c r="AJ31" s="10">
        <v>0</v>
      </c>
      <c r="AK31" s="10">
        <v>0</v>
      </c>
      <c r="AL31" s="10">
        <v>0</v>
      </c>
      <c r="AM31" s="83">
        <v>-89473</v>
      </c>
      <c r="AN31" s="10">
        <v>-4717929.38</v>
      </c>
      <c r="AO31" s="10"/>
      <c r="AP31" s="10">
        <v>0</v>
      </c>
      <c r="AQ31" s="10"/>
      <c r="AR31" s="10">
        <f t="shared" si="0"/>
        <v>-4717930.38</v>
      </c>
      <c r="AS31" s="8"/>
      <c r="AT31" s="10">
        <v>1</v>
      </c>
      <c r="AV31" s="10">
        <v>-4717929.38</v>
      </c>
      <c r="BK31" s="66" t="e">
        <v>#REF!</v>
      </c>
      <c r="BN31" s="10">
        <v>986.83</v>
      </c>
      <c r="BP31" s="10">
        <v>-629.61500000000001</v>
      </c>
      <c r="BR31" s="10">
        <v>0</v>
      </c>
    </row>
    <row r="32" spans="1:70" x14ac:dyDescent="0.2">
      <c r="A32" s="50"/>
      <c r="B32" s="50" t="s">
        <v>55</v>
      </c>
      <c r="C32" s="50"/>
      <c r="D32" s="50"/>
      <c r="E32" s="75">
        <v>15566541.495663267</v>
      </c>
      <c r="F32" s="75">
        <v>7745829.6799999988</v>
      </c>
      <c r="G32" s="75">
        <v>0</v>
      </c>
      <c r="H32" s="75">
        <v>0</v>
      </c>
      <c r="I32" s="58"/>
      <c r="J32" s="75">
        <v>-30375388.176095612</v>
      </c>
      <c r="K32" s="75">
        <v>47128144.049999997</v>
      </c>
      <c r="L32" s="75">
        <v>0</v>
      </c>
      <c r="N32" s="10">
        <v>1339206.4174115458</v>
      </c>
      <c r="O32" s="10">
        <v>2523257.4</v>
      </c>
      <c r="P32" s="75">
        <v>0</v>
      </c>
      <c r="R32" s="75"/>
      <c r="S32" s="75"/>
      <c r="T32" s="75"/>
      <c r="U32" s="58"/>
      <c r="V32" s="75">
        <v>28680204.216201987</v>
      </c>
      <c r="W32" s="75">
        <v>-22539102.610000003</v>
      </c>
      <c r="X32" s="84">
        <v>13499.03</v>
      </c>
      <c r="Y32" s="58"/>
      <c r="AB32" s="8"/>
      <c r="AC32" s="10"/>
      <c r="AD32" s="75">
        <v>2316881.4112991975</v>
      </c>
      <c r="AE32" s="75">
        <v>13195332.07</v>
      </c>
      <c r="AF32" s="75">
        <v>0</v>
      </c>
      <c r="AG32" s="10"/>
      <c r="AH32" s="75">
        <v>0</v>
      </c>
      <c r="AI32" s="75">
        <v>-79515.33</v>
      </c>
      <c r="AJ32" s="75">
        <v>-5529509.9700000007</v>
      </c>
      <c r="AK32" s="75">
        <v>-4</v>
      </c>
      <c r="AL32" s="75">
        <v>0</v>
      </c>
      <c r="AM32" s="81">
        <v>-53409.416413761137</v>
      </c>
      <c r="AN32" s="75">
        <v>59931966.26806663</v>
      </c>
      <c r="AO32" s="10"/>
      <c r="AP32" s="75">
        <v>0</v>
      </c>
      <c r="AQ32" s="10"/>
      <c r="AR32" s="75">
        <f t="shared" si="0"/>
        <v>17474035.948066622</v>
      </c>
      <c r="AS32" s="8"/>
      <c r="AT32" s="75">
        <v>48066959.619999997</v>
      </c>
      <c r="AU32" s="10"/>
      <c r="AV32" s="85">
        <v>59931966.26806663</v>
      </c>
      <c r="BK32" s="66" t="e">
        <v>#REF!</v>
      </c>
      <c r="BN32" s="85">
        <v>-6782.7407531739746</v>
      </c>
      <c r="BP32" s="85">
        <v>6574.9928796959457</v>
      </c>
      <c r="BR32" s="85">
        <v>0</v>
      </c>
    </row>
    <row r="33" spans="1:70" x14ac:dyDescent="0.2">
      <c r="A33" s="50"/>
      <c r="B33" s="86" t="s">
        <v>56</v>
      </c>
      <c r="C33" s="50"/>
      <c r="D33" s="50"/>
      <c r="E33" s="75">
        <v>0</v>
      </c>
      <c r="F33" s="75">
        <v>0</v>
      </c>
      <c r="G33" s="75">
        <v>0</v>
      </c>
      <c r="H33" s="75">
        <v>0</v>
      </c>
      <c r="I33" s="58"/>
      <c r="J33" s="75">
        <v>0</v>
      </c>
      <c r="K33" s="75">
        <v>0</v>
      </c>
      <c r="L33" s="75">
        <v>0</v>
      </c>
      <c r="N33" s="10">
        <v>0</v>
      </c>
      <c r="O33" s="10">
        <v>0</v>
      </c>
      <c r="P33" s="75">
        <v>0</v>
      </c>
      <c r="R33" s="75"/>
      <c r="S33" s="75"/>
      <c r="T33" s="75"/>
      <c r="U33" s="58"/>
      <c r="V33" s="75">
        <v>0</v>
      </c>
      <c r="W33" s="75">
        <v>0</v>
      </c>
      <c r="X33" s="84">
        <v>0</v>
      </c>
      <c r="Y33" s="58"/>
      <c r="AB33" s="8"/>
      <c r="AC33" s="10"/>
      <c r="AD33" s="75">
        <v>0</v>
      </c>
      <c r="AE33" s="75">
        <v>0</v>
      </c>
      <c r="AF33" s="75">
        <v>0</v>
      </c>
      <c r="AG33" s="10"/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81">
        <v>0</v>
      </c>
      <c r="AN33" s="75">
        <v>0</v>
      </c>
      <c r="AO33" s="10"/>
      <c r="AP33" s="75">
        <v>0</v>
      </c>
      <c r="AQ33" s="10"/>
      <c r="AR33" s="75">
        <f t="shared" si="0"/>
        <v>0</v>
      </c>
      <c r="AS33" s="8"/>
      <c r="AT33" s="75">
        <v>0</v>
      </c>
      <c r="AV33" s="85">
        <v>0</v>
      </c>
      <c r="BK33" s="66" t="e">
        <v>#REF!</v>
      </c>
      <c r="BN33" s="85">
        <v>-456.10439636450155</v>
      </c>
      <c r="BP33" s="85">
        <v>-228.84227818993998</v>
      </c>
      <c r="BR33" s="85">
        <v>0</v>
      </c>
    </row>
    <row r="34" spans="1:70" x14ac:dyDescent="0.2">
      <c r="A34" s="50"/>
      <c r="B34" s="87" t="s">
        <v>57</v>
      </c>
      <c r="C34" s="50"/>
      <c r="D34" s="50"/>
      <c r="E34" s="75">
        <v>-1726971.7708708141</v>
      </c>
      <c r="F34" s="75">
        <v>0</v>
      </c>
      <c r="G34" s="75">
        <v>0</v>
      </c>
      <c r="H34" s="75">
        <v>0</v>
      </c>
      <c r="I34" s="58"/>
      <c r="J34" s="75">
        <v>-465862.59157307615</v>
      </c>
      <c r="K34" s="75">
        <v>0</v>
      </c>
      <c r="L34" s="75">
        <v>0</v>
      </c>
      <c r="N34" s="10">
        <v>-20192.280297726134</v>
      </c>
      <c r="O34" s="10">
        <v>0</v>
      </c>
      <c r="P34" s="75">
        <v>0</v>
      </c>
      <c r="R34" s="75"/>
      <c r="S34" s="75"/>
      <c r="T34" s="75"/>
      <c r="U34" s="58"/>
      <c r="V34" s="75">
        <v>-74047.904305104792</v>
      </c>
      <c r="W34" s="75">
        <v>0</v>
      </c>
      <c r="X34" s="84">
        <v>0</v>
      </c>
      <c r="Y34" s="58"/>
      <c r="AB34" s="8"/>
      <c r="AC34" s="10"/>
      <c r="AD34" s="75">
        <v>352271.70660914585</v>
      </c>
      <c r="AE34" s="75">
        <v>0</v>
      </c>
      <c r="AF34" s="75">
        <v>0</v>
      </c>
      <c r="AG34" s="10"/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81">
        <v>0</v>
      </c>
      <c r="AN34" s="75">
        <v>-1934802.8404375752</v>
      </c>
      <c r="AO34" s="10"/>
      <c r="AP34" s="75">
        <v>0</v>
      </c>
      <c r="AQ34" s="10"/>
      <c r="AR34" s="75">
        <f t="shared" si="0"/>
        <v>-1934802.8404375752</v>
      </c>
      <c r="AS34" s="8"/>
      <c r="AT34" s="75">
        <v>0</v>
      </c>
      <c r="AV34" s="85">
        <v>-1934802.8404375752</v>
      </c>
      <c r="BK34" s="66" t="e">
        <v>#REF!</v>
      </c>
      <c r="BN34" s="85">
        <v>-88.119449999999986</v>
      </c>
      <c r="BP34" s="85">
        <v>172.93289999999996</v>
      </c>
      <c r="BR34" s="85">
        <v>0</v>
      </c>
    </row>
    <row r="35" spans="1:70" x14ac:dyDescent="0.2">
      <c r="A35" s="50"/>
      <c r="B35" s="87" t="s">
        <v>58</v>
      </c>
      <c r="C35" s="50"/>
      <c r="D35" s="50"/>
      <c r="E35" s="75">
        <v>-649101.30611260503</v>
      </c>
      <c r="F35" s="75">
        <v>-48628</v>
      </c>
      <c r="G35" s="75">
        <v>0</v>
      </c>
      <c r="H35" s="75">
        <v>0</v>
      </c>
      <c r="I35" s="58"/>
      <c r="J35" s="75">
        <v>-1517749.9226548176</v>
      </c>
      <c r="K35" s="75">
        <v>0</v>
      </c>
      <c r="L35" s="75">
        <v>0</v>
      </c>
      <c r="N35" s="10">
        <v>-532238.9362347367</v>
      </c>
      <c r="O35" s="10">
        <v>0</v>
      </c>
      <c r="P35" s="75">
        <v>0</v>
      </c>
      <c r="R35" s="75"/>
      <c r="S35" s="75"/>
      <c r="T35" s="75"/>
      <c r="U35" s="58"/>
      <c r="V35" s="75">
        <v>1402860.8151949949</v>
      </c>
      <c r="W35" s="75">
        <v>-2081</v>
      </c>
      <c r="X35" s="84">
        <v>0</v>
      </c>
      <c r="Y35" s="58"/>
      <c r="AB35" s="8"/>
      <c r="AC35" s="10"/>
      <c r="AD35" s="75">
        <v>667759.41377663554</v>
      </c>
      <c r="AE35" s="75">
        <v>2950</v>
      </c>
      <c r="AF35" s="75">
        <v>0</v>
      </c>
      <c r="AG35" s="10"/>
      <c r="AH35" s="75">
        <v>0</v>
      </c>
      <c r="AI35" s="75">
        <v>102000</v>
      </c>
      <c r="AJ35" s="75">
        <v>0</v>
      </c>
      <c r="AK35" s="75">
        <v>0</v>
      </c>
      <c r="AL35" s="75">
        <v>0</v>
      </c>
      <c r="AM35" s="81">
        <v>9276.8273209442159</v>
      </c>
      <c r="AN35" s="75">
        <v>-564952.10870958469</v>
      </c>
      <c r="AO35" s="10"/>
      <c r="AP35" s="75">
        <v>0</v>
      </c>
      <c r="AQ35" s="10"/>
      <c r="AR35" s="75">
        <f t="shared" si="0"/>
        <v>-619193.10870958469</v>
      </c>
      <c r="AS35" s="8"/>
      <c r="AT35" s="75">
        <v>-47759</v>
      </c>
      <c r="AV35" s="85">
        <v>-564952.10870958469</v>
      </c>
      <c r="BK35" s="66" t="e">
        <v>#REF!</v>
      </c>
      <c r="BN35" s="85">
        <v>-285.0609500166554</v>
      </c>
      <c r="BP35" s="85">
        <v>-661.5872714175772</v>
      </c>
      <c r="BR35" s="85">
        <v>0</v>
      </c>
    </row>
    <row r="36" spans="1:70" x14ac:dyDescent="0.2">
      <c r="A36" s="50"/>
      <c r="B36" s="86" t="s">
        <v>59</v>
      </c>
      <c r="C36" s="50"/>
      <c r="D36" s="50"/>
      <c r="E36" s="75">
        <v>1349.2629037106628</v>
      </c>
      <c r="F36" s="75">
        <v>-7859.57</v>
      </c>
      <c r="G36" s="75">
        <v>0</v>
      </c>
      <c r="H36" s="75">
        <v>0</v>
      </c>
      <c r="I36" s="58"/>
      <c r="J36" s="75">
        <v>-118585.51032838845</v>
      </c>
      <c r="K36" s="75">
        <v>28699.57</v>
      </c>
      <c r="L36" s="75">
        <v>0</v>
      </c>
      <c r="N36" s="10">
        <v>8217.4768635882865</v>
      </c>
      <c r="O36" s="10">
        <v>164.39</v>
      </c>
      <c r="P36" s="75">
        <v>0</v>
      </c>
      <c r="R36" s="75"/>
      <c r="S36" s="75"/>
      <c r="T36" s="75"/>
      <c r="U36" s="58"/>
      <c r="V36" s="75">
        <v>-57639.326399779246</v>
      </c>
      <c r="W36" s="75">
        <v>38803.480000000003</v>
      </c>
      <c r="X36" s="84">
        <v>0.81</v>
      </c>
      <c r="Y36" s="58"/>
      <c r="AB36" s="8"/>
      <c r="AC36" s="10"/>
      <c r="AD36" s="75">
        <v>-106626.60204990159</v>
      </c>
      <c r="AE36" s="75">
        <v>14212.04</v>
      </c>
      <c r="AF36" s="75">
        <v>0</v>
      </c>
      <c r="AG36" s="10"/>
      <c r="AH36" s="75">
        <v>0</v>
      </c>
      <c r="AI36" s="75">
        <v>4.5</v>
      </c>
      <c r="AJ36" s="75">
        <v>-659.2</v>
      </c>
      <c r="AK36" s="75">
        <v>5.12</v>
      </c>
      <c r="AL36" s="75">
        <v>0</v>
      </c>
      <c r="AM36" s="81">
        <v>510.31618480621972</v>
      </c>
      <c r="AN36" s="75">
        <v>-199403.24282596412</v>
      </c>
      <c r="AO36" s="10"/>
      <c r="AP36" s="75">
        <v>0</v>
      </c>
      <c r="AQ36" s="10"/>
      <c r="AR36" s="75">
        <f t="shared" si="0"/>
        <v>-272774.38282596407</v>
      </c>
      <c r="AS36" s="8"/>
      <c r="AT36" s="75">
        <v>74020.72</v>
      </c>
      <c r="AV36" s="85">
        <v>-199403.24282596412</v>
      </c>
      <c r="BK36" s="66" t="e">
        <v>#REF!</v>
      </c>
      <c r="BN36" s="85">
        <v>471.12564410191402</v>
      </c>
      <c r="BP36" s="85">
        <v>124.18076627341128</v>
      </c>
      <c r="BR36" s="85">
        <v>0</v>
      </c>
    </row>
    <row r="37" spans="1:70" x14ac:dyDescent="0.2">
      <c r="A37" s="86" t="s">
        <v>60</v>
      </c>
      <c r="B37" s="50"/>
      <c r="C37" s="50"/>
      <c r="D37" s="50"/>
      <c r="E37" s="75">
        <v>13656817.681583561</v>
      </c>
      <c r="F37" s="75">
        <v>7689342.1099999994</v>
      </c>
      <c r="G37" s="75">
        <v>0</v>
      </c>
      <c r="H37" s="75">
        <v>0</v>
      </c>
      <c r="I37" s="58"/>
      <c r="J37" s="75">
        <v>-32524486.200651892</v>
      </c>
      <c r="K37" s="75">
        <v>47156843.620000005</v>
      </c>
      <c r="L37" s="75">
        <v>0</v>
      </c>
      <c r="N37" s="10">
        <v>796712.67774267122</v>
      </c>
      <c r="O37" s="10">
        <v>2523421.79</v>
      </c>
      <c r="P37" s="75">
        <v>0</v>
      </c>
      <c r="R37" s="75"/>
      <c r="S37" s="75"/>
      <c r="T37" s="75"/>
      <c r="U37" s="58"/>
      <c r="V37" s="75">
        <v>29951377.8006921</v>
      </c>
      <c r="W37" s="75">
        <v>-22502380.130000003</v>
      </c>
      <c r="X37" s="84">
        <v>13499.84</v>
      </c>
      <c r="Y37" s="58"/>
      <c r="AB37" s="8"/>
      <c r="AC37" s="10"/>
      <c r="AD37" s="75">
        <v>3230285.9296350721</v>
      </c>
      <c r="AE37" s="75">
        <v>13212494.110000001</v>
      </c>
      <c r="AF37" s="75">
        <v>0</v>
      </c>
      <c r="AG37" s="10"/>
      <c r="AH37" s="75">
        <v>0</v>
      </c>
      <c r="AI37" s="75">
        <v>22489.17</v>
      </c>
      <c r="AJ37" s="75">
        <v>-5530169.1700000018</v>
      </c>
      <c r="AK37" s="75">
        <v>1.1200000000000001</v>
      </c>
      <c r="AL37" s="75">
        <v>0</v>
      </c>
      <c r="AM37" s="81">
        <v>-43622.272908010709</v>
      </c>
      <c r="AN37" s="75">
        <v>57652628.07609351</v>
      </c>
      <c r="AO37" s="10"/>
      <c r="AP37" s="75">
        <v>0</v>
      </c>
      <c r="AQ37" s="10"/>
      <c r="AR37" s="75">
        <f t="shared" si="0"/>
        <v>15067085.616093501</v>
      </c>
      <c r="AS37" s="8"/>
      <c r="AT37" s="75">
        <v>48093221.340000004</v>
      </c>
      <c r="AV37" s="85">
        <v>57652628.07609351</v>
      </c>
      <c r="BK37" s="66" t="e">
        <v>#REF!</v>
      </c>
      <c r="BN37" s="85">
        <v>-7198.1269054532186</v>
      </c>
      <c r="BP37" s="85">
        <v>21035.443996361835</v>
      </c>
      <c r="BR37" s="85">
        <v>0</v>
      </c>
    </row>
    <row r="38" spans="1:70" s="11" customFormat="1" ht="29.25" hidden="1" customHeight="1" x14ac:dyDescent="0.2">
      <c r="A38" s="57" t="s">
        <v>61</v>
      </c>
      <c r="B38" s="62"/>
      <c r="C38" s="62" t="s">
        <v>62</v>
      </c>
      <c r="D38" s="61"/>
      <c r="E38" s="59">
        <v>-3925707.2257531104</v>
      </c>
      <c r="F38" s="90"/>
      <c r="G38" s="90"/>
      <c r="H38" s="90"/>
      <c r="I38" s="59"/>
      <c r="J38" s="59">
        <v>37863576.6765671</v>
      </c>
      <c r="K38" s="90"/>
      <c r="L38" s="90"/>
      <c r="N38" s="59">
        <v>-1314557.8899999999</v>
      </c>
      <c r="O38" s="90"/>
      <c r="P38" s="90"/>
      <c r="R38" s="59"/>
      <c r="S38" s="59"/>
      <c r="T38" s="90"/>
      <c r="U38" s="59"/>
      <c r="V38" s="59">
        <v>0</v>
      </c>
      <c r="W38" s="90"/>
      <c r="X38" s="90"/>
      <c r="Y38" s="63"/>
      <c r="Z38" s="2"/>
      <c r="AA38" s="2"/>
      <c r="AB38" s="8"/>
      <c r="AC38" s="59"/>
      <c r="AD38" s="59">
        <v>84021635.377433002</v>
      </c>
      <c r="AE38" s="90"/>
      <c r="AF38" s="90"/>
      <c r="AG38" s="59"/>
      <c r="AH38" s="59">
        <v>0</v>
      </c>
      <c r="AI38" s="90"/>
      <c r="AJ38" s="59">
        <v>-74329.569499800025</v>
      </c>
      <c r="AK38" s="59">
        <v>18741.319499999998</v>
      </c>
      <c r="AL38" s="59" t="e">
        <v>#REF!</v>
      </c>
      <c r="AM38" s="59"/>
      <c r="AN38" s="59" t="e">
        <v>#REF!</v>
      </c>
      <c r="AO38" s="10"/>
      <c r="AP38" s="59">
        <v>0</v>
      </c>
      <c r="AQ38" s="10"/>
      <c r="AR38" s="59" t="e">
        <v>#REF!</v>
      </c>
      <c r="AS38" s="8"/>
      <c r="AT38" s="59" t="e">
        <v>#REF!</v>
      </c>
      <c r="AV38" s="92" t="e">
        <v>#REF!</v>
      </c>
      <c r="BK38" s="66" t="e">
        <v>#REF!</v>
      </c>
    </row>
    <row r="39" spans="1:70" s="11" customFormat="1" hidden="1" x14ac:dyDescent="0.2">
      <c r="A39" s="61"/>
      <c r="B39" s="60"/>
      <c r="C39" s="60" t="s">
        <v>63</v>
      </c>
      <c r="D39" s="61"/>
      <c r="E39" s="59" t="e">
        <v>#REF!</v>
      </c>
      <c r="F39" s="90"/>
      <c r="G39" s="90"/>
      <c r="H39" s="90"/>
      <c r="I39" s="59"/>
      <c r="J39" s="59">
        <v>-1090148.6088353521</v>
      </c>
      <c r="K39" s="90"/>
      <c r="L39" s="90"/>
      <c r="N39" s="59">
        <v>3439743.1587371826</v>
      </c>
      <c r="O39" s="90"/>
      <c r="P39" s="90"/>
      <c r="R39" s="59"/>
      <c r="S39" s="59"/>
      <c r="T39" s="90"/>
      <c r="U39" s="59"/>
      <c r="V39" s="59">
        <v>-390413.6198474121</v>
      </c>
      <c r="W39" s="90"/>
      <c r="X39" s="90"/>
      <c r="Y39" s="63"/>
      <c r="Z39" s="2"/>
      <c r="AA39" s="2"/>
      <c r="AB39" s="8"/>
      <c r="AC39" s="59"/>
      <c r="AD39" s="59">
        <v>-662024.90886801365</v>
      </c>
      <c r="AE39" s="90"/>
      <c r="AF39" s="90"/>
      <c r="AG39" s="59"/>
      <c r="AH39" s="59">
        <v>0</v>
      </c>
      <c r="AI39" s="90"/>
      <c r="AJ39" s="59">
        <v>-70040.052710107993</v>
      </c>
      <c r="AK39" s="59">
        <v>400.96</v>
      </c>
      <c r="AL39" s="59" t="e">
        <v>#REF!</v>
      </c>
      <c r="AM39" s="59"/>
      <c r="AN39" s="59" t="e">
        <v>#REF!</v>
      </c>
      <c r="AO39" s="10"/>
      <c r="AP39" s="59">
        <v>0</v>
      </c>
      <c r="AQ39" s="10"/>
      <c r="AR39" s="59" t="e">
        <v>#REF!</v>
      </c>
      <c r="AS39" s="8"/>
      <c r="AT39" s="59" t="e">
        <v>#REF!</v>
      </c>
      <c r="AV39" s="94" t="e">
        <v>#REF!</v>
      </c>
      <c r="BK39" s="66" t="e">
        <v>#REF!</v>
      </c>
    </row>
    <row r="40" spans="1:70" s="11" customFormat="1" hidden="1" x14ac:dyDescent="0.2">
      <c r="A40" s="60" t="s">
        <v>64</v>
      </c>
      <c r="B40" s="61"/>
      <c r="C40" s="61"/>
      <c r="D40" s="61"/>
      <c r="E40" s="65" t="e">
        <v>#REF!</v>
      </c>
      <c r="F40" s="90"/>
      <c r="G40" s="90"/>
      <c r="H40" s="90"/>
      <c r="I40" s="90"/>
      <c r="J40" s="65">
        <v>36707465.234036922</v>
      </c>
      <c r="K40" s="90"/>
      <c r="L40" s="90"/>
      <c r="N40" s="65">
        <v>2125185.268737182</v>
      </c>
      <c r="O40" s="90"/>
      <c r="P40" s="90"/>
      <c r="R40" s="65"/>
      <c r="S40" s="65"/>
      <c r="T40" s="90"/>
      <c r="U40" s="90"/>
      <c r="V40" s="65">
        <v>-390413.6198474121</v>
      </c>
      <c r="W40" s="90"/>
      <c r="X40" s="90"/>
      <c r="Y40" s="63"/>
      <c r="Z40" s="2"/>
      <c r="AA40" s="2"/>
      <c r="AB40" s="8"/>
      <c r="AC40" s="59"/>
      <c r="AD40" s="65">
        <v>83359610.468564987</v>
      </c>
      <c r="AE40" s="90"/>
      <c r="AF40" s="90"/>
      <c r="AG40" s="59"/>
      <c r="AH40" s="65">
        <v>0</v>
      </c>
      <c r="AI40" s="90"/>
      <c r="AJ40" s="65">
        <v>-144369.622209908</v>
      </c>
      <c r="AK40" s="65">
        <v>19142.279499999997</v>
      </c>
      <c r="AL40" s="65" t="e">
        <v>#REF!</v>
      </c>
      <c r="AM40" s="65"/>
      <c r="AN40" s="65" t="e">
        <v>#REF!</v>
      </c>
      <c r="AO40" s="10"/>
      <c r="AP40" s="65">
        <v>0</v>
      </c>
      <c r="AQ40" s="10"/>
      <c r="AR40" s="65" t="e">
        <v>#REF!</v>
      </c>
      <c r="AS40" s="8"/>
      <c r="AT40" s="65" t="e">
        <v>#REF!</v>
      </c>
      <c r="AV40" s="95" t="e">
        <v>#REF!</v>
      </c>
      <c r="BK40" s="66" t="e">
        <v>#REF!</v>
      </c>
    </row>
    <row r="41" spans="1:70" ht="1.5" customHeight="1" x14ac:dyDescent="0.2">
      <c r="A41" s="57"/>
      <c r="B41" s="50"/>
      <c r="C41" s="50"/>
      <c r="D41" s="51"/>
      <c r="E41" s="58"/>
      <c r="F41" s="58"/>
      <c r="G41" s="58"/>
      <c r="H41" s="58"/>
      <c r="I41" s="10"/>
      <c r="J41" s="58"/>
      <c r="K41" s="58"/>
      <c r="L41" s="58"/>
      <c r="N41" s="58"/>
      <c r="O41" s="58"/>
      <c r="P41" s="58"/>
      <c r="R41" s="58"/>
      <c r="S41" s="58"/>
      <c r="T41" s="58"/>
      <c r="U41" s="10"/>
      <c r="V41" s="58"/>
      <c r="W41" s="9" t="s">
        <v>3</v>
      </c>
      <c r="X41" s="9"/>
      <c r="Y41" s="9"/>
      <c r="AB41" s="8"/>
      <c r="AD41" s="58"/>
      <c r="AE41" s="58"/>
      <c r="AF41" s="58"/>
      <c r="AH41" s="58"/>
      <c r="AI41" s="58"/>
      <c r="AJ41" s="58"/>
      <c r="AK41" s="58"/>
      <c r="AL41" s="58"/>
      <c r="AM41" s="58"/>
      <c r="AN41" s="58"/>
      <c r="AO41" s="10"/>
      <c r="AP41" s="58"/>
      <c r="AQ41" s="10"/>
      <c r="AR41" s="58"/>
      <c r="AS41" s="8"/>
      <c r="AT41" s="58"/>
      <c r="AV41" s="58"/>
      <c r="BK41" s="66" t="e">
        <v>#REF!</v>
      </c>
    </row>
    <row r="42" spans="1:70" x14ac:dyDescent="0.2">
      <c r="A42" s="57" t="s">
        <v>33</v>
      </c>
      <c r="B42" s="50"/>
      <c r="C42" s="50"/>
      <c r="D42" s="51">
        <v>37225</v>
      </c>
      <c r="E42" s="10"/>
      <c r="F42" s="10"/>
      <c r="G42" s="10"/>
      <c r="H42" s="10"/>
      <c r="I42" s="10"/>
      <c r="J42" s="10"/>
      <c r="K42" s="10"/>
      <c r="L42" s="10"/>
      <c r="N42" s="10"/>
      <c r="O42" s="10"/>
      <c r="P42" s="10"/>
      <c r="R42" s="10"/>
      <c r="S42" s="10"/>
      <c r="T42" s="10"/>
      <c r="U42" s="10"/>
      <c r="V42" s="10"/>
      <c r="W42" s="10"/>
      <c r="X42" s="10"/>
      <c r="Y42" s="9"/>
      <c r="AB42" s="8"/>
      <c r="AC42" s="10"/>
      <c r="AD42" s="10"/>
      <c r="AE42" s="58"/>
      <c r="AF42" s="58"/>
      <c r="AG42" s="10"/>
      <c r="AH42" s="10"/>
      <c r="AI42" s="58"/>
      <c r="AJ42" s="10"/>
      <c r="AK42" s="10"/>
      <c r="AL42" s="10"/>
      <c r="AM42" s="10"/>
      <c r="AN42" s="10"/>
      <c r="AO42" s="10"/>
      <c r="AP42" s="10"/>
      <c r="AQ42" s="10"/>
      <c r="AR42" s="10"/>
      <c r="AS42" s="8"/>
      <c r="AT42" s="10"/>
      <c r="AV42" s="10"/>
      <c r="BK42" s="66" t="e">
        <v>#REF!</v>
      </c>
    </row>
    <row r="43" spans="1:70" x14ac:dyDescent="0.2">
      <c r="A43" s="50"/>
      <c r="B43" s="50" t="s">
        <v>34</v>
      </c>
      <c r="C43" s="50"/>
      <c r="D43" s="50"/>
      <c r="E43" s="111">
        <v>-226353986.49246457</v>
      </c>
      <c r="F43" s="75">
        <v>13327201</v>
      </c>
      <c r="G43" s="75">
        <v>0</v>
      </c>
      <c r="H43" s="75">
        <v>0</v>
      </c>
      <c r="I43" s="58"/>
      <c r="J43" s="75">
        <v>29445910.618902702</v>
      </c>
      <c r="K43" s="75">
        <v>72903105</v>
      </c>
      <c r="L43" s="75">
        <v>0</v>
      </c>
      <c r="N43" s="75">
        <v>-162474356.59441996</v>
      </c>
      <c r="O43" s="75">
        <v>-675793</v>
      </c>
      <c r="P43" s="75">
        <v>0</v>
      </c>
      <c r="R43" s="75"/>
      <c r="S43" s="75"/>
      <c r="T43" s="75"/>
      <c r="U43" s="58"/>
      <c r="V43" s="75">
        <v>48396169.242156141</v>
      </c>
      <c r="W43" s="75">
        <v>8802598</v>
      </c>
      <c r="X43" s="84">
        <v>0</v>
      </c>
      <c r="Y43" s="58"/>
      <c r="AB43" s="8"/>
      <c r="AC43" s="10"/>
      <c r="AD43" s="75">
        <v>91725096.292064816</v>
      </c>
      <c r="AE43" s="75">
        <v>57611998</v>
      </c>
      <c r="AF43" s="75">
        <v>0</v>
      </c>
      <c r="AG43" s="10"/>
      <c r="AH43" s="75">
        <v>-0.74000000022351742</v>
      </c>
      <c r="AI43" s="75">
        <v>6500</v>
      </c>
      <c r="AJ43" s="75">
        <v>-12567839</v>
      </c>
      <c r="AK43" s="75">
        <v>-415103</v>
      </c>
      <c r="AL43" s="75">
        <v>0</v>
      </c>
      <c r="AM43" s="81">
        <v>152379.91870825589</v>
      </c>
      <c r="AN43" s="76">
        <v>-80116120.755052596</v>
      </c>
      <c r="AO43" s="10"/>
      <c r="AP43" s="75">
        <v>0</v>
      </c>
      <c r="AQ43" s="10"/>
      <c r="AR43" s="75">
        <f>E43+J43+N43+V43+AD43+AH43+AL43+AM43</f>
        <v>-219108787.7550526</v>
      </c>
      <c r="AS43" s="8"/>
      <c r="AT43" s="75">
        <v>151969109</v>
      </c>
      <c r="AV43" s="76">
        <v>-80116120.755052596</v>
      </c>
      <c r="BK43" s="66" t="e">
        <v>#REF!</v>
      </c>
    </row>
    <row r="44" spans="1:70" x14ac:dyDescent="0.2">
      <c r="A44" s="50"/>
      <c r="B44" s="86" t="s">
        <v>35</v>
      </c>
      <c r="C44" s="50"/>
      <c r="D44" s="50"/>
      <c r="E44" s="111">
        <v>0</v>
      </c>
      <c r="F44" s="75">
        <v>0</v>
      </c>
      <c r="G44" s="75">
        <v>0</v>
      </c>
      <c r="H44" s="75">
        <v>0</v>
      </c>
      <c r="I44" s="58"/>
      <c r="J44" s="75">
        <v>0</v>
      </c>
      <c r="K44" s="75">
        <v>0</v>
      </c>
      <c r="L44" s="75">
        <v>0</v>
      </c>
      <c r="N44" s="75">
        <v>0</v>
      </c>
      <c r="O44" s="75">
        <v>0</v>
      </c>
      <c r="P44" s="75">
        <v>0</v>
      </c>
      <c r="R44" s="75"/>
      <c r="S44" s="75"/>
      <c r="T44" s="75"/>
      <c r="U44" s="58"/>
      <c r="V44" s="75">
        <v>0</v>
      </c>
      <c r="W44" s="75">
        <v>0</v>
      </c>
      <c r="X44" s="84">
        <v>0</v>
      </c>
      <c r="Y44" s="58"/>
      <c r="AB44" s="8"/>
      <c r="AC44" s="10"/>
      <c r="AD44" s="75">
        <v>0</v>
      </c>
      <c r="AE44" s="75">
        <v>0</v>
      </c>
      <c r="AF44" s="75">
        <v>0</v>
      </c>
      <c r="AG44" s="10"/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81">
        <v>0</v>
      </c>
      <c r="AN44" s="76">
        <v>0</v>
      </c>
      <c r="AO44" s="10"/>
      <c r="AP44" s="75">
        <v>32639994.460000001</v>
      </c>
      <c r="AQ44" s="10"/>
      <c r="AR44" s="75">
        <f>E44+J44+N44+V44+AD44+AH44+AL44+AM44</f>
        <v>0</v>
      </c>
      <c r="AS44" s="8"/>
      <c r="AT44" s="75">
        <v>0</v>
      </c>
      <c r="AV44" s="76">
        <v>32639994.460000001</v>
      </c>
      <c r="BK44" s="66" t="e">
        <v>#REF!</v>
      </c>
    </row>
    <row r="45" spans="1:70" x14ac:dyDescent="0.2">
      <c r="A45" s="50"/>
      <c r="B45" s="50" t="s">
        <v>65</v>
      </c>
      <c r="C45" s="50"/>
      <c r="D45" s="50"/>
      <c r="E45" s="111">
        <v>438156381.50137985</v>
      </c>
      <c r="F45" s="75">
        <v>-10433914.409300001</v>
      </c>
      <c r="G45" s="75">
        <v>0</v>
      </c>
      <c r="H45" s="75">
        <v>-2884343</v>
      </c>
      <c r="I45" s="58"/>
      <c r="J45" s="75">
        <v>298002112.38842511</v>
      </c>
      <c r="K45" s="75">
        <v>49444119.522399999</v>
      </c>
      <c r="L45" s="75">
        <v>0</v>
      </c>
      <c r="N45" s="75">
        <v>180464079.48957264</v>
      </c>
      <c r="O45" s="75">
        <v>138515321.92789999</v>
      </c>
      <c r="P45" s="75">
        <v>0</v>
      </c>
      <c r="R45" s="75"/>
      <c r="S45" s="75"/>
      <c r="T45" s="75"/>
      <c r="U45" s="58"/>
      <c r="V45" s="75">
        <v>-8804610.6096501742</v>
      </c>
      <c r="W45" s="75">
        <v>-4382875.9400000004</v>
      </c>
      <c r="X45" s="84">
        <v>-18843.2</v>
      </c>
      <c r="Y45" s="58"/>
      <c r="AB45" s="8"/>
      <c r="AC45" s="10"/>
      <c r="AD45" s="75">
        <v>-78373837.580316797</v>
      </c>
      <c r="AE45" s="75">
        <v>-90303148.382799998</v>
      </c>
      <c r="AF45" s="75">
        <v>13573438</v>
      </c>
      <c r="AG45" s="10"/>
      <c r="AH45" s="75">
        <v>-5222327.5477694152</v>
      </c>
      <c r="AI45" s="75">
        <v>-168872.58260000011</v>
      </c>
      <c r="AJ45" s="75">
        <v>-161294</v>
      </c>
      <c r="AK45" s="75">
        <v>-114614.85</v>
      </c>
      <c r="AL45" s="75">
        <v>-88792.762530301829</v>
      </c>
      <c r="AM45" s="81">
        <v>1245626.5475147297</v>
      </c>
      <c r="AN45" s="76">
        <v>918443604.51222563</v>
      </c>
      <c r="AO45" s="10"/>
      <c r="AP45" s="75">
        <v>113054014.27113809</v>
      </c>
      <c r="AQ45" s="10"/>
      <c r="AR45" s="75">
        <f>E45+J45+N45+V45+AD45+AH45+AL45+AM45</f>
        <v>825378631.42662561</v>
      </c>
      <c r="AS45" s="8"/>
      <c r="AT45" s="75">
        <v>96394097.51819998</v>
      </c>
      <c r="AV45" s="76">
        <v>1031497618.7833637</v>
      </c>
      <c r="BK45" s="66" t="e">
        <v>#REF!</v>
      </c>
    </row>
    <row r="46" spans="1:70" x14ac:dyDescent="0.2">
      <c r="A46" s="50"/>
      <c r="B46" s="86" t="s">
        <v>66</v>
      </c>
      <c r="C46" s="50"/>
      <c r="D46" s="50"/>
      <c r="E46" s="111">
        <v>211802392.53178623</v>
      </c>
      <c r="F46" s="75">
        <v>2893286.4206999987</v>
      </c>
      <c r="G46" s="75">
        <v>0</v>
      </c>
      <c r="H46" s="75">
        <v>-2884343</v>
      </c>
      <c r="I46" s="58"/>
      <c r="J46" s="75">
        <v>327448023.81342947</v>
      </c>
      <c r="K46" s="75">
        <v>122347225.5924</v>
      </c>
      <c r="L46" s="75">
        <v>0</v>
      </c>
      <c r="N46" s="75">
        <v>17989723.430393301</v>
      </c>
      <c r="O46" s="75">
        <v>137823254.54789999</v>
      </c>
      <c r="P46" s="75">
        <v>0</v>
      </c>
      <c r="R46" s="75"/>
      <c r="S46" s="75"/>
      <c r="T46" s="75"/>
      <c r="U46" s="58"/>
      <c r="V46" s="75">
        <v>39591558.860968016</v>
      </c>
      <c r="W46" s="75">
        <v>4419720.7699999996</v>
      </c>
      <c r="X46" s="84">
        <v>-18843.14</v>
      </c>
      <c r="Y46" s="58"/>
      <c r="AB46" s="8"/>
      <c r="AC46" s="10"/>
      <c r="AD46" s="75">
        <v>13351257.286330702</v>
      </c>
      <c r="AE46" s="75">
        <v>-32691151.762799997</v>
      </c>
      <c r="AF46" s="75">
        <v>13573438</v>
      </c>
      <c r="AG46" s="10"/>
      <c r="AH46" s="75">
        <v>-5222328.2877694154</v>
      </c>
      <c r="AI46" s="75">
        <v>-162372.13260000013</v>
      </c>
      <c r="AJ46" s="75">
        <v>-12729132.440000001</v>
      </c>
      <c r="AK46" s="75">
        <v>-529718.1</v>
      </c>
      <c r="AL46" s="75">
        <v>-88792.762530301829</v>
      </c>
      <c r="AM46" s="81">
        <v>1398001.1261744043</v>
      </c>
      <c r="AN46" s="76">
        <v>838311200.75438225</v>
      </c>
      <c r="AO46" s="10"/>
      <c r="AP46" s="75">
        <v>145694008.73113808</v>
      </c>
      <c r="AQ46" s="10"/>
      <c r="AR46" s="75">
        <f>E46+J46+N46+V46+AD46+AH46+AL46+AM46</f>
        <v>606269835.9987824</v>
      </c>
      <c r="AS46" s="8"/>
      <c r="AT46" s="75">
        <v>248346930.42819998</v>
      </c>
      <c r="AV46" s="76">
        <v>984005209.48552036</v>
      </c>
      <c r="BK46" s="66" t="e">
        <v>#REF!</v>
      </c>
    </row>
    <row r="47" spans="1:70" x14ac:dyDescent="0.2">
      <c r="A47" s="50" t="s">
        <v>3</v>
      </c>
      <c r="B47" s="86"/>
      <c r="C47" s="50"/>
      <c r="D47" s="50"/>
      <c r="E47" s="70" t="s">
        <v>3</v>
      </c>
      <c r="F47" s="70" t="s">
        <v>3</v>
      </c>
      <c r="G47" s="70" t="s">
        <v>3</v>
      </c>
      <c r="H47" s="70" t="s">
        <v>3</v>
      </c>
      <c r="I47" s="70" t="s">
        <v>3</v>
      </c>
      <c r="J47" s="70" t="s">
        <v>3</v>
      </c>
      <c r="K47" s="70" t="s">
        <v>3</v>
      </c>
      <c r="L47" s="70" t="s">
        <v>3</v>
      </c>
      <c r="M47" s="70" t="s">
        <v>3</v>
      </c>
      <c r="N47" s="112" t="s">
        <v>3</v>
      </c>
      <c r="O47" s="70" t="s">
        <v>3</v>
      </c>
      <c r="P47" s="70" t="s">
        <v>3</v>
      </c>
      <c r="Q47" s="70" t="s">
        <v>3</v>
      </c>
      <c r="R47" s="70">
        <v>0</v>
      </c>
      <c r="S47" s="70">
        <v>0</v>
      </c>
      <c r="T47" s="70">
        <v>0</v>
      </c>
      <c r="U47" s="70">
        <v>0</v>
      </c>
      <c r="V47" s="70" t="s">
        <v>3</v>
      </c>
      <c r="W47" s="70" t="s">
        <v>3</v>
      </c>
      <c r="X47" s="70" t="s">
        <v>3</v>
      </c>
      <c r="Y47" s="70"/>
      <c r="Z47" s="70" t="s">
        <v>3</v>
      </c>
      <c r="AA47" s="70">
        <v>0</v>
      </c>
      <c r="AB47" s="70" t="s">
        <v>3</v>
      </c>
      <c r="AC47" s="70">
        <v>0</v>
      </c>
      <c r="AD47" s="70" t="s">
        <v>3</v>
      </c>
      <c r="AE47" s="70" t="s">
        <v>3</v>
      </c>
      <c r="AF47" s="70" t="s">
        <v>3</v>
      </c>
      <c r="AG47" s="70" t="s">
        <v>3</v>
      </c>
      <c r="AH47" s="70" t="s">
        <v>3</v>
      </c>
      <c r="AI47" s="70" t="s">
        <v>3</v>
      </c>
      <c r="AJ47" s="70" t="s">
        <v>3</v>
      </c>
      <c r="AK47" s="70" t="s">
        <v>3</v>
      </c>
      <c r="AL47" s="70" t="s">
        <v>3</v>
      </c>
      <c r="AM47" s="70"/>
      <c r="AN47" s="70"/>
      <c r="AO47" s="10"/>
      <c r="AP47" s="70"/>
      <c r="AQ47" s="10"/>
      <c r="AR47" s="70"/>
      <c r="AS47" s="8"/>
      <c r="AT47" s="70"/>
      <c r="AV47" s="97"/>
      <c r="BK47" s="66" t="e">
        <v>#REF!</v>
      </c>
    </row>
    <row r="48" spans="1:70" ht="3.75" customHeight="1" x14ac:dyDescent="0.2">
      <c r="A48" s="50"/>
      <c r="B48" s="50"/>
      <c r="C48" s="50"/>
      <c r="D48" s="50"/>
      <c r="E48" s="10"/>
      <c r="F48" s="10"/>
      <c r="G48" s="10"/>
      <c r="H48" s="10"/>
      <c r="I48" s="10"/>
      <c r="J48" s="10"/>
      <c r="K48" s="10"/>
      <c r="L48" s="10"/>
      <c r="N48" s="10"/>
      <c r="O48" s="10"/>
      <c r="P48" s="10"/>
      <c r="R48" s="10"/>
      <c r="S48" s="10"/>
      <c r="T48" s="10"/>
      <c r="U48" s="10"/>
      <c r="V48" s="10"/>
      <c r="W48" s="10"/>
      <c r="X48" s="10"/>
      <c r="Y48" s="9"/>
      <c r="AB48" s="8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8"/>
      <c r="AT48" s="10"/>
      <c r="AV48" s="10"/>
      <c r="BK48" s="66" t="e">
        <v>#REF!</v>
      </c>
    </row>
    <row r="49" spans="1:63" x14ac:dyDescent="0.2">
      <c r="A49" s="57" t="s">
        <v>67</v>
      </c>
      <c r="B49" s="50"/>
      <c r="C49" s="50"/>
      <c r="D49" s="51">
        <v>37225</v>
      </c>
      <c r="E49" s="10"/>
      <c r="F49" s="10"/>
      <c r="G49" s="10"/>
      <c r="H49" s="10"/>
      <c r="I49" s="10"/>
      <c r="J49" s="10"/>
      <c r="K49" s="10"/>
      <c r="L49" s="10"/>
      <c r="N49" s="10"/>
      <c r="O49" s="10"/>
      <c r="P49" s="10"/>
      <c r="R49" s="10"/>
      <c r="S49" s="10"/>
      <c r="T49" s="10"/>
      <c r="U49" s="10"/>
      <c r="V49" s="10"/>
      <c r="W49" s="10"/>
      <c r="X49" s="10"/>
      <c r="Y49" s="9"/>
      <c r="AB49" s="8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8"/>
      <c r="AT49" s="10"/>
      <c r="AV49" s="10"/>
      <c r="BK49" s="66" t="e">
        <v>#REF!</v>
      </c>
    </row>
    <row r="50" spans="1:63" x14ac:dyDescent="0.2">
      <c r="A50" s="50"/>
      <c r="B50" s="50" t="s">
        <v>68</v>
      </c>
      <c r="C50" s="50"/>
      <c r="D50" s="50"/>
      <c r="E50" s="111">
        <v>11306509</v>
      </c>
      <c r="F50" s="75">
        <v>0</v>
      </c>
      <c r="G50" s="75">
        <v>0</v>
      </c>
      <c r="H50" s="75">
        <v>0</v>
      </c>
      <c r="I50" s="58"/>
      <c r="J50" s="75">
        <v>6137850.4600000009</v>
      </c>
      <c r="K50" s="75">
        <v>0</v>
      </c>
      <c r="L50" s="75">
        <v>0</v>
      </c>
      <c r="N50" s="75">
        <v>2500160</v>
      </c>
      <c r="O50" s="75">
        <v>0</v>
      </c>
      <c r="P50" s="75">
        <v>0</v>
      </c>
      <c r="R50" s="75"/>
      <c r="S50" s="75"/>
      <c r="T50" s="75"/>
      <c r="U50" s="58"/>
      <c r="V50" s="75">
        <v>24481649.25</v>
      </c>
      <c r="W50" s="75">
        <v>0</v>
      </c>
      <c r="X50" s="84">
        <v>0</v>
      </c>
      <c r="Y50" s="58"/>
      <c r="AB50" s="8"/>
      <c r="AC50" s="10"/>
      <c r="AD50" s="75">
        <v>3020000</v>
      </c>
      <c r="AE50" s="75">
        <v>0</v>
      </c>
      <c r="AF50" s="75">
        <v>0</v>
      </c>
      <c r="AG50" s="10"/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81">
        <v>0</v>
      </c>
      <c r="AN50" s="76">
        <v>47446168.710000001</v>
      </c>
      <c r="AO50" s="10"/>
      <c r="AP50" s="75">
        <v>0</v>
      </c>
      <c r="AQ50" s="10"/>
      <c r="AR50" s="75">
        <f>E50+J50+N50+V50+AD50+AH50+AL50+AM50</f>
        <v>47446168.710000001</v>
      </c>
      <c r="AS50" s="8"/>
      <c r="AT50" s="75">
        <v>0</v>
      </c>
      <c r="AU50" s="10"/>
      <c r="AV50" s="76">
        <v>47446168.710000001</v>
      </c>
      <c r="BK50" s="66" t="e">
        <v>#REF!</v>
      </c>
    </row>
    <row r="51" spans="1:63" x14ac:dyDescent="0.2">
      <c r="A51" s="50"/>
      <c r="B51" s="50" t="s">
        <v>34</v>
      </c>
      <c r="C51" s="50"/>
      <c r="D51" s="50"/>
      <c r="E51" s="111">
        <v>-135555514.70335126</v>
      </c>
      <c r="F51" s="75">
        <v>19043320</v>
      </c>
      <c r="G51" s="75">
        <v>0</v>
      </c>
      <c r="H51" s="75">
        <v>0</v>
      </c>
      <c r="I51" s="58"/>
      <c r="J51" s="75">
        <v>-17644736.909930557</v>
      </c>
      <c r="K51" s="75">
        <v>29763601.907099999</v>
      </c>
      <c r="L51" s="75">
        <v>0</v>
      </c>
      <c r="N51" s="75">
        <v>-30335149.856587179</v>
      </c>
      <c r="O51" s="75">
        <v>206240</v>
      </c>
      <c r="P51" s="75">
        <v>0</v>
      </c>
      <c r="R51" s="75"/>
      <c r="S51" s="75"/>
      <c r="T51" s="75"/>
      <c r="U51" s="58"/>
      <c r="V51" s="75">
        <v>31144906.118054181</v>
      </c>
      <c r="W51" s="75">
        <v>12147061</v>
      </c>
      <c r="X51" s="84">
        <v>810</v>
      </c>
      <c r="Y51" s="58"/>
      <c r="AB51" s="8"/>
      <c r="AC51" s="10"/>
      <c r="AD51" s="75">
        <v>85488671.25121358</v>
      </c>
      <c r="AE51" s="75">
        <v>54996237.091300003</v>
      </c>
      <c r="AF51" s="75">
        <v>1869</v>
      </c>
      <c r="AG51" s="10"/>
      <c r="AH51" s="75">
        <v>0</v>
      </c>
      <c r="AI51" s="75">
        <v>6500</v>
      </c>
      <c r="AJ51" s="75">
        <v>-12567839</v>
      </c>
      <c r="AK51" s="75">
        <v>-415103</v>
      </c>
      <c r="AL51" s="75">
        <v>0</v>
      </c>
      <c r="AM51" s="81">
        <v>0</v>
      </c>
      <c r="AN51" s="76">
        <v>36280872.897798769</v>
      </c>
      <c r="AO51" s="10"/>
      <c r="AP51" s="75">
        <v>0</v>
      </c>
      <c r="AQ51" s="10"/>
      <c r="AR51" s="75">
        <f>E51+J51+N51+V51+AD51+AH51+AL51+AM51</f>
        <v>-66901824.100601226</v>
      </c>
      <c r="AS51" s="8"/>
      <c r="AT51" s="75">
        <v>116159138.9984</v>
      </c>
      <c r="AV51" s="76">
        <v>36280872.897798769</v>
      </c>
      <c r="BK51" s="66" t="e">
        <v>#REF!</v>
      </c>
    </row>
    <row r="52" spans="1:63" x14ac:dyDescent="0.2">
      <c r="A52" s="50"/>
      <c r="B52" s="86" t="s">
        <v>35</v>
      </c>
      <c r="C52" s="50"/>
      <c r="D52" s="50"/>
      <c r="E52" s="111">
        <v>0</v>
      </c>
      <c r="F52" s="75">
        <v>0</v>
      </c>
      <c r="G52" s="75">
        <v>0</v>
      </c>
      <c r="H52" s="75">
        <v>0</v>
      </c>
      <c r="I52" s="58"/>
      <c r="J52" s="75">
        <v>0</v>
      </c>
      <c r="K52" s="75">
        <v>0</v>
      </c>
      <c r="L52" s="75">
        <v>0</v>
      </c>
      <c r="N52" s="75">
        <v>0</v>
      </c>
      <c r="O52" s="75">
        <v>-131987148.42379999</v>
      </c>
      <c r="P52" s="75">
        <v>0</v>
      </c>
      <c r="R52" s="75"/>
      <c r="S52" s="75"/>
      <c r="T52" s="75"/>
      <c r="U52" s="58"/>
      <c r="V52" s="75">
        <v>0</v>
      </c>
      <c r="W52" s="75">
        <v>0</v>
      </c>
      <c r="X52" s="84">
        <v>0</v>
      </c>
      <c r="Y52" s="58"/>
      <c r="AB52" s="8"/>
      <c r="AC52" s="10"/>
      <c r="AD52" s="75">
        <v>0</v>
      </c>
      <c r="AE52" s="75">
        <v>0</v>
      </c>
      <c r="AF52" s="75">
        <v>0</v>
      </c>
      <c r="AG52" s="10"/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81">
        <v>0</v>
      </c>
      <c r="AN52" s="76">
        <v>-131987148.42379999</v>
      </c>
      <c r="AO52" s="10"/>
      <c r="AP52" s="75">
        <v>0</v>
      </c>
      <c r="AQ52" s="10"/>
      <c r="AR52" s="75">
        <f>E52+J52+N52+V52+AD52+AH52+AL52+AM52</f>
        <v>0</v>
      </c>
      <c r="AS52" s="8"/>
      <c r="AT52" s="75">
        <v>-131987148.42379999</v>
      </c>
      <c r="AV52" s="76">
        <v>-131987148.42379999</v>
      </c>
      <c r="BK52" s="66" t="e">
        <v>#REF!</v>
      </c>
    </row>
    <row r="53" spans="1:63" x14ac:dyDescent="0.2">
      <c r="A53" s="50"/>
      <c r="B53" s="50" t="s">
        <v>36</v>
      </c>
      <c r="C53" s="50"/>
      <c r="D53" s="50"/>
      <c r="E53" s="111">
        <v>330068069.81553221</v>
      </c>
      <c r="F53" s="75">
        <v>-14109773.409300001</v>
      </c>
      <c r="G53" s="75">
        <v>0</v>
      </c>
      <c r="H53" s="75">
        <v>0</v>
      </c>
      <c r="I53" s="58"/>
      <c r="J53" s="75">
        <v>57206887.676242314</v>
      </c>
      <c r="K53" s="75">
        <v>29937290.364200007</v>
      </c>
      <c r="L53" s="75">
        <v>0</v>
      </c>
      <c r="N53" s="75">
        <v>37426624.300284028</v>
      </c>
      <c r="O53" s="75">
        <v>-124721.15</v>
      </c>
      <c r="P53" s="75">
        <v>0</v>
      </c>
      <c r="R53" s="75"/>
      <c r="S53" s="75"/>
      <c r="T53" s="75"/>
      <c r="U53" s="58"/>
      <c r="V53" s="75">
        <v>17820311.86447867</v>
      </c>
      <c r="W53" s="75">
        <v>-7535225.9399999995</v>
      </c>
      <c r="X53" s="84">
        <v>3739.8</v>
      </c>
      <c r="Y53" s="58"/>
      <c r="AB53" s="8"/>
      <c r="AC53" s="10"/>
      <c r="AD53" s="75">
        <v>4336475.8336913064</v>
      </c>
      <c r="AE53" s="75">
        <v>-55554067.172400005</v>
      </c>
      <c r="AF53" s="75">
        <v>-1869</v>
      </c>
      <c r="AG53" s="10"/>
      <c r="AH53" s="75">
        <v>0</v>
      </c>
      <c r="AI53" s="75">
        <v>-168872.58260000011</v>
      </c>
      <c r="AJ53" s="75">
        <v>-161294</v>
      </c>
      <c r="AK53" s="75">
        <v>-114614.85</v>
      </c>
      <c r="AL53" s="75">
        <v>0</v>
      </c>
      <c r="AM53" s="81">
        <v>1245626.5475147297</v>
      </c>
      <c r="AN53" s="76">
        <v>400274588.0976432</v>
      </c>
      <c r="AO53" s="10"/>
      <c r="AP53" s="75">
        <v>-18165980.950449999</v>
      </c>
      <c r="AQ53" s="10"/>
      <c r="AR53" s="75">
        <f>E53+J53+N53+V53+AD53+AH53+AL53+AM53</f>
        <v>448103996.03774321</v>
      </c>
      <c r="AS53" s="8"/>
      <c r="AT53" s="75">
        <v>-47384626.5075</v>
      </c>
      <c r="AV53" s="76">
        <v>382108607.14719319</v>
      </c>
      <c r="BK53" s="66" t="e">
        <v>#REF!</v>
      </c>
    </row>
    <row r="54" spans="1:63" x14ac:dyDescent="0.2">
      <c r="A54" s="50"/>
      <c r="B54" s="86" t="s">
        <v>66</v>
      </c>
      <c r="C54" s="50"/>
      <c r="D54" s="50"/>
      <c r="E54" s="111">
        <v>194512555.11218095</v>
      </c>
      <c r="F54" s="75">
        <v>4933546.5906999996</v>
      </c>
      <c r="G54" s="75">
        <v>0</v>
      </c>
      <c r="H54" s="75">
        <v>0</v>
      </c>
      <c r="I54" s="58"/>
      <c r="J54" s="75">
        <v>39562150.766311757</v>
      </c>
      <c r="K54" s="75">
        <v>59700892.271300003</v>
      </c>
      <c r="L54" s="75">
        <v>0</v>
      </c>
      <c r="N54" s="75">
        <v>7091474.4436968621</v>
      </c>
      <c r="O54" s="75">
        <v>137214403.96169999</v>
      </c>
      <c r="P54" s="75">
        <v>0</v>
      </c>
      <c r="R54" s="75"/>
      <c r="S54" s="75"/>
      <c r="T54" s="75"/>
      <c r="U54" s="58"/>
      <c r="V54" s="75">
        <v>48965217.982532866</v>
      </c>
      <c r="W54" s="75">
        <v>4611835.0599999996</v>
      </c>
      <c r="X54" s="84">
        <v>4549.8</v>
      </c>
      <c r="Y54" s="58"/>
      <c r="AB54" s="8"/>
      <c r="AC54" s="10"/>
      <c r="AD54" s="75">
        <v>89825147.084904879</v>
      </c>
      <c r="AE54" s="75">
        <v>-557830.08109999541</v>
      </c>
      <c r="AF54" s="75">
        <v>0</v>
      </c>
      <c r="AG54" s="10"/>
      <c r="AH54" s="75">
        <v>0</v>
      </c>
      <c r="AI54" s="75">
        <v>-162372.58260000011</v>
      </c>
      <c r="AJ54" s="75">
        <v>-12729133</v>
      </c>
      <c r="AK54" s="75">
        <v>-529717.85</v>
      </c>
      <c r="AL54" s="75">
        <v>0</v>
      </c>
      <c r="AM54" s="81">
        <v>1398006.4662229856</v>
      </c>
      <c r="AN54" s="76">
        <v>573840726.0258503</v>
      </c>
      <c r="AO54" s="10"/>
      <c r="AP54" s="75">
        <v>-18165980.950449999</v>
      </c>
      <c r="AQ54" s="10"/>
      <c r="AR54" s="75">
        <f>E54+J54+N54+V54+AD54+AH54+AL54+AM54</f>
        <v>381354551.85585034</v>
      </c>
      <c r="AS54" s="8"/>
      <c r="AT54" s="75">
        <v>205907397.60260004</v>
      </c>
      <c r="AV54" s="76">
        <v>555674745.07540035</v>
      </c>
      <c r="BK54" s="66" t="e">
        <v>#REF!</v>
      </c>
    </row>
    <row r="55" spans="1:63" ht="3" customHeight="1" x14ac:dyDescent="0.2">
      <c r="A55" s="57"/>
      <c r="B55" s="50"/>
      <c r="C55" s="50"/>
      <c r="D55" s="51"/>
      <c r="E55" s="58"/>
      <c r="F55" s="58"/>
      <c r="G55" s="58"/>
      <c r="H55" s="58"/>
      <c r="I55" s="10"/>
      <c r="J55" s="58"/>
      <c r="K55" s="58">
        <v>0</v>
      </c>
      <c r="L55" s="58"/>
      <c r="N55" s="58"/>
      <c r="O55" s="58"/>
      <c r="P55" s="58"/>
      <c r="R55" s="58"/>
      <c r="S55" s="58"/>
      <c r="T55" s="58"/>
      <c r="U55" s="10"/>
      <c r="V55" s="58"/>
      <c r="W55" s="9"/>
      <c r="X55" s="9"/>
      <c r="Y55" s="9"/>
      <c r="AB55" s="8"/>
      <c r="AC55" s="10"/>
      <c r="AD55" s="58"/>
      <c r="AE55" s="58"/>
      <c r="AF55" s="58"/>
      <c r="AH55" s="58"/>
      <c r="AI55" s="58"/>
      <c r="AJ55" s="58"/>
      <c r="AK55" s="58"/>
      <c r="AL55" s="58"/>
      <c r="AM55" s="58"/>
      <c r="AN55" s="76">
        <v>0</v>
      </c>
      <c r="AO55" s="10"/>
      <c r="AP55" s="58"/>
      <c r="AQ55" s="10"/>
      <c r="AR55" s="76">
        <v>0</v>
      </c>
      <c r="AS55" s="8"/>
      <c r="AT55" s="58"/>
      <c r="AV55" s="76">
        <v>0</v>
      </c>
      <c r="BK55" s="66" t="e">
        <v>#REF!</v>
      </c>
    </row>
    <row r="56" spans="1:63" x14ac:dyDescent="0.2">
      <c r="A56" s="57" t="s">
        <v>69</v>
      </c>
      <c r="B56" s="50"/>
      <c r="C56" s="50"/>
      <c r="D56" s="51"/>
      <c r="E56" s="58"/>
      <c r="F56" s="58"/>
      <c r="G56" s="58"/>
      <c r="H56" s="58"/>
      <c r="I56" s="10"/>
      <c r="J56" s="58"/>
      <c r="K56" s="58"/>
      <c r="L56" s="58"/>
      <c r="N56" s="58"/>
      <c r="O56" s="58"/>
      <c r="P56" s="58"/>
      <c r="R56" s="58"/>
      <c r="S56" s="58"/>
      <c r="T56" s="58"/>
      <c r="U56" s="10"/>
      <c r="V56" s="58"/>
      <c r="W56" s="9"/>
      <c r="X56" s="9"/>
      <c r="Y56" s="9"/>
      <c r="AB56" s="8"/>
      <c r="AC56" s="10"/>
      <c r="AD56" s="58"/>
      <c r="AE56" s="58"/>
      <c r="AF56" s="58"/>
      <c r="AH56" s="58"/>
      <c r="AI56" s="58"/>
      <c r="AJ56" s="58"/>
      <c r="AK56" s="58"/>
      <c r="AL56" s="58"/>
      <c r="AM56" s="58"/>
      <c r="AN56" s="58"/>
      <c r="AO56" s="10"/>
      <c r="AP56" s="58"/>
      <c r="AQ56" s="10"/>
      <c r="AR56" s="58"/>
      <c r="AS56" s="8"/>
      <c r="AT56" s="58"/>
      <c r="AV56" s="58"/>
      <c r="BK56" s="66" t="e">
        <v>#REF!</v>
      </c>
    </row>
    <row r="57" spans="1:63" x14ac:dyDescent="0.2">
      <c r="A57" s="50"/>
      <c r="B57" s="50" t="s">
        <v>68</v>
      </c>
      <c r="C57" s="50"/>
      <c r="D57" s="50"/>
      <c r="E57" s="111">
        <v>0</v>
      </c>
      <c r="F57" s="75">
        <v>0</v>
      </c>
      <c r="G57" s="75">
        <v>0</v>
      </c>
      <c r="H57" s="75">
        <v>0</v>
      </c>
      <c r="I57" s="58"/>
      <c r="J57" s="75">
        <v>0</v>
      </c>
      <c r="K57" s="75">
        <v>0</v>
      </c>
      <c r="L57" s="75">
        <v>0</v>
      </c>
      <c r="N57" s="75">
        <v>0</v>
      </c>
      <c r="O57" s="75">
        <v>0</v>
      </c>
      <c r="P57" s="75">
        <v>0</v>
      </c>
      <c r="R57" s="75"/>
      <c r="S57" s="75"/>
      <c r="T57" s="75"/>
      <c r="U57" s="58"/>
      <c r="V57" s="75">
        <v>0</v>
      </c>
      <c r="W57" s="75">
        <v>0</v>
      </c>
      <c r="X57" s="84">
        <v>0</v>
      </c>
      <c r="Y57" s="9"/>
      <c r="AB57" s="8"/>
      <c r="AC57" s="10"/>
      <c r="AD57" s="75">
        <v>0</v>
      </c>
      <c r="AE57" s="75">
        <v>0</v>
      </c>
      <c r="AF57" s="75">
        <v>0</v>
      </c>
      <c r="AG57" s="10"/>
      <c r="AH57" s="75">
        <v>0</v>
      </c>
      <c r="AI57" s="75">
        <v>0</v>
      </c>
      <c r="AJ57" s="75">
        <v>0</v>
      </c>
      <c r="AK57" s="75">
        <v>0</v>
      </c>
      <c r="AL57" s="75">
        <v>0</v>
      </c>
      <c r="AM57" s="81">
        <v>0</v>
      </c>
      <c r="AN57" s="76">
        <v>0</v>
      </c>
      <c r="AO57" s="10"/>
      <c r="AP57" s="75">
        <v>0</v>
      </c>
      <c r="AQ57" s="10"/>
      <c r="AR57" s="75">
        <f t="shared" ref="AR57:AR75" si="1">E57+J57+N57+V57+AD57+AH57+AL57+AM57</f>
        <v>0</v>
      </c>
      <c r="AS57" s="8"/>
      <c r="AT57" s="75">
        <v>0</v>
      </c>
      <c r="AV57" s="76">
        <v>0</v>
      </c>
      <c r="BK57" s="66" t="e">
        <v>#REF!</v>
      </c>
    </row>
    <row r="58" spans="1:63" x14ac:dyDescent="0.2">
      <c r="A58" s="50"/>
      <c r="B58" s="50" t="s">
        <v>43</v>
      </c>
      <c r="C58" s="50"/>
      <c r="D58" s="50"/>
      <c r="E58" s="10"/>
      <c r="F58" s="10"/>
      <c r="G58" s="10"/>
      <c r="H58" s="10"/>
      <c r="I58" s="10"/>
      <c r="J58" s="10"/>
      <c r="K58" s="10"/>
      <c r="L58" s="10"/>
      <c r="N58" s="10"/>
      <c r="O58" s="10"/>
      <c r="P58" s="10"/>
      <c r="R58" s="10"/>
      <c r="S58" s="10"/>
      <c r="T58" s="10"/>
      <c r="U58" s="10"/>
      <c r="V58" s="10"/>
      <c r="W58" s="10"/>
      <c r="X58" s="10"/>
      <c r="Y58" s="9"/>
      <c r="AB58" s="8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>
        <v>0</v>
      </c>
      <c r="AO58" s="10"/>
      <c r="AP58" s="10"/>
      <c r="AQ58" s="10"/>
      <c r="AR58" s="10">
        <f>E58+J58+N58+V58+AD58+AH58+AJ58+AL58+AM58</f>
        <v>0</v>
      </c>
      <c r="AS58" s="8"/>
      <c r="AT58" s="10">
        <v>0</v>
      </c>
      <c r="AV58" s="10">
        <v>0</v>
      </c>
      <c r="BK58" s="66" t="e">
        <v>#REF!</v>
      </c>
    </row>
    <row r="59" spans="1:63" ht="12.75" customHeight="1" x14ac:dyDescent="0.2">
      <c r="A59" s="50"/>
      <c r="B59" s="50"/>
      <c r="C59" s="50" t="s">
        <v>44</v>
      </c>
      <c r="D59" s="50"/>
      <c r="E59" s="58">
        <v>51600.309960759216</v>
      </c>
      <c r="F59" s="10">
        <v>21814</v>
      </c>
      <c r="G59" s="10">
        <v>0</v>
      </c>
      <c r="H59" s="10">
        <v>0</v>
      </c>
      <c r="I59" s="10"/>
      <c r="J59" s="10">
        <v>63779.682991380876</v>
      </c>
      <c r="K59" s="10">
        <v>0</v>
      </c>
      <c r="L59" s="10">
        <v>0</v>
      </c>
      <c r="N59" s="10">
        <v>-10970.099349844124</v>
      </c>
      <c r="O59" s="58">
        <v>0</v>
      </c>
      <c r="P59" s="10">
        <v>0</v>
      </c>
      <c r="R59" s="10"/>
      <c r="S59" s="10"/>
      <c r="T59" s="10"/>
      <c r="U59" s="10"/>
      <c r="V59" s="10">
        <v>1.4551915228366852E-11</v>
      </c>
      <c r="W59" s="10">
        <v>-116030</v>
      </c>
      <c r="X59" s="10">
        <v>0</v>
      </c>
      <c r="Y59" s="58"/>
      <c r="AB59" s="8"/>
      <c r="AC59" s="10"/>
      <c r="AD59" s="10">
        <v>-29447.690138700487</v>
      </c>
      <c r="AE59" s="10">
        <v>-265846</v>
      </c>
      <c r="AF59" s="10">
        <v>0</v>
      </c>
      <c r="AG59" s="10"/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83">
        <v>0</v>
      </c>
      <c r="AN59" s="10">
        <v>-285099.79653640452</v>
      </c>
      <c r="AO59" s="10"/>
      <c r="AP59" s="10">
        <v>0</v>
      </c>
      <c r="AQ59" s="10"/>
      <c r="AR59" s="10">
        <f t="shared" si="1"/>
        <v>74962.203463595491</v>
      </c>
      <c r="AS59" s="8"/>
      <c r="AT59" s="10">
        <v>-360062</v>
      </c>
      <c r="AV59" s="10">
        <v>-285099.79653640452</v>
      </c>
      <c r="BK59" s="66" t="e">
        <v>#REF!</v>
      </c>
    </row>
    <row r="60" spans="1:63" x14ac:dyDescent="0.2">
      <c r="A60" s="50"/>
      <c r="B60" s="50"/>
      <c r="C60" s="50" t="s">
        <v>45</v>
      </c>
      <c r="D60" s="50"/>
      <c r="E60" s="58">
        <v>-1438867.7893361114</v>
      </c>
      <c r="F60" s="10">
        <v>-153406</v>
      </c>
      <c r="G60" s="10">
        <v>0</v>
      </c>
      <c r="H60" s="10">
        <v>0</v>
      </c>
      <c r="I60" s="10"/>
      <c r="J60" s="10">
        <v>-6385708.4783493206</v>
      </c>
      <c r="K60" s="10">
        <v>-5197872</v>
      </c>
      <c r="L60" s="10">
        <v>0</v>
      </c>
      <c r="N60" s="10">
        <v>-288803.98226238065</v>
      </c>
      <c r="O60" s="58">
        <v>-863907</v>
      </c>
      <c r="P60" s="10">
        <v>0</v>
      </c>
      <c r="R60" s="10"/>
      <c r="S60" s="10"/>
      <c r="T60" s="10"/>
      <c r="U60" s="10"/>
      <c r="V60" s="10">
        <v>-6332940.4266997632</v>
      </c>
      <c r="W60" s="10">
        <v>2540418</v>
      </c>
      <c r="X60" s="10">
        <v>0</v>
      </c>
      <c r="Y60" s="58"/>
      <c r="AB60" s="8"/>
      <c r="AC60" s="10"/>
      <c r="AD60" s="10">
        <v>-1149046.8601206774</v>
      </c>
      <c r="AE60" s="10">
        <v>483553</v>
      </c>
      <c r="AF60" s="10">
        <v>0</v>
      </c>
      <c r="AG60" s="10"/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83">
        <v>-2802.5326907436788</v>
      </c>
      <c r="AN60" s="10">
        <v>-18789384.069458995</v>
      </c>
      <c r="AO60" s="10"/>
      <c r="AP60" s="10">
        <v>0</v>
      </c>
      <c r="AQ60" s="10"/>
      <c r="AR60" s="10">
        <f t="shared" si="1"/>
        <v>-15598170.069458997</v>
      </c>
      <c r="AS60" s="8"/>
      <c r="AT60" s="10">
        <v>-3191214</v>
      </c>
      <c r="AV60" s="10">
        <v>-18789384.069458995</v>
      </c>
      <c r="BK60" s="66" t="e">
        <v>#REF!</v>
      </c>
    </row>
    <row r="61" spans="1:63" x14ac:dyDescent="0.2">
      <c r="A61" s="50"/>
      <c r="B61" s="50"/>
      <c r="C61" s="50" t="s">
        <v>46</v>
      </c>
      <c r="D61" s="50"/>
      <c r="E61" s="58">
        <v>0</v>
      </c>
      <c r="F61" s="10">
        <v>0</v>
      </c>
      <c r="G61" s="10">
        <v>0</v>
      </c>
      <c r="H61" s="10">
        <v>0</v>
      </c>
      <c r="I61" s="10"/>
      <c r="J61" s="10">
        <v>0</v>
      </c>
      <c r="K61" s="10">
        <v>0</v>
      </c>
      <c r="L61" s="10">
        <v>0</v>
      </c>
      <c r="N61" s="10">
        <v>0</v>
      </c>
      <c r="O61" s="58">
        <v>0</v>
      </c>
      <c r="P61" s="10">
        <v>0</v>
      </c>
      <c r="R61" s="10"/>
      <c r="S61" s="10"/>
      <c r="T61" s="10"/>
      <c r="U61" s="10"/>
      <c r="V61" s="10">
        <v>-1131957.29</v>
      </c>
      <c r="W61" s="10">
        <v>0</v>
      </c>
      <c r="X61" s="10">
        <v>0</v>
      </c>
      <c r="Y61" s="58"/>
      <c r="AB61" s="8"/>
      <c r="AC61" s="10"/>
      <c r="AD61" s="10">
        <v>0</v>
      </c>
      <c r="AE61" s="10">
        <v>0</v>
      </c>
      <c r="AF61" s="10">
        <v>0</v>
      </c>
      <c r="AG61" s="10"/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83">
        <v>0</v>
      </c>
      <c r="AN61" s="10">
        <v>-1131957.29</v>
      </c>
      <c r="AO61" s="10"/>
      <c r="AP61" s="10">
        <v>0</v>
      </c>
      <c r="AQ61" s="10"/>
      <c r="AR61" s="10">
        <f t="shared" si="1"/>
        <v>-1131957.29</v>
      </c>
      <c r="AS61" s="8"/>
      <c r="AT61" s="10">
        <v>0</v>
      </c>
      <c r="AV61" s="10">
        <v>-1131957.29</v>
      </c>
      <c r="BK61" s="66" t="e">
        <v>#REF!</v>
      </c>
    </row>
    <row r="62" spans="1:63" x14ac:dyDescent="0.2">
      <c r="A62" s="50"/>
      <c r="B62" s="50"/>
      <c r="C62" s="50" t="s">
        <v>47</v>
      </c>
      <c r="D62" s="50"/>
      <c r="E62" s="58">
        <v>0</v>
      </c>
      <c r="F62" s="10">
        <v>0</v>
      </c>
      <c r="G62" s="10">
        <v>0</v>
      </c>
      <c r="H62" s="10">
        <v>0</v>
      </c>
      <c r="I62" s="10"/>
      <c r="J62" s="10">
        <v>0</v>
      </c>
      <c r="K62" s="10">
        <v>0</v>
      </c>
      <c r="L62" s="10">
        <v>0</v>
      </c>
      <c r="N62" s="10">
        <v>0</v>
      </c>
      <c r="O62" s="58">
        <v>0</v>
      </c>
      <c r="P62" s="10">
        <v>0</v>
      </c>
      <c r="R62" s="10"/>
      <c r="S62" s="10"/>
      <c r="T62" s="10"/>
      <c r="U62" s="10"/>
      <c r="V62" s="10">
        <v>30838.460685876606</v>
      </c>
      <c r="W62" s="10">
        <v>0</v>
      </c>
      <c r="X62" s="10">
        <v>0</v>
      </c>
      <c r="Y62" s="58"/>
      <c r="AB62" s="8"/>
      <c r="AC62" s="10"/>
      <c r="AD62" s="10">
        <v>0</v>
      </c>
      <c r="AE62" s="10">
        <v>0</v>
      </c>
      <c r="AF62" s="10">
        <v>0</v>
      </c>
      <c r="AG62" s="10"/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83">
        <v>0</v>
      </c>
      <c r="AN62" s="10">
        <v>30838.460685876606</v>
      </c>
      <c r="AO62" s="10"/>
      <c r="AP62" s="10">
        <v>0</v>
      </c>
      <c r="AQ62" s="10"/>
      <c r="AR62" s="10">
        <f t="shared" si="1"/>
        <v>30838.460685876606</v>
      </c>
      <c r="AS62" s="8"/>
      <c r="AT62" s="10">
        <v>0</v>
      </c>
      <c r="AV62" s="10">
        <v>30838.460685876606</v>
      </c>
      <c r="BK62" s="66" t="e">
        <v>#REF!</v>
      </c>
    </row>
    <row r="63" spans="1:63" x14ac:dyDescent="0.2">
      <c r="A63" s="50"/>
      <c r="B63" s="50"/>
      <c r="C63" s="50" t="s">
        <v>48</v>
      </c>
      <c r="D63" s="50"/>
      <c r="E63" s="58">
        <v>1514.1982765197754</v>
      </c>
      <c r="F63" s="10">
        <v>0</v>
      </c>
      <c r="G63" s="10">
        <v>0</v>
      </c>
      <c r="H63" s="10">
        <v>0</v>
      </c>
      <c r="I63" s="10"/>
      <c r="J63" s="10">
        <v>1392.851806640625</v>
      </c>
      <c r="K63" s="10">
        <v>0</v>
      </c>
      <c r="L63" s="10">
        <v>0</v>
      </c>
      <c r="N63" s="10">
        <v>-6.935572624206543</v>
      </c>
      <c r="O63" s="58">
        <v>0</v>
      </c>
      <c r="P63" s="10">
        <v>0</v>
      </c>
      <c r="R63" s="10"/>
      <c r="S63" s="10"/>
      <c r="T63" s="10"/>
      <c r="U63" s="10"/>
      <c r="V63" s="10">
        <v>31960.17578125</v>
      </c>
      <c r="W63" s="10">
        <v>0</v>
      </c>
      <c r="X63" s="10">
        <v>0</v>
      </c>
      <c r="Y63" s="58"/>
      <c r="AB63" s="8"/>
      <c r="AC63" s="10"/>
      <c r="AD63" s="10">
        <v>23913.314260959625</v>
      </c>
      <c r="AE63" s="10">
        <v>223</v>
      </c>
      <c r="AF63" s="10">
        <v>0</v>
      </c>
      <c r="AG63" s="10"/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83">
        <v>0</v>
      </c>
      <c r="AN63" s="10">
        <v>58996.604552745819</v>
      </c>
      <c r="AO63" s="10"/>
      <c r="AP63" s="10">
        <v>0</v>
      </c>
      <c r="AQ63" s="10"/>
      <c r="AR63" s="10">
        <f t="shared" si="1"/>
        <v>58773.604552745819</v>
      </c>
      <c r="AS63" s="8"/>
      <c r="AT63" s="10">
        <v>223</v>
      </c>
      <c r="AV63" s="10">
        <v>58996.604552745819</v>
      </c>
      <c r="BK63" s="66" t="e">
        <v>#REF!</v>
      </c>
    </row>
    <row r="64" spans="1:63" x14ac:dyDescent="0.2">
      <c r="A64" s="50"/>
      <c r="B64" s="50"/>
      <c r="C64" s="50" t="s">
        <v>49</v>
      </c>
      <c r="D64" s="50"/>
      <c r="E64" s="58">
        <v>1506.320855140686</v>
      </c>
      <c r="F64" s="10">
        <v>0</v>
      </c>
      <c r="G64" s="10">
        <v>0</v>
      </c>
      <c r="H64" s="10">
        <v>0</v>
      </c>
      <c r="I64" s="10"/>
      <c r="J64" s="10">
        <v>327.76812744140625</v>
      </c>
      <c r="K64" s="10">
        <v>0</v>
      </c>
      <c r="L64" s="10">
        <v>0</v>
      </c>
      <c r="N64" s="10">
        <v>0</v>
      </c>
      <c r="O64" s="58">
        <v>0</v>
      </c>
      <c r="P64" s="10">
        <v>0</v>
      </c>
      <c r="R64" s="10"/>
      <c r="S64" s="10"/>
      <c r="T64" s="10"/>
      <c r="U64" s="10"/>
      <c r="V64" s="10">
        <v>7414.58544921875</v>
      </c>
      <c r="W64" s="10">
        <v>0</v>
      </c>
      <c r="X64" s="10">
        <v>0</v>
      </c>
      <c r="Y64" s="58"/>
      <c r="AB64" s="8"/>
      <c r="AC64" s="10"/>
      <c r="AD64" s="10">
        <v>5611.9923448562949</v>
      </c>
      <c r="AE64" s="10">
        <v>35999</v>
      </c>
      <c r="AF64" s="10">
        <v>0</v>
      </c>
      <c r="AG64" s="10"/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83">
        <v>0</v>
      </c>
      <c r="AN64" s="10">
        <v>50859.666776657134</v>
      </c>
      <c r="AO64" s="10"/>
      <c r="AP64" s="10">
        <v>0</v>
      </c>
      <c r="AQ64" s="10"/>
      <c r="AR64" s="10">
        <f t="shared" si="1"/>
        <v>14860.666776657137</v>
      </c>
      <c r="AS64" s="8"/>
      <c r="AT64" s="10">
        <v>35999</v>
      </c>
      <c r="AV64" s="10">
        <v>50859.666776657134</v>
      </c>
      <c r="BK64" s="66" t="e">
        <v>#REF!</v>
      </c>
    </row>
    <row r="65" spans="1:63" x14ac:dyDescent="0.2">
      <c r="A65" s="50"/>
      <c r="B65" s="50"/>
      <c r="C65" s="50" t="s">
        <v>50</v>
      </c>
      <c r="D65" s="50"/>
      <c r="E65" s="58">
        <v>-10802.376040121322</v>
      </c>
      <c r="F65" s="10">
        <v>0</v>
      </c>
      <c r="G65" s="10">
        <v>0</v>
      </c>
      <c r="H65" s="10">
        <v>0</v>
      </c>
      <c r="I65" s="10"/>
      <c r="J65" s="10">
        <v>2415.2210279998471</v>
      </c>
      <c r="K65" s="10">
        <v>0</v>
      </c>
      <c r="L65" s="10">
        <v>0</v>
      </c>
      <c r="N65" s="10">
        <v>145.40381436429016</v>
      </c>
      <c r="O65" s="58">
        <v>0</v>
      </c>
      <c r="P65" s="10">
        <v>0</v>
      </c>
      <c r="R65" s="10"/>
      <c r="S65" s="10"/>
      <c r="T65" s="10"/>
      <c r="U65" s="10"/>
      <c r="V65" s="10">
        <v>-8203.1526840834958</v>
      </c>
      <c r="W65" s="10">
        <v>0</v>
      </c>
      <c r="X65" s="10">
        <v>0</v>
      </c>
      <c r="Y65" s="58"/>
      <c r="AB65" s="8"/>
      <c r="AC65" s="10"/>
      <c r="AD65" s="10">
        <v>7312.3214484063064</v>
      </c>
      <c r="AE65" s="10">
        <v>-1044</v>
      </c>
      <c r="AF65" s="10">
        <v>0</v>
      </c>
      <c r="AG65" s="10"/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83">
        <v>0</v>
      </c>
      <c r="AN65" s="10">
        <v>-10176.582433434374</v>
      </c>
      <c r="AO65" s="10"/>
      <c r="AP65" s="10">
        <v>0</v>
      </c>
      <c r="AQ65" s="10"/>
      <c r="AR65" s="10">
        <f t="shared" si="1"/>
        <v>-9132.5824334343743</v>
      </c>
      <c r="AS65" s="8"/>
      <c r="AT65" s="10">
        <v>-1044</v>
      </c>
      <c r="AV65" s="10">
        <v>-10176.582433434374</v>
      </c>
      <c r="BK65" s="66" t="e">
        <v>#REF!</v>
      </c>
    </row>
    <row r="66" spans="1:63" x14ac:dyDescent="0.2">
      <c r="A66" s="50"/>
      <c r="B66" s="50"/>
      <c r="C66" s="50" t="s">
        <v>51</v>
      </c>
      <c r="D66" s="50"/>
      <c r="E66" s="58">
        <v>0</v>
      </c>
      <c r="F66" s="10">
        <v>0</v>
      </c>
      <c r="G66" s="10">
        <v>0</v>
      </c>
      <c r="H66" s="10">
        <v>0</v>
      </c>
      <c r="I66" s="10"/>
      <c r="J66" s="10">
        <v>0</v>
      </c>
      <c r="K66" s="10">
        <v>0</v>
      </c>
      <c r="L66" s="10">
        <v>0</v>
      </c>
      <c r="N66" s="10">
        <v>0</v>
      </c>
      <c r="O66" s="58">
        <v>0</v>
      </c>
      <c r="P66" s="10">
        <v>0</v>
      </c>
      <c r="R66" s="10"/>
      <c r="S66" s="10"/>
      <c r="T66" s="10"/>
      <c r="U66" s="10"/>
      <c r="V66" s="10">
        <v>0</v>
      </c>
      <c r="W66" s="10">
        <v>0</v>
      </c>
      <c r="X66" s="10">
        <v>0</v>
      </c>
      <c r="Y66" s="58"/>
      <c r="AB66" s="8"/>
      <c r="AC66" s="10"/>
      <c r="AD66" s="10">
        <v>0</v>
      </c>
      <c r="AE66" s="10">
        <v>0</v>
      </c>
      <c r="AF66" s="10">
        <v>0</v>
      </c>
      <c r="AG66" s="10"/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83">
        <v>0</v>
      </c>
      <c r="AN66" s="10">
        <v>0</v>
      </c>
      <c r="AO66" s="10"/>
      <c r="AP66" s="10">
        <v>0</v>
      </c>
      <c r="AQ66" s="10"/>
      <c r="AR66" s="10">
        <f t="shared" si="1"/>
        <v>0</v>
      </c>
      <c r="AS66" s="8"/>
      <c r="AT66" s="10">
        <v>0</v>
      </c>
      <c r="AV66" s="10">
        <v>0</v>
      </c>
      <c r="BK66" s="66" t="e">
        <v>#REF!</v>
      </c>
    </row>
    <row r="67" spans="1:63" x14ac:dyDescent="0.2">
      <c r="A67" s="50"/>
      <c r="B67" s="50"/>
      <c r="C67" s="50" t="s">
        <v>52</v>
      </c>
      <c r="D67" s="50"/>
      <c r="E67" s="58">
        <v>0</v>
      </c>
      <c r="F67" s="10">
        <v>0</v>
      </c>
      <c r="G67" s="10">
        <v>0</v>
      </c>
      <c r="H67" s="10">
        <v>0</v>
      </c>
      <c r="I67" s="10"/>
      <c r="J67" s="10">
        <v>0</v>
      </c>
      <c r="K67" s="10">
        <v>0</v>
      </c>
      <c r="L67" s="10">
        <v>0</v>
      </c>
      <c r="N67" s="10">
        <v>0</v>
      </c>
      <c r="O67" s="58">
        <v>0</v>
      </c>
      <c r="P67" s="10">
        <v>0</v>
      </c>
      <c r="R67" s="10"/>
      <c r="S67" s="10"/>
      <c r="T67" s="10"/>
      <c r="U67" s="10"/>
      <c r="V67" s="10">
        <v>0</v>
      </c>
      <c r="W67" s="10">
        <v>0</v>
      </c>
      <c r="X67" s="10">
        <v>0</v>
      </c>
      <c r="Y67" s="58"/>
      <c r="AB67" s="8"/>
      <c r="AC67" s="58"/>
      <c r="AD67" s="10">
        <v>0</v>
      </c>
      <c r="AE67" s="10">
        <v>0</v>
      </c>
      <c r="AF67" s="10">
        <v>0</v>
      </c>
      <c r="AG67" s="10"/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83">
        <v>0</v>
      </c>
      <c r="AN67" s="10">
        <v>0</v>
      </c>
      <c r="AO67" s="10"/>
      <c r="AP67" s="10">
        <v>0</v>
      </c>
      <c r="AQ67" s="10"/>
      <c r="AR67" s="10">
        <f t="shared" si="1"/>
        <v>0</v>
      </c>
      <c r="AS67" s="8"/>
      <c r="AT67" s="10">
        <v>0</v>
      </c>
      <c r="AV67" s="10">
        <v>0</v>
      </c>
      <c r="BK67" s="66" t="e">
        <v>#REF!</v>
      </c>
    </row>
    <row r="68" spans="1:63" x14ac:dyDescent="0.2">
      <c r="A68" s="50"/>
      <c r="B68" s="3"/>
      <c r="C68" s="50" t="s">
        <v>53</v>
      </c>
      <c r="D68" s="50"/>
      <c r="E68" s="58">
        <v>12882.95</v>
      </c>
      <c r="F68" s="10">
        <v>0</v>
      </c>
      <c r="G68" s="10">
        <v>0</v>
      </c>
      <c r="H68" s="10">
        <v>0</v>
      </c>
      <c r="I68" s="10"/>
      <c r="J68" s="10">
        <v>832</v>
      </c>
      <c r="K68" s="10">
        <v>0</v>
      </c>
      <c r="L68" s="10">
        <v>0</v>
      </c>
      <c r="N68" s="10">
        <v>2200.5</v>
      </c>
      <c r="O68" s="58">
        <v>0</v>
      </c>
      <c r="P68" s="10">
        <v>0</v>
      </c>
      <c r="R68" s="10"/>
      <c r="S68" s="10"/>
      <c r="T68" s="10"/>
      <c r="U68" s="10"/>
      <c r="V68" s="10">
        <v>-992</v>
      </c>
      <c r="W68" s="10">
        <v>0</v>
      </c>
      <c r="X68" s="10">
        <v>0</v>
      </c>
      <c r="Y68" s="58"/>
      <c r="AB68" s="8"/>
      <c r="AC68" s="58"/>
      <c r="AD68" s="10">
        <v>-488</v>
      </c>
      <c r="AE68" s="10">
        <v>0</v>
      </c>
      <c r="AF68" s="10">
        <v>0</v>
      </c>
      <c r="AG68" s="10"/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83">
        <v>0</v>
      </c>
      <c r="AN68" s="10">
        <v>14435.45</v>
      </c>
      <c r="AO68" s="10"/>
      <c r="AP68" s="10">
        <v>0</v>
      </c>
      <c r="AQ68" s="10"/>
      <c r="AR68" s="10">
        <f t="shared" si="1"/>
        <v>14435.45</v>
      </c>
      <c r="AS68" s="8"/>
      <c r="AT68" s="10">
        <v>0</v>
      </c>
      <c r="AV68" s="10">
        <v>14435.45</v>
      </c>
      <c r="BK68" s="66" t="e">
        <v>#REF!</v>
      </c>
    </row>
    <row r="69" spans="1:63" x14ac:dyDescent="0.2">
      <c r="A69" s="50"/>
      <c r="B69" s="50" t="s">
        <v>54</v>
      </c>
      <c r="C69" s="50"/>
      <c r="D69" s="50"/>
      <c r="E69" s="58">
        <v>-1122775</v>
      </c>
      <c r="F69" s="10">
        <v>0</v>
      </c>
      <c r="G69" s="10">
        <v>0</v>
      </c>
      <c r="H69" s="10">
        <v>0</v>
      </c>
      <c r="I69" s="10"/>
      <c r="J69" s="10">
        <v>-66707.78</v>
      </c>
      <c r="K69" s="10">
        <v>0</v>
      </c>
      <c r="L69" s="10">
        <v>0</v>
      </c>
      <c r="N69" s="10">
        <v>-49093.53</v>
      </c>
      <c r="O69" s="58">
        <v>0</v>
      </c>
      <c r="P69" s="10">
        <v>0</v>
      </c>
      <c r="R69" s="10"/>
      <c r="S69" s="10"/>
      <c r="T69" s="10"/>
      <c r="U69" s="10"/>
      <c r="V69" s="10">
        <v>-761039.27</v>
      </c>
      <c r="W69" s="10">
        <v>0</v>
      </c>
      <c r="X69" s="10">
        <v>0</v>
      </c>
      <c r="Y69" s="58"/>
      <c r="AB69" s="8"/>
      <c r="AC69" s="58"/>
      <c r="AD69" s="10">
        <v>-1393268.8</v>
      </c>
      <c r="AE69" s="10">
        <v>0</v>
      </c>
      <c r="AF69" s="10">
        <v>0</v>
      </c>
      <c r="AG69" s="10"/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83">
        <v>-89473</v>
      </c>
      <c r="AN69" s="10">
        <v>-3482357.38</v>
      </c>
      <c r="AO69" s="10"/>
      <c r="AP69" s="10">
        <v>0</v>
      </c>
      <c r="AQ69" s="10"/>
      <c r="AR69" s="10">
        <f t="shared" si="1"/>
        <v>-3482357.38</v>
      </c>
      <c r="AS69" s="8"/>
      <c r="AT69" s="10">
        <v>0</v>
      </c>
      <c r="AV69" s="10">
        <v>-3482357.38</v>
      </c>
      <c r="BK69" s="66" t="e">
        <v>#REF!</v>
      </c>
    </row>
    <row r="70" spans="1:63" ht="12.75" customHeight="1" x14ac:dyDescent="0.2">
      <c r="A70" s="50"/>
      <c r="B70" s="50" t="s">
        <v>55</v>
      </c>
      <c r="C70" s="50"/>
      <c r="D70" s="50"/>
      <c r="E70" s="75">
        <v>-2504941.386283813</v>
      </c>
      <c r="F70" s="75">
        <v>-131592</v>
      </c>
      <c r="G70" s="75">
        <v>0</v>
      </c>
      <c r="H70" s="75">
        <v>0</v>
      </c>
      <c r="I70" s="58"/>
      <c r="J70" s="75">
        <v>-6383668.7343958579</v>
      </c>
      <c r="K70" s="75">
        <v>-5197872</v>
      </c>
      <c r="L70" s="75">
        <v>0</v>
      </c>
      <c r="N70" s="10">
        <v>-346528.64337048476</v>
      </c>
      <c r="O70" s="58">
        <v>-863907</v>
      </c>
      <c r="P70" s="75">
        <v>0</v>
      </c>
      <c r="R70" s="75"/>
      <c r="S70" s="75"/>
      <c r="T70" s="75"/>
      <c r="U70" s="58"/>
      <c r="V70" s="75">
        <v>-8164918.917467501</v>
      </c>
      <c r="W70" s="75">
        <v>2424388</v>
      </c>
      <c r="X70" s="75">
        <v>0</v>
      </c>
      <c r="Y70" s="58"/>
      <c r="AB70" s="8"/>
      <c r="AC70" s="58"/>
      <c r="AD70" s="75">
        <v>-2535413.7222051555</v>
      </c>
      <c r="AE70" s="75">
        <v>252885</v>
      </c>
      <c r="AF70" s="75">
        <v>0</v>
      </c>
      <c r="AG70" s="10"/>
      <c r="AH70" s="75">
        <v>0</v>
      </c>
      <c r="AI70" s="75">
        <v>0</v>
      </c>
      <c r="AJ70" s="75">
        <v>0</v>
      </c>
      <c r="AK70" s="75">
        <v>0</v>
      </c>
      <c r="AL70" s="75">
        <v>0</v>
      </c>
      <c r="AM70" s="81">
        <v>-92275.532690743683</v>
      </c>
      <c r="AN70" s="75">
        <v>-23543844.93641356</v>
      </c>
      <c r="AO70" s="10"/>
      <c r="AP70" s="75">
        <v>0</v>
      </c>
      <c r="AQ70" s="10"/>
      <c r="AR70" s="75">
        <f t="shared" si="1"/>
        <v>-20027746.936413556</v>
      </c>
      <c r="AS70" s="8"/>
      <c r="AT70" s="75">
        <v>-3516098</v>
      </c>
      <c r="AV70" s="85">
        <v>-23543844.93641356</v>
      </c>
      <c r="BK70" s="66" t="e">
        <v>#REF!</v>
      </c>
    </row>
    <row r="71" spans="1:63" ht="12.75" customHeight="1" x14ac:dyDescent="0.2">
      <c r="A71" s="50"/>
      <c r="B71" s="86" t="s">
        <v>56</v>
      </c>
      <c r="C71" s="50"/>
      <c r="D71" s="50"/>
      <c r="E71" s="75">
        <v>0</v>
      </c>
      <c r="F71" s="75">
        <v>0</v>
      </c>
      <c r="G71" s="75">
        <v>0</v>
      </c>
      <c r="H71" s="75">
        <v>0</v>
      </c>
      <c r="I71" s="58"/>
      <c r="J71" s="75">
        <v>0</v>
      </c>
      <c r="K71" s="75">
        <v>0</v>
      </c>
      <c r="L71" s="75">
        <v>0</v>
      </c>
      <c r="N71" s="10">
        <v>0</v>
      </c>
      <c r="O71" s="58">
        <v>0</v>
      </c>
      <c r="P71" s="75">
        <v>0</v>
      </c>
      <c r="R71" s="75"/>
      <c r="S71" s="75"/>
      <c r="T71" s="75"/>
      <c r="U71" s="58"/>
      <c r="V71" s="75">
        <v>0</v>
      </c>
      <c r="W71" s="75">
        <v>0</v>
      </c>
      <c r="X71" s="75">
        <v>0</v>
      </c>
      <c r="Y71" s="58"/>
      <c r="AB71" s="8"/>
      <c r="AC71" s="58"/>
      <c r="AD71" s="75">
        <v>0</v>
      </c>
      <c r="AE71" s="75">
        <v>0</v>
      </c>
      <c r="AF71" s="75">
        <v>0</v>
      </c>
      <c r="AG71" s="10"/>
      <c r="AH71" s="75">
        <v>0</v>
      </c>
      <c r="AI71" s="75">
        <v>0</v>
      </c>
      <c r="AJ71" s="75">
        <v>0</v>
      </c>
      <c r="AK71" s="75">
        <v>0</v>
      </c>
      <c r="AL71" s="75">
        <v>0</v>
      </c>
      <c r="AM71" s="81">
        <v>0</v>
      </c>
      <c r="AN71" s="75">
        <v>0</v>
      </c>
      <c r="AO71" s="10"/>
      <c r="AP71" s="75">
        <v>0</v>
      </c>
      <c r="AQ71" s="10"/>
      <c r="AR71" s="75">
        <f t="shared" si="1"/>
        <v>0</v>
      </c>
      <c r="AS71" s="8"/>
      <c r="AT71" s="75">
        <v>0</v>
      </c>
      <c r="AV71" s="85">
        <v>0</v>
      </c>
      <c r="BK71" s="66" t="e">
        <v>#REF!</v>
      </c>
    </row>
    <row r="72" spans="1:63" ht="12.75" customHeight="1" x14ac:dyDescent="0.2">
      <c r="A72" s="50"/>
      <c r="B72" s="87" t="s">
        <v>57</v>
      </c>
      <c r="C72" s="50"/>
      <c r="D72" s="50"/>
      <c r="E72" s="75">
        <v>-228204.08323146793</v>
      </c>
      <c r="F72" s="75">
        <v>0</v>
      </c>
      <c r="G72" s="75">
        <v>0</v>
      </c>
      <c r="H72" s="75">
        <v>0</v>
      </c>
      <c r="I72" s="58"/>
      <c r="J72" s="75">
        <v>137529.73953306966</v>
      </c>
      <c r="K72" s="75">
        <v>0</v>
      </c>
      <c r="L72" s="75">
        <v>0</v>
      </c>
      <c r="N72" s="10">
        <v>8288.6640000000098</v>
      </c>
      <c r="O72" s="58">
        <v>0</v>
      </c>
      <c r="P72" s="75">
        <v>0</v>
      </c>
      <c r="R72" s="75"/>
      <c r="S72" s="75"/>
      <c r="T72" s="75"/>
      <c r="U72" s="58"/>
      <c r="V72" s="75">
        <v>5.184119800105691E-11</v>
      </c>
      <c r="W72" s="75">
        <v>0</v>
      </c>
      <c r="X72" s="75">
        <v>0</v>
      </c>
      <c r="Y72" s="58"/>
      <c r="AB72" s="8"/>
      <c r="AC72" s="58"/>
      <c r="AD72" s="75">
        <v>17581.510234380727</v>
      </c>
      <c r="AE72" s="75">
        <v>0</v>
      </c>
      <c r="AF72" s="75">
        <v>0</v>
      </c>
      <c r="AG72" s="10"/>
      <c r="AH72" s="75">
        <v>0</v>
      </c>
      <c r="AI72" s="75">
        <v>0</v>
      </c>
      <c r="AJ72" s="75">
        <v>0</v>
      </c>
      <c r="AK72" s="75">
        <v>0</v>
      </c>
      <c r="AL72" s="75">
        <v>0</v>
      </c>
      <c r="AM72" s="81">
        <v>0</v>
      </c>
      <c r="AN72" s="75">
        <v>-64804.169464017483</v>
      </c>
      <c r="AO72" s="10"/>
      <c r="AP72" s="75">
        <v>0</v>
      </c>
      <c r="AQ72" s="10"/>
      <c r="AR72" s="75">
        <f t="shared" si="1"/>
        <v>-64804.169464017483</v>
      </c>
      <c r="AS72" s="8"/>
      <c r="AT72" s="75">
        <v>0</v>
      </c>
      <c r="AV72" s="85">
        <v>-64804.169464017483</v>
      </c>
      <c r="BK72" s="66" t="e">
        <v>#REF!</v>
      </c>
    </row>
    <row r="73" spans="1:63" ht="12.75" customHeight="1" x14ac:dyDescent="0.2">
      <c r="A73" s="50"/>
      <c r="B73" s="87" t="s">
        <v>58</v>
      </c>
      <c r="C73" s="50"/>
      <c r="D73" s="50"/>
      <c r="E73" s="75">
        <v>-9485.7717931909792</v>
      </c>
      <c r="F73" s="75">
        <v>0</v>
      </c>
      <c r="G73" s="75">
        <v>0</v>
      </c>
      <c r="H73" s="75">
        <v>0</v>
      </c>
      <c r="I73" s="58"/>
      <c r="J73" s="75">
        <v>25515.290410230922</v>
      </c>
      <c r="K73" s="75">
        <v>0</v>
      </c>
      <c r="L73" s="75">
        <v>0</v>
      </c>
      <c r="N73" s="10">
        <v>-400</v>
      </c>
      <c r="O73" s="58">
        <v>0</v>
      </c>
      <c r="P73" s="75">
        <v>0</v>
      </c>
      <c r="R73" s="75"/>
      <c r="S73" s="75"/>
      <c r="T73" s="75"/>
      <c r="U73" s="58"/>
      <c r="V73" s="75">
        <v>-39095.633699049082</v>
      </c>
      <c r="W73" s="75">
        <v>0</v>
      </c>
      <c r="X73" s="75">
        <v>0</v>
      </c>
      <c r="Y73" s="58"/>
      <c r="AB73" s="8"/>
      <c r="AC73" s="58"/>
      <c r="AD73" s="75">
        <v>62950.315987660215</v>
      </c>
      <c r="AE73" s="75">
        <v>0</v>
      </c>
      <c r="AF73" s="75">
        <v>0</v>
      </c>
      <c r="AG73" s="10"/>
      <c r="AH73" s="75">
        <v>0</v>
      </c>
      <c r="AI73" s="75">
        <v>0</v>
      </c>
      <c r="AJ73" s="75">
        <v>0</v>
      </c>
      <c r="AK73" s="75">
        <v>0</v>
      </c>
      <c r="AL73" s="75">
        <v>0</v>
      </c>
      <c r="AM73" s="81">
        <v>3098</v>
      </c>
      <c r="AN73" s="75">
        <v>42582.200905651072</v>
      </c>
      <c r="AO73" s="10"/>
      <c r="AP73" s="75">
        <v>0</v>
      </c>
      <c r="AQ73" s="10"/>
      <c r="AR73" s="75">
        <f t="shared" si="1"/>
        <v>42582.200905651072</v>
      </c>
      <c r="AS73" s="8"/>
      <c r="AT73" s="75">
        <v>0</v>
      </c>
      <c r="AV73" s="85">
        <v>42582.200905651072</v>
      </c>
      <c r="BK73" s="66" t="e">
        <v>#REF!</v>
      </c>
    </row>
    <row r="74" spans="1:63" x14ac:dyDescent="0.2">
      <c r="A74" s="50"/>
      <c r="B74" s="86" t="s">
        <v>59</v>
      </c>
      <c r="C74" s="50"/>
      <c r="D74" s="50"/>
      <c r="E74" s="75">
        <v>-2166.6268637111552</v>
      </c>
      <c r="F74" s="75">
        <v>-25.999999999999147</v>
      </c>
      <c r="G74" s="75">
        <v>0</v>
      </c>
      <c r="H74" s="75">
        <v>0</v>
      </c>
      <c r="I74" s="58"/>
      <c r="J74" s="75">
        <v>-5692.9093948969276</v>
      </c>
      <c r="K74" s="75">
        <v>-768</v>
      </c>
      <c r="L74" s="75">
        <v>0</v>
      </c>
      <c r="N74" s="10">
        <v>126.65130715885573</v>
      </c>
      <c r="O74" s="58">
        <v>-108</v>
      </c>
      <c r="P74" s="75">
        <v>0</v>
      </c>
      <c r="R74" s="75"/>
      <c r="S74" s="75"/>
      <c r="T74" s="75"/>
      <c r="U74" s="58"/>
      <c r="V74" s="75">
        <v>-9454.6189832928194</v>
      </c>
      <c r="W74" s="75">
        <v>1507</v>
      </c>
      <c r="X74" s="75">
        <v>0</v>
      </c>
      <c r="Y74" s="58"/>
      <c r="AB74" s="8"/>
      <c r="AC74" s="58"/>
      <c r="AD74" s="75">
        <v>-3090.1440393057369</v>
      </c>
      <c r="AE74" s="75">
        <v>443.00000000000455</v>
      </c>
      <c r="AF74" s="75">
        <v>0</v>
      </c>
      <c r="AG74" s="10"/>
      <c r="AH74" s="75">
        <v>0</v>
      </c>
      <c r="AI74" s="75">
        <v>1</v>
      </c>
      <c r="AJ74" s="75">
        <v>12.00000000000011</v>
      </c>
      <c r="AK74" s="75">
        <v>0</v>
      </c>
      <c r="AL74" s="75">
        <v>0</v>
      </c>
      <c r="AM74" s="81">
        <v>2.6047885748614874</v>
      </c>
      <c r="AN74" s="75">
        <v>-19214.043185472914</v>
      </c>
      <c r="AO74" s="10"/>
      <c r="AP74" s="75">
        <v>0</v>
      </c>
      <c r="AQ74" s="10"/>
      <c r="AR74" s="75">
        <f t="shared" si="1"/>
        <v>-20275.043185472921</v>
      </c>
      <c r="AS74" s="8"/>
      <c r="AT74" s="75">
        <v>1048.0000000000082</v>
      </c>
      <c r="AV74" s="85">
        <v>-19214.043185472914</v>
      </c>
      <c r="BK74" s="66" t="e">
        <v>#REF!</v>
      </c>
    </row>
    <row r="75" spans="1:63" x14ac:dyDescent="0.2">
      <c r="A75" s="50" t="s">
        <v>70</v>
      </c>
      <c r="B75" s="50"/>
      <c r="C75" s="50"/>
      <c r="D75" s="50"/>
      <c r="E75" s="75">
        <v>-2744797.868172199</v>
      </c>
      <c r="F75" s="75">
        <v>-131618</v>
      </c>
      <c r="G75" s="75">
        <v>0</v>
      </c>
      <c r="H75" s="75">
        <v>0</v>
      </c>
      <c r="I75" s="58"/>
      <c r="J75" s="75">
        <v>-6226316.3814990167</v>
      </c>
      <c r="K75" s="75">
        <v>-5198640</v>
      </c>
      <c r="L75" s="75">
        <v>0</v>
      </c>
      <c r="N75" s="10">
        <v>-338513.32806331536</v>
      </c>
      <c r="O75" s="58">
        <v>-864015</v>
      </c>
      <c r="P75" s="75">
        <v>0</v>
      </c>
      <c r="R75" s="75"/>
      <c r="S75" s="75"/>
      <c r="T75" s="75"/>
      <c r="U75" s="58"/>
      <c r="V75" s="75">
        <v>-8213469.1701498358</v>
      </c>
      <c r="W75" s="75">
        <v>2425895</v>
      </c>
      <c r="X75" s="75">
        <v>0</v>
      </c>
      <c r="Y75" s="58"/>
      <c r="AB75" s="8"/>
      <c r="AC75" s="58"/>
      <c r="AD75" s="75">
        <v>-2457972.0400224323</v>
      </c>
      <c r="AE75" s="75">
        <v>253328</v>
      </c>
      <c r="AF75" s="75">
        <v>0</v>
      </c>
      <c r="AG75" s="10"/>
      <c r="AH75" s="75">
        <v>0</v>
      </c>
      <c r="AI75" s="75">
        <v>1</v>
      </c>
      <c r="AJ75" s="75">
        <v>12.000000000465661</v>
      </c>
      <c r="AK75" s="75">
        <v>0</v>
      </c>
      <c r="AL75" s="75">
        <v>0</v>
      </c>
      <c r="AM75" s="81">
        <v>-89174.927902168827</v>
      </c>
      <c r="AN75" s="75">
        <v>-23585280.715808969</v>
      </c>
      <c r="AO75" s="10"/>
      <c r="AP75" s="75">
        <v>0</v>
      </c>
      <c r="AQ75" s="10"/>
      <c r="AR75" s="75">
        <f t="shared" si="1"/>
        <v>-20070243.715808969</v>
      </c>
      <c r="AS75" s="8"/>
      <c r="AT75" s="75">
        <v>-3515050</v>
      </c>
      <c r="AV75" s="85">
        <v>-23585280.715808969</v>
      </c>
      <c r="BK75" s="66" t="e">
        <v>#REF!</v>
      </c>
    </row>
    <row r="76" spans="1:63" x14ac:dyDescent="0.2">
      <c r="A76" s="50"/>
      <c r="B76" s="50"/>
      <c r="C76" s="50"/>
      <c r="D76" s="50"/>
      <c r="E76" s="77"/>
      <c r="F76" s="77"/>
      <c r="G76" s="77"/>
      <c r="H76" s="77"/>
      <c r="I76" s="77"/>
      <c r="J76" s="77"/>
      <c r="K76" s="77"/>
      <c r="L76" s="77"/>
      <c r="M76" s="78"/>
      <c r="N76" s="77"/>
      <c r="O76" s="77"/>
      <c r="P76" s="77"/>
      <c r="Q76" s="78"/>
      <c r="R76" s="77"/>
      <c r="S76" s="77"/>
      <c r="T76" s="77"/>
      <c r="U76" s="77"/>
      <c r="V76" s="77"/>
      <c r="W76" s="58"/>
      <c r="X76" s="77"/>
      <c r="Y76" s="98"/>
      <c r="AB76" s="8"/>
      <c r="AC76" s="58"/>
      <c r="AD76" s="77"/>
      <c r="AE76" s="77"/>
      <c r="AF76" s="77"/>
      <c r="AG76" s="79"/>
      <c r="AH76" s="77"/>
      <c r="AI76" s="77"/>
      <c r="AJ76" s="77"/>
      <c r="AK76" s="77"/>
      <c r="AL76" s="77"/>
      <c r="AM76" s="77"/>
      <c r="AN76" s="77"/>
      <c r="AO76" s="10"/>
      <c r="AP76" s="77"/>
      <c r="AQ76" s="10"/>
      <c r="AR76" s="77"/>
      <c r="AS76" s="8"/>
      <c r="AT76" s="77"/>
      <c r="AV76" s="77"/>
      <c r="BK76" s="66" t="e">
        <v>#REF!</v>
      </c>
    </row>
    <row r="77" spans="1:63" hidden="1" x14ac:dyDescent="0.2">
      <c r="A77" s="57" t="s">
        <v>71</v>
      </c>
      <c r="B77" s="50"/>
      <c r="C77" s="50"/>
      <c r="D77" s="50"/>
      <c r="O77" s="10"/>
      <c r="W77" s="10"/>
      <c r="X77" s="10"/>
      <c r="Y77" s="9"/>
      <c r="AB77" s="8"/>
      <c r="AC77" s="10"/>
      <c r="AE77" s="10"/>
      <c r="AF77" s="10"/>
      <c r="AG77" s="10"/>
      <c r="AI77" s="10"/>
      <c r="AO77" s="10"/>
      <c r="AQ77" s="10"/>
      <c r="AS77" s="8"/>
      <c r="BK77" s="66" t="e">
        <v>#REF!</v>
      </c>
    </row>
    <row r="78" spans="1:63" s="11" customFormat="1" hidden="1" x14ac:dyDescent="0.2">
      <c r="A78" s="61"/>
      <c r="B78" s="62" t="s">
        <v>62</v>
      </c>
      <c r="C78" s="61"/>
      <c r="D78" s="61"/>
      <c r="E78" s="92">
        <v>14373.013377809872</v>
      </c>
      <c r="F78" s="93"/>
      <c r="G78" s="93"/>
      <c r="H78" s="93"/>
      <c r="I78" s="92"/>
      <c r="J78" s="92">
        <v>-249115.54908217615</v>
      </c>
      <c r="K78" s="93"/>
      <c r="L78" s="93"/>
      <c r="M78" s="99"/>
      <c r="N78" s="92">
        <v>-1314557.8899999999</v>
      </c>
      <c r="O78" s="93"/>
      <c r="P78" s="93"/>
      <c r="Q78" s="99"/>
      <c r="R78" s="92"/>
      <c r="S78" s="92"/>
      <c r="T78" s="93"/>
      <c r="U78" s="92"/>
      <c r="V78" s="92">
        <v>0</v>
      </c>
      <c r="W78" s="93"/>
      <c r="X78" s="93"/>
      <c r="Y78" s="100"/>
      <c r="Z78" s="2"/>
      <c r="AA78" s="2"/>
      <c r="AB78" s="8"/>
      <c r="AC78" s="92"/>
      <c r="AD78" s="92">
        <v>0</v>
      </c>
      <c r="AE78" s="93"/>
      <c r="AF78" s="93"/>
      <c r="AG78" s="92"/>
      <c r="AH78" s="92">
        <v>0</v>
      </c>
      <c r="AI78" s="93"/>
      <c r="AJ78" s="92">
        <v>1214.1665833332763</v>
      </c>
      <c r="AK78" s="92">
        <v>2036.9095000000016</v>
      </c>
      <c r="AL78" s="92">
        <v>-272.96399999999016</v>
      </c>
      <c r="AM78" s="92"/>
      <c r="AN78" s="92">
        <v>-1546322.3136210332</v>
      </c>
      <c r="AO78" s="10"/>
      <c r="AP78" s="92"/>
      <c r="AQ78" s="10"/>
      <c r="AR78" s="92">
        <v>-1546322.3136210332</v>
      </c>
      <c r="AS78" s="8"/>
      <c r="AT78" s="92">
        <v>-3107017.6406198759</v>
      </c>
      <c r="AV78" s="92">
        <v>-5964919.7321575759</v>
      </c>
      <c r="BK78" s="66" t="e">
        <v>#REF!</v>
      </c>
    </row>
    <row r="79" spans="1:63" s="11" customFormat="1" hidden="1" x14ac:dyDescent="0.2">
      <c r="A79" s="61"/>
      <c r="B79" s="60" t="s">
        <v>63</v>
      </c>
      <c r="C79" s="61"/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101"/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10"/>
      <c r="AP79" s="61"/>
      <c r="AQ79" s="10"/>
      <c r="AR79" s="61">
        <v>0</v>
      </c>
      <c r="AS79" s="61">
        <v>0</v>
      </c>
      <c r="AT79" s="61">
        <v>0</v>
      </c>
      <c r="AU79" s="61">
        <v>0</v>
      </c>
      <c r="AV79" s="61">
        <v>0</v>
      </c>
      <c r="AW79" s="61">
        <v>0</v>
      </c>
      <c r="AX79" s="61">
        <v>0</v>
      </c>
      <c r="AY79" s="61">
        <v>0</v>
      </c>
      <c r="AZ79" s="61">
        <v>0</v>
      </c>
      <c r="BA79" s="61">
        <v>0</v>
      </c>
      <c r="BB79" s="61">
        <v>0</v>
      </c>
      <c r="BC79" s="61">
        <v>0</v>
      </c>
      <c r="BD79" s="61">
        <v>0</v>
      </c>
      <c r="BE79" s="61">
        <v>0</v>
      </c>
      <c r="BF79" s="61">
        <v>0</v>
      </c>
      <c r="BK79" s="66" t="e">
        <v>#REF!</v>
      </c>
    </row>
    <row r="80" spans="1:63" s="11" customFormat="1" ht="12.75" hidden="1" customHeight="1" x14ac:dyDescent="0.2">
      <c r="A80" s="60" t="s">
        <v>72</v>
      </c>
      <c r="B80" s="61"/>
      <c r="C80" s="61"/>
      <c r="D80" s="61"/>
      <c r="E80" s="95">
        <v>12284818.611863114</v>
      </c>
      <c r="F80" s="88"/>
      <c r="G80" s="88"/>
      <c r="H80" s="88"/>
      <c r="I80" s="88"/>
      <c r="J80" s="95">
        <v>-606479.0804266762</v>
      </c>
      <c r="K80" s="88"/>
      <c r="L80" s="88"/>
      <c r="M80" s="89"/>
      <c r="N80" s="95">
        <v>-1175134.3700000001</v>
      </c>
      <c r="O80" s="88"/>
      <c r="P80" s="88"/>
      <c r="Q80" s="89"/>
      <c r="R80" s="95"/>
      <c r="S80" s="95"/>
      <c r="T80" s="88"/>
      <c r="U80" s="88"/>
      <c r="V80" s="95">
        <v>46611</v>
      </c>
      <c r="W80" s="88"/>
      <c r="X80" s="88"/>
      <c r="Y80" s="96"/>
      <c r="Z80" s="2"/>
      <c r="AA80" s="2"/>
      <c r="AB80" s="8"/>
      <c r="AC80" s="91"/>
      <c r="AD80" s="95">
        <v>-60115709.597721264</v>
      </c>
      <c r="AE80" s="88"/>
      <c r="AF80" s="88"/>
      <c r="AG80" s="91"/>
      <c r="AH80" s="95">
        <v>0</v>
      </c>
      <c r="AI80" s="88"/>
      <c r="AJ80" s="95">
        <v>-4896.8834166667239</v>
      </c>
      <c r="AK80" s="95">
        <v>2036.9095000000016</v>
      </c>
      <c r="AL80" s="95">
        <v>-820.46399999999016</v>
      </c>
      <c r="AM80" s="95"/>
      <c r="AN80" s="95">
        <v>-49569573.874201491</v>
      </c>
      <c r="AO80" s="10"/>
      <c r="AP80" s="95"/>
      <c r="AQ80" s="10"/>
      <c r="AR80" s="95">
        <v>-49569573.874201491</v>
      </c>
      <c r="AS80" s="88"/>
      <c r="AT80" s="95">
        <v>-111423966.36026609</v>
      </c>
      <c r="AV80" s="95">
        <v>-222241453.64010552</v>
      </c>
      <c r="BK80" s="66" t="e">
        <v>#REF!</v>
      </c>
    </row>
    <row r="81" spans="1:48" ht="12.75" customHeight="1" x14ac:dyDescent="0.2">
      <c r="A81" s="50"/>
      <c r="B81" s="50"/>
      <c r="C81" s="50"/>
      <c r="D81" s="50"/>
      <c r="E81" s="10"/>
      <c r="F81" s="10"/>
      <c r="G81" s="10"/>
      <c r="H81" s="10"/>
      <c r="I81" s="10"/>
      <c r="J81" s="10"/>
      <c r="K81" s="10"/>
      <c r="L81" s="10"/>
      <c r="N81" s="10"/>
      <c r="O81" s="10"/>
      <c r="P81" s="10"/>
      <c r="R81" s="10"/>
      <c r="S81" s="10"/>
      <c r="T81" s="10"/>
      <c r="U81" s="10"/>
      <c r="V81" s="10"/>
      <c r="W81" s="10"/>
      <c r="X81" s="10"/>
      <c r="Y81" s="9"/>
      <c r="AB81" s="8"/>
      <c r="AC81" s="10"/>
      <c r="AD81" s="77"/>
      <c r="AE81" s="58"/>
      <c r="AF81" s="58"/>
      <c r="AG81" s="10"/>
      <c r="AH81" s="77"/>
      <c r="AI81" s="58"/>
      <c r="AJ81" s="77"/>
      <c r="AK81" s="77"/>
      <c r="AL81" s="77"/>
      <c r="AM81" s="77"/>
      <c r="AN81" s="77"/>
      <c r="AO81" s="10"/>
      <c r="AP81" s="77"/>
      <c r="AQ81" s="10"/>
      <c r="AR81" s="77"/>
      <c r="AS81" s="10"/>
      <c r="AT81" s="77"/>
      <c r="AV81" s="77"/>
    </row>
    <row r="82" spans="1:48" x14ac:dyDescent="0.2">
      <c r="A82" s="50"/>
      <c r="B82" s="50"/>
      <c r="C82" s="50"/>
      <c r="D82" s="50"/>
      <c r="E82" s="10"/>
      <c r="F82" s="10"/>
      <c r="G82" s="10"/>
      <c r="H82" s="10"/>
      <c r="I82" s="10"/>
      <c r="J82" s="10"/>
      <c r="K82" s="10"/>
      <c r="L82" s="10"/>
      <c r="N82" s="10"/>
      <c r="O82" s="10"/>
      <c r="P82" s="10"/>
      <c r="R82" s="10"/>
      <c r="S82" s="10"/>
      <c r="T82" s="10"/>
      <c r="U82" s="10"/>
      <c r="V82" s="10"/>
      <c r="W82" s="10"/>
      <c r="X82" s="10"/>
      <c r="Y82" s="9"/>
      <c r="AB82" s="8"/>
      <c r="AC82" s="10"/>
      <c r="AD82" s="77"/>
      <c r="AE82" s="10"/>
      <c r="AF82" s="10"/>
      <c r="AG82" s="10"/>
      <c r="AH82" s="77"/>
      <c r="AI82" s="10"/>
      <c r="AJ82" s="77"/>
      <c r="AK82" s="77"/>
      <c r="AL82" s="77"/>
      <c r="AM82" s="77"/>
      <c r="AN82" s="77"/>
      <c r="AO82" s="10"/>
      <c r="AP82" s="77"/>
      <c r="AQ82" s="10"/>
      <c r="AR82" s="77"/>
      <c r="AS82" s="10"/>
      <c r="AT82" s="77"/>
      <c r="AV82" s="77"/>
    </row>
    <row r="83" spans="1:48" x14ac:dyDescent="0.2">
      <c r="Y83" s="9"/>
    </row>
    <row r="84" spans="1:48" x14ac:dyDescent="0.2">
      <c r="Y84" s="9"/>
    </row>
    <row r="85" spans="1:48" x14ac:dyDescent="0.2">
      <c r="Y85" s="9"/>
    </row>
    <row r="86" spans="1:48" x14ac:dyDescent="0.2">
      <c r="Y86" s="9"/>
    </row>
    <row r="87" spans="1:48" x14ac:dyDescent="0.2">
      <c r="Y87" s="9"/>
    </row>
    <row r="88" spans="1:48" x14ac:dyDescent="0.2">
      <c r="Y88" s="9"/>
    </row>
    <row r="89" spans="1:48" x14ac:dyDescent="0.2">
      <c r="Y89" s="9"/>
    </row>
    <row r="90" spans="1:48" x14ac:dyDescent="0.2">
      <c r="Y90" s="9"/>
    </row>
    <row r="91" spans="1:48" x14ac:dyDescent="0.2">
      <c r="Y91" s="9"/>
    </row>
    <row r="92" spans="1:48" x14ac:dyDescent="0.2">
      <c r="Y92" s="9"/>
    </row>
    <row r="93" spans="1:48" x14ac:dyDescent="0.2">
      <c r="Y93" s="9"/>
    </row>
    <row r="94" spans="1:48" x14ac:dyDescent="0.2">
      <c r="Y94" s="9"/>
    </row>
    <row r="95" spans="1:48" x14ac:dyDescent="0.2">
      <c r="Y95" s="9"/>
    </row>
    <row r="96" spans="1:48" x14ac:dyDescent="0.2">
      <c r="Y96" s="9"/>
    </row>
    <row r="97" spans="25:25" x14ac:dyDescent="0.2">
      <c r="Y97" s="9"/>
    </row>
    <row r="98" spans="25:25" x14ac:dyDescent="0.2">
      <c r="Y98" s="9"/>
    </row>
    <row r="99" spans="25:25" x14ac:dyDescent="0.2">
      <c r="Y99" s="9"/>
    </row>
    <row r="100" spans="25:25" x14ac:dyDescent="0.2">
      <c r="Y100" s="9"/>
    </row>
    <row r="101" spans="25:25" x14ac:dyDescent="0.2">
      <c r="Y101" s="9"/>
    </row>
    <row r="102" spans="25:25" x14ac:dyDescent="0.2">
      <c r="Y102" s="9"/>
    </row>
    <row r="103" spans="25:25" x14ac:dyDescent="0.2">
      <c r="Y103" s="9"/>
    </row>
    <row r="104" spans="25:25" x14ac:dyDescent="0.2">
      <c r="Y104" s="9"/>
    </row>
    <row r="105" spans="25:25" x14ac:dyDescent="0.2">
      <c r="Y105" s="9"/>
    </row>
    <row r="106" spans="25:25" x14ac:dyDescent="0.2">
      <c r="Y106" s="9"/>
    </row>
    <row r="107" spans="25:25" x14ac:dyDescent="0.2">
      <c r="Y107" s="9"/>
    </row>
    <row r="108" spans="25:25" x14ac:dyDescent="0.2">
      <c r="Y108" s="9"/>
    </row>
    <row r="109" spans="25:25" x14ac:dyDescent="0.2">
      <c r="Y109" s="9"/>
    </row>
    <row r="110" spans="25:25" x14ac:dyDescent="0.2">
      <c r="Y110" s="9"/>
    </row>
    <row r="111" spans="25:25" x14ac:dyDescent="0.2">
      <c r="Y111" s="9"/>
    </row>
    <row r="112" spans="25:25" x14ac:dyDescent="0.2">
      <c r="Y112" s="9"/>
    </row>
    <row r="113" spans="25:25" x14ac:dyDescent="0.2">
      <c r="Y113" s="9"/>
    </row>
    <row r="114" spans="25:25" x14ac:dyDescent="0.2">
      <c r="Y114" s="9"/>
    </row>
    <row r="115" spans="25:25" x14ac:dyDescent="0.2">
      <c r="Y115" s="9"/>
    </row>
    <row r="116" spans="25:25" x14ac:dyDescent="0.2">
      <c r="Y116" s="9"/>
    </row>
    <row r="117" spans="25:25" x14ac:dyDescent="0.2">
      <c r="Y117" s="9"/>
    </row>
    <row r="118" spans="25:25" x14ac:dyDescent="0.2">
      <c r="Y118" s="9"/>
    </row>
    <row r="119" spans="25:25" x14ac:dyDescent="0.2">
      <c r="Y119" s="9"/>
    </row>
    <row r="120" spans="25:25" x14ac:dyDescent="0.2">
      <c r="Y120" s="9"/>
    </row>
    <row r="121" spans="25:25" x14ac:dyDescent="0.2">
      <c r="Y121" s="9"/>
    </row>
    <row r="122" spans="25:25" x14ac:dyDescent="0.2">
      <c r="Y122" s="9"/>
    </row>
    <row r="123" spans="25:25" x14ac:dyDescent="0.2">
      <c r="Y123" s="9"/>
    </row>
    <row r="124" spans="25:25" x14ac:dyDescent="0.2">
      <c r="Y124" s="9"/>
    </row>
    <row r="125" spans="25:25" x14ac:dyDescent="0.2">
      <c r="Y125" s="9"/>
    </row>
    <row r="126" spans="25:25" x14ac:dyDescent="0.2">
      <c r="Y126" s="9"/>
    </row>
    <row r="127" spans="25:25" x14ac:dyDescent="0.2">
      <c r="Y127" s="9"/>
    </row>
    <row r="128" spans="25:25" x14ac:dyDescent="0.2">
      <c r="Y128" s="9"/>
    </row>
    <row r="129" spans="25:25" x14ac:dyDescent="0.2">
      <c r="Y129" s="9"/>
    </row>
    <row r="130" spans="25:25" x14ac:dyDescent="0.2">
      <c r="Y130" s="9"/>
    </row>
    <row r="131" spans="25:25" x14ac:dyDescent="0.2">
      <c r="Y131" s="9"/>
    </row>
    <row r="132" spans="25:25" x14ac:dyDescent="0.2">
      <c r="Y132" s="9"/>
    </row>
    <row r="133" spans="25:25" x14ac:dyDescent="0.2">
      <c r="Y133" s="9"/>
    </row>
    <row r="134" spans="25:25" x14ac:dyDescent="0.2">
      <c r="Y134" s="9"/>
    </row>
    <row r="135" spans="25:25" x14ac:dyDescent="0.2">
      <c r="Y135" s="9"/>
    </row>
    <row r="136" spans="25:25" x14ac:dyDescent="0.2">
      <c r="Y136" s="9"/>
    </row>
    <row r="137" spans="25:25" x14ac:dyDescent="0.2">
      <c r="Y137" s="9"/>
    </row>
    <row r="138" spans="25:25" x14ac:dyDescent="0.2">
      <c r="Y138" s="9"/>
    </row>
    <row r="139" spans="25:25" x14ac:dyDescent="0.2">
      <c r="Y139" s="9"/>
    </row>
    <row r="140" spans="25:25" x14ac:dyDescent="0.2">
      <c r="Y140" s="9"/>
    </row>
    <row r="141" spans="25:25" x14ac:dyDescent="0.2">
      <c r="Y141" s="9"/>
    </row>
    <row r="142" spans="25:25" x14ac:dyDescent="0.2">
      <c r="Y142" s="9"/>
    </row>
    <row r="143" spans="25:25" x14ac:dyDescent="0.2">
      <c r="Y143" s="9"/>
    </row>
    <row r="144" spans="25:25" x14ac:dyDescent="0.2">
      <c r="Y144" s="9"/>
    </row>
    <row r="145" spans="25:25" x14ac:dyDescent="0.2">
      <c r="Y145" s="9"/>
    </row>
    <row r="146" spans="25:25" x14ac:dyDescent="0.2">
      <c r="Y146" s="9"/>
    </row>
    <row r="147" spans="25:25" x14ac:dyDescent="0.2">
      <c r="Y147" s="9"/>
    </row>
    <row r="148" spans="25:25" x14ac:dyDescent="0.2">
      <c r="Y148" s="9"/>
    </row>
    <row r="149" spans="25:25" x14ac:dyDescent="0.2">
      <c r="Y149" s="9"/>
    </row>
    <row r="150" spans="25:25" x14ac:dyDescent="0.2">
      <c r="Y150" s="9"/>
    </row>
    <row r="151" spans="25:25" x14ac:dyDescent="0.2">
      <c r="Y151" s="9"/>
    </row>
    <row r="152" spans="25:25" x14ac:dyDescent="0.2">
      <c r="Y152" s="9"/>
    </row>
    <row r="153" spans="25:25" x14ac:dyDescent="0.2">
      <c r="Y153" s="9"/>
    </row>
    <row r="154" spans="25:25" x14ac:dyDescent="0.2">
      <c r="Y154" s="9"/>
    </row>
    <row r="155" spans="25:25" x14ac:dyDescent="0.2">
      <c r="Y155" s="9"/>
    </row>
    <row r="156" spans="25:25" x14ac:dyDescent="0.2">
      <c r="Y156" s="9"/>
    </row>
    <row r="157" spans="25:25" x14ac:dyDescent="0.2">
      <c r="Y157" s="9"/>
    </row>
    <row r="158" spans="25:25" x14ac:dyDescent="0.2">
      <c r="Y158" s="9"/>
    </row>
    <row r="159" spans="25:25" x14ac:dyDescent="0.2">
      <c r="Y159" s="9"/>
    </row>
    <row r="160" spans="25:25" x14ac:dyDescent="0.2">
      <c r="Y160" s="9"/>
    </row>
    <row r="161" spans="25:25" x14ac:dyDescent="0.2">
      <c r="Y161" s="9"/>
    </row>
    <row r="162" spans="25:25" x14ac:dyDescent="0.2">
      <c r="Y162" s="9"/>
    </row>
    <row r="163" spans="25:25" x14ac:dyDescent="0.2">
      <c r="Y163" s="9"/>
    </row>
    <row r="164" spans="25:25" x14ac:dyDescent="0.2">
      <c r="Y164" s="9"/>
    </row>
    <row r="165" spans="25:25" x14ac:dyDescent="0.2">
      <c r="Y165" s="9"/>
    </row>
    <row r="166" spans="25:25" x14ac:dyDescent="0.2">
      <c r="Y166" s="9"/>
    </row>
    <row r="167" spans="25:25" x14ac:dyDescent="0.2">
      <c r="Y167" s="9"/>
    </row>
    <row r="168" spans="25:25" x14ac:dyDescent="0.2">
      <c r="Y168" s="9"/>
    </row>
    <row r="169" spans="25:25" x14ac:dyDescent="0.2">
      <c r="Y169" s="9"/>
    </row>
    <row r="170" spans="25:25" x14ac:dyDescent="0.2">
      <c r="Y170" s="9"/>
    </row>
    <row r="171" spans="25:25" x14ac:dyDescent="0.2">
      <c r="Y171" s="9"/>
    </row>
    <row r="172" spans="25:25" x14ac:dyDescent="0.2">
      <c r="Y172" s="9"/>
    </row>
    <row r="173" spans="25:25" x14ac:dyDescent="0.2">
      <c r="Y173" s="9"/>
    </row>
    <row r="174" spans="25:25" x14ac:dyDescent="0.2">
      <c r="Y174" s="9"/>
    </row>
    <row r="175" spans="25:25" x14ac:dyDescent="0.2">
      <c r="Y175" s="9"/>
    </row>
    <row r="176" spans="25:25" x14ac:dyDescent="0.2">
      <c r="Y176" s="9"/>
    </row>
    <row r="177" spans="25:25" x14ac:dyDescent="0.2">
      <c r="Y177" s="9"/>
    </row>
    <row r="178" spans="25:25" x14ac:dyDescent="0.2">
      <c r="Y178" s="9"/>
    </row>
    <row r="179" spans="25:25" x14ac:dyDescent="0.2">
      <c r="Y179" s="9"/>
    </row>
    <row r="180" spans="25:25" x14ac:dyDescent="0.2">
      <c r="Y180" s="9"/>
    </row>
    <row r="181" spans="25:25" x14ac:dyDescent="0.2">
      <c r="Y181" s="9"/>
    </row>
    <row r="182" spans="25:25" x14ac:dyDescent="0.2">
      <c r="Y182" s="9"/>
    </row>
    <row r="183" spans="25:25" x14ac:dyDescent="0.2">
      <c r="Y183" s="9"/>
    </row>
    <row r="184" spans="25:25" x14ac:dyDescent="0.2">
      <c r="Y184" s="9"/>
    </row>
    <row r="185" spans="25:25" x14ac:dyDescent="0.2">
      <c r="Y185" s="9"/>
    </row>
    <row r="186" spans="25:25" x14ac:dyDescent="0.2">
      <c r="Y186" s="9"/>
    </row>
    <row r="187" spans="25:25" x14ac:dyDescent="0.2">
      <c r="Y187" s="9"/>
    </row>
    <row r="188" spans="25:25" x14ac:dyDescent="0.2">
      <c r="Y188" s="9"/>
    </row>
    <row r="189" spans="25:25" x14ac:dyDescent="0.2">
      <c r="Y189" s="9"/>
    </row>
    <row r="190" spans="25:25" x14ac:dyDescent="0.2">
      <c r="Y190" s="9"/>
    </row>
    <row r="191" spans="25:25" x14ac:dyDescent="0.2">
      <c r="Y191" s="9"/>
    </row>
    <row r="192" spans="25:25" x14ac:dyDescent="0.2">
      <c r="Y192" s="9"/>
    </row>
    <row r="193" spans="25:25" x14ac:dyDescent="0.2">
      <c r="Y193" s="9"/>
    </row>
    <row r="194" spans="25:25" x14ac:dyDescent="0.2">
      <c r="Y194" s="9"/>
    </row>
    <row r="195" spans="25:25" x14ac:dyDescent="0.2">
      <c r="Y195" s="9"/>
    </row>
    <row r="196" spans="25:25" x14ac:dyDescent="0.2">
      <c r="Y196" s="9"/>
    </row>
    <row r="197" spans="25:25" x14ac:dyDescent="0.2">
      <c r="Y197" s="9"/>
    </row>
    <row r="198" spans="25:25" x14ac:dyDescent="0.2">
      <c r="Y198" s="9"/>
    </row>
    <row r="199" spans="25:25" x14ac:dyDescent="0.2">
      <c r="Y199" s="9"/>
    </row>
    <row r="200" spans="25:25" x14ac:dyDescent="0.2">
      <c r="Y200" s="9"/>
    </row>
    <row r="201" spans="25:25" x14ac:dyDescent="0.2">
      <c r="Y201" s="9"/>
    </row>
    <row r="202" spans="25:25" x14ac:dyDescent="0.2">
      <c r="Y202" s="9"/>
    </row>
    <row r="203" spans="25:25" x14ac:dyDescent="0.2">
      <c r="Y203" s="9"/>
    </row>
    <row r="204" spans="25:25" x14ac:dyDescent="0.2">
      <c r="Y204" s="9"/>
    </row>
    <row r="205" spans="25:25" x14ac:dyDescent="0.2">
      <c r="Y205" s="9"/>
    </row>
    <row r="206" spans="25:25" x14ac:dyDescent="0.2">
      <c r="Y206" s="9"/>
    </row>
    <row r="207" spans="25:25" x14ac:dyDescent="0.2">
      <c r="Y207" s="9"/>
    </row>
    <row r="208" spans="25:25" x14ac:dyDescent="0.2">
      <c r="Y208" s="9"/>
    </row>
    <row r="209" spans="25:25" x14ac:dyDescent="0.2">
      <c r="Y209" s="9"/>
    </row>
    <row r="210" spans="25:25" x14ac:dyDescent="0.2">
      <c r="Y210" s="9"/>
    </row>
    <row r="211" spans="25:25" x14ac:dyDescent="0.2">
      <c r="Y211" s="9"/>
    </row>
    <row r="212" spans="25:25" x14ac:dyDescent="0.2">
      <c r="Y212" s="9"/>
    </row>
    <row r="213" spans="25:25" x14ac:dyDescent="0.2">
      <c r="Y213" s="9"/>
    </row>
    <row r="214" spans="25:25" x14ac:dyDescent="0.2">
      <c r="Y214" s="9"/>
    </row>
    <row r="215" spans="25:25" x14ac:dyDescent="0.2">
      <c r="Y215" s="9"/>
    </row>
    <row r="216" spans="25:25" x14ac:dyDescent="0.2">
      <c r="Y216" s="9"/>
    </row>
    <row r="217" spans="25:25" x14ac:dyDescent="0.2">
      <c r="Y217" s="9"/>
    </row>
    <row r="218" spans="25:25" x14ac:dyDescent="0.2">
      <c r="Y218" s="9"/>
    </row>
    <row r="219" spans="25:25" x14ac:dyDescent="0.2">
      <c r="Y219" s="9"/>
    </row>
    <row r="220" spans="25:25" x14ac:dyDescent="0.2">
      <c r="Y220" s="9"/>
    </row>
    <row r="221" spans="25:25" x14ac:dyDescent="0.2">
      <c r="Y221" s="9"/>
    </row>
    <row r="222" spans="25:25" x14ac:dyDescent="0.2">
      <c r="Y222" s="9"/>
    </row>
    <row r="223" spans="25:25" x14ac:dyDescent="0.2">
      <c r="Y223" s="9"/>
    </row>
    <row r="224" spans="25:25" x14ac:dyDescent="0.2">
      <c r="Y224" s="9"/>
    </row>
    <row r="225" spans="25:25" x14ac:dyDescent="0.2">
      <c r="Y225" s="9"/>
    </row>
    <row r="226" spans="25:25" x14ac:dyDescent="0.2">
      <c r="Y226" s="9"/>
    </row>
    <row r="227" spans="25:25" x14ac:dyDescent="0.2">
      <c r="Y227" s="9"/>
    </row>
    <row r="228" spans="25:25" x14ac:dyDescent="0.2">
      <c r="Y228" s="9"/>
    </row>
    <row r="229" spans="25:25" x14ac:dyDescent="0.2">
      <c r="Y229" s="9"/>
    </row>
    <row r="230" spans="25:25" x14ac:dyDescent="0.2">
      <c r="Y230" s="9"/>
    </row>
    <row r="231" spans="25:25" x14ac:dyDescent="0.2">
      <c r="Y231" s="9"/>
    </row>
    <row r="232" spans="25:25" x14ac:dyDescent="0.2">
      <c r="Y232" s="9"/>
    </row>
    <row r="233" spans="25:25" x14ac:dyDescent="0.2">
      <c r="Y233" s="9"/>
    </row>
    <row r="234" spans="25:25" x14ac:dyDescent="0.2">
      <c r="Y234" s="9"/>
    </row>
    <row r="235" spans="25:25" x14ac:dyDescent="0.2">
      <c r="Y235" s="9"/>
    </row>
    <row r="236" spans="25:25" x14ac:dyDescent="0.2">
      <c r="Y236" s="9"/>
    </row>
    <row r="237" spans="25:25" x14ac:dyDescent="0.2">
      <c r="Y237" s="9"/>
    </row>
    <row r="238" spans="25:25" x14ac:dyDescent="0.2">
      <c r="Y238" s="9"/>
    </row>
    <row r="239" spans="25:25" x14ac:dyDescent="0.2">
      <c r="Y239" s="9"/>
    </row>
    <row r="240" spans="25:25" x14ac:dyDescent="0.2">
      <c r="Y240" s="9"/>
    </row>
    <row r="241" spans="25:25" x14ac:dyDescent="0.2">
      <c r="Y241" s="9"/>
    </row>
    <row r="242" spans="25:25" x14ac:dyDescent="0.2">
      <c r="Y242" s="9"/>
    </row>
    <row r="243" spans="25:25" x14ac:dyDescent="0.2">
      <c r="Y243" s="9"/>
    </row>
    <row r="244" spans="25:25" x14ac:dyDescent="0.2">
      <c r="Y244" s="9"/>
    </row>
    <row r="245" spans="25:25" x14ac:dyDescent="0.2">
      <c r="Y245" s="9"/>
    </row>
    <row r="246" spans="25:25" x14ac:dyDescent="0.2">
      <c r="Y246" s="9"/>
    </row>
    <row r="247" spans="25:25" x14ac:dyDescent="0.2">
      <c r="Y247" s="9"/>
    </row>
    <row r="248" spans="25:25" x14ac:dyDescent="0.2">
      <c r="Y248" s="9"/>
    </row>
    <row r="249" spans="25:25" x14ac:dyDescent="0.2">
      <c r="Y249" s="9"/>
    </row>
    <row r="250" spans="25:25" x14ac:dyDescent="0.2">
      <c r="Y250" s="9"/>
    </row>
    <row r="251" spans="25:25" x14ac:dyDescent="0.2">
      <c r="Y251" s="9"/>
    </row>
    <row r="252" spans="25:25" x14ac:dyDescent="0.2">
      <c r="Y252" s="9"/>
    </row>
    <row r="253" spans="25:25" x14ac:dyDescent="0.2">
      <c r="Y253" s="9"/>
    </row>
    <row r="254" spans="25:25" x14ac:dyDescent="0.2">
      <c r="Y254" s="9"/>
    </row>
    <row r="255" spans="25:25" x14ac:dyDescent="0.2">
      <c r="Y255" s="9"/>
    </row>
    <row r="256" spans="25:25" x14ac:dyDescent="0.2">
      <c r="Y256" s="9"/>
    </row>
    <row r="257" spans="25:25" x14ac:dyDescent="0.2">
      <c r="Y257" s="9"/>
    </row>
    <row r="258" spans="25:25" x14ac:dyDescent="0.2">
      <c r="Y258" s="9"/>
    </row>
    <row r="259" spans="25:25" x14ac:dyDescent="0.2">
      <c r="Y259" s="9"/>
    </row>
    <row r="260" spans="25:25" x14ac:dyDescent="0.2">
      <c r="Y260" s="9"/>
    </row>
    <row r="261" spans="25:25" x14ac:dyDescent="0.2">
      <c r="Y261" s="9"/>
    </row>
    <row r="262" spans="25:25" x14ac:dyDescent="0.2">
      <c r="Y262" s="9"/>
    </row>
    <row r="263" spans="25:25" x14ac:dyDescent="0.2">
      <c r="Y263" s="9"/>
    </row>
    <row r="264" spans="25:25" x14ac:dyDescent="0.2">
      <c r="Y264" s="9"/>
    </row>
    <row r="265" spans="25:25" x14ac:dyDescent="0.2">
      <c r="Y265" s="9"/>
    </row>
    <row r="266" spans="25:25" x14ac:dyDescent="0.2">
      <c r="Y266" s="9"/>
    </row>
    <row r="267" spans="25:25" x14ac:dyDescent="0.2">
      <c r="Y267" s="9"/>
    </row>
    <row r="268" spans="25:25" x14ac:dyDescent="0.2">
      <c r="Y268" s="9"/>
    </row>
    <row r="269" spans="25:25" x14ac:dyDescent="0.2">
      <c r="Y269" s="9"/>
    </row>
    <row r="270" spans="25:25" x14ac:dyDescent="0.2">
      <c r="Y270" s="9"/>
    </row>
    <row r="271" spans="25:25" x14ac:dyDescent="0.2">
      <c r="Y271" s="9"/>
    </row>
    <row r="272" spans="25:25" x14ac:dyDescent="0.2">
      <c r="Y272" s="9"/>
    </row>
    <row r="273" spans="25:25" x14ac:dyDescent="0.2">
      <c r="Y273" s="9"/>
    </row>
    <row r="274" spans="25:25" x14ac:dyDescent="0.2">
      <c r="Y274" s="9"/>
    </row>
    <row r="275" spans="25:25" x14ac:dyDescent="0.2">
      <c r="Y275" s="9"/>
    </row>
    <row r="276" spans="25:25" x14ac:dyDescent="0.2">
      <c r="Y276" s="9"/>
    </row>
    <row r="277" spans="25:25" x14ac:dyDescent="0.2">
      <c r="Y277" s="9"/>
    </row>
    <row r="278" spans="25:25" x14ac:dyDescent="0.2">
      <c r="Y278" s="9"/>
    </row>
    <row r="279" spans="25:25" x14ac:dyDescent="0.2">
      <c r="Y279" s="9"/>
    </row>
    <row r="280" spans="25:25" x14ac:dyDescent="0.2">
      <c r="Y280" s="9"/>
    </row>
    <row r="281" spans="25:25" x14ac:dyDescent="0.2">
      <c r="Y281" s="9"/>
    </row>
    <row r="282" spans="25:25" x14ac:dyDescent="0.2">
      <c r="Y282" s="9"/>
    </row>
    <row r="283" spans="25:25" x14ac:dyDescent="0.2">
      <c r="Y283" s="9"/>
    </row>
    <row r="284" spans="25:25" x14ac:dyDescent="0.2">
      <c r="Y284" s="9"/>
    </row>
    <row r="285" spans="25:25" x14ac:dyDescent="0.2">
      <c r="Y285" s="9"/>
    </row>
    <row r="286" spans="25:25" x14ac:dyDescent="0.2">
      <c r="Y286" s="9"/>
    </row>
    <row r="287" spans="25:25" x14ac:dyDescent="0.2">
      <c r="Y287" s="9"/>
    </row>
    <row r="288" spans="25:25" x14ac:dyDescent="0.2">
      <c r="Y288" s="9"/>
    </row>
    <row r="289" spans="25:25" x14ac:dyDescent="0.2">
      <c r="Y289" s="9"/>
    </row>
    <row r="290" spans="25:25" x14ac:dyDescent="0.2">
      <c r="Y290" s="9"/>
    </row>
    <row r="291" spans="25:25" x14ac:dyDescent="0.2">
      <c r="Y291" s="9"/>
    </row>
    <row r="292" spans="25:25" x14ac:dyDescent="0.2">
      <c r="Y292" s="9"/>
    </row>
    <row r="293" spans="25:25" x14ac:dyDescent="0.2">
      <c r="Y293" s="9"/>
    </row>
    <row r="294" spans="25:25" x14ac:dyDescent="0.2">
      <c r="Y294" s="9"/>
    </row>
    <row r="295" spans="25:25" x14ac:dyDescent="0.2">
      <c r="Y295" s="9"/>
    </row>
    <row r="296" spans="25:25" x14ac:dyDescent="0.2">
      <c r="Y296" s="9"/>
    </row>
    <row r="297" spans="25:25" x14ac:dyDescent="0.2">
      <c r="Y297" s="9"/>
    </row>
    <row r="298" spans="25:25" x14ac:dyDescent="0.2">
      <c r="Y298" s="9"/>
    </row>
    <row r="299" spans="25:25" x14ac:dyDescent="0.2">
      <c r="Y299" s="9"/>
    </row>
    <row r="300" spans="25:25" x14ac:dyDescent="0.2">
      <c r="Y300" s="9"/>
    </row>
    <row r="301" spans="25:25" x14ac:dyDescent="0.2">
      <c r="Y301" s="9"/>
    </row>
    <row r="302" spans="25:25" x14ac:dyDescent="0.2">
      <c r="Y302" s="9"/>
    </row>
    <row r="303" spans="25:25" x14ac:dyDescent="0.2">
      <c r="Y303" s="9"/>
    </row>
    <row r="304" spans="25:25" x14ac:dyDescent="0.2">
      <c r="Y304" s="9"/>
    </row>
    <row r="305" spans="25:25" x14ac:dyDescent="0.2">
      <c r="Y305" s="9"/>
    </row>
    <row r="306" spans="25:25" x14ac:dyDescent="0.2">
      <c r="Y306" s="9"/>
    </row>
    <row r="307" spans="25:25" x14ac:dyDescent="0.2">
      <c r="Y307" s="9"/>
    </row>
    <row r="308" spans="25:25" x14ac:dyDescent="0.2">
      <c r="Y308" s="9"/>
    </row>
    <row r="309" spans="25:25" x14ac:dyDescent="0.2">
      <c r="Y309" s="9"/>
    </row>
    <row r="310" spans="25:25" x14ac:dyDescent="0.2">
      <c r="Y310" s="9"/>
    </row>
    <row r="311" spans="25:25" x14ac:dyDescent="0.2">
      <c r="Y311" s="9"/>
    </row>
    <row r="312" spans="25:25" x14ac:dyDescent="0.2">
      <c r="Y312" s="9"/>
    </row>
    <row r="313" spans="25:25" x14ac:dyDescent="0.2">
      <c r="Y313" s="9"/>
    </row>
    <row r="314" spans="25:25" x14ac:dyDescent="0.2">
      <c r="Y314" s="9"/>
    </row>
    <row r="315" spans="25:25" x14ac:dyDescent="0.2">
      <c r="Y315" s="9"/>
    </row>
    <row r="316" spans="25:25" x14ac:dyDescent="0.2">
      <c r="Y316" s="9"/>
    </row>
    <row r="317" spans="25:25" x14ac:dyDescent="0.2">
      <c r="Y317" s="9"/>
    </row>
    <row r="318" spans="25:25" x14ac:dyDescent="0.2">
      <c r="Y318" s="9"/>
    </row>
    <row r="319" spans="25:25" x14ac:dyDescent="0.2">
      <c r="Y319" s="9"/>
    </row>
    <row r="320" spans="25:25" x14ac:dyDescent="0.2">
      <c r="Y320" s="9"/>
    </row>
    <row r="321" spans="25:25" x14ac:dyDescent="0.2">
      <c r="Y321" s="9"/>
    </row>
    <row r="322" spans="25:25" x14ac:dyDescent="0.2">
      <c r="Y322" s="9"/>
    </row>
    <row r="323" spans="25:25" x14ac:dyDescent="0.2">
      <c r="Y323" s="9"/>
    </row>
    <row r="324" spans="25:25" x14ac:dyDescent="0.2">
      <c r="Y324" s="9"/>
    </row>
    <row r="325" spans="25:25" x14ac:dyDescent="0.2">
      <c r="Y325" s="9"/>
    </row>
    <row r="326" spans="25:25" x14ac:dyDescent="0.2">
      <c r="Y326" s="9"/>
    </row>
    <row r="327" spans="25:25" x14ac:dyDescent="0.2">
      <c r="Y327" s="9"/>
    </row>
    <row r="328" spans="25:25" x14ac:dyDescent="0.2">
      <c r="Y328" s="9"/>
    </row>
    <row r="329" spans="25:25" x14ac:dyDescent="0.2">
      <c r="Y329" s="9"/>
    </row>
    <row r="330" spans="25:25" x14ac:dyDescent="0.2">
      <c r="Y330" s="9"/>
    </row>
    <row r="331" spans="25:25" x14ac:dyDescent="0.2">
      <c r="Y331" s="9"/>
    </row>
    <row r="332" spans="25:25" x14ac:dyDescent="0.2">
      <c r="Y332" s="9"/>
    </row>
    <row r="333" spans="25:25" x14ac:dyDescent="0.2">
      <c r="Y333" s="9"/>
    </row>
    <row r="334" spans="25:25" x14ac:dyDescent="0.2">
      <c r="Y334" s="9"/>
    </row>
    <row r="335" spans="25:25" x14ac:dyDescent="0.2">
      <c r="Y335" s="9"/>
    </row>
    <row r="336" spans="25:25" x14ac:dyDescent="0.2">
      <c r="Y336" s="9"/>
    </row>
    <row r="337" spans="25:25" x14ac:dyDescent="0.2">
      <c r="Y337" s="9"/>
    </row>
    <row r="338" spans="25:25" x14ac:dyDescent="0.2">
      <c r="Y338" s="9"/>
    </row>
    <row r="339" spans="25:25" x14ac:dyDescent="0.2">
      <c r="Y339" s="9"/>
    </row>
    <row r="340" spans="25:25" x14ac:dyDescent="0.2">
      <c r="Y340" s="9"/>
    </row>
    <row r="341" spans="25:25" x14ac:dyDescent="0.2">
      <c r="Y341" s="9"/>
    </row>
    <row r="342" spans="25:25" x14ac:dyDescent="0.2">
      <c r="Y342" s="9"/>
    </row>
    <row r="343" spans="25:25" x14ac:dyDescent="0.2">
      <c r="Y343" s="9"/>
    </row>
    <row r="344" spans="25:25" x14ac:dyDescent="0.2">
      <c r="Y344" s="9"/>
    </row>
    <row r="345" spans="25:25" x14ac:dyDescent="0.2">
      <c r="Y345" s="9"/>
    </row>
    <row r="346" spans="25:25" x14ac:dyDescent="0.2">
      <c r="Y346" s="9"/>
    </row>
    <row r="347" spans="25:25" x14ac:dyDescent="0.2">
      <c r="Y347" s="9"/>
    </row>
    <row r="348" spans="25:25" x14ac:dyDescent="0.2">
      <c r="Y348" s="9"/>
    </row>
    <row r="349" spans="25:25" x14ac:dyDescent="0.2">
      <c r="Y349" s="9"/>
    </row>
    <row r="350" spans="25:25" x14ac:dyDescent="0.2">
      <c r="Y350" s="9"/>
    </row>
    <row r="351" spans="25:25" x14ac:dyDescent="0.2">
      <c r="Y351" s="9"/>
    </row>
    <row r="352" spans="25:25" x14ac:dyDescent="0.2">
      <c r="Y352" s="9"/>
    </row>
    <row r="353" spans="25:25" x14ac:dyDescent="0.2">
      <c r="Y353" s="9"/>
    </row>
    <row r="354" spans="25:25" x14ac:dyDescent="0.2">
      <c r="Y354" s="9"/>
    </row>
    <row r="355" spans="25:25" x14ac:dyDescent="0.2">
      <c r="Y355" s="9"/>
    </row>
    <row r="356" spans="25:25" x14ac:dyDescent="0.2">
      <c r="Y356" s="9"/>
    </row>
    <row r="357" spans="25:25" x14ac:dyDescent="0.2">
      <c r="Y357" s="9"/>
    </row>
    <row r="358" spans="25:25" x14ac:dyDescent="0.2">
      <c r="Y358" s="9"/>
    </row>
    <row r="359" spans="25:25" x14ac:dyDescent="0.2">
      <c r="Y359" s="9"/>
    </row>
    <row r="360" spans="25:25" x14ac:dyDescent="0.2">
      <c r="Y360" s="9"/>
    </row>
    <row r="361" spans="25:25" x14ac:dyDescent="0.2">
      <c r="Y361" s="9"/>
    </row>
    <row r="362" spans="25:25" x14ac:dyDescent="0.2">
      <c r="Y362" s="9"/>
    </row>
    <row r="363" spans="25:25" x14ac:dyDescent="0.2">
      <c r="Y363" s="9"/>
    </row>
    <row r="364" spans="25:25" x14ac:dyDescent="0.2">
      <c r="Y364" s="9"/>
    </row>
    <row r="365" spans="25:25" x14ac:dyDescent="0.2">
      <c r="Y365" s="9"/>
    </row>
    <row r="366" spans="25:25" x14ac:dyDescent="0.2">
      <c r="Y366" s="9"/>
    </row>
    <row r="367" spans="25:25" x14ac:dyDescent="0.2">
      <c r="Y367" s="9"/>
    </row>
    <row r="368" spans="25:25" x14ac:dyDescent="0.2">
      <c r="Y368" s="9"/>
    </row>
    <row r="369" spans="25:25" x14ac:dyDescent="0.2">
      <c r="Y369" s="9"/>
    </row>
    <row r="370" spans="25:25" x14ac:dyDescent="0.2">
      <c r="Y370" s="9"/>
    </row>
    <row r="371" spans="25:25" x14ac:dyDescent="0.2">
      <c r="Y371" s="9"/>
    </row>
    <row r="372" spans="25:25" x14ac:dyDescent="0.2">
      <c r="Y372" s="9"/>
    </row>
    <row r="373" spans="25:25" x14ac:dyDescent="0.2">
      <c r="Y373" s="9"/>
    </row>
    <row r="374" spans="25:25" x14ac:dyDescent="0.2">
      <c r="Y374" s="9"/>
    </row>
    <row r="375" spans="25:25" x14ac:dyDescent="0.2">
      <c r="Y375" s="9"/>
    </row>
    <row r="376" spans="25:25" x14ac:dyDescent="0.2">
      <c r="Y376" s="9"/>
    </row>
    <row r="377" spans="25:25" x14ac:dyDescent="0.2">
      <c r="Y377" s="9"/>
    </row>
    <row r="378" spans="25:25" x14ac:dyDescent="0.2">
      <c r="Y378" s="9"/>
    </row>
    <row r="379" spans="25:25" x14ac:dyDescent="0.2">
      <c r="Y379" s="9"/>
    </row>
    <row r="380" spans="25:25" x14ac:dyDescent="0.2">
      <c r="Y380" s="9"/>
    </row>
    <row r="381" spans="25:25" x14ac:dyDescent="0.2">
      <c r="Y381" s="9"/>
    </row>
    <row r="382" spans="25:25" x14ac:dyDescent="0.2">
      <c r="Y382" s="9"/>
    </row>
    <row r="383" spans="25:25" x14ac:dyDescent="0.2">
      <c r="Y383" s="9"/>
    </row>
    <row r="384" spans="25:25" x14ac:dyDescent="0.2">
      <c r="Y384" s="9"/>
    </row>
    <row r="385" spans="25:25" x14ac:dyDescent="0.2">
      <c r="Y385" s="9"/>
    </row>
    <row r="386" spans="25:25" x14ac:dyDescent="0.2">
      <c r="Y386" s="9"/>
    </row>
    <row r="387" spans="25:25" x14ac:dyDescent="0.2">
      <c r="Y387" s="9"/>
    </row>
    <row r="388" spans="25:25" x14ac:dyDescent="0.2">
      <c r="Y388" s="9"/>
    </row>
    <row r="389" spans="25:25" x14ac:dyDescent="0.2">
      <c r="Y389" s="9"/>
    </row>
    <row r="390" spans="25:25" x14ac:dyDescent="0.2">
      <c r="Y390" s="9"/>
    </row>
    <row r="391" spans="25:25" x14ac:dyDescent="0.2">
      <c r="Y391" s="9"/>
    </row>
    <row r="392" spans="25:25" x14ac:dyDescent="0.2">
      <c r="Y392" s="9"/>
    </row>
    <row r="393" spans="25:25" x14ac:dyDescent="0.2">
      <c r="Y393" s="9"/>
    </row>
    <row r="394" spans="25:25" x14ac:dyDescent="0.2">
      <c r="Y394" s="9"/>
    </row>
    <row r="395" spans="25:25" x14ac:dyDescent="0.2">
      <c r="Y395" s="9"/>
    </row>
    <row r="396" spans="25:25" x14ac:dyDescent="0.2">
      <c r="Y396" s="9"/>
    </row>
    <row r="397" spans="25:25" x14ac:dyDescent="0.2">
      <c r="Y397" s="9"/>
    </row>
    <row r="398" spans="25:25" x14ac:dyDescent="0.2">
      <c r="Y398" s="9"/>
    </row>
    <row r="399" spans="25:25" x14ac:dyDescent="0.2">
      <c r="Y399" s="9"/>
    </row>
    <row r="400" spans="25:25" x14ac:dyDescent="0.2">
      <c r="Y400" s="9"/>
    </row>
    <row r="401" spans="25:25" x14ac:dyDescent="0.2">
      <c r="Y401" s="9"/>
    </row>
    <row r="402" spans="25:25" x14ac:dyDescent="0.2">
      <c r="Y402" s="9"/>
    </row>
    <row r="403" spans="25:25" x14ac:dyDescent="0.2">
      <c r="Y403" s="9"/>
    </row>
    <row r="404" spans="25:25" x14ac:dyDescent="0.2">
      <c r="Y404" s="9"/>
    </row>
    <row r="405" spans="25:25" x14ac:dyDescent="0.2">
      <c r="Y405" s="9"/>
    </row>
    <row r="406" spans="25:25" x14ac:dyDescent="0.2">
      <c r="Y406" s="9"/>
    </row>
    <row r="407" spans="25:25" x14ac:dyDescent="0.2">
      <c r="Y407" s="9"/>
    </row>
    <row r="408" spans="25:25" x14ac:dyDescent="0.2">
      <c r="Y408" s="9"/>
    </row>
    <row r="409" spans="25:25" x14ac:dyDescent="0.2">
      <c r="Y409" s="9"/>
    </row>
    <row r="410" spans="25:25" x14ac:dyDescent="0.2">
      <c r="Y410" s="9"/>
    </row>
    <row r="411" spans="25:25" x14ac:dyDescent="0.2">
      <c r="Y411" s="9"/>
    </row>
    <row r="412" spans="25:25" x14ac:dyDescent="0.2">
      <c r="Y412" s="9"/>
    </row>
    <row r="413" spans="25:25" x14ac:dyDescent="0.2">
      <c r="Y413" s="9"/>
    </row>
    <row r="414" spans="25:25" x14ac:dyDescent="0.2">
      <c r="Y414" s="9"/>
    </row>
    <row r="415" spans="25:25" x14ac:dyDescent="0.2">
      <c r="Y415" s="9"/>
    </row>
    <row r="416" spans="25:25" x14ac:dyDescent="0.2">
      <c r="Y416" s="9"/>
    </row>
    <row r="417" spans="25:25" x14ac:dyDescent="0.2">
      <c r="Y417" s="9"/>
    </row>
    <row r="418" spans="25:25" x14ac:dyDescent="0.2">
      <c r="Y418" s="9"/>
    </row>
    <row r="419" spans="25:25" x14ac:dyDescent="0.2">
      <c r="Y419" s="9"/>
    </row>
    <row r="420" spans="25:25" x14ac:dyDescent="0.2">
      <c r="Y420" s="9"/>
    </row>
    <row r="421" spans="25:25" x14ac:dyDescent="0.2">
      <c r="Y421" s="9"/>
    </row>
    <row r="422" spans="25:25" x14ac:dyDescent="0.2">
      <c r="Y422" s="9"/>
    </row>
    <row r="423" spans="25:25" x14ac:dyDescent="0.2">
      <c r="Y423" s="9"/>
    </row>
    <row r="424" spans="25:25" x14ac:dyDescent="0.2">
      <c r="Y424" s="9"/>
    </row>
    <row r="425" spans="25:25" x14ac:dyDescent="0.2">
      <c r="Y425" s="9"/>
    </row>
    <row r="426" spans="25:25" x14ac:dyDescent="0.2">
      <c r="Y426" s="9"/>
    </row>
    <row r="427" spans="25:25" x14ac:dyDescent="0.2">
      <c r="Y427" s="9"/>
    </row>
    <row r="428" spans="25:25" x14ac:dyDescent="0.2">
      <c r="Y428" s="9"/>
    </row>
    <row r="429" spans="25:25" x14ac:dyDescent="0.2">
      <c r="Y429" s="9"/>
    </row>
    <row r="430" spans="25:25" x14ac:dyDescent="0.2">
      <c r="Y430" s="9"/>
    </row>
    <row r="431" spans="25:25" x14ac:dyDescent="0.2">
      <c r="Y431" s="9"/>
    </row>
    <row r="432" spans="25:25" x14ac:dyDescent="0.2">
      <c r="Y432" s="9"/>
    </row>
    <row r="433" spans="25:25" x14ac:dyDescent="0.2">
      <c r="Y433" s="9"/>
    </row>
    <row r="434" spans="25:25" x14ac:dyDescent="0.2">
      <c r="Y434" s="9"/>
    </row>
    <row r="435" spans="25:25" x14ac:dyDescent="0.2">
      <c r="Y435" s="9"/>
    </row>
    <row r="436" spans="25:25" x14ac:dyDescent="0.2">
      <c r="Y436" s="9"/>
    </row>
    <row r="437" spans="25:25" x14ac:dyDescent="0.2">
      <c r="Y437" s="9"/>
    </row>
    <row r="438" spans="25:25" x14ac:dyDescent="0.2">
      <c r="Y438" s="9"/>
    </row>
    <row r="439" spans="25:25" x14ac:dyDescent="0.2">
      <c r="Y439" s="9"/>
    </row>
    <row r="440" spans="25:25" x14ac:dyDescent="0.2">
      <c r="Y440" s="9"/>
    </row>
    <row r="441" spans="25:25" x14ac:dyDescent="0.2">
      <c r="Y441" s="9"/>
    </row>
    <row r="442" spans="25:25" x14ac:dyDescent="0.2">
      <c r="Y442" s="9"/>
    </row>
    <row r="443" spans="25:25" x14ac:dyDescent="0.2">
      <c r="Y443" s="9"/>
    </row>
    <row r="444" spans="25:25" x14ac:dyDescent="0.2">
      <c r="Y444" s="9"/>
    </row>
    <row r="445" spans="25:25" x14ac:dyDescent="0.2">
      <c r="Y445" s="9"/>
    </row>
    <row r="446" spans="25:25" x14ac:dyDescent="0.2">
      <c r="Y446" s="9"/>
    </row>
    <row r="447" spans="25:25" x14ac:dyDescent="0.2">
      <c r="Y447" s="9"/>
    </row>
    <row r="448" spans="25:25" x14ac:dyDescent="0.2">
      <c r="Y448" s="9"/>
    </row>
    <row r="449" spans="25:25" x14ac:dyDescent="0.2">
      <c r="Y449" s="9"/>
    </row>
    <row r="450" spans="25:25" x14ac:dyDescent="0.2">
      <c r="Y450" s="9"/>
    </row>
    <row r="451" spans="25:25" x14ac:dyDescent="0.2">
      <c r="Y451" s="9"/>
    </row>
    <row r="452" spans="25:25" x14ac:dyDescent="0.2">
      <c r="Y452" s="9"/>
    </row>
    <row r="453" spans="25:25" x14ac:dyDescent="0.2">
      <c r="Y453" s="9"/>
    </row>
    <row r="454" spans="25:25" x14ac:dyDescent="0.2">
      <c r="Y454" s="9"/>
    </row>
    <row r="455" spans="25:25" x14ac:dyDescent="0.2">
      <c r="Y455" s="9"/>
    </row>
    <row r="456" spans="25:25" x14ac:dyDescent="0.2">
      <c r="Y456" s="9"/>
    </row>
    <row r="457" spans="25:25" x14ac:dyDescent="0.2">
      <c r="Y457" s="9"/>
    </row>
    <row r="458" spans="25:25" x14ac:dyDescent="0.2">
      <c r="Y458" s="9"/>
    </row>
    <row r="459" spans="25:25" x14ac:dyDescent="0.2">
      <c r="Y459" s="9"/>
    </row>
    <row r="460" spans="25:25" x14ac:dyDescent="0.2">
      <c r="Y460" s="9"/>
    </row>
    <row r="461" spans="25:25" x14ac:dyDescent="0.2">
      <c r="Y461" s="9"/>
    </row>
    <row r="462" spans="25:25" x14ac:dyDescent="0.2">
      <c r="Y462" s="9"/>
    </row>
    <row r="463" spans="25:25" x14ac:dyDescent="0.2">
      <c r="Y463" s="9"/>
    </row>
    <row r="464" spans="25:25" x14ac:dyDescent="0.2">
      <c r="Y464" s="9"/>
    </row>
    <row r="465" spans="25:25" x14ac:dyDescent="0.2">
      <c r="Y465" s="9"/>
    </row>
    <row r="466" spans="25:25" x14ac:dyDescent="0.2">
      <c r="Y466" s="9"/>
    </row>
    <row r="467" spans="25:25" x14ac:dyDescent="0.2">
      <c r="Y467" s="9"/>
    </row>
    <row r="468" spans="25:25" x14ac:dyDescent="0.2">
      <c r="Y468" s="9"/>
    </row>
    <row r="469" spans="25:25" x14ac:dyDescent="0.2">
      <c r="Y469" s="9"/>
    </row>
    <row r="470" spans="25:25" x14ac:dyDescent="0.2">
      <c r="Y470" s="9"/>
    </row>
    <row r="471" spans="25:25" x14ac:dyDescent="0.2">
      <c r="Y471" s="9"/>
    </row>
    <row r="472" spans="25:25" x14ac:dyDescent="0.2">
      <c r="Y472" s="9"/>
    </row>
    <row r="473" spans="25:25" x14ac:dyDescent="0.2">
      <c r="Y473" s="9"/>
    </row>
    <row r="474" spans="25:25" x14ac:dyDescent="0.2">
      <c r="Y474" s="9"/>
    </row>
    <row r="475" spans="25:25" x14ac:dyDescent="0.2">
      <c r="Y475" s="9"/>
    </row>
    <row r="476" spans="25:25" x14ac:dyDescent="0.2">
      <c r="Y476" s="9"/>
    </row>
    <row r="477" spans="25:25" x14ac:dyDescent="0.2">
      <c r="Y477" s="9"/>
    </row>
    <row r="478" spans="25:25" x14ac:dyDescent="0.2">
      <c r="Y478" s="9"/>
    </row>
    <row r="479" spans="25:25" x14ac:dyDescent="0.2">
      <c r="Y479" s="9"/>
    </row>
    <row r="480" spans="25:25" x14ac:dyDescent="0.2">
      <c r="Y480" s="9"/>
    </row>
    <row r="481" spans="25:25" x14ac:dyDescent="0.2">
      <c r="Y481" s="9"/>
    </row>
    <row r="482" spans="25:25" x14ac:dyDescent="0.2">
      <c r="Y482" s="9"/>
    </row>
    <row r="483" spans="25:25" x14ac:dyDescent="0.2">
      <c r="Y483" s="9"/>
    </row>
    <row r="484" spans="25:25" x14ac:dyDescent="0.2">
      <c r="Y484" s="9"/>
    </row>
    <row r="485" spans="25:25" x14ac:dyDescent="0.2">
      <c r="Y485" s="9"/>
    </row>
    <row r="486" spans="25:25" x14ac:dyDescent="0.2">
      <c r="Y486" s="9"/>
    </row>
    <row r="487" spans="25:25" x14ac:dyDescent="0.2">
      <c r="Y487" s="9"/>
    </row>
    <row r="488" spans="25:25" x14ac:dyDescent="0.2">
      <c r="Y488" s="9"/>
    </row>
    <row r="489" spans="25:25" x14ac:dyDescent="0.2">
      <c r="Y489" s="9"/>
    </row>
    <row r="490" spans="25:25" x14ac:dyDescent="0.2">
      <c r="Y490" s="9"/>
    </row>
    <row r="491" spans="25:25" x14ac:dyDescent="0.2">
      <c r="Y491" s="9"/>
    </row>
    <row r="492" spans="25:25" x14ac:dyDescent="0.2">
      <c r="Y492" s="9"/>
    </row>
    <row r="493" spans="25:25" x14ac:dyDescent="0.2">
      <c r="Y493" s="9"/>
    </row>
    <row r="494" spans="25:25" x14ac:dyDescent="0.2">
      <c r="Y494" s="9"/>
    </row>
    <row r="495" spans="25:25" x14ac:dyDescent="0.2">
      <c r="Y495" s="9"/>
    </row>
    <row r="496" spans="25:25" x14ac:dyDescent="0.2">
      <c r="Y496" s="9"/>
    </row>
    <row r="497" spans="25:25" x14ac:dyDescent="0.2">
      <c r="Y497" s="9"/>
    </row>
    <row r="498" spans="25:25" x14ac:dyDescent="0.2">
      <c r="Y498" s="9"/>
    </row>
    <row r="499" spans="25:25" x14ac:dyDescent="0.2">
      <c r="Y499" s="9"/>
    </row>
    <row r="500" spans="25:25" x14ac:dyDescent="0.2">
      <c r="Y500" s="9"/>
    </row>
    <row r="501" spans="25:25" x14ac:dyDescent="0.2">
      <c r="Y501" s="9"/>
    </row>
    <row r="502" spans="25:25" x14ac:dyDescent="0.2">
      <c r="Y502" s="9"/>
    </row>
    <row r="503" spans="25:25" x14ac:dyDescent="0.2">
      <c r="Y503" s="9"/>
    </row>
    <row r="504" spans="25:25" x14ac:dyDescent="0.2">
      <c r="Y504" s="9"/>
    </row>
    <row r="505" spans="25:25" x14ac:dyDescent="0.2">
      <c r="Y505" s="9"/>
    </row>
    <row r="506" spans="25:25" x14ac:dyDescent="0.2">
      <c r="Y506" s="9"/>
    </row>
    <row r="507" spans="25:25" x14ac:dyDescent="0.2">
      <c r="Y507" s="9"/>
    </row>
    <row r="508" spans="25:25" x14ac:dyDescent="0.2">
      <c r="Y508" s="9"/>
    </row>
    <row r="509" spans="25:25" x14ac:dyDescent="0.2">
      <c r="Y509" s="9"/>
    </row>
    <row r="510" spans="25:25" x14ac:dyDescent="0.2">
      <c r="Y510" s="9"/>
    </row>
    <row r="511" spans="25:25" x14ac:dyDescent="0.2">
      <c r="Y511" s="9"/>
    </row>
    <row r="512" spans="25:25" x14ac:dyDescent="0.2">
      <c r="Y512" s="9"/>
    </row>
    <row r="513" spans="25:25" x14ac:dyDescent="0.2">
      <c r="Y513" s="9"/>
    </row>
    <row r="514" spans="25:25" x14ac:dyDescent="0.2">
      <c r="Y514" s="9"/>
    </row>
    <row r="515" spans="25:25" x14ac:dyDescent="0.2">
      <c r="Y515" s="9"/>
    </row>
    <row r="516" spans="25:25" x14ac:dyDescent="0.2">
      <c r="Y516" s="9"/>
    </row>
    <row r="517" spans="25:25" x14ac:dyDescent="0.2">
      <c r="Y517" s="9"/>
    </row>
    <row r="518" spans="25:25" x14ac:dyDescent="0.2">
      <c r="Y518" s="9"/>
    </row>
    <row r="519" spans="25:25" x14ac:dyDescent="0.2">
      <c r="Y519" s="9"/>
    </row>
    <row r="520" spans="25:25" x14ac:dyDescent="0.2">
      <c r="Y520" s="9"/>
    </row>
    <row r="521" spans="25:25" x14ac:dyDescent="0.2">
      <c r="Y521" s="9"/>
    </row>
    <row r="522" spans="25:25" x14ac:dyDescent="0.2">
      <c r="Y522" s="9"/>
    </row>
    <row r="523" spans="25:25" x14ac:dyDescent="0.2">
      <c r="Y523" s="9"/>
    </row>
    <row r="524" spans="25:25" x14ac:dyDescent="0.2">
      <c r="Y524" s="9"/>
    </row>
    <row r="525" spans="25:25" x14ac:dyDescent="0.2">
      <c r="Y525" s="9"/>
    </row>
    <row r="526" spans="25:25" x14ac:dyDescent="0.2">
      <c r="Y526" s="9"/>
    </row>
    <row r="527" spans="25:25" x14ac:dyDescent="0.2">
      <c r="Y527" s="9"/>
    </row>
    <row r="528" spans="25:25" x14ac:dyDescent="0.2">
      <c r="Y528" s="9"/>
    </row>
    <row r="529" spans="25:25" x14ac:dyDescent="0.2">
      <c r="Y529" s="9"/>
    </row>
    <row r="530" spans="25:25" x14ac:dyDescent="0.2">
      <c r="Y530" s="9"/>
    </row>
    <row r="531" spans="25:25" x14ac:dyDescent="0.2">
      <c r="Y531" s="9"/>
    </row>
    <row r="532" spans="25:25" x14ac:dyDescent="0.2">
      <c r="Y532" s="9"/>
    </row>
    <row r="533" spans="25:25" x14ac:dyDescent="0.2">
      <c r="Y533" s="9"/>
    </row>
    <row r="534" spans="25:25" x14ac:dyDescent="0.2">
      <c r="Y534" s="9"/>
    </row>
    <row r="535" spans="25:25" x14ac:dyDescent="0.2">
      <c r="Y535" s="9"/>
    </row>
    <row r="536" spans="25:25" x14ac:dyDescent="0.2">
      <c r="Y536" s="9"/>
    </row>
    <row r="537" spans="25:25" x14ac:dyDescent="0.2">
      <c r="Y537" s="9"/>
    </row>
    <row r="538" spans="25:25" x14ac:dyDescent="0.2">
      <c r="Y538" s="9"/>
    </row>
    <row r="539" spans="25:25" x14ac:dyDescent="0.2">
      <c r="Y539" s="9"/>
    </row>
    <row r="540" spans="25:25" x14ac:dyDescent="0.2">
      <c r="Y540" s="9"/>
    </row>
    <row r="541" spans="25:25" x14ac:dyDescent="0.2">
      <c r="Y541" s="9"/>
    </row>
    <row r="542" spans="25:25" x14ac:dyDescent="0.2">
      <c r="Y542" s="9"/>
    </row>
    <row r="543" spans="25:25" x14ac:dyDescent="0.2">
      <c r="Y543" s="9"/>
    </row>
    <row r="544" spans="25:25" x14ac:dyDescent="0.2">
      <c r="Y544" s="9"/>
    </row>
    <row r="545" spans="25:25" x14ac:dyDescent="0.2">
      <c r="Y545" s="9"/>
    </row>
    <row r="546" spans="25:25" x14ac:dyDescent="0.2">
      <c r="Y546" s="9"/>
    </row>
    <row r="547" spans="25:25" x14ac:dyDescent="0.2">
      <c r="Y547" s="9"/>
    </row>
    <row r="548" spans="25:25" x14ac:dyDescent="0.2">
      <c r="Y548" s="9"/>
    </row>
    <row r="549" spans="25:25" x14ac:dyDescent="0.2">
      <c r="Y549" s="9"/>
    </row>
    <row r="550" spans="25:25" x14ac:dyDescent="0.2">
      <c r="Y550" s="9"/>
    </row>
    <row r="551" spans="25:25" x14ac:dyDescent="0.2">
      <c r="Y551" s="9"/>
    </row>
    <row r="552" spans="25:25" x14ac:dyDescent="0.2">
      <c r="Y552" s="9"/>
    </row>
    <row r="553" spans="25:25" x14ac:dyDescent="0.2">
      <c r="Y553" s="9"/>
    </row>
    <row r="554" spans="25:25" x14ac:dyDescent="0.2">
      <c r="Y554" s="9"/>
    </row>
    <row r="555" spans="25:25" x14ac:dyDescent="0.2">
      <c r="Y555" s="9"/>
    </row>
    <row r="556" spans="25:25" x14ac:dyDescent="0.2">
      <c r="Y556" s="9"/>
    </row>
    <row r="557" spans="25:25" x14ac:dyDescent="0.2">
      <c r="Y557" s="9"/>
    </row>
    <row r="558" spans="25:25" x14ac:dyDescent="0.2">
      <c r="Y558" s="9"/>
    </row>
    <row r="559" spans="25:25" x14ac:dyDescent="0.2">
      <c r="Y559" s="9"/>
    </row>
    <row r="560" spans="25:25" x14ac:dyDescent="0.2">
      <c r="Y560" s="9"/>
    </row>
    <row r="561" spans="25:25" x14ac:dyDescent="0.2">
      <c r="Y561" s="9"/>
    </row>
    <row r="562" spans="25:25" x14ac:dyDescent="0.2">
      <c r="Y562" s="9"/>
    </row>
    <row r="563" spans="25:25" x14ac:dyDescent="0.2">
      <c r="Y563" s="9"/>
    </row>
    <row r="564" spans="25:25" x14ac:dyDescent="0.2">
      <c r="Y564" s="9"/>
    </row>
    <row r="565" spans="25:25" x14ac:dyDescent="0.2">
      <c r="Y565" s="9"/>
    </row>
    <row r="566" spans="25:25" x14ac:dyDescent="0.2">
      <c r="Y566" s="9"/>
    </row>
    <row r="567" spans="25:25" x14ac:dyDescent="0.2">
      <c r="Y567" s="9"/>
    </row>
    <row r="568" spans="25:25" x14ac:dyDescent="0.2">
      <c r="Y568" s="9"/>
    </row>
    <row r="569" spans="25:25" x14ac:dyDescent="0.2">
      <c r="Y569" s="9"/>
    </row>
    <row r="570" spans="25:25" x14ac:dyDescent="0.2">
      <c r="Y570" s="9"/>
    </row>
    <row r="571" spans="25:25" x14ac:dyDescent="0.2">
      <c r="Y571" s="9"/>
    </row>
    <row r="572" spans="25:25" x14ac:dyDescent="0.2">
      <c r="Y572" s="9"/>
    </row>
    <row r="573" spans="25:25" x14ac:dyDescent="0.2">
      <c r="Y573" s="9"/>
    </row>
    <row r="574" spans="25:25" x14ac:dyDescent="0.2">
      <c r="Y574" s="9"/>
    </row>
    <row r="575" spans="25:25" x14ac:dyDescent="0.2">
      <c r="Y575" s="9"/>
    </row>
    <row r="576" spans="25:25" x14ac:dyDescent="0.2">
      <c r="Y576" s="9"/>
    </row>
    <row r="577" spans="25:25" x14ac:dyDescent="0.2">
      <c r="Y577" s="9"/>
    </row>
    <row r="578" spans="25:25" x14ac:dyDescent="0.2">
      <c r="Y578" s="9"/>
    </row>
    <row r="579" spans="25:25" x14ac:dyDescent="0.2">
      <c r="Y579" s="9"/>
    </row>
    <row r="580" spans="25:25" x14ac:dyDescent="0.2">
      <c r="Y580" s="9"/>
    </row>
    <row r="581" spans="25:25" x14ac:dyDescent="0.2">
      <c r="Y581" s="9"/>
    </row>
    <row r="582" spans="25:25" x14ac:dyDescent="0.2">
      <c r="Y582" s="9"/>
    </row>
    <row r="583" spans="25:25" x14ac:dyDescent="0.2">
      <c r="Y583" s="9"/>
    </row>
    <row r="584" spans="25:25" x14ac:dyDescent="0.2">
      <c r="Y584" s="9"/>
    </row>
    <row r="585" spans="25:25" x14ac:dyDescent="0.2">
      <c r="Y585" s="9"/>
    </row>
    <row r="586" spans="25:25" x14ac:dyDescent="0.2">
      <c r="Y586" s="9"/>
    </row>
    <row r="587" spans="25:25" x14ac:dyDescent="0.2">
      <c r="Y587" s="9"/>
    </row>
    <row r="588" spans="25:25" x14ac:dyDescent="0.2">
      <c r="Y588" s="9"/>
    </row>
    <row r="589" spans="25:25" x14ac:dyDescent="0.2">
      <c r="Y589" s="9"/>
    </row>
    <row r="590" spans="25:25" x14ac:dyDescent="0.2">
      <c r="Y590" s="9"/>
    </row>
    <row r="591" spans="25:25" x14ac:dyDescent="0.2">
      <c r="Y591" s="9"/>
    </row>
    <row r="592" spans="25:25" x14ac:dyDescent="0.2">
      <c r="Y592" s="9"/>
    </row>
    <row r="593" spans="25:25" x14ac:dyDescent="0.2">
      <c r="Y593" s="9"/>
    </row>
    <row r="594" spans="25:25" x14ac:dyDescent="0.2">
      <c r="Y594" s="9"/>
    </row>
    <row r="595" spans="25:25" x14ac:dyDescent="0.2">
      <c r="Y595" s="9"/>
    </row>
    <row r="596" spans="25:25" x14ac:dyDescent="0.2">
      <c r="Y596" s="9"/>
    </row>
    <row r="597" spans="25:25" x14ac:dyDescent="0.2">
      <c r="Y597" s="9"/>
    </row>
    <row r="598" spans="25:25" x14ac:dyDescent="0.2">
      <c r="Y598" s="9"/>
    </row>
    <row r="599" spans="25:25" x14ac:dyDescent="0.2">
      <c r="Y599" s="9"/>
    </row>
    <row r="600" spans="25:25" x14ac:dyDescent="0.2">
      <c r="Y600" s="9"/>
    </row>
    <row r="601" spans="25:25" x14ac:dyDescent="0.2">
      <c r="Y601" s="9"/>
    </row>
    <row r="602" spans="25:25" x14ac:dyDescent="0.2">
      <c r="Y602" s="9"/>
    </row>
    <row r="603" spans="25:25" x14ac:dyDescent="0.2">
      <c r="Y603" s="9"/>
    </row>
    <row r="604" spans="25:25" x14ac:dyDescent="0.2">
      <c r="Y604" s="9"/>
    </row>
    <row r="605" spans="25:25" x14ac:dyDescent="0.2">
      <c r="Y605" s="9"/>
    </row>
    <row r="606" spans="25:25" x14ac:dyDescent="0.2">
      <c r="Y606" s="9"/>
    </row>
    <row r="607" spans="25:25" x14ac:dyDescent="0.2">
      <c r="Y607" s="9"/>
    </row>
    <row r="608" spans="25:25" x14ac:dyDescent="0.2">
      <c r="Y608" s="9"/>
    </row>
    <row r="609" spans="25:25" x14ac:dyDescent="0.2">
      <c r="Y609" s="9"/>
    </row>
    <row r="610" spans="25:25" x14ac:dyDescent="0.2">
      <c r="Y610" s="9"/>
    </row>
    <row r="611" spans="25:25" x14ac:dyDescent="0.2">
      <c r="Y611" s="9"/>
    </row>
    <row r="612" spans="25:25" x14ac:dyDescent="0.2">
      <c r="Y612" s="9"/>
    </row>
    <row r="613" spans="25:25" x14ac:dyDescent="0.2">
      <c r="Y613" s="9"/>
    </row>
    <row r="614" spans="25:25" x14ac:dyDescent="0.2">
      <c r="Y614" s="9"/>
    </row>
    <row r="615" spans="25:25" x14ac:dyDescent="0.2">
      <c r="Y615" s="9"/>
    </row>
    <row r="616" spans="25:25" x14ac:dyDescent="0.2">
      <c r="Y616" s="9"/>
    </row>
    <row r="617" spans="25:25" x14ac:dyDescent="0.2">
      <c r="Y617" s="9"/>
    </row>
    <row r="618" spans="25:25" x14ac:dyDescent="0.2">
      <c r="Y618" s="9"/>
    </row>
    <row r="619" spans="25:25" x14ac:dyDescent="0.2">
      <c r="Y619" s="9"/>
    </row>
    <row r="620" spans="25:25" x14ac:dyDescent="0.2">
      <c r="Y620" s="9"/>
    </row>
    <row r="621" spans="25:25" x14ac:dyDescent="0.2">
      <c r="Y621" s="9"/>
    </row>
    <row r="622" spans="25:25" x14ac:dyDescent="0.2">
      <c r="Y622" s="9"/>
    </row>
    <row r="623" spans="25:25" x14ac:dyDescent="0.2">
      <c r="Y623" s="9"/>
    </row>
    <row r="624" spans="25:25" x14ac:dyDescent="0.2">
      <c r="Y624" s="9"/>
    </row>
    <row r="625" spans="25:25" x14ac:dyDescent="0.2">
      <c r="Y625" s="9"/>
    </row>
    <row r="626" spans="25:25" x14ac:dyDescent="0.2">
      <c r="Y626" s="9"/>
    </row>
    <row r="627" spans="25:25" x14ac:dyDescent="0.2">
      <c r="Y627" s="9"/>
    </row>
    <row r="628" spans="25:25" x14ac:dyDescent="0.2">
      <c r="Y628" s="9"/>
    </row>
    <row r="629" spans="25:25" x14ac:dyDescent="0.2">
      <c r="Y629" s="9"/>
    </row>
    <row r="630" spans="25:25" x14ac:dyDescent="0.2">
      <c r="Y630" s="9"/>
    </row>
    <row r="631" spans="25:25" x14ac:dyDescent="0.2">
      <c r="Y631" s="9"/>
    </row>
    <row r="632" spans="25:25" x14ac:dyDescent="0.2">
      <c r="Y632" s="9"/>
    </row>
    <row r="633" spans="25:25" x14ac:dyDescent="0.2">
      <c r="Y633" s="9"/>
    </row>
    <row r="634" spans="25:25" x14ac:dyDescent="0.2">
      <c r="Y634" s="9"/>
    </row>
    <row r="635" spans="25:25" x14ac:dyDescent="0.2">
      <c r="Y635" s="9"/>
    </row>
    <row r="636" spans="25:25" x14ac:dyDescent="0.2">
      <c r="Y636" s="9"/>
    </row>
    <row r="637" spans="25:25" x14ac:dyDescent="0.2">
      <c r="Y637" s="9"/>
    </row>
    <row r="638" spans="25:25" x14ac:dyDescent="0.2">
      <c r="Y638" s="9"/>
    </row>
    <row r="639" spans="25:25" x14ac:dyDescent="0.2">
      <c r="Y639" s="9"/>
    </row>
    <row r="640" spans="25:25" x14ac:dyDescent="0.2">
      <c r="Y640" s="9"/>
    </row>
    <row r="641" spans="25:25" x14ac:dyDescent="0.2">
      <c r="Y641" s="9"/>
    </row>
    <row r="642" spans="25:25" x14ac:dyDescent="0.2">
      <c r="Y642" s="9"/>
    </row>
    <row r="643" spans="25:25" x14ac:dyDescent="0.2">
      <c r="Y643" s="9"/>
    </row>
    <row r="644" spans="25:25" x14ac:dyDescent="0.2">
      <c r="Y644" s="9"/>
    </row>
    <row r="645" spans="25:25" x14ac:dyDescent="0.2">
      <c r="Y645" s="9"/>
    </row>
    <row r="646" spans="25:25" x14ac:dyDescent="0.2">
      <c r="Y646" s="9"/>
    </row>
    <row r="647" spans="25:25" x14ac:dyDescent="0.2">
      <c r="Y647" s="9"/>
    </row>
    <row r="648" spans="25:25" x14ac:dyDescent="0.2">
      <c r="Y648" s="9"/>
    </row>
    <row r="649" spans="25:25" x14ac:dyDescent="0.2">
      <c r="Y649" s="9"/>
    </row>
    <row r="650" spans="25:25" x14ac:dyDescent="0.2">
      <c r="Y650" s="9"/>
    </row>
    <row r="651" spans="25:25" x14ac:dyDescent="0.2">
      <c r="Y651" s="9"/>
    </row>
    <row r="652" spans="25:25" x14ac:dyDescent="0.2">
      <c r="Y652" s="9"/>
    </row>
    <row r="653" spans="25:25" x14ac:dyDescent="0.2">
      <c r="Y653" s="9"/>
    </row>
    <row r="654" spans="25:25" x14ac:dyDescent="0.2">
      <c r="Y654" s="9"/>
    </row>
    <row r="655" spans="25:25" x14ac:dyDescent="0.2">
      <c r="Y655" s="9"/>
    </row>
    <row r="656" spans="25:25" x14ac:dyDescent="0.2">
      <c r="Y656" s="9"/>
    </row>
    <row r="657" spans="25:25" x14ac:dyDescent="0.2">
      <c r="Y657" s="9"/>
    </row>
    <row r="658" spans="25:25" x14ac:dyDescent="0.2">
      <c r="Y658" s="9"/>
    </row>
    <row r="659" spans="25:25" x14ac:dyDescent="0.2">
      <c r="Y659" s="9"/>
    </row>
    <row r="660" spans="25:25" x14ac:dyDescent="0.2">
      <c r="Y660" s="9"/>
    </row>
    <row r="661" spans="25:25" x14ac:dyDescent="0.2">
      <c r="Y661" s="9"/>
    </row>
    <row r="662" spans="25:25" x14ac:dyDescent="0.2">
      <c r="Y662" s="9"/>
    </row>
    <row r="663" spans="25:25" x14ac:dyDescent="0.2">
      <c r="Y663" s="9"/>
    </row>
    <row r="664" spans="25:25" x14ac:dyDescent="0.2">
      <c r="Y664" s="9"/>
    </row>
    <row r="665" spans="25:25" x14ac:dyDescent="0.2">
      <c r="Y665" s="9"/>
    </row>
    <row r="666" spans="25:25" x14ac:dyDescent="0.2">
      <c r="Y666" s="9"/>
    </row>
    <row r="667" spans="25:25" x14ac:dyDescent="0.2">
      <c r="Y667" s="9"/>
    </row>
    <row r="668" spans="25:25" x14ac:dyDescent="0.2">
      <c r="Y668" s="9"/>
    </row>
    <row r="669" spans="25:25" x14ac:dyDescent="0.2">
      <c r="Y669" s="9"/>
    </row>
    <row r="670" spans="25:25" x14ac:dyDescent="0.2">
      <c r="Y670" s="9"/>
    </row>
    <row r="671" spans="25:25" x14ac:dyDescent="0.2">
      <c r="Y671" s="9"/>
    </row>
    <row r="672" spans="25:25" x14ac:dyDescent="0.2">
      <c r="Y672" s="9"/>
    </row>
    <row r="673" spans="25:25" x14ac:dyDescent="0.2">
      <c r="Y673" s="9"/>
    </row>
    <row r="674" spans="25:25" x14ac:dyDescent="0.2">
      <c r="Y674" s="9"/>
    </row>
    <row r="675" spans="25:25" x14ac:dyDescent="0.2">
      <c r="Y675" s="9"/>
    </row>
    <row r="676" spans="25:25" x14ac:dyDescent="0.2">
      <c r="Y676" s="9"/>
    </row>
    <row r="677" spans="25:25" x14ac:dyDescent="0.2">
      <c r="Y677" s="9"/>
    </row>
    <row r="678" spans="25:25" x14ac:dyDescent="0.2">
      <c r="Y678" s="9"/>
    </row>
    <row r="679" spans="25:25" x14ac:dyDescent="0.2">
      <c r="Y679" s="9"/>
    </row>
    <row r="680" spans="25:25" x14ac:dyDescent="0.2">
      <c r="Y680" s="9"/>
    </row>
    <row r="681" spans="25:25" x14ac:dyDescent="0.2">
      <c r="Y681" s="9"/>
    </row>
    <row r="682" spans="25:25" x14ac:dyDescent="0.2">
      <c r="Y682" s="9"/>
    </row>
    <row r="683" spans="25:25" x14ac:dyDescent="0.2">
      <c r="Y683" s="9"/>
    </row>
    <row r="684" spans="25:25" x14ac:dyDescent="0.2">
      <c r="Y684" s="9"/>
    </row>
    <row r="685" spans="25:25" x14ac:dyDescent="0.2">
      <c r="Y685" s="9"/>
    </row>
    <row r="686" spans="25:25" x14ac:dyDescent="0.2">
      <c r="Y686" s="9"/>
    </row>
    <row r="687" spans="25:25" x14ac:dyDescent="0.2">
      <c r="Y687" s="9"/>
    </row>
    <row r="688" spans="25:25" x14ac:dyDescent="0.2">
      <c r="Y688" s="9"/>
    </row>
    <row r="689" spans="25:25" x14ac:dyDescent="0.2">
      <c r="Y689" s="9"/>
    </row>
    <row r="690" spans="25:25" x14ac:dyDescent="0.2">
      <c r="Y690" s="9"/>
    </row>
    <row r="691" spans="25:25" x14ac:dyDescent="0.2">
      <c r="Y691" s="9"/>
    </row>
    <row r="692" spans="25:25" x14ac:dyDescent="0.2">
      <c r="Y692" s="9"/>
    </row>
    <row r="693" spans="25:25" x14ac:dyDescent="0.2">
      <c r="Y693" s="9"/>
    </row>
    <row r="694" spans="25:25" x14ac:dyDescent="0.2">
      <c r="Y694" s="9"/>
    </row>
    <row r="695" spans="25:25" x14ac:dyDescent="0.2">
      <c r="Y695" s="9"/>
    </row>
    <row r="696" spans="25:25" x14ac:dyDescent="0.2">
      <c r="Y696" s="9"/>
    </row>
    <row r="697" spans="25:25" x14ac:dyDescent="0.2">
      <c r="Y697" s="9"/>
    </row>
    <row r="698" spans="25:25" x14ac:dyDescent="0.2">
      <c r="Y698" s="9"/>
    </row>
    <row r="699" spans="25:25" x14ac:dyDescent="0.2">
      <c r="Y699" s="9"/>
    </row>
    <row r="700" spans="25:25" x14ac:dyDescent="0.2">
      <c r="Y700" s="9"/>
    </row>
    <row r="701" spans="25:25" x14ac:dyDescent="0.2">
      <c r="Y701" s="9"/>
    </row>
    <row r="702" spans="25:25" x14ac:dyDescent="0.2">
      <c r="Y702" s="9"/>
    </row>
    <row r="703" spans="25:25" x14ac:dyDescent="0.2">
      <c r="Y703" s="9"/>
    </row>
    <row r="704" spans="25:25" x14ac:dyDescent="0.2">
      <c r="Y704" s="9"/>
    </row>
    <row r="705" spans="25:25" x14ac:dyDescent="0.2">
      <c r="Y705" s="9"/>
    </row>
    <row r="706" spans="25:25" x14ac:dyDescent="0.2">
      <c r="Y706" s="9"/>
    </row>
    <row r="707" spans="25:25" x14ac:dyDescent="0.2">
      <c r="Y707" s="9"/>
    </row>
    <row r="708" spans="25:25" x14ac:dyDescent="0.2">
      <c r="Y708" s="9"/>
    </row>
    <row r="709" spans="25:25" x14ac:dyDescent="0.2">
      <c r="Y709" s="9"/>
    </row>
    <row r="710" spans="25:25" x14ac:dyDescent="0.2">
      <c r="Y710" s="9"/>
    </row>
    <row r="711" spans="25:25" x14ac:dyDescent="0.2">
      <c r="Y711" s="9"/>
    </row>
    <row r="712" spans="25:25" x14ac:dyDescent="0.2">
      <c r="Y712" s="9"/>
    </row>
    <row r="713" spans="25:25" x14ac:dyDescent="0.2">
      <c r="Y713" s="9"/>
    </row>
    <row r="714" spans="25:25" x14ac:dyDescent="0.2">
      <c r="Y714" s="9"/>
    </row>
    <row r="715" spans="25:25" x14ac:dyDescent="0.2">
      <c r="Y715" s="9"/>
    </row>
    <row r="716" spans="25:25" x14ac:dyDescent="0.2">
      <c r="Y716" s="9"/>
    </row>
    <row r="717" spans="25:25" x14ac:dyDescent="0.2">
      <c r="Y717" s="9"/>
    </row>
    <row r="718" spans="25:25" x14ac:dyDescent="0.2">
      <c r="Y718" s="9"/>
    </row>
    <row r="719" spans="25:25" x14ac:dyDescent="0.2">
      <c r="Y719" s="9"/>
    </row>
    <row r="720" spans="25:25" x14ac:dyDescent="0.2">
      <c r="Y720" s="9"/>
    </row>
    <row r="721" spans="25:25" x14ac:dyDescent="0.2">
      <c r="Y721" s="9"/>
    </row>
    <row r="722" spans="25:25" x14ac:dyDescent="0.2">
      <c r="Y722" s="9"/>
    </row>
    <row r="723" spans="25:25" x14ac:dyDescent="0.2">
      <c r="Y723" s="9"/>
    </row>
    <row r="724" spans="25:25" x14ac:dyDescent="0.2">
      <c r="Y724" s="9"/>
    </row>
    <row r="725" spans="25:25" x14ac:dyDescent="0.2">
      <c r="Y725" s="9"/>
    </row>
    <row r="726" spans="25:25" x14ac:dyDescent="0.2">
      <c r="Y726" s="9"/>
    </row>
    <row r="727" spans="25:25" x14ac:dyDescent="0.2">
      <c r="Y727" s="9"/>
    </row>
    <row r="728" spans="25:25" x14ac:dyDescent="0.2">
      <c r="Y728" s="9"/>
    </row>
    <row r="729" spans="25:25" x14ac:dyDescent="0.2">
      <c r="Y729" s="9"/>
    </row>
    <row r="730" spans="25:25" x14ac:dyDescent="0.2">
      <c r="Y730" s="9"/>
    </row>
    <row r="731" spans="25:25" x14ac:dyDescent="0.2">
      <c r="Y731" s="9"/>
    </row>
    <row r="732" spans="25:25" x14ac:dyDescent="0.2">
      <c r="Y732" s="9"/>
    </row>
    <row r="733" spans="25:25" x14ac:dyDescent="0.2">
      <c r="Y733" s="9"/>
    </row>
    <row r="734" spans="25:25" x14ac:dyDescent="0.2">
      <c r="Y734" s="9"/>
    </row>
    <row r="735" spans="25:25" x14ac:dyDescent="0.2">
      <c r="Y735" s="9"/>
    </row>
    <row r="736" spans="25:25" x14ac:dyDescent="0.2">
      <c r="Y736" s="9"/>
    </row>
    <row r="737" spans="25:25" x14ac:dyDescent="0.2">
      <c r="Y737" s="9"/>
    </row>
    <row r="738" spans="25:25" x14ac:dyDescent="0.2">
      <c r="Y738" s="9"/>
    </row>
    <row r="739" spans="25:25" x14ac:dyDescent="0.2">
      <c r="Y739" s="9"/>
    </row>
    <row r="740" spans="25:25" x14ac:dyDescent="0.2">
      <c r="Y740" s="9"/>
    </row>
    <row r="741" spans="25:25" x14ac:dyDescent="0.2">
      <c r="Y741" s="9"/>
    </row>
    <row r="742" spans="25:25" x14ac:dyDescent="0.2">
      <c r="Y742" s="9"/>
    </row>
    <row r="743" spans="25:25" x14ac:dyDescent="0.2">
      <c r="Y743" s="9"/>
    </row>
    <row r="744" spans="25:25" x14ac:dyDescent="0.2">
      <c r="Y744" s="9"/>
    </row>
    <row r="745" spans="25:25" x14ac:dyDescent="0.2">
      <c r="Y745" s="9"/>
    </row>
    <row r="746" spans="25:25" x14ac:dyDescent="0.2">
      <c r="Y746" s="9"/>
    </row>
    <row r="747" spans="25:25" x14ac:dyDescent="0.2">
      <c r="Y747" s="9"/>
    </row>
    <row r="748" spans="25:25" x14ac:dyDescent="0.2">
      <c r="Y748" s="9"/>
    </row>
    <row r="749" spans="25:25" x14ac:dyDescent="0.2">
      <c r="Y749" s="9"/>
    </row>
    <row r="750" spans="25:25" x14ac:dyDescent="0.2">
      <c r="Y750" s="9"/>
    </row>
    <row r="751" spans="25:25" x14ac:dyDescent="0.2">
      <c r="Y751" s="9"/>
    </row>
    <row r="752" spans="25:25" x14ac:dyDescent="0.2">
      <c r="Y752" s="9"/>
    </row>
    <row r="753" spans="25:25" x14ac:dyDescent="0.2">
      <c r="Y753" s="9"/>
    </row>
    <row r="754" spans="25:25" x14ac:dyDescent="0.2">
      <c r="Y754" s="9"/>
    </row>
    <row r="755" spans="25:25" x14ac:dyDescent="0.2">
      <c r="Y755" s="9"/>
    </row>
    <row r="756" spans="25:25" x14ac:dyDescent="0.2">
      <c r="Y756" s="9"/>
    </row>
    <row r="757" spans="25:25" x14ac:dyDescent="0.2">
      <c r="Y757" s="9"/>
    </row>
    <row r="758" spans="25:25" x14ac:dyDescent="0.2">
      <c r="Y758" s="9"/>
    </row>
    <row r="759" spans="25:25" x14ac:dyDescent="0.2">
      <c r="Y759" s="9"/>
    </row>
    <row r="760" spans="25:25" x14ac:dyDescent="0.2">
      <c r="Y760" s="9"/>
    </row>
    <row r="761" spans="25:25" x14ac:dyDescent="0.2">
      <c r="Y761" s="9"/>
    </row>
    <row r="762" spans="25:25" x14ac:dyDescent="0.2">
      <c r="Y762" s="9"/>
    </row>
    <row r="763" spans="25:25" x14ac:dyDescent="0.2">
      <c r="Y763" s="9"/>
    </row>
    <row r="764" spans="25:25" x14ac:dyDescent="0.2">
      <c r="Y764" s="9"/>
    </row>
    <row r="765" spans="25:25" x14ac:dyDescent="0.2">
      <c r="Y765" s="9"/>
    </row>
    <row r="766" spans="25:25" x14ac:dyDescent="0.2">
      <c r="Y766" s="9"/>
    </row>
    <row r="767" spans="25:25" x14ac:dyDescent="0.2">
      <c r="Y767" s="9"/>
    </row>
    <row r="768" spans="25:25" x14ac:dyDescent="0.2">
      <c r="Y768" s="9"/>
    </row>
    <row r="769" spans="25:25" x14ac:dyDescent="0.2">
      <c r="Y769" s="9"/>
    </row>
    <row r="770" spans="25:25" x14ac:dyDescent="0.2">
      <c r="Y770" s="9"/>
    </row>
    <row r="771" spans="25:25" x14ac:dyDescent="0.2">
      <c r="Y771" s="9"/>
    </row>
    <row r="772" spans="25:25" x14ac:dyDescent="0.2">
      <c r="Y772" s="9"/>
    </row>
    <row r="773" spans="25:25" x14ac:dyDescent="0.2">
      <c r="Y773" s="9"/>
    </row>
    <row r="774" spans="25:25" x14ac:dyDescent="0.2">
      <c r="Y774" s="9"/>
    </row>
    <row r="775" spans="25:25" x14ac:dyDescent="0.2">
      <c r="Y775" s="9"/>
    </row>
    <row r="776" spans="25:25" x14ac:dyDescent="0.2">
      <c r="Y776" s="9"/>
    </row>
    <row r="777" spans="25:25" x14ac:dyDescent="0.2">
      <c r="Y777" s="9"/>
    </row>
    <row r="778" spans="25:25" x14ac:dyDescent="0.2">
      <c r="Y778" s="9"/>
    </row>
    <row r="779" spans="25:25" x14ac:dyDescent="0.2">
      <c r="Y779" s="9"/>
    </row>
    <row r="780" spans="25:25" x14ac:dyDescent="0.2">
      <c r="Y780" s="9"/>
    </row>
    <row r="781" spans="25:25" x14ac:dyDescent="0.2">
      <c r="Y781" s="9"/>
    </row>
    <row r="782" spans="25:25" x14ac:dyDescent="0.2">
      <c r="Y782" s="9"/>
    </row>
    <row r="783" spans="25:25" x14ac:dyDescent="0.2">
      <c r="Y783" s="9"/>
    </row>
    <row r="784" spans="25:25" x14ac:dyDescent="0.2">
      <c r="Y784" s="9"/>
    </row>
    <row r="785" spans="25:25" x14ac:dyDescent="0.2">
      <c r="Y785" s="9"/>
    </row>
    <row r="786" spans="25:25" x14ac:dyDescent="0.2">
      <c r="Y786" s="9"/>
    </row>
    <row r="787" spans="25:25" x14ac:dyDescent="0.2">
      <c r="Y787" s="9"/>
    </row>
    <row r="788" spans="25:25" x14ac:dyDescent="0.2">
      <c r="Y788" s="9"/>
    </row>
    <row r="789" spans="25:25" x14ac:dyDescent="0.2">
      <c r="Y789" s="9"/>
    </row>
    <row r="790" spans="25:25" x14ac:dyDescent="0.2">
      <c r="Y790" s="9"/>
    </row>
    <row r="791" spans="25:25" x14ac:dyDescent="0.2">
      <c r="Y791" s="9"/>
    </row>
    <row r="792" spans="25:25" x14ac:dyDescent="0.2">
      <c r="Y792" s="9"/>
    </row>
    <row r="793" spans="25:25" x14ac:dyDescent="0.2">
      <c r="Y793" s="9"/>
    </row>
    <row r="794" spans="25:25" x14ac:dyDescent="0.2">
      <c r="Y794" s="9"/>
    </row>
    <row r="795" spans="25:25" x14ac:dyDescent="0.2">
      <c r="Y795" s="9"/>
    </row>
    <row r="796" spans="25:25" x14ac:dyDescent="0.2">
      <c r="Y796" s="9"/>
    </row>
    <row r="797" spans="25:25" x14ac:dyDescent="0.2">
      <c r="Y797" s="9"/>
    </row>
    <row r="798" spans="25:25" x14ac:dyDescent="0.2">
      <c r="Y798" s="9"/>
    </row>
    <row r="799" spans="25:25" x14ac:dyDescent="0.2">
      <c r="Y799" s="9"/>
    </row>
    <row r="800" spans="25:25" x14ac:dyDescent="0.2">
      <c r="Y800" s="9"/>
    </row>
    <row r="801" spans="25:25" x14ac:dyDescent="0.2">
      <c r="Y801" s="9"/>
    </row>
    <row r="802" spans="25:25" x14ac:dyDescent="0.2">
      <c r="Y802" s="9"/>
    </row>
    <row r="803" spans="25:25" x14ac:dyDescent="0.2">
      <c r="Y803" s="9"/>
    </row>
    <row r="804" spans="25:25" x14ac:dyDescent="0.2">
      <c r="Y804" s="9"/>
    </row>
    <row r="805" spans="25:25" x14ac:dyDescent="0.2">
      <c r="Y805" s="9"/>
    </row>
    <row r="806" spans="25:25" x14ac:dyDescent="0.2">
      <c r="Y806" s="9"/>
    </row>
    <row r="807" spans="25:25" x14ac:dyDescent="0.2">
      <c r="Y807" s="9"/>
    </row>
    <row r="808" spans="25:25" x14ac:dyDescent="0.2">
      <c r="Y808" s="9"/>
    </row>
    <row r="809" spans="25:25" x14ac:dyDescent="0.2">
      <c r="Y809" s="9"/>
    </row>
    <row r="810" spans="25:25" x14ac:dyDescent="0.2">
      <c r="Y810" s="9"/>
    </row>
    <row r="811" spans="25:25" x14ac:dyDescent="0.2">
      <c r="Y811" s="9"/>
    </row>
    <row r="812" spans="25:25" x14ac:dyDescent="0.2">
      <c r="Y812" s="9"/>
    </row>
    <row r="813" spans="25:25" x14ac:dyDescent="0.2">
      <c r="Y813" s="9"/>
    </row>
    <row r="814" spans="25:25" x14ac:dyDescent="0.2">
      <c r="Y814" s="9"/>
    </row>
    <row r="815" spans="25:25" x14ac:dyDescent="0.2">
      <c r="Y815" s="9"/>
    </row>
    <row r="816" spans="25:25" x14ac:dyDescent="0.2">
      <c r="Y816" s="9"/>
    </row>
    <row r="817" spans="25:25" x14ac:dyDescent="0.2">
      <c r="Y817" s="9"/>
    </row>
    <row r="818" spans="25:25" x14ac:dyDescent="0.2">
      <c r="Y818" s="9"/>
    </row>
    <row r="819" spans="25:25" x14ac:dyDescent="0.2">
      <c r="Y819" s="9"/>
    </row>
    <row r="820" spans="25:25" x14ac:dyDescent="0.2">
      <c r="Y820" s="9"/>
    </row>
    <row r="821" spans="25:25" x14ac:dyDescent="0.2">
      <c r="Y821" s="9"/>
    </row>
    <row r="822" spans="25:25" x14ac:dyDescent="0.2">
      <c r="Y822" s="9"/>
    </row>
    <row r="823" spans="25:25" x14ac:dyDescent="0.2">
      <c r="Y823" s="9"/>
    </row>
    <row r="824" spans="25:25" x14ac:dyDescent="0.2">
      <c r="Y824" s="9"/>
    </row>
    <row r="825" spans="25:25" x14ac:dyDescent="0.2">
      <c r="Y825" s="9"/>
    </row>
    <row r="826" spans="25:25" x14ac:dyDescent="0.2">
      <c r="Y826" s="9"/>
    </row>
    <row r="827" spans="25:25" x14ac:dyDescent="0.2">
      <c r="Y827" s="9"/>
    </row>
    <row r="828" spans="25:25" x14ac:dyDescent="0.2">
      <c r="Y828" s="9"/>
    </row>
    <row r="829" spans="25:25" x14ac:dyDescent="0.2">
      <c r="Y829" s="9"/>
    </row>
    <row r="830" spans="25:25" x14ac:dyDescent="0.2">
      <c r="Y830" s="9"/>
    </row>
    <row r="831" spans="25:25" x14ac:dyDescent="0.2">
      <c r="Y831" s="9"/>
    </row>
    <row r="832" spans="25:25" x14ac:dyDescent="0.2">
      <c r="Y832" s="9"/>
    </row>
    <row r="833" spans="25:25" x14ac:dyDescent="0.2">
      <c r="Y833" s="9"/>
    </row>
    <row r="834" spans="25:25" x14ac:dyDescent="0.2">
      <c r="Y834" s="9"/>
    </row>
    <row r="835" spans="25:25" x14ac:dyDescent="0.2">
      <c r="Y835" s="9"/>
    </row>
    <row r="836" spans="25:25" x14ac:dyDescent="0.2">
      <c r="Y836" s="9"/>
    </row>
    <row r="837" spans="25:25" x14ac:dyDescent="0.2">
      <c r="Y837" s="9"/>
    </row>
    <row r="838" spans="25:25" x14ac:dyDescent="0.2">
      <c r="Y838" s="9"/>
    </row>
    <row r="839" spans="25:25" x14ac:dyDescent="0.2">
      <c r="Y839" s="9"/>
    </row>
    <row r="840" spans="25:25" x14ac:dyDescent="0.2">
      <c r="Y840" s="9"/>
    </row>
    <row r="841" spans="25:25" x14ac:dyDescent="0.2">
      <c r="Y841" s="9"/>
    </row>
    <row r="842" spans="25:25" x14ac:dyDescent="0.2">
      <c r="Y842" s="9"/>
    </row>
    <row r="843" spans="25:25" x14ac:dyDescent="0.2">
      <c r="Y843" s="9"/>
    </row>
    <row r="844" spans="25:25" x14ac:dyDescent="0.2">
      <c r="Y844" s="9"/>
    </row>
    <row r="845" spans="25:25" x14ac:dyDescent="0.2">
      <c r="Y845" s="9"/>
    </row>
    <row r="846" spans="25:25" x14ac:dyDescent="0.2">
      <c r="Y846" s="9"/>
    </row>
    <row r="847" spans="25:25" x14ac:dyDescent="0.2">
      <c r="Y847" s="9"/>
    </row>
    <row r="848" spans="25:25" x14ac:dyDescent="0.2">
      <c r="Y848" s="9"/>
    </row>
    <row r="849" spans="25:25" x14ac:dyDescent="0.2">
      <c r="Y849" s="9"/>
    </row>
    <row r="850" spans="25:25" x14ac:dyDescent="0.2">
      <c r="Y850" s="9"/>
    </row>
    <row r="851" spans="25:25" x14ac:dyDescent="0.2">
      <c r="Y851" s="9"/>
    </row>
    <row r="852" spans="25:25" x14ac:dyDescent="0.2">
      <c r="Y852" s="9"/>
    </row>
    <row r="853" spans="25:25" x14ac:dyDescent="0.2">
      <c r="Y853" s="9"/>
    </row>
    <row r="854" spans="25:25" x14ac:dyDescent="0.2">
      <c r="Y854" s="9"/>
    </row>
    <row r="855" spans="25:25" x14ac:dyDescent="0.2">
      <c r="Y855" s="9"/>
    </row>
    <row r="856" spans="25:25" x14ac:dyDescent="0.2">
      <c r="Y856" s="9"/>
    </row>
    <row r="857" spans="25:25" x14ac:dyDescent="0.2">
      <c r="Y857" s="9"/>
    </row>
    <row r="858" spans="25:25" x14ac:dyDescent="0.2">
      <c r="Y858" s="9"/>
    </row>
    <row r="859" spans="25:25" x14ac:dyDescent="0.2">
      <c r="Y859" s="9"/>
    </row>
    <row r="860" spans="25:25" x14ac:dyDescent="0.2">
      <c r="Y860" s="9"/>
    </row>
    <row r="861" spans="25:25" x14ac:dyDescent="0.2">
      <c r="Y861" s="9"/>
    </row>
    <row r="862" spans="25:25" x14ac:dyDescent="0.2">
      <c r="Y862" s="9"/>
    </row>
    <row r="863" spans="25:25" x14ac:dyDescent="0.2">
      <c r="Y863" s="9"/>
    </row>
    <row r="864" spans="25:25" x14ac:dyDescent="0.2">
      <c r="Y864" s="9"/>
    </row>
    <row r="865" spans="25:25" x14ac:dyDescent="0.2">
      <c r="Y865" s="9"/>
    </row>
    <row r="866" spans="25:25" x14ac:dyDescent="0.2">
      <c r="Y866" s="9"/>
    </row>
    <row r="867" spans="25:25" x14ac:dyDescent="0.2">
      <c r="Y867" s="9"/>
    </row>
    <row r="868" spans="25:25" x14ac:dyDescent="0.2">
      <c r="Y868" s="9"/>
    </row>
    <row r="869" spans="25:25" x14ac:dyDescent="0.2">
      <c r="Y869" s="9"/>
    </row>
    <row r="870" spans="25:25" x14ac:dyDescent="0.2">
      <c r="Y870" s="9"/>
    </row>
    <row r="871" spans="25:25" x14ac:dyDescent="0.2">
      <c r="Y871" s="9"/>
    </row>
    <row r="872" spans="25:25" x14ac:dyDescent="0.2">
      <c r="Y872" s="9"/>
    </row>
    <row r="873" spans="25:25" x14ac:dyDescent="0.2">
      <c r="Y873" s="9"/>
    </row>
    <row r="874" spans="25:25" x14ac:dyDescent="0.2">
      <c r="Y874" s="9"/>
    </row>
    <row r="875" spans="25:25" x14ac:dyDescent="0.2">
      <c r="Y875" s="9"/>
    </row>
    <row r="876" spans="25:25" x14ac:dyDescent="0.2">
      <c r="Y876" s="9"/>
    </row>
    <row r="877" spans="25:25" x14ac:dyDescent="0.2">
      <c r="Y877" s="9"/>
    </row>
    <row r="878" spans="25:25" x14ac:dyDescent="0.2">
      <c r="Y878" s="9"/>
    </row>
    <row r="879" spans="25:25" x14ac:dyDescent="0.2">
      <c r="Y879" s="9"/>
    </row>
    <row r="880" spans="25:25" x14ac:dyDescent="0.2">
      <c r="Y880" s="9"/>
    </row>
    <row r="881" spans="25:25" x14ac:dyDescent="0.2">
      <c r="Y881" s="9"/>
    </row>
    <row r="882" spans="25:25" x14ac:dyDescent="0.2">
      <c r="Y882" s="9"/>
    </row>
    <row r="883" spans="25:25" x14ac:dyDescent="0.2">
      <c r="Y883" s="9"/>
    </row>
    <row r="884" spans="25:25" x14ac:dyDescent="0.2">
      <c r="Y884" s="9"/>
    </row>
    <row r="885" spans="25:25" x14ac:dyDescent="0.2">
      <c r="Y885" s="9"/>
    </row>
    <row r="886" spans="25:25" x14ac:dyDescent="0.2">
      <c r="Y886" s="9"/>
    </row>
    <row r="887" spans="25:25" x14ac:dyDescent="0.2">
      <c r="Y887" s="9"/>
    </row>
    <row r="888" spans="25:25" x14ac:dyDescent="0.2">
      <c r="Y888" s="9"/>
    </row>
    <row r="889" spans="25:25" x14ac:dyDescent="0.2">
      <c r="Y889" s="9"/>
    </row>
    <row r="890" spans="25:25" x14ac:dyDescent="0.2">
      <c r="Y890" s="9"/>
    </row>
    <row r="891" spans="25:25" x14ac:dyDescent="0.2">
      <c r="Y891" s="9"/>
    </row>
    <row r="892" spans="25:25" x14ac:dyDescent="0.2">
      <c r="Y892" s="9"/>
    </row>
    <row r="893" spans="25:25" x14ac:dyDescent="0.2">
      <c r="Y893" s="9"/>
    </row>
    <row r="894" spans="25:25" x14ac:dyDescent="0.2">
      <c r="Y894" s="9"/>
    </row>
    <row r="895" spans="25:25" x14ac:dyDescent="0.2">
      <c r="Y895" s="9"/>
    </row>
    <row r="896" spans="25:25" x14ac:dyDescent="0.2">
      <c r="Y896" s="9"/>
    </row>
    <row r="897" spans="25:25" x14ac:dyDescent="0.2">
      <c r="Y897" s="9"/>
    </row>
    <row r="898" spans="25:25" x14ac:dyDescent="0.2">
      <c r="Y898" s="9"/>
    </row>
    <row r="899" spans="25:25" x14ac:dyDescent="0.2">
      <c r="Y899" s="9"/>
    </row>
    <row r="900" spans="25:25" x14ac:dyDescent="0.2">
      <c r="Y900" s="9"/>
    </row>
    <row r="901" spans="25:25" x14ac:dyDescent="0.2">
      <c r="Y901" s="9"/>
    </row>
    <row r="902" spans="25:25" x14ac:dyDescent="0.2">
      <c r="Y902" s="9"/>
    </row>
    <row r="903" spans="25:25" x14ac:dyDescent="0.2">
      <c r="Y903" s="9"/>
    </row>
    <row r="904" spans="25:25" x14ac:dyDescent="0.2">
      <c r="Y904" s="9"/>
    </row>
    <row r="905" spans="25:25" x14ac:dyDescent="0.2">
      <c r="Y905" s="9"/>
    </row>
    <row r="906" spans="25:25" x14ac:dyDescent="0.2">
      <c r="Y906" s="9"/>
    </row>
    <row r="907" spans="25:25" x14ac:dyDescent="0.2">
      <c r="Y907" s="9"/>
    </row>
    <row r="908" spans="25:25" x14ac:dyDescent="0.2">
      <c r="Y908" s="9"/>
    </row>
    <row r="909" spans="25:25" x14ac:dyDescent="0.2">
      <c r="Y909" s="9"/>
    </row>
    <row r="910" spans="25:25" x14ac:dyDescent="0.2">
      <c r="Y910" s="9"/>
    </row>
    <row r="911" spans="25:25" x14ac:dyDescent="0.2">
      <c r="Y911" s="9"/>
    </row>
    <row r="912" spans="25:25" x14ac:dyDescent="0.2">
      <c r="Y912" s="9"/>
    </row>
    <row r="913" spans="25:25" x14ac:dyDescent="0.2">
      <c r="Y913" s="9"/>
    </row>
    <row r="914" spans="25:25" x14ac:dyDescent="0.2">
      <c r="Y914" s="9"/>
    </row>
    <row r="915" spans="25:25" x14ac:dyDescent="0.2">
      <c r="Y915" s="9"/>
    </row>
    <row r="916" spans="25:25" x14ac:dyDescent="0.2">
      <c r="Y916" s="9"/>
    </row>
    <row r="917" spans="25:25" x14ac:dyDescent="0.2">
      <c r="Y917" s="9"/>
    </row>
    <row r="918" spans="25:25" x14ac:dyDescent="0.2">
      <c r="Y918" s="9"/>
    </row>
    <row r="919" spans="25:25" x14ac:dyDescent="0.2">
      <c r="Y919" s="9"/>
    </row>
    <row r="920" spans="25:25" x14ac:dyDescent="0.2">
      <c r="Y920" s="9"/>
    </row>
    <row r="921" spans="25:25" x14ac:dyDescent="0.2">
      <c r="Y921" s="9"/>
    </row>
    <row r="922" spans="25:25" x14ac:dyDescent="0.2">
      <c r="Y922" s="9"/>
    </row>
    <row r="923" spans="25:25" x14ac:dyDescent="0.2">
      <c r="Y923" s="9"/>
    </row>
    <row r="924" spans="25:25" x14ac:dyDescent="0.2">
      <c r="Y924" s="9"/>
    </row>
    <row r="925" spans="25:25" x14ac:dyDescent="0.2">
      <c r="Y925" s="9"/>
    </row>
    <row r="926" spans="25:25" x14ac:dyDescent="0.2">
      <c r="Y926" s="9"/>
    </row>
    <row r="927" spans="25:25" x14ac:dyDescent="0.2">
      <c r="Y927" s="9"/>
    </row>
    <row r="928" spans="25:25" x14ac:dyDescent="0.2">
      <c r="Y928" s="9"/>
    </row>
    <row r="929" spans="25:25" x14ac:dyDescent="0.2">
      <c r="Y929" s="9"/>
    </row>
    <row r="930" spans="25:25" x14ac:dyDescent="0.2">
      <c r="Y930" s="9"/>
    </row>
    <row r="931" spans="25:25" x14ac:dyDescent="0.2">
      <c r="Y931" s="9"/>
    </row>
    <row r="932" spans="25:25" x14ac:dyDescent="0.2">
      <c r="Y932" s="9"/>
    </row>
    <row r="933" spans="25:25" x14ac:dyDescent="0.2">
      <c r="Y933" s="9"/>
    </row>
    <row r="934" spans="25:25" x14ac:dyDescent="0.2">
      <c r="Y934" s="9"/>
    </row>
    <row r="935" spans="25:25" x14ac:dyDescent="0.2">
      <c r="Y935" s="9"/>
    </row>
    <row r="936" spans="25:25" x14ac:dyDescent="0.2">
      <c r="Y936" s="9"/>
    </row>
    <row r="937" spans="25:25" x14ac:dyDescent="0.2">
      <c r="Y937" s="9"/>
    </row>
    <row r="938" spans="25:25" x14ac:dyDescent="0.2">
      <c r="Y938" s="9"/>
    </row>
    <row r="939" spans="25:25" x14ac:dyDescent="0.2">
      <c r="Y939" s="9"/>
    </row>
    <row r="940" spans="25:25" x14ac:dyDescent="0.2">
      <c r="Y940" s="9"/>
    </row>
    <row r="941" spans="25:25" x14ac:dyDescent="0.2">
      <c r="Y941" s="9"/>
    </row>
    <row r="942" spans="25:25" x14ac:dyDescent="0.2">
      <c r="Y942" s="9"/>
    </row>
    <row r="943" spans="25:25" x14ac:dyDescent="0.2">
      <c r="Y943" s="9"/>
    </row>
    <row r="944" spans="25:25" x14ac:dyDescent="0.2">
      <c r="Y944" s="9"/>
    </row>
    <row r="945" spans="25:25" x14ac:dyDescent="0.2">
      <c r="Y945" s="9"/>
    </row>
    <row r="946" spans="25:25" x14ac:dyDescent="0.2">
      <c r="Y946" s="9"/>
    </row>
    <row r="947" spans="25:25" x14ac:dyDescent="0.2">
      <c r="Y947" s="9"/>
    </row>
    <row r="948" spans="25:25" x14ac:dyDescent="0.2">
      <c r="Y948" s="9"/>
    </row>
    <row r="949" spans="25:25" x14ac:dyDescent="0.2">
      <c r="Y949" s="9"/>
    </row>
    <row r="950" spans="25:25" x14ac:dyDescent="0.2">
      <c r="Y950" s="9"/>
    </row>
    <row r="951" spans="25:25" x14ac:dyDescent="0.2">
      <c r="Y951" s="9"/>
    </row>
    <row r="952" spans="25:25" x14ac:dyDescent="0.2">
      <c r="Y952" s="9"/>
    </row>
    <row r="953" spans="25:25" x14ac:dyDescent="0.2">
      <c r="Y953" s="9"/>
    </row>
    <row r="954" spans="25:25" x14ac:dyDescent="0.2">
      <c r="Y954" s="9"/>
    </row>
    <row r="955" spans="25:25" x14ac:dyDescent="0.2">
      <c r="Y955" s="9"/>
    </row>
    <row r="956" spans="25:25" x14ac:dyDescent="0.2">
      <c r="Y956" s="9"/>
    </row>
    <row r="957" spans="25:25" x14ac:dyDescent="0.2">
      <c r="Y957" s="9"/>
    </row>
    <row r="958" spans="25:25" x14ac:dyDescent="0.2">
      <c r="Y958" s="9"/>
    </row>
    <row r="959" spans="25:25" x14ac:dyDescent="0.2">
      <c r="Y959" s="9"/>
    </row>
    <row r="960" spans="25:25" x14ac:dyDescent="0.2">
      <c r="Y960" s="9"/>
    </row>
    <row r="961" spans="25:25" x14ac:dyDescent="0.2">
      <c r="Y961" s="9"/>
    </row>
    <row r="962" spans="25:25" x14ac:dyDescent="0.2">
      <c r="Y962" s="9"/>
    </row>
    <row r="963" spans="25:25" x14ac:dyDescent="0.2">
      <c r="Y963" s="9"/>
    </row>
    <row r="964" spans="25:25" x14ac:dyDescent="0.2">
      <c r="Y964" s="9"/>
    </row>
    <row r="965" spans="25:25" x14ac:dyDescent="0.2">
      <c r="Y965" s="9"/>
    </row>
    <row r="966" spans="25:25" x14ac:dyDescent="0.2">
      <c r="Y966" s="9"/>
    </row>
    <row r="967" spans="25:25" x14ac:dyDescent="0.2">
      <c r="Y967" s="9"/>
    </row>
    <row r="968" spans="25:25" x14ac:dyDescent="0.2">
      <c r="Y968" s="9"/>
    </row>
    <row r="969" spans="25:25" x14ac:dyDescent="0.2">
      <c r="Y969" s="9"/>
    </row>
    <row r="970" spans="25:25" x14ac:dyDescent="0.2">
      <c r="Y970" s="9"/>
    </row>
    <row r="971" spans="25:25" x14ac:dyDescent="0.2">
      <c r="Y971" s="9"/>
    </row>
    <row r="972" spans="25:25" x14ac:dyDescent="0.2">
      <c r="Y972" s="9"/>
    </row>
    <row r="973" spans="25:25" x14ac:dyDescent="0.2">
      <c r="Y973" s="9"/>
    </row>
    <row r="974" spans="25:25" x14ac:dyDescent="0.2">
      <c r="Y974" s="9"/>
    </row>
    <row r="975" spans="25:25" x14ac:dyDescent="0.2">
      <c r="Y975" s="9"/>
    </row>
    <row r="976" spans="25:25" x14ac:dyDescent="0.2">
      <c r="Y976" s="9"/>
    </row>
    <row r="977" spans="25:25" x14ac:dyDescent="0.2">
      <c r="Y977" s="9"/>
    </row>
    <row r="978" spans="25:25" x14ac:dyDescent="0.2">
      <c r="Y978" s="9"/>
    </row>
    <row r="979" spans="25:25" x14ac:dyDescent="0.2">
      <c r="Y979" s="9"/>
    </row>
    <row r="980" spans="25:25" x14ac:dyDescent="0.2">
      <c r="Y980" s="9"/>
    </row>
    <row r="981" spans="25:25" x14ac:dyDescent="0.2">
      <c r="Y981" s="9"/>
    </row>
    <row r="982" spans="25:25" x14ac:dyDescent="0.2">
      <c r="Y982" s="9"/>
    </row>
    <row r="983" spans="25:25" x14ac:dyDescent="0.2">
      <c r="Y983" s="9"/>
    </row>
    <row r="984" spans="25:25" x14ac:dyDescent="0.2">
      <c r="Y984" s="9"/>
    </row>
    <row r="985" spans="25:25" x14ac:dyDescent="0.2">
      <c r="Y985" s="9"/>
    </row>
    <row r="986" spans="25:25" x14ac:dyDescent="0.2">
      <c r="Y986" s="9"/>
    </row>
    <row r="987" spans="25:25" x14ac:dyDescent="0.2">
      <c r="Y987" s="9"/>
    </row>
    <row r="988" spans="25:25" x14ac:dyDescent="0.2">
      <c r="Y988" s="9"/>
    </row>
    <row r="989" spans="25:25" x14ac:dyDescent="0.2">
      <c r="Y989" s="9"/>
    </row>
    <row r="990" spans="25:25" x14ac:dyDescent="0.2">
      <c r="Y990" s="9"/>
    </row>
    <row r="991" spans="25:25" x14ac:dyDescent="0.2">
      <c r="Y991" s="9"/>
    </row>
    <row r="992" spans="25:25" x14ac:dyDescent="0.2">
      <c r="Y992" s="9"/>
    </row>
    <row r="993" spans="25:25" x14ac:dyDescent="0.2">
      <c r="Y993" s="9"/>
    </row>
    <row r="994" spans="25:25" x14ac:dyDescent="0.2">
      <c r="Y994" s="9"/>
    </row>
    <row r="995" spans="25:25" x14ac:dyDescent="0.2">
      <c r="Y995" s="9"/>
    </row>
    <row r="996" spans="25:25" x14ac:dyDescent="0.2">
      <c r="Y996" s="9"/>
    </row>
    <row r="997" spans="25:25" x14ac:dyDescent="0.2">
      <c r="Y997" s="9"/>
    </row>
    <row r="998" spans="25:25" x14ac:dyDescent="0.2">
      <c r="Y998" s="9"/>
    </row>
    <row r="999" spans="25:25" x14ac:dyDescent="0.2">
      <c r="Y999" s="9"/>
    </row>
    <row r="1000" spans="25:25" x14ac:dyDescent="0.2">
      <c r="Y1000" s="9"/>
    </row>
    <row r="1001" spans="25:25" x14ac:dyDescent="0.2">
      <c r="Y1001" s="9"/>
    </row>
    <row r="1002" spans="25:25" x14ac:dyDescent="0.2">
      <c r="Y1002" s="9"/>
    </row>
    <row r="1003" spans="25:25" x14ac:dyDescent="0.2">
      <c r="Y1003" s="9"/>
    </row>
    <row r="1004" spans="25:25" x14ac:dyDescent="0.2">
      <c r="Y1004" s="9"/>
    </row>
    <row r="1005" spans="25:25" x14ac:dyDescent="0.2">
      <c r="Y1005" s="9"/>
    </row>
    <row r="1006" spans="25:25" x14ac:dyDescent="0.2">
      <c r="Y1006" s="9"/>
    </row>
    <row r="1007" spans="25:25" x14ac:dyDescent="0.2">
      <c r="Y1007" s="9"/>
    </row>
    <row r="1008" spans="25:25" x14ac:dyDescent="0.2">
      <c r="Y1008" s="9"/>
    </row>
    <row r="1009" spans="25:25" x14ac:dyDescent="0.2">
      <c r="Y1009" s="9"/>
    </row>
    <row r="1010" spans="25:25" x14ac:dyDescent="0.2">
      <c r="Y1010" s="9"/>
    </row>
    <row r="1011" spans="25:25" x14ac:dyDescent="0.2">
      <c r="Y1011" s="9"/>
    </row>
    <row r="1012" spans="25:25" x14ac:dyDescent="0.2">
      <c r="Y1012" s="9"/>
    </row>
    <row r="1013" spans="25:25" x14ac:dyDescent="0.2">
      <c r="Y1013" s="9"/>
    </row>
    <row r="1014" spans="25:25" x14ac:dyDescent="0.2">
      <c r="Y1014" s="9"/>
    </row>
    <row r="1015" spans="25:25" x14ac:dyDescent="0.2">
      <c r="Y1015" s="9"/>
    </row>
    <row r="1016" spans="25:25" x14ac:dyDescent="0.2">
      <c r="Y1016" s="9"/>
    </row>
    <row r="1017" spans="25:25" x14ac:dyDescent="0.2">
      <c r="Y1017" s="9"/>
    </row>
    <row r="1018" spans="25:25" x14ac:dyDescent="0.2">
      <c r="Y1018" s="9"/>
    </row>
    <row r="1019" spans="25:25" x14ac:dyDescent="0.2">
      <c r="Y1019" s="9"/>
    </row>
    <row r="1020" spans="25:25" x14ac:dyDescent="0.2">
      <c r="Y1020" s="9"/>
    </row>
    <row r="1021" spans="25:25" x14ac:dyDescent="0.2">
      <c r="Y1021" s="9"/>
    </row>
    <row r="1022" spans="25:25" x14ac:dyDescent="0.2">
      <c r="Y1022" s="9"/>
    </row>
    <row r="1023" spans="25:25" x14ac:dyDescent="0.2">
      <c r="Y1023" s="9"/>
    </row>
    <row r="1024" spans="25:25" x14ac:dyDescent="0.2">
      <c r="Y1024" s="9"/>
    </row>
    <row r="1025" spans="25:25" x14ac:dyDescent="0.2">
      <c r="Y1025" s="9"/>
    </row>
    <row r="1026" spans="25:25" x14ac:dyDescent="0.2">
      <c r="Y1026" s="9"/>
    </row>
    <row r="1027" spans="25:25" x14ac:dyDescent="0.2">
      <c r="Y1027" s="9"/>
    </row>
    <row r="1028" spans="25:25" x14ac:dyDescent="0.2">
      <c r="Y1028" s="9"/>
    </row>
    <row r="1029" spans="25:25" x14ac:dyDescent="0.2">
      <c r="Y1029" s="9"/>
    </row>
    <row r="1030" spans="25:25" x14ac:dyDescent="0.2">
      <c r="Y1030" s="9"/>
    </row>
    <row r="1031" spans="25:25" x14ac:dyDescent="0.2">
      <c r="Y1031" s="9"/>
    </row>
    <row r="1032" spans="25:25" x14ac:dyDescent="0.2">
      <c r="Y1032" s="9"/>
    </row>
    <row r="1033" spans="25:25" x14ac:dyDescent="0.2">
      <c r="Y1033" s="9"/>
    </row>
    <row r="1034" spans="25:25" x14ac:dyDescent="0.2">
      <c r="Y1034" s="9"/>
    </row>
    <row r="1035" spans="25:25" x14ac:dyDescent="0.2">
      <c r="Y1035" s="9"/>
    </row>
    <row r="1036" spans="25:25" x14ac:dyDescent="0.2">
      <c r="Y1036" s="9"/>
    </row>
    <row r="1037" spans="25:25" x14ac:dyDescent="0.2">
      <c r="Y1037" s="9"/>
    </row>
    <row r="1038" spans="25:25" x14ac:dyDescent="0.2">
      <c r="Y1038" s="9"/>
    </row>
    <row r="1039" spans="25:25" x14ac:dyDescent="0.2">
      <c r="Y1039" s="9"/>
    </row>
    <row r="1040" spans="25:25" x14ac:dyDescent="0.2">
      <c r="Y1040" s="9"/>
    </row>
    <row r="1041" spans="25:25" x14ac:dyDescent="0.2">
      <c r="Y1041" s="9"/>
    </row>
    <row r="1042" spans="25:25" x14ac:dyDescent="0.2">
      <c r="Y1042" s="9"/>
    </row>
    <row r="1043" spans="25:25" x14ac:dyDescent="0.2">
      <c r="Y1043" s="9"/>
    </row>
    <row r="1044" spans="25:25" x14ac:dyDescent="0.2">
      <c r="Y1044" s="9"/>
    </row>
    <row r="1045" spans="25:25" x14ac:dyDescent="0.2">
      <c r="Y1045" s="9"/>
    </row>
    <row r="1046" spans="25:25" x14ac:dyDescent="0.2">
      <c r="Y1046" s="9"/>
    </row>
    <row r="1047" spans="25:25" x14ac:dyDescent="0.2">
      <c r="Y1047" s="9"/>
    </row>
    <row r="1048" spans="25:25" x14ac:dyDescent="0.2">
      <c r="Y1048" s="9"/>
    </row>
    <row r="1049" spans="25:25" x14ac:dyDescent="0.2">
      <c r="Y1049" s="9"/>
    </row>
    <row r="1050" spans="25:25" x14ac:dyDescent="0.2">
      <c r="Y1050" s="9"/>
    </row>
    <row r="1051" spans="25:25" x14ac:dyDescent="0.2">
      <c r="Y1051" s="9"/>
    </row>
    <row r="1052" spans="25:25" x14ac:dyDescent="0.2">
      <c r="Y1052" s="9"/>
    </row>
    <row r="1053" spans="25:25" x14ac:dyDescent="0.2">
      <c r="Y1053" s="9"/>
    </row>
    <row r="1054" spans="25:25" x14ac:dyDescent="0.2">
      <c r="Y1054" s="9"/>
    </row>
    <row r="1055" spans="25:25" x14ac:dyDescent="0.2">
      <c r="Y1055" s="9"/>
    </row>
    <row r="1056" spans="25:25" x14ac:dyDescent="0.2">
      <c r="Y1056" s="9"/>
    </row>
    <row r="1057" spans="25:25" x14ac:dyDescent="0.2">
      <c r="Y1057" s="9"/>
    </row>
    <row r="1058" spans="25:25" x14ac:dyDescent="0.2">
      <c r="Y1058" s="9"/>
    </row>
    <row r="1059" spans="25:25" x14ac:dyDescent="0.2">
      <c r="Y1059" s="9"/>
    </row>
    <row r="1060" spans="25:25" x14ac:dyDescent="0.2">
      <c r="Y1060" s="9"/>
    </row>
    <row r="1061" spans="25:25" x14ac:dyDescent="0.2">
      <c r="Y1061" s="9"/>
    </row>
    <row r="1062" spans="25:25" x14ac:dyDescent="0.2">
      <c r="Y1062" s="9"/>
    </row>
    <row r="1063" spans="25:25" x14ac:dyDescent="0.2">
      <c r="Y1063" s="9"/>
    </row>
    <row r="1064" spans="25:25" x14ac:dyDescent="0.2">
      <c r="Y1064" s="9"/>
    </row>
    <row r="1065" spans="25:25" x14ac:dyDescent="0.2">
      <c r="Y1065" s="9"/>
    </row>
    <row r="1066" spans="25:25" x14ac:dyDescent="0.2">
      <c r="Y1066" s="9"/>
    </row>
    <row r="1067" spans="25:25" x14ac:dyDescent="0.2">
      <c r="Y1067" s="9"/>
    </row>
    <row r="1068" spans="25:25" x14ac:dyDescent="0.2">
      <c r="Y1068" s="9"/>
    </row>
    <row r="1069" spans="25:25" x14ac:dyDescent="0.2">
      <c r="Y1069" s="9"/>
    </row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2"/>
  <sheetViews>
    <sheetView tabSelected="1" zoomScale="90" workbookViewId="0">
      <pane xSplit="4" topLeftCell="E1" activePane="topRight" state="frozen"/>
      <selection pane="topRight" activeCell="E21" sqref="E21"/>
    </sheetView>
  </sheetViews>
  <sheetFormatPr defaultRowHeight="12.75" x14ac:dyDescent="0.2"/>
  <cols>
    <col min="1" max="1" width="7.42578125" style="2" customWidth="1"/>
    <col min="2" max="2" width="13.28515625" style="2" customWidth="1"/>
    <col min="3" max="3" width="12.28515625" style="2" customWidth="1"/>
    <col min="4" max="4" width="12.42578125" style="2" customWidth="1"/>
    <col min="5" max="5" width="18" style="2" customWidth="1"/>
    <col min="6" max="6" width="7" style="2" customWidth="1"/>
    <col min="7" max="7" width="16.5703125" style="2" customWidth="1"/>
    <col min="8" max="8" width="8.42578125" style="2" customWidth="1"/>
    <col min="9" max="9" width="21.7109375" style="2" customWidth="1"/>
    <col min="10" max="16384" width="9.140625" style="2"/>
  </cols>
  <sheetData>
    <row r="1" spans="1:9" ht="13.5" customHeight="1" x14ac:dyDescent="0.2">
      <c r="A1" s="1" t="s">
        <v>0</v>
      </c>
    </row>
    <row r="2" spans="1:9" ht="16.5" customHeight="1" x14ac:dyDescent="0.2">
      <c r="A2" s="1" t="s">
        <v>1</v>
      </c>
    </row>
    <row r="3" spans="1:9" ht="15.75" customHeight="1" thickBot="1" x14ac:dyDescent="0.3">
      <c r="A3" s="1" t="s">
        <v>2</v>
      </c>
      <c r="B3" s="7">
        <v>37225</v>
      </c>
      <c r="E3" s="8"/>
      <c r="F3" s="8"/>
      <c r="G3" s="8"/>
      <c r="I3" s="8"/>
    </row>
    <row r="4" spans="1:9" ht="18" customHeight="1" x14ac:dyDescent="0.3">
      <c r="C4" s="2" t="s">
        <v>3</v>
      </c>
      <c r="D4" s="2" t="s">
        <v>3</v>
      </c>
      <c r="E4" s="25" t="s">
        <v>79</v>
      </c>
      <c r="F4" s="8"/>
      <c r="G4" s="25" t="s">
        <v>79</v>
      </c>
      <c r="I4" s="26" t="s">
        <v>16</v>
      </c>
    </row>
    <row r="5" spans="1:9" ht="21" customHeight="1" thickBot="1" x14ac:dyDescent="0.4">
      <c r="A5" s="27" t="s">
        <v>17</v>
      </c>
      <c r="E5" s="29" t="s">
        <v>23</v>
      </c>
      <c r="F5" s="8"/>
      <c r="G5" s="29" t="s">
        <v>23</v>
      </c>
      <c r="I5" s="31" t="s">
        <v>80</v>
      </c>
    </row>
    <row r="6" spans="1:9" ht="3" customHeight="1" thickBot="1" x14ac:dyDescent="0.25">
      <c r="A6" s="32" t="s">
        <v>3</v>
      </c>
      <c r="B6" s="33" t="s">
        <v>3</v>
      </c>
      <c r="E6" s="8"/>
      <c r="F6" s="8"/>
      <c r="G6" s="8"/>
      <c r="I6" s="38"/>
    </row>
    <row r="7" spans="1:9" ht="13.5" thickBot="1" x14ac:dyDescent="0.25">
      <c r="B7" s="39"/>
      <c r="C7" s="39"/>
      <c r="E7" s="48" t="s">
        <v>73</v>
      </c>
      <c r="F7" s="8"/>
      <c r="G7" s="48" t="s">
        <v>32</v>
      </c>
      <c r="I7" s="49" t="s">
        <v>82</v>
      </c>
    </row>
    <row r="8" spans="1:9" ht="2.25" customHeight="1" x14ac:dyDescent="0.2">
      <c r="B8" s="50"/>
      <c r="C8" s="50"/>
      <c r="D8" s="51"/>
      <c r="E8" s="8"/>
      <c r="F8" s="8"/>
      <c r="G8" s="8"/>
      <c r="I8" s="8"/>
    </row>
    <row r="9" spans="1:9" ht="1.5" customHeight="1" x14ac:dyDescent="0.2">
      <c r="A9" s="57"/>
      <c r="B9" s="50"/>
      <c r="C9" s="50"/>
      <c r="D9" s="51"/>
      <c r="E9" s="8"/>
      <c r="F9" s="8"/>
      <c r="G9" s="8"/>
      <c r="I9" s="8"/>
    </row>
    <row r="10" spans="1:9" ht="3" customHeight="1" x14ac:dyDescent="0.2">
      <c r="A10" s="68"/>
      <c r="B10" s="68"/>
      <c r="C10" s="68"/>
      <c r="D10" s="51"/>
      <c r="E10" s="70"/>
      <c r="F10" s="8"/>
      <c r="G10" s="70"/>
      <c r="H10" s="66"/>
      <c r="I10" s="70"/>
    </row>
    <row r="11" spans="1:9" ht="2.25" customHeight="1" x14ac:dyDescent="0.25">
      <c r="A11" s="72"/>
      <c r="B11" s="68"/>
      <c r="C11" s="68"/>
      <c r="D11" s="51"/>
      <c r="E11" s="58"/>
      <c r="F11" s="8"/>
      <c r="G11" s="58"/>
      <c r="I11" s="58"/>
    </row>
    <row r="12" spans="1:9" x14ac:dyDescent="0.2">
      <c r="A12" s="73" t="s">
        <v>33</v>
      </c>
      <c r="B12" s="68"/>
      <c r="C12" s="69">
        <v>37195</v>
      </c>
      <c r="D12" s="51"/>
      <c r="E12" s="58"/>
      <c r="F12" s="8"/>
      <c r="G12" s="58"/>
      <c r="I12" s="58"/>
    </row>
    <row r="13" spans="1:9" x14ac:dyDescent="0.2">
      <c r="A13" s="68"/>
      <c r="B13" s="68" t="s">
        <v>34</v>
      </c>
      <c r="C13" s="68"/>
      <c r="D13" s="51"/>
      <c r="E13" s="111">
        <v>778986412</v>
      </c>
      <c r="F13" s="8"/>
      <c r="G13" s="75">
        <v>-7407177</v>
      </c>
      <c r="I13" s="64">
        <f>SUM(E13:G13)</f>
        <v>771579235</v>
      </c>
    </row>
    <row r="14" spans="1:9" x14ac:dyDescent="0.2">
      <c r="A14" s="68"/>
      <c r="B14" s="71" t="s">
        <v>35</v>
      </c>
      <c r="C14" s="68"/>
      <c r="D14" s="51"/>
      <c r="E14" s="111">
        <v>0</v>
      </c>
      <c r="F14" s="8"/>
      <c r="G14" s="75">
        <v>0</v>
      </c>
      <c r="I14" s="64">
        <f t="shared" ref="I14:I75" si="0">SUM(E14:G14)</f>
        <v>0</v>
      </c>
    </row>
    <row r="15" spans="1:9" x14ac:dyDescent="0.2">
      <c r="A15" s="68"/>
      <c r="B15" s="68" t="s">
        <v>36</v>
      </c>
      <c r="C15" s="68"/>
      <c r="D15" s="51"/>
      <c r="E15" s="111">
        <v>775884262.39999998</v>
      </c>
      <c r="F15" s="8"/>
      <c r="G15" s="75">
        <v>96716696.400000006</v>
      </c>
      <c r="I15" s="64">
        <f t="shared" si="0"/>
        <v>872600958.79999995</v>
      </c>
    </row>
    <row r="16" spans="1:9" x14ac:dyDescent="0.2">
      <c r="A16" s="68"/>
      <c r="B16" s="68" t="s">
        <v>37</v>
      </c>
      <c r="C16" s="68"/>
      <c r="D16" s="51"/>
      <c r="E16" s="111">
        <f>SUM(E13:E15)</f>
        <v>1554870674.4000001</v>
      </c>
      <c r="F16" s="8"/>
      <c r="G16" s="75">
        <f>SUM(G13:G15)</f>
        <v>89309519.400000006</v>
      </c>
      <c r="I16" s="64">
        <f t="shared" si="0"/>
        <v>1644180193.8000002</v>
      </c>
    </row>
    <row r="17" spans="1:9" ht="2.25" customHeight="1" x14ac:dyDescent="0.2">
      <c r="A17" s="57"/>
      <c r="B17" s="50"/>
      <c r="C17" s="50"/>
      <c r="D17" s="51"/>
      <c r="E17" s="58"/>
      <c r="F17" s="8"/>
      <c r="G17" s="58"/>
      <c r="I17" s="58">
        <f t="shared" si="0"/>
        <v>0</v>
      </c>
    </row>
    <row r="18" spans="1:9" ht="12.75" customHeight="1" x14ac:dyDescent="0.2">
      <c r="A18" s="57" t="s">
        <v>38</v>
      </c>
      <c r="B18" s="50"/>
      <c r="C18" s="50"/>
      <c r="D18" s="51">
        <v>37225</v>
      </c>
      <c r="E18" s="10"/>
      <c r="F18" s="8"/>
      <c r="G18" s="10"/>
      <c r="I18" s="10"/>
    </row>
    <row r="19" spans="1:9" x14ac:dyDescent="0.2">
      <c r="A19" s="50"/>
      <c r="B19" s="50" t="s">
        <v>42</v>
      </c>
      <c r="C19" s="50"/>
      <c r="D19" s="50"/>
      <c r="E19" s="111">
        <v>0</v>
      </c>
      <c r="F19" s="8"/>
      <c r="G19" s="75">
        <v>0</v>
      </c>
      <c r="I19" s="64">
        <f t="shared" si="0"/>
        <v>0</v>
      </c>
    </row>
    <row r="20" spans="1:9" x14ac:dyDescent="0.2">
      <c r="A20" s="50"/>
      <c r="B20" s="50" t="s">
        <v>43</v>
      </c>
      <c r="C20" s="50"/>
      <c r="D20" s="50"/>
      <c r="E20" s="10"/>
      <c r="F20" s="8"/>
      <c r="G20" s="10"/>
      <c r="I20" s="10"/>
    </row>
    <row r="21" spans="1:9" x14ac:dyDescent="0.2">
      <c r="A21" s="50"/>
      <c r="B21" s="50"/>
      <c r="C21" s="50" t="s">
        <v>44</v>
      </c>
      <c r="D21" s="50"/>
      <c r="E21" s="10">
        <v>3478891</v>
      </c>
      <c r="F21" s="8"/>
      <c r="G21" s="10">
        <v>-1121434</v>
      </c>
      <c r="I21" s="10">
        <f t="shared" si="0"/>
        <v>2357457</v>
      </c>
    </row>
    <row r="22" spans="1:9" x14ac:dyDescent="0.2">
      <c r="A22" s="50"/>
      <c r="B22" s="50"/>
      <c r="C22" s="50" t="s">
        <v>45</v>
      </c>
      <c r="D22" s="50"/>
      <c r="E22" s="10">
        <v>59156473</v>
      </c>
      <c r="F22" s="8"/>
      <c r="G22" s="10">
        <v>-1536108</v>
      </c>
      <c r="I22" s="10">
        <f t="shared" si="0"/>
        <v>57620365</v>
      </c>
    </row>
    <row r="23" spans="1:9" x14ac:dyDescent="0.2">
      <c r="A23" s="50"/>
      <c r="B23" s="50"/>
      <c r="C23" s="50" t="s">
        <v>46</v>
      </c>
      <c r="D23" s="50"/>
      <c r="E23" s="10">
        <v>0</v>
      </c>
      <c r="F23" s="8"/>
      <c r="G23" s="10">
        <v>0</v>
      </c>
      <c r="I23" s="10">
        <f t="shared" si="0"/>
        <v>0</v>
      </c>
    </row>
    <row r="24" spans="1:9" x14ac:dyDescent="0.2">
      <c r="A24" s="50"/>
      <c r="B24" s="50"/>
      <c r="C24" s="50" t="s">
        <v>47</v>
      </c>
      <c r="D24" s="50"/>
      <c r="E24" s="10">
        <v>0</v>
      </c>
      <c r="F24" s="8"/>
      <c r="G24" s="10">
        <v>0</v>
      </c>
      <c r="I24" s="10">
        <f t="shared" si="0"/>
        <v>0</v>
      </c>
    </row>
    <row r="25" spans="1:9" x14ac:dyDescent="0.2">
      <c r="A25" s="50"/>
      <c r="B25" s="50"/>
      <c r="C25" s="50" t="s">
        <v>48</v>
      </c>
      <c r="D25" s="50"/>
      <c r="E25" s="10">
        <v>-496074</v>
      </c>
      <c r="F25" s="8"/>
      <c r="G25" s="10">
        <v>0</v>
      </c>
      <c r="I25" s="10">
        <f t="shared" si="0"/>
        <v>-496074</v>
      </c>
    </row>
    <row r="26" spans="1:9" x14ac:dyDescent="0.2">
      <c r="A26" s="50"/>
      <c r="B26" s="50"/>
      <c r="C26" s="50" t="s">
        <v>49</v>
      </c>
      <c r="D26" s="50"/>
      <c r="E26" s="10">
        <v>-23363</v>
      </c>
      <c r="F26" s="8"/>
      <c r="G26" s="10">
        <v>0</v>
      </c>
      <c r="I26" s="10">
        <f t="shared" si="0"/>
        <v>-23363</v>
      </c>
    </row>
    <row r="27" spans="1:9" x14ac:dyDescent="0.2">
      <c r="A27" s="50"/>
      <c r="B27" s="50"/>
      <c r="C27" s="50" t="s">
        <v>50</v>
      </c>
      <c r="D27" s="50"/>
      <c r="E27" s="10">
        <v>214351</v>
      </c>
      <c r="F27" s="8"/>
      <c r="G27" s="10">
        <v>0</v>
      </c>
      <c r="I27" s="10">
        <f t="shared" si="0"/>
        <v>214351</v>
      </c>
    </row>
    <row r="28" spans="1:9" x14ac:dyDescent="0.2">
      <c r="A28" s="50"/>
      <c r="B28" s="50"/>
      <c r="C28" s="50" t="s">
        <v>51</v>
      </c>
      <c r="D28" s="50"/>
      <c r="E28" s="10">
        <v>0</v>
      </c>
      <c r="F28" s="8"/>
      <c r="G28" s="10">
        <v>0</v>
      </c>
      <c r="I28" s="10">
        <f t="shared" si="0"/>
        <v>0</v>
      </c>
    </row>
    <row r="29" spans="1:9" x14ac:dyDescent="0.2">
      <c r="A29" s="50"/>
      <c r="B29" s="50"/>
      <c r="C29" s="50" t="s">
        <v>52</v>
      </c>
      <c r="D29" s="50"/>
      <c r="E29" s="10">
        <v>0</v>
      </c>
      <c r="F29" s="8"/>
      <c r="G29" s="10">
        <v>0</v>
      </c>
      <c r="I29" s="10">
        <f t="shared" si="0"/>
        <v>0</v>
      </c>
    </row>
    <row r="30" spans="1:9" x14ac:dyDescent="0.2">
      <c r="A30" s="50"/>
      <c r="B30" s="3"/>
      <c r="C30" s="50" t="s">
        <v>53</v>
      </c>
      <c r="D30" s="50"/>
      <c r="E30" s="10">
        <v>-196672</v>
      </c>
      <c r="F30" s="8"/>
      <c r="G30" s="10">
        <v>0</v>
      </c>
      <c r="I30" s="10">
        <f t="shared" si="0"/>
        <v>-196672</v>
      </c>
    </row>
    <row r="31" spans="1:9" x14ac:dyDescent="0.2">
      <c r="A31" s="50"/>
      <c r="B31" s="50" t="s">
        <v>54</v>
      </c>
      <c r="C31" s="50"/>
      <c r="D31" s="50"/>
      <c r="E31" s="10">
        <v>178496</v>
      </c>
      <c r="F31" s="8"/>
      <c r="G31" s="10">
        <v>0</v>
      </c>
      <c r="I31" s="10">
        <f t="shared" si="0"/>
        <v>178496</v>
      </c>
    </row>
    <row r="32" spans="1:9" x14ac:dyDescent="0.2">
      <c r="A32" s="50"/>
      <c r="B32" s="50" t="s">
        <v>55</v>
      </c>
      <c r="C32" s="50"/>
      <c r="D32" s="50"/>
      <c r="E32" s="75">
        <f>SUM(E21:E31)</f>
        <v>62312102</v>
      </c>
      <c r="F32" s="8"/>
      <c r="G32" s="75">
        <f>SUM(G21:G31)</f>
        <v>-2657542</v>
      </c>
      <c r="H32" s="10"/>
      <c r="I32" s="85">
        <f t="shared" si="0"/>
        <v>59654560</v>
      </c>
    </row>
    <row r="33" spans="1:9" x14ac:dyDescent="0.2">
      <c r="A33" s="50"/>
      <c r="B33" s="86" t="s">
        <v>56</v>
      </c>
      <c r="C33" s="50"/>
      <c r="D33" s="50"/>
      <c r="E33" s="75">
        <v>0</v>
      </c>
      <c r="F33" s="8"/>
      <c r="G33" s="75">
        <v>0</v>
      </c>
      <c r="I33" s="85">
        <f t="shared" si="0"/>
        <v>0</v>
      </c>
    </row>
    <row r="34" spans="1:9" x14ac:dyDescent="0.2">
      <c r="A34" s="50"/>
      <c r="B34" s="87" t="s">
        <v>57</v>
      </c>
      <c r="C34" s="50"/>
      <c r="D34" s="50"/>
      <c r="E34" s="75">
        <v>-4208.5</v>
      </c>
      <c r="F34" s="8"/>
      <c r="G34" s="75">
        <v>0</v>
      </c>
      <c r="I34" s="85">
        <f t="shared" si="0"/>
        <v>-4208.5</v>
      </c>
    </row>
    <row r="35" spans="1:9" x14ac:dyDescent="0.2">
      <c r="A35" s="50"/>
      <c r="B35" s="87" t="s">
        <v>58</v>
      </c>
      <c r="C35" s="50"/>
      <c r="D35" s="50"/>
      <c r="E35" s="75">
        <v>389712</v>
      </c>
      <c r="F35" s="8"/>
      <c r="G35" s="75">
        <v>-256</v>
      </c>
      <c r="I35" s="85">
        <f t="shared" si="0"/>
        <v>389456</v>
      </c>
    </row>
    <row r="36" spans="1:9" x14ac:dyDescent="0.2">
      <c r="A36" s="50"/>
      <c r="B36" s="86" t="s">
        <v>59</v>
      </c>
      <c r="C36" s="50"/>
      <c r="D36" s="50"/>
      <c r="E36" s="75">
        <v>46512</v>
      </c>
      <c r="F36" s="8"/>
      <c r="G36" s="75">
        <v>-1513</v>
      </c>
      <c r="I36" s="85">
        <f t="shared" si="0"/>
        <v>44999</v>
      </c>
    </row>
    <row r="37" spans="1:9" x14ac:dyDescent="0.2">
      <c r="A37" s="86" t="s">
        <v>60</v>
      </c>
      <c r="B37" s="50"/>
      <c r="C37" s="50"/>
      <c r="D37" s="50"/>
      <c r="E37" s="75">
        <f>SUM(E32:E36)</f>
        <v>62744117.5</v>
      </c>
      <c r="F37" s="8"/>
      <c r="G37" s="75">
        <f>SUM(G32:G36)</f>
        <v>-2659311</v>
      </c>
      <c r="I37" s="85">
        <f t="shared" si="0"/>
        <v>60084806.5</v>
      </c>
    </row>
    <row r="38" spans="1:9" s="11" customFormat="1" ht="29.25" hidden="1" customHeight="1" x14ac:dyDescent="0.2">
      <c r="A38" s="57" t="s">
        <v>61</v>
      </c>
      <c r="B38" s="62"/>
      <c r="C38" s="62" t="s">
        <v>62</v>
      </c>
      <c r="D38" s="61"/>
      <c r="E38" s="59" t="e">
        <v>#REF!</v>
      </c>
      <c r="F38" s="8"/>
      <c r="G38" s="59" t="e">
        <v>#REF!</v>
      </c>
      <c r="I38" s="92" t="e">
        <f t="shared" si="0"/>
        <v>#REF!</v>
      </c>
    </row>
    <row r="39" spans="1:9" s="11" customFormat="1" hidden="1" x14ac:dyDescent="0.2">
      <c r="A39" s="61"/>
      <c r="B39" s="60"/>
      <c r="C39" s="60" t="s">
        <v>63</v>
      </c>
      <c r="D39" s="61"/>
      <c r="E39" s="59" t="e">
        <v>#REF!</v>
      </c>
      <c r="F39" s="8"/>
      <c r="G39" s="59" t="e">
        <v>#REF!</v>
      </c>
      <c r="I39" s="94" t="e">
        <f t="shared" si="0"/>
        <v>#REF!</v>
      </c>
    </row>
    <row r="40" spans="1:9" s="11" customFormat="1" hidden="1" x14ac:dyDescent="0.2">
      <c r="A40" s="60" t="s">
        <v>64</v>
      </c>
      <c r="B40" s="61"/>
      <c r="C40" s="61"/>
      <c r="D40" s="61"/>
      <c r="E40" s="65" t="e">
        <v>#REF!</v>
      </c>
      <c r="F40" s="8"/>
      <c r="G40" s="65" t="e">
        <v>#REF!</v>
      </c>
      <c r="I40" s="95" t="e">
        <f t="shared" si="0"/>
        <v>#REF!</v>
      </c>
    </row>
    <row r="41" spans="1:9" ht="1.5" customHeight="1" x14ac:dyDescent="0.2">
      <c r="A41" s="57"/>
      <c r="B41" s="50"/>
      <c r="C41" s="50"/>
      <c r="D41" s="51"/>
      <c r="E41" s="58"/>
      <c r="F41" s="8"/>
      <c r="G41" s="58"/>
      <c r="I41" s="58">
        <f t="shared" si="0"/>
        <v>0</v>
      </c>
    </row>
    <row r="42" spans="1:9" x14ac:dyDescent="0.2">
      <c r="A42" s="57" t="s">
        <v>33</v>
      </c>
      <c r="B42" s="50"/>
      <c r="C42" s="50"/>
      <c r="D42" s="51">
        <v>37225</v>
      </c>
      <c r="E42" s="10"/>
      <c r="F42" s="8"/>
      <c r="G42" s="10"/>
      <c r="I42" s="10"/>
    </row>
    <row r="43" spans="1:9" x14ac:dyDescent="0.2">
      <c r="A43" s="50"/>
      <c r="B43" s="50" t="s">
        <v>34</v>
      </c>
      <c r="C43" s="50"/>
      <c r="D43" s="50"/>
      <c r="E43" s="75">
        <v>838205392</v>
      </c>
      <c r="F43" s="8"/>
      <c r="G43" s="75">
        <v>-8974581.5</v>
      </c>
      <c r="I43" s="76">
        <f t="shared" si="0"/>
        <v>829230810.5</v>
      </c>
    </row>
    <row r="44" spans="1:9" x14ac:dyDescent="0.2">
      <c r="A44" s="50"/>
      <c r="B44" s="86" t="s">
        <v>35</v>
      </c>
      <c r="C44" s="50"/>
      <c r="D44" s="50"/>
      <c r="E44" s="75">
        <v>0</v>
      </c>
      <c r="F44" s="8"/>
      <c r="G44" s="75">
        <v>0</v>
      </c>
      <c r="I44" s="76">
        <f t="shared" si="0"/>
        <v>0</v>
      </c>
    </row>
    <row r="45" spans="1:9" x14ac:dyDescent="0.2">
      <c r="A45" s="50"/>
      <c r="B45" s="50" t="s">
        <v>65</v>
      </c>
      <c r="C45" s="50"/>
      <c r="D45" s="50"/>
      <c r="E45" s="75">
        <v>779409400</v>
      </c>
      <c r="F45" s="8"/>
      <c r="G45" s="75">
        <v>95624789</v>
      </c>
      <c r="I45" s="76">
        <f t="shared" si="0"/>
        <v>875034189</v>
      </c>
    </row>
    <row r="46" spans="1:9" x14ac:dyDescent="0.2">
      <c r="A46" s="50"/>
      <c r="B46" s="86" t="s">
        <v>66</v>
      </c>
      <c r="C46" s="50"/>
      <c r="D46" s="50"/>
      <c r="E46" s="75">
        <f>SUM(E43:E45)</f>
        <v>1617614792</v>
      </c>
      <c r="F46" s="8"/>
      <c r="G46" s="75">
        <f>SUM(G43:G45)</f>
        <v>86650207.5</v>
      </c>
      <c r="I46" s="76">
        <f t="shared" si="0"/>
        <v>1704264999.5</v>
      </c>
    </row>
    <row r="47" spans="1:9" x14ac:dyDescent="0.2">
      <c r="A47" s="50" t="s">
        <v>3</v>
      </c>
      <c r="B47" s="86"/>
      <c r="C47" s="50"/>
      <c r="D47" s="50"/>
      <c r="E47" s="70"/>
      <c r="F47" s="8"/>
      <c r="G47" s="70"/>
      <c r="I47" s="97"/>
    </row>
    <row r="48" spans="1:9" ht="3.75" customHeight="1" x14ac:dyDescent="0.2">
      <c r="A48" s="50"/>
      <c r="B48" s="50"/>
      <c r="C48" s="50"/>
      <c r="D48" s="50"/>
      <c r="E48" s="10"/>
      <c r="F48" s="8"/>
      <c r="G48" s="10"/>
      <c r="I48" s="10"/>
    </row>
    <row r="49" spans="1:9" x14ac:dyDescent="0.2">
      <c r="A49" s="57" t="s">
        <v>67</v>
      </c>
      <c r="B49" s="50"/>
      <c r="C49" s="50"/>
      <c r="D49" s="51">
        <v>37225</v>
      </c>
      <c r="E49" s="10"/>
      <c r="F49" s="8"/>
      <c r="G49" s="10"/>
      <c r="I49" s="10"/>
    </row>
    <row r="50" spans="1:9" x14ac:dyDescent="0.2">
      <c r="A50" s="50"/>
      <c r="B50" s="50" t="s">
        <v>68</v>
      </c>
      <c r="C50" s="50"/>
      <c r="D50" s="50"/>
      <c r="E50" s="75">
        <v>63890120</v>
      </c>
      <c r="F50" s="8"/>
      <c r="G50" s="75">
        <v>-37230</v>
      </c>
      <c r="H50" s="10"/>
      <c r="I50" s="76">
        <f t="shared" si="0"/>
        <v>63852890</v>
      </c>
    </row>
    <row r="51" spans="1:9" x14ac:dyDescent="0.2">
      <c r="A51" s="50"/>
      <c r="B51" s="50" t="s">
        <v>34</v>
      </c>
      <c r="C51" s="50"/>
      <c r="D51" s="50"/>
      <c r="E51" s="75">
        <v>637815621</v>
      </c>
      <c r="F51" s="8"/>
      <c r="G51" s="75">
        <v>-11901577</v>
      </c>
      <c r="I51" s="76">
        <f t="shared" si="0"/>
        <v>625914044</v>
      </c>
    </row>
    <row r="52" spans="1:9" x14ac:dyDescent="0.2">
      <c r="A52" s="50"/>
      <c r="B52" s="86" t="s">
        <v>35</v>
      </c>
      <c r="C52" s="50"/>
      <c r="D52" s="50"/>
      <c r="E52" s="75">
        <v>0</v>
      </c>
      <c r="F52" s="8"/>
      <c r="G52" s="75">
        <v>0</v>
      </c>
      <c r="I52" s="76">
        <f t="shared" si="0"/>
        <v>0</v>
      </c>
    </row>
    <row r="53" spans="1:9" x14ac:dyDescent="0.2">
      <c r="A53" s="50"/>
      <c r="B53" s="50" t="s">
        <v>36</v>
      </c>
      <c r="C53" s="50"/>
      <c r="D53" s="50"/>
      <c r="E53" s="75">
        <v>229958736</v>
      </c>
      <c r="F53" s="8"/>
      <c r="G53" s="75">
        <v>187992.5</v>
      </c>
      <c r="I53" s="76">
        <f t="shared" si="0"/>
        <v>230146728.5</v>
      </c>
    </row>
    <row r="54" spans="1:9" x14ac:dyDescent="0.2">
      <c r="A54" s="50"/>
      <c r="B54" s="86" t="s">
        <v>66</v>
      </c>
      <c r="C54" s="50"/>
      <c r="D54" s="50"/>
      <c r="E54" s="75">
        <f>SUM(E51:E53)</f>
        <v>867774357</v>
      </c>
      <c r="F54" s="8"/>
      <c r="G54" s="75">
        <f>SUM(G51:G53)</f>
        <v>-11713584.5</v>
      </c>
      <c r="I54" s="76">
        <f t="shared" si="0"/>
        <v>856060772.5</v>
      </c>
    </row>
    <row r="55" spans="1:9" ht="3" customHeight="1" x14ac:dyDescent="0.2">
      <c r="A55" s="57"/>
      <c r="B55" s="50"/>
      <c r="C55" s="50"/>
      <c r="D55" s="51"/>
      <c r="E55" s="76">
        <v>0</v>
      </c>
      <c r="F55" s="8"/>
      <c r="G55" s="58" t="s">
        <v>81</v>
      </c>
      <c r="I55" s="76">
        <f t="shared" si="0"/>
        <v>0</v>
      </c>
    </row>
    <row r="56" spans="1:9" x14ac:dyDescent="0.2">
      <c r="A56" s="57" t="s">
        <v>69</v>
      </c>
      <c r="B56" s="50"/>
      <c r="C56" s="50"/>
      <c r="D56" s="51"/>
      <c r="E56" s="58"/>
      <c r="F56" s="8"/>
      <c r="G56" s="58"/>
      <c r="I56" s="58"/>
    </row>
    <row r="57" spans="1:9" x14ac:dyDescent="0.2">
      <c r="A57" s="50"/>
      <c r="B57" s="50" t="s">
        <v>68</v>
      </c>
      <c r="C57" s="50"/>
      <c r="D57" s="50"/>
      <c r="E57" s="75">
        <v>0</v>
      </c>
      <c r="F57" s="8"/>
      <c r="G57" s="75">
        <v>0</v>
      </c>
      <c r="I57" s="76">
        <f t="shared" si="0"/>
        <v>0</v>
      </c>
    </row>
    <row r="58" spans="1:9" x14ac:dyDescent="0.2">
      <c r="A58" s="50"/>
      <c r="B58" s="50" t="s">
        <v>43</v>
      </c>
      <c r="C58" s="50"/>
      <c r="D58" s="50"/>
      <c r="E58" s="10"/>
      <c r="F58" s="8"/>
      <c r="G58" s="10"/>
      <c r="I58" s="10"/>
    </row>
    <row r="59" spans="1:9" ht="12.75" customHeight="1" x14ac:dyDescent="0.2">
      <c r="A59" s="50"/>
      <c r="B59" s="50"/>
      <c r="C59" s="50" t="s">
        <v>44</v>
      </c>
      <c r="D59" s="50"/>
      <c r="E59" s="10">
        <v>-96645</v>
      </c>
      <c r="F59" s="8"/>
      <c r="G59" s="10">
        <v>0</v>
      </c>
      <c r="I59" s="10">
        <f t="shared" si="0"/>
        <v>-96645</v>
      </c>
    </row>
    <row r="60" spans="1:9" x14ac:dyDescent="0.2">
      <c r="A60" s="50"/>
      <c r="B60" s="50"/>
      <c r="C60" s="50" t="s">
        <v>45</v>
      </c>
      <c r="D60" s="50"/>
      <c r="E60" s="10">
        <v>9915845</v>
      </c>
      <c r="F60" s="8"/>
      <c r="G60" s="10">
        <v>-362403</v>
      </c>
      <c r="I60" s="10">
        <f t="shared" si="0"/>
        <v>9553442</v>
      </c>
    </row>
    <row r="61" spans="1:9" x14ac:dyDescent="0.2">
      <c r="A61" s="50"/>
      <c r="B61" s="50"/>
      <c r="C61" s="50" t="s">
        <v>46</v>
      </c>
      <c r="D61" s="50"/>
      <c r="E61" s="10">
        <v>0</v>
      </c>
      <c r="F61" s="8"/>
      <c r="G61" s="10">
        <v>0</v>
      </c>
      <c r="I61" s="10">
        <f t="shared" si="0"/>
        <v>0</v>
      </c>
    </row>
    <row r="62" spans="1:9" x14ac:dyDescent="0.2">
      <c r="A62" s="50"/>
      <c r="B62" s="50"/>
      <c r="C62" s="50" t="s">
        <v>47</v>
      </c>
      <c r="D62" s="50"/>
      <c r="E62" s="10">
        <v>0</v>
      </c>
      <c r="F62" s="8"/>
      <c r="G62" s="10">
        <v>0</v>
      </c>
      <c r="I62" s="10">
        <f t="shared" si="0"/>
        <v>0</v>
      </c>
    </row>
    <row r="63" spans="1:9" x14ac:dyDescent="0.2">
      <c r="A63" s="50"/>
      <c r="B63" s="50"/>
      <c r="C63" s="50" t="s">
        <v>48</v>
      </c>
      <c r="D63" s="50"/>
      <c r="E63" s="10">
        <v>7460</v>
      </c>
      <c r="F63" s="8"/>
      <c r="G63" s="10">
        <v>0</v>
      </c>
      <c r="I63" s="10">
        <f t="shared" si="0"/>
        <v>7460</v>
      </c>
    </row>
    <row r="64" spans="1:9" x14ac:dyDescent="0.2">
      <c r="A64" s="50"/>
      <c r="B64" s="50"/>
      <c r="C64" s="50" t="s">
        <v>49</v>
      </c>
      <c r="D64" s="50"/>
      <c r="E64" s="10">
        <v>-1736</v>
      </c>
      <c r="F64" s="8"/>
      <c r="G64" s="10">
        <v>0</v>
      </c>
      <c r="I64" s="10">
        <f t="shared" si="0"/>
        <v>-1736</v>
      </c>
    </row>
    <row r="65" spans="1:19" x14ac:dyDescent="0.2">
      <c r="A65" s="50"/>
      <c r="B65" s="50"/>
      <c r="C65" s="50" t="s">
        <v>50</v>
      </c>
      <c r="D65" s="50"/>
      <c r="E65" s="10">
        <v>15567</v>
      </c>
      <c r="F65" s="8"/>
      <c r="G65" s="10">
        <v>0</v>
      </c>
      <c r="I65" s="10">
        <f t="shared" si="0"/>
        <v>15567</v>
      </c>
    </row>
    <row r="66" spans="1:19" x14ac:dyDescent="0.2">
      <c r="A66" s="50"/>
      <c r="B66" s="50"/>
      <c r="C66" s="50" t="s">
        <v>51</v>
      </c>
      <c r="D66" s="50"/>
      <c r="E66" s="10">
        <v>0</v>
      </c>
      <c r="F66" s="8"/>
      <c r="G66" s="10">
        <v>0</v>
      </c>
      <c r="I66" s="10">
        <f t="shared" si="0"/>
        <v>0</v>
      </c>
    </row>
    <row r="67" spans="1:19" x14ac:dyDescent="0.2">
      <c r="A67" s="50"/>
      <c r="B67" s="50"/>
      <c r="C67" s="50" t="s">
        <v>52</v>
      </c>
      <c r="D67" s="50"/>
      <c r="E67" s="10">
        <v>0</v>
      </c>
      <c r="F67" s="8"/>
      <c r="G67" s="10">
        <v>0</v>
      </c>
      <c r="I67" s="10">
        <f t="shared" si="0"/>
        <v>0</v>
      </c>
    </row>
    <row r="68" spans="1:19" x14ac:dyDescent="0.2">
      <c r="A68" s="50"/>
      <c r="B68" s="3"/>
      <c r="C68" s="50" t="s">
        <v>53</v>
      </c>
      <c r="D68" s="50"/>
      <c r="E68" s="10">
        <v>6876</v>
      </c>
      <c r="F68" s="8"/>
      <c r="G68" s="10">
        <v>0</v>
      </c>
      <c r="I68" s="10">
        <f t="shared" si="0"/>
        <v>6876</v>
      </c>
    </row>
    <row r="69" spans="1:19" x14ac:dyDescent="0.2">
      <c r="A69" s="50"/>
      <c r="B69" s="50" t="s">
        <v>54</v>
      </c>
      <c r="C69" s="50"/>
      <c r="D69" s="50"/>
      <c r="E69" s="10">
        <v>178496</v>
      </c>
      <c r="F69" s="8"/>
      <c r="G69" s="10">
        <v>0</v>
      </c>
      <c r="I69" s="10">
        <f t="shared" si="0"/>
        <v>178496</v>
      </c>
    </row>
    <row r="70" spans="1:19" ht="12.75" customHeight="1" x14ac:dyDescent="0.2">
      <c r="A70" s="50"/>
      <c r="B70" s="50" t="s">
        <v>55</v>
      </c>
      <c r="C70" s="50"/>
      <c r="D70" s="50"/>
      <c r="E70" s="75">
        <f>SUM(E59:E69)</f>
        <v>10025863</v>
      </c>
      <c r="F70" s="8"/>
      <c r="G70" s="75">
        <f>SUM(G59:G69)</f>
        <v>-362403</v>
      </c>
      <c r="I70" s="85">
        <f t="shared" si="0"/>
        <v>9663460</v>
      </c>
    </row>
    <row r="71" spans="1:19" ht="12.75" customHeight="1" x14ac:dyDescent="0.2">
      <c r="A71" s="50"/>
      <c r="B71" s="86" t="s">
        <v>56</v>
      </c>
      <c r="C71" s="50"/>
      <c r="D71" s="50"/>
      <c r="E71" s="75">
        <v>0</v>
      </c>
      <c r="F71" s="8"/>
      <c r="G71" s="75">
        <v>0</v>
      </c>
      <c r="I71" s="85">
        <f t="shared" si="0"/>
        <v>0</v>
      </c>
    </row>
    <row r="72" spans="1:19" ht="12.75" customHeight="1" x14ac:dyDescent="0.2">
      <c r="A72" s="50"/>
      <c r="B72" s="87" t="s">
        <v>57</v>
      </c>
      <c r="C72" s="50"/>
      <c r="D72" s="50"/>
      <c r="E72" s="75">
        <v>3125.4</v>
      </c>
      <c r="F72" s="8"/>
      <c r="G72" s="75">
        <v>0</v>
      </c>
      <c r="I72" s="85">
        <f t="shared" si="0"/>
        <v>3125.4</v>
      </c>
    </row>
    <row r="73" spans="1:19" ht="12.75" customHeight="1" x14ac:dyDescent="0.2">
      <c r="A73" s="50"/>
      <c r="B73" s="87" t="s">
        <v>58</v>
      </c>
      <c r="C73" s="50"/>
      <c r="D73" s="50"/>
      <c r="E73" s="75">
        <v>103952.4</v>
      </c>
      <c r="F73" s="8"/>
      <c r="G73" s="75">
        <v>1</v>
      </c>
      <c r="I73" s="85">
        <f t="shared" si="0"/>
        <v>103953.4</v>
      </c>
    </row>
    <row r="74" spans="1:19" x14ac:dyDescent="0.2">
      <c r="A74" s="50"/>
      <c r="B74" s="86" t="s">
        <v>59</v>
      </c>
      <c r="C74" s="50"/>
      <c r="D74" s="50"/>
      <c r="E74" s="75">
        <v>41127</v>
      </c>
      <c r="F74" s="8"/>
      <c r="G74" s="75">
        <v>-73</v>
      </c>
      <c r="I74" s="85">
        <f t="shared" si="0"/>
        <v>41054</v>
      </c>
    </row>
    <row r="75" spans="1:19" x14ac:dyDescent="0.2">
      <c r="A75" s="50" t="s">
        <v>70</v>
      </c>
      <c r="B75" s="50"/>
      <c r="C75" s="50"/>
      <c r="D75" s="50"/>
      <c r="E75" s="75">
        <f>SUM(E70:E74)</f>
        <v>10174067.800000001</v>
      </c>
      <c r="F75" s="8"/>
      <c r="G75" s="75">
        <f>SUM(G70:G74)</f>
        <v>-362475</v>
      </c>
      <c r="I75" s="85">
        <f t="shared" si="0"/>
        <v>9811592.8000000007</v>
      </c>
    </row>
    <row r="76" spans="1:19" x14ac:dyDescent="0.2">
      <c r="A76" s="50"/>
      <c r="B76" s="50"/>
      <c r="C76" s="50"/>
      <c r="D76" s="50"/>
      <c r="E76" s="77"/>
      <c r="F76" s="8"/>
      <c r="G76" s="77"/>
      <c r="I76" s="77"/>
    </row>
    <row r="77" spans="1:19" hidden="1" x14ac:dyDescent="0.2">
      <c r="A77" s="57" t="s">
        <v>71</v>
      </c>
      <c r="B77" s="50"/>
      <c r="C77" s="50"/>
      <c r="D77" s="50"/>
      <c r="F77" s="8"/>
    </row>
    <row r="78" spans="1:19" s="11" customFormat="1" hidden="1" x14ac:dyDescent="0.2">
      <c r="A78" s="61"/>
      <c r="B78" s="62" t="s">
        <v>62</v>
      </c>
      <c r="C78" s="61"/>
      <c r="D78" s="61"/>
      <c r="E78" s="92">
        <v>-1546322.3136210332</v>
      </c>
      <c r="F78" s="8"/>
      <c r="G78" s="92">
        <v>-3107017.6406198759</v>
      </c>
      <c r="I78" s="92">
        <v>-5964919.7321575759</v>
      </c>
    </row>
    <row r="79" spans="1:19" s="11" customFormat="1" hidden="1" x14ac:dyDescent="0.2">
      <c r="A79" s="61"/>
      <c r="B79" s="60" t="s">
        <v>63</v>
      </c>
      <c r="C79" s="61"/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</row>
    <row r="80" spans="1:19" s="11" customFormat="1" ht="12.75" hidden="1" customHeight="1" x14ac:dyDescent="0.2">
      <c r="A80" s="60" t="s">
        <v>72</v>
      </c>
      <c r="B80" s="61"/>
      <c r="C80" s="61"/>
      <c r="D80" s="61"/>
      <c r="E80" s="95">
        <v>-49569573.874201491</v>
      </c>
      <c r="F80" s="88"/>
      <c r="G80" s="95">
        <v>-111423966.36026609</v>
      </c>
      <c r="I80" s="95">
        <v>-222241453.64010552</v>
      </c>
    </row>
    <row r="81" spans="1:9" ht="12.75" customHeight="1" x14ac:dyDescent="0.2">
      <c r="A81" s="50"/>
      <c r="B81" s="50"/>
      <c r="C81" s="50"/>
      <c r="D81" s="50"/>
      <c r="E81" s="77"/>
      <c r="F81" s="10"/>
      <c r="G81" s="77"/>
      <c r="I81" s="77"/>
    </row>
    <row r="82" spans="1:9" x14ac:dyDescent="0.2">
      <c r="A82" s="50"/>
      <c r="B82" s="50"/>
      <c r="C82" s="50"/>
      <c r="D82" s="50"/>
      <c r="E82" s="77"/>
      <c r="F82" s="10"/>
      <c r="G82" s="77"/>
      <c r="I82" s="77"/>
    </row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power only</vt:lpstr>
      <vt:lpstr>east all commodities</vt:lpstr>
      <vt:lpstr>west all commodities</vt:lpstr>
      <vt:lpstr>Sheet2</vt:lpstr>
      <vt:lpstr>Sheet3</vt:lpstr>
      <vt:lpstr>'east all commodities'!Print_Area</vt:lpstr>
      <vt:lpstr>'power only'!Print_Area</vt:lpstr>
      <vt:lpstr>'west all commodities'!Print_Area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2002-01-18T18:08:33Z</cp:lastPrinted>
  <dcterms:created xsi:type="dcterms:W3CDTF">2002-01-15T00:14:48Z</dcterms:created>
  <dcterms:modified xsi:type="dcterms:W3CDTF">2014-09-04T16:20:46Z</dcterms:modified>
</cp:coreProperties>
</file>