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10" yWindow="-195" windowWidth="7680" windowHeight="8715" tabRatio="601" firstSheet="5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Detail'!$A$2:$T$73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152511" fullCalcOnLoad="1"/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A3" i="101"/>
  <c r="A4" i="101"/>
  <c r="Q34" i="101"/>
  <c r="R34" i="101"/>
  <c r="Q35" i="101"/>
  <c r="R35" i="101"/>
  <c r="Q36" i="101"/>
  <c r="R36" i="101"/>
  <c r="Q37" i="101"/>
  <c r="R37" i="101"/>
  <c r="R41" i="101" s="1"/>
  <c r="R45" i="101" s="1"/>
  <c r="R48" i="101" s="1"/>
  <c r="R95" i="101" s="1"/>
  <c r="R97" i="101" s="1"/>
  <c r="Q39" i="101"/>
  <c r="R39" i="101"/>
  <c r="Q40" i="101"/>
  <c r="R40" i="101"/>
  <c r="Q41" i="101"/>
  <c r="Q45" i="101" s="1"/>
  <c r="Q48" i="101" s="1"/>
  <c r="Q63" i="101"/>
  <c r="R63" i="101"/>
  <c r="D67" i="101"/>
  <c r="F67" i="101"/>
  <c r="K67" i="101"/>
  <c r="N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Q73" i="101"/>
  <c r="R73" i="101"/>
  <c r="C75" i="101"/>
  <c r="D75" i="101"/>
  <c r="E75" i="101"/>
  <c r="E67" i="101" s="1"/>
  <c r="F75" i="101"/>
  <c r="G75" i="101"/>
  <c r="G78" i="101" s="1"/>
  <c r="H75" i="101"/>
  <c r="H67" i="101" s="1"/>
  <c r="I75" i="101"/>
  <c r="J75" i="101"/>
  <c r="J67" i="101" s="1"/>
  <c r="K75" i="101"/>
  <c r="K78" i="101" s="1"/>
  <c r="L75" i="101"/>
  <c r="L67" i="101" s="1"/>
  <c r="M75" i="101"/>
  <c r="M67" i="101" s="1"/>
  <c r="N75" i="101"/>
  <c r="D78" i="101"/>
  <c r="E78" i="101"/>
  <c r="F78" i="101"/>
  <c r="H78" i="101"/>
  <c r="J78" i="101"/>
  <c r="L78" i="101"/>
  <c r="M78" i="101"/>
  <c r="N78" i="101"/>
  <c r="O79" i="101"/>
  <c r="Q79" i="101" s="1"/>
  <c r="Q62" i="101" s="1"/>
  <c r="R79" i="101"/>
  <c r="R62" i="101" s="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O83" i="101"/>
  <c r="Q95" i="101"/>
  <c r="Q97" i="101" s="1"/>
  <c r="E96" i="101"/>
  <c r="G96" i="101"/>
  <c r="H96" i="101"/>
  <c r="K96" i="101"/>
  <c r="N96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05" i="101"/>
  <c r="O111" i="101"/>
  <c r="P111" i="101" s="1"/>
  <c r="F115" i="101"/>
  <c r="C140" i="101"/>
  <c r="D140" i="101"/>
  <c r="E140" i="101"/>
  <c r="F140" i="101"/>
  <c r="G140" i="101"/>
  <c r="H140" i="101"/>
  <c r="I140" i="101"/>
  <c r="J140" i="101"/>
  <c r="K140" i="101"/>
  <c r="L140" i="101"/>
  <c r="M140" i="101"/>
  <c r="N140" i="101"/>
  <c r="P140" i="101"/>
  <c r="Q2" i="117"/>
  <c r="E6" i="117"/>
  <c r="G6" i="117"/>
  <c r="H6" i="117"/>
  <c r="I6" i="117"/>
  <c r="G7" i="117"/>
  <c r="I7" i="117"/>
  <c r="H7" i="117" s="1"/>
  <c r="L7" i="117"/>
  <c r="O7" i="117" s="1"/>
  <c r="N7" i="117"/>
  <c r="I8" i="117"/>
  <c r="H8" i="117" s="1"/>
  <c r="N8" i="117"/>
  <c r="L8" i="117" s="1"/>
  <c r="O8" i="117"/>
  <c r="G9" i="117"/>
  <c r="I9" i="117"/>
  <c r="H9" i="117" s="1"/>
  <c r="N9" i="117"/>
  <c r="G10" i="117"/>
  <c r="H10" i="117"/>
  <c r="I10" i="117"/>
  <c r="G11" i="117"/>
  <c r="I11" i="117"/>
  <c r="H11" i="117" s="1"/>
  <c r="N11" i="117"/>
  <c r="L11" i="117" s="1"/>
  <c r="O11" i="117" s="1"/>
  <c r="E12" i="117"/>
  <c r="G12" i="117" s="1"/>
  <c r="F12" i="117"/>
  <c r="I12" i="117"/>
  <c r="H12" i="117" s="1"/>
  <c r="G13" i="117"/>
  <c r="I13" i="117"/>
  <c r="H13" i="117" s="1"/>
  <c r="N13" i="117"/>
  <c r="E14" i="117"/>
  <c r="G14" i="117"/>
  <c r="H14" i="117"/>
  <c r="I14" i="117"/>
  <c r="G15" i="117"/>
  <c r="N15" i="117" s="1"/>
  <c r="I15" i="117"/>
  <c r="H15" i="117" s="1"/>
  <c r="L15" i="117"/>
  <c r="O15" i="117" s="1"/>
  <c r="E16" i="117"/>
  <c r="G16" i="117"/>
  <c r="I16" i="117"/>
  <c r="H16" i="117" s="1"/>
  <c r="G17" i="117"/>
  <c r="N17" i="117" s="1"/>
  <c r="L17" i="117" s="1"/>
  <c r="O17" i="117" s="1"/>
  <c r="I17" i="117"/>
  <c r="H17" i="117" s="1"/>
  <c r="G18" i="117"/>
  <c r="I18" i="117"/>
  <c r="H18" i="117" s="1"/>
  <c r="N18" i="117"/>
  <c r="G19" i="117"/>
  <c r="H19" i="117"/>
  <c r="I19" i="117"/>
  <c r="G20" i="117"/>
  <c r="H20" i="117"/>
  <c r="I20" i="117"/>
  <c r="L20" i="117"/>
  <c r="O20" i="117" s="1"/>
  <c r="N20" i="117"/>
  <c r="G21" i="117"/>
  <c r="H21" i="117"/>
  <c r="I21" i="117"/>
  <c r="N21" i="117"/>
  <c r="L21" i="117" s="1"/>
  <c r="O21" i="117"/>
  <c r="G22" i="117"/>
  <c r="I22" i="117"/>
  <c r="H22" i="117" s="1"/>
  <c r="K26" i="117"/>
  <c r="L26" i="117"/>
  <c r="O26" i="117" s="1"/>
  <c r="N26" i="117"/>
  <c r="K27" i="117"/>
  <c r="L27" i="117"/>
  <c r="N27" i="117"/>
  <c r="O27" i="117"/>
  <c r="F28" i="117"/>
  <c r="L31" i="117"/>
  <c r="N31" i="117"/>
  <c r="G32" i="117"/>
  <c r="H32" i="117"/>
  <c r="I32" i="117"/>
  <c r="N32" i="117"/>
  <c r="G35" i="117"/>
  <c r="I35" i="117"/>
  <c r="L35" i="117"/>
  <c r="L36" i="117" s="1"/>
  <c r="N35" i="117"/>
  <c r="F36" i="117"/>
  <c r="G39" i="117"/>
  <c r="H39" i="117"/>
  <c r="I39" i="117"/>
  <c r="L39" i="117"/>
  <c r="O39" i="117" s="1"/>
  <c r="N39" i="117"/>
  <c r="G40" i="117"/>
  <c r="H40" i="117"/>
  <c r="I40" i="117"/>
  <c r="N40" i="117"/>
  <c r="L40" i="117" s="1"/>
  <c r="O40" i="117"/>
  <c r="G41" i="117"/>
  <c r="H41" i="117"/>
  <c r="I41" i="117"/>
  <c r="G42" i="117"/>
  <c r="I42" i="117"/>
  <c r="H42" i="117" s="1"/>
  <c r="G43" i="117"/>
  <c r="I43" i="117"/>
  <c r="H43" i="117" s="1"/>
  <c r="N43" i="117"/>
  <c r="L43" i="117" s="1"/>
  <c r="O43" i="117" s="1"/>
  <c r="G44" i="117"/>
  <c r="H44" i="117"/>
  <c r="I44" i="117"/>
  <c r="N44" i="117"/>
  <c r="L44" i="117" s="1"/>
  <c r="O44" i="117" s="1"/>
  <c r="H48" i="117"/>
  <c r="I48" i="117"/>
  <c r="N48" i="117"/>
  <c r="L48" i="117" s="1"/>
  <c r="O48" i="117" s="1"/>
  <c r="G49" i="117"/>
  <c r="N49" i="117" s="1"/>
  <c r="I49" i="117"/>
  <c r="H49" i="117" s="1"/>
  <c r="L49" i="117"/>
  <c r="O49" i="117" s="1"/>
  <c r="E50" i="117"/>
  <c r="G50" i="117" s="1"/>
  <c r="I50" i="117"/>
  <c r="H50" i="117" s="1"/>
  <c r="E51" i="117"/>
  <c r="G51" i="117"/>
  <c r="I51" i="117"/>
  <c r="H51" i="117" s="1"/>
  <c r="N51" i="117"/>
  <c r="L51" i="117" s="1"/>
  <c r="O51" i="117" s="1"/>
  <c r="G52" i="117"/>
  <c r="L52" i="117" s="1"/>
  <c r="O52" i="117" s="1"/>
  <c r="I52" i="117"/>
  <c r="H52" i="117" s="1"/>
  <c r="N52" i="117"/>
  <c r="G53" i="117"/>
  <c r="H53" i="117"/>
  <c r="I53" i="117"/>
  <c r="N53" i="117"/>
  <c r="G54" i="117"/>
  <c r="N54" i="117" s="1"/>
  <c r="H54" i="117"/>
  <c r="I54" i="117"/>
  <c r="L54" i="117"/>
  <c r="G55" i="117"/>
  <c r="I55" i="117"/>
  <c r="H55" i="117" s="1"/>
  <c r="L55" i="117"/>
  <c r="N55" i="117"/>
  <c r="G59" i="117"/>
  <c r="L59" i="117" s="1"/>
  <c r="O59" i="117" s="1"/>
  <c r="I59" i="117"/>
  <c r="H59" i="117" s="1"/>
  <c r="N59" i="117"/>
  <c r="G60" i="117"/>
  <c r="H60" i="117"/>
  <c r="I60" i="117"/>
  <c r="G61" i="117"/>
  <c r="N61" i="117" s="1"/>
  <c r="L61" i="117" s="1"/>
  <c r="O61" i="117" s="1"/>
  <c r="H61" i="117"/>
  <c r="I61" i="117"/>
  <c r="G62" i="117"/>
  <c r="I62" i="117"/>
  <c r="H62" i="117" s="1"/>
  <c r="G63" i="117"/>
  <c r="L63" i="117" s="1"/>
  <c r="I63" i="117"/>
  <c r="H63" i="117" s="1"/>
  <c r="N63" i="117"/>
  <c r="O63" i="117"/>
  <c r="E64" i="117"/>
  <c r="I64" i="117"/>
  <c r="L64" i="117"/>
  <c r="N64" i="117"/>
  <c r="O64" i="117"/>
  <c r="G65" i="117"/>
  <c r="I65" i="117"/>
  <c r="H65" i="117" s="1"/>
  <c r="L65" i="117"/>
  <c r="O65" i="117" s="1"/>
  <c r="N65" i="117"/>
  <c r="G66" i="117"/>
  <c r="H66" i="117"/>
  <c r="I66" i="117"/>
  <c r="N66" i="117"/>
  <c r="L66" i="117" s="1"/>
  <c r="O66" i="117" s="1"/>
  <c r="G67" i="117"/>
  <c r="N67" i="117" s="1"/>
  <c r="H67" i="117"/>
  <c r="I67" i="117"/>
  <c r="L67" i="117"/>
  <c r="O67" i="117" s="1"/>
  <c r="G68" i="117"/>
  <c r="H68" i="117"/>
  <c r="I68" i="117"/>
  <c r="G69" i="117"/>
  <c r="I69" i="117"/>
  <c r="H69" i="117" s="1"/>
  <c r="N69" i="117"/>
  <c r="L69" i="117" s="1"/>
  <c r="O69" i="117" s="1"/>
  <c r="G70" i="117"/>
  <c r="H70" i="117"/>
  <c r="I70" i="117"/>
  <c r="N70" i="117"/>
  <c r="L70" i="117" s="1"/>
  <c r="O70" i="117"/>
  <c r="G71" i="117"/>
  <c r="H71" i="117"/>
  <c r="I71" i="117"/>
  <c r="G72" i="117"/>
  <c r="H72" i="117"/>
  <c r="I72" i="117"/>
  <c r="G73" i="117"/>
  <c r="I73" i="117"/>
  <c r="H73" i="117" s="1"/>
  <c r="L73" i="117"/>
  <c r="O73" i="117" s="1"/>
  <c r="N73" i="117"/>
  <c r="O74" i="117"/>
  <c r="G77" i="117"/>
  <c r="K77" i="117"/>
  <c r="I77" i="117" s="1"/>
  <c r="H77" i="117" s="1"/>
  <c r="N77" i="117"/>
  <c r="L77" i="117" s="1"/>
  <c r="O77" i="117" s="1"/>
  <c r="G78" i="117"/>
  <c r="H78" i="117"/>
  <c r="I78" i="117"/>
  <c r="N78" i="117"/>
  <c r="L78" i="117" s="1"/>
  <c r="O78" i="117" s="1"/>
  <c r="E79" i="117"/>
  <c r="G79" i="117" s="1"/>
  <c r="I79" i="117"/>
  <c r="H79" i="117" s="1"/>
  <c r="G80" i="117"/>
  <c r="H80" i="117"/>
  <c r="I80" i="117"/>
  <c r="E81" i="117"/>
  <c r="G81" i="117" s="1"/>
  <c r="I81" i="117"/>
  <c r="H81" i="117" s="1"/>
  <c r="E82" i="117"/>
  <c r="G82" i="117"/>
  <c r="N82" i="117" s="1"/>
  <c r="H82" i="117"/>
  <c r="I82" i="117"/>
  <c r="E83" i="117"/>
  <c r="G83" i="117" s="1"/>
  <c r="H83" i="117"/>
  <c r="I83" i="117"/>
  <c r="L83" i="117"/>
  <c r="O83" i="117" s="1"/>
  <c r="N83" i="117"/>
  <c r="G84" i="117"/>
  <c r="H84" i="117"/>
  <c r="I84" i="117"/>
  <c r="N84" i="117"/>
  <c r="L84" i="117" s="1"/>
  <c r="O84" i="117"/>
  <c r="G85" i="117"/>
  <c r="I85" i="117"/>
  <c r="H85" i="117" s="1"/>
  <c r="E86" i="117"/>
  <c r="G86" i="117"/>
  <c r="H86" i="117"/>
  <c r="I86" i="117"/>
  <c r="N86" i="117"/>
  <c r="G87" i="117"/>
  <c r="N87" i="117" s="1"/>
  <c r="H87" i="117"/>
  <c r="I87" i="117"/>
  <c r="G88" i="117"/>
  <c r="I88" i="117"/>
  <c r="H88" i="117" s="1"/>
  <c r="N88" i="117"/>
  <c r="L88" i="117" s="1"/>
  <c r="O88" i="117" s="1"/>
  <c r="E89" i="117"/>
  <c r="G89" i="117" s="1"/>
  <c r="L89" i="117" s="1"/>
  <c r="O89" i="117" s="1"/>
  <c r="H89" i="117"/>
  <c r="I89" i="117"/>
  <c r="N89" i="117"/>
  <c r="E90" i="117"/>
  <c r="G90" i="117" s="1"/>
  <c r="I90" i="117"/>
  <c r="H90" i="117" s="1"/>
  <c r="G91" i="117"/>
  <c r="H91" i="117"/>
  <c r="I91" i="117"/>
  <c r="N91" i="117"/>
  <c r="G92" i="117"/>
  <c r="I92" i="117"/>
  <c r="H92" i="117" s="1"/>
  <c r="G93" i="117"/>
  <c r="I93" i="117"/>
  <c r="H93" i="117" s="1"/>
  <c r="L93" i="117"/>
  <c r="O93" i="117" s="1"/>
  <c r="N93" i="117"/>
  <c r="G94" i="117"/>
  <c r="L94" i="117" s="1"/>
  <c r="O94" i="117" s="1"/>
  <c r="I94" i="117"/>
  <c r="H94" i="117" s="1"/>
  <c r="N94" i="117"/>
  <c r="G95" i="117"/>
  <c r="H95" i="117"/>
  <c r="I95" i="117"/>
  <c r="N95" i="117"/>
  <c r="G96" i="117"/>
  <c r="N96" i="117" s="1"/>
  <c r="H96" i="117"/>
  <c r="I96" i="117"/>
  <c r="E97" i="117"/>
  <c r="G97" i="117" s="1"/>
  <c r="I97" i="117"/>
  <c r="H97" i="117" s="1"/>
  <c r="L97" i="117"/>
  <c r="O97" i="117" s="1"/>
  <c r="N97" i="117"/>
  <c r="G98" i="117"/>
  <c r="H98" i="117"/>
  <c r="I98" i="117"/>
  <c r="N98" i="117"/>
  <c r="L98" i="117" s="1"/>
  <c r="O98" i="117"/>
  <c r="G103" i="117"/>
  <c r="I103" i="117"/>
  <c r="H103" i="117" s="1"/>
  <c r="E107" i="117"/>
  <c r="G107" i="117"/>
  <c r="H107" i="117"/>
  <c r="I107" i="117"/>
  <c r="N107" i="117"/>
  <c r="E108" i="117"/>
  <c r="G108" i="117"/>
  <c r="L108" i="117" s="1"/>
  <c r="O108" i="117" s="1"/>
  <c r="H108" i="117"/>
  <c r="I108" i="117"/>
  <c r="N108" i="117"/>
  <c r="G109" i="117"/>
  <c r="I109" i="117"/>
  <c r="H109" i="117" s="1"/>
  <c r="L109" i="117"/>
  <c r="N109" i="117"/>
  <c r="O109" i="117"/>
  <c r="G110" i="117"/>
  <c r="H110" i="117"/>
  <c r="I110" i="117"/>
  <c r="G111" i="117"/>
  <c r="N111" i="117" s="1"/>
  <c r="I111" i="117"/>
  <c r="H111" i="117" s="1"/>
  <c r="L111" i="117"/>
  <c r="O111" i="117" s="1"/>
  <c r="G112" i="117"/>
  <c r="H112" i="117"/>
  <c r="I112" i="117"/>
  <c r="G113" i="117"/>
  <c r="H113" i="117"/>
  <c r="I113" i="117"/>
  <c r="L113" i="117"/>
  <c r="O113" i="117" s="1"/>
  <c r="N113" i="117"/>
  <c r="G114" i="117"/>
  <c r="H114" i="117"/>
  <c r="I114" i="117"/>
  <c r="L114" i="117"/>
  <c r="O114" i="117" s="1"/>
  <c r="N114" i="117"/>
  <c r="G115" i="117"/>
  <c r="N115" i="117" s="1"/>
  <c r="I115" i="117"/>
  <c r="H115" i="117" s="1"/>
  <c r="L115" i="117"/>
  <c r="O115" i="117" s="1"/>
  <c r="E116" i="117"/>
  <c r="G116" i="117" s="1"/>
  <c r="H116" i="117"/>
  <c r="I116" i="117"/>
  <c r="E117" i="117"/>
  <c r="G117" i="117"/>
  <c r="H117" i="117"/>
  <c r="I117" i="117"/>
  <c r="G118" i="117"/>
  <c r="I118" i="117"/>
  <c r="N118" i="117"/>
  <c r="L118" i="117" s="1"/>
  <c r="O118" i="117" s="1"/>
  <c r="G119" i="117"/>
  <c r="N119" i="117" s="1"/>
  <c r="I119" i="117"/>
  <c r="E120" i="117"/>
  <c r="G120" i="117"/>
  <c r="H120" i="117"/>
  <c r="I120" i="117"/>
  <c r="E121" i="117"/>
  <c r="G121" i="117"/>
  <c r="I121" i="117"/>
  <c r="H121" i="117" s="1"/>
  <c r="L121" i="117"/>
  <c r="O121" i="117" s="1"/>
  <c r="N121" i="117"/>
  <c r="G125" i="117"/>
  <c r="K125" i="117"/>
  <c r="I125" i="117" s="1"/>
  <c r="H125" i="117" s="1"/>
  <c r="N125" i="117"/>
  <c r="G126" i="117"/>
  <c r="I126" i="117"/>
  <c r="H126" i="117" s="1"/>
  <c r="E127" i="117"/>
  <c r="G127" i="117" s="1"/>
  <c r="N127" i="117" s="1"/>
  <c r="K127" i="117"/>
  <c r="I127" i="117" s="1"/>
  <c r="H127" i="117" s="1"/>
  <c r="G128" i="117"/>
  <c r="H128" i="117"/>
  <c r="I128" i="117"/>
  <c r="K128" i="117"/>
  <c r="G129" i="117"/>
  <c r="K129" i="117"/>
  <c r="L129" i="117" s="1"/>
  <c r="O129" i="117" s="1"/>
  <c r="N129" i="117"/>
  <c r="G130" i="117"/>
  <c r="I130" i="117"/>
  <c r="H130" i="117" s="1"/>
  <c r="N130" i="117"/>
  <c r="L130" i="117" s="1"/>
  <c r="O130" i="117" s="1"/>
  <c r="G131" i="117"/>
  <c r="N131" i="117" s="1"/>
  <c r="I131" i="117"/>
  <c r="H131" i="117" s="1"/>
  <c r="K131" i="117"/>
  <c r="G132" i="117"/>
  <c r="H132" i="117"/>
  <c r="I132" i="117"/>
  <c r="L132" i="117"/>
  <c r="O132" i="117" s="1"/>
  <c r="N132" i="117"/>
  <c r="G133" i="117"/>
  <c r="H133" i="117"/>
  <c r="K133" i="117"/>
  <c r="I133" i="117" s="1"/>
  <c r="L133" i="117"/>
  <c r="O133" i="117" s="1"/>
  <c r="N133" i="117"/>
  <c r="G134" i="117"/>
  <c r="I134" i="117"/>
  <c r="H134" i="117" s="1"/>
  <c r="N134" i="117"/>
  <c r="G135" i="117"/>
  <c r="N135" i="117" s="1"/>
  <c r="I135" i="117"/>
  <c r="H135" i="117" s="1"/>
  <c r="K135" i="117"/>
  <c r="G136" i="117"/>
  <c r="H136" i="117"/>
  <c r="I136" i="117"/>
  <c r="E137" i="117"/>
  <c r="G137" i="117"/>
  <c r="H137" i="117"/>
  <c r="I137" i="117"/>
  <c r="L137" i="117"/>
  <c r="O137" i="117" s="1"/>
  <c r="N137" i="117"/>
  <c r="E141" i="117"/>
  <c r="G141" i="117" s="1"/>
  <c r="H141" i="117"/>
  <c r="K141" i="117"/>
  <c r="L141" i="117"/>
  <c r="O141" i="117" s="1"/>
  <c r="N141" i="117"/>
  <c r="Q162" i="117"/>
  <c r="B195" i="117"/>
  <c r="C195" i="117"/>
  <c r="D195" i="117"/>
  <c r="Q2" i="101"/>
  <c r="E6" i="101"/>
  <c r="G6" i="101" s="1"/>
  <c r="I6" i="101"/>
  <c r="H6" i="101" s="1"/>
  <c r="E7" i="101"/>
  <c r="G7" i="101"/>
  <c r="H7" i="101"/>
  <c r="I7" i="101"/>
  <c r="G8" i="101"/>
  <c r="N8" i="101" s="1"/>
  <c r="H8" i="101"/>
  <c r="I8" i="101"/>
  <c r="L8" i="101"/>
  <c r="O8" i="101" s="1"/>
  <c r="H9" i="101"/>
  <c r="I9" i="101"/>
  <c r="N9" i="101"/>
  <c r="L9" i="101" s="1"/>
  <c r="O9" i="101"/>
  <c r="G10" i="101"/>
  <c r="I10" i="101"/>
  <c r="H10" i="101" s="1"/>
  <c r="G11" i="101"/>
  <c r="I11" i="101"/>
  <c r="H11" i="101" s="1"/>
  <c r="N11" i="101"/>
  <c r="G12" i="101"/>
  <c r="H12" i="101"/>
  <c r="I12" i="101"/>
  <c r="G13" i="101"/>
  <c r="I13" i="101"/>
  <c r="H13" i="101" s="1"/>
  <c r="E14" i="101"/>
  <c r="F14" i="101"/>
  <c r="G14" i="101"/>
  <c r="I14" i="101"/>
  <c r="H14" i="101" s="1"/>
  <c r="G15" i="101"/>
  <c r="I15" i="101"/>
  <c r="H15" i="101" s="1"/>
  <c r="L15" i="101"/>
  <c r="O15" i="101" s="1"/>
  <c r="N15" i="101"/>
  <c r="E16" i="101"/>
  <c r="G16" i="101" s="1"/>
  <c r="H16" i="101"/>
  <c r="I16" i="101"/>
  <c r="N16" i="101"/>
  <c r="E17" i="101"/>
  <c r="G17" i="101" s="1"/>
  <c r="H17" i="101"/>
  <c r="I17" i="101"/>
  <c r="G18" i="101"/>
  <c r="I18" i="101"/>
  <c r="H18" i="101" s="1"/>
  <c r="E19" i="101"/>
  <c r="G19" i="101"/>
  <c r="H19" i="101"/>
  <c r="I19" i="101"/>
  <c r="L19" i="101"/>
  <c r="O19" i="101" s="1"/>
  <c r="N19" i="101"/>
  <c r="E20" i="101"/>
  <c r="G20" i="101" s="1"/>
  <c r="N20" i="101" s="1"/>
  <c r="I20" i="101"/>
  <c r="H20" i="101" s="1"/>
  <c r="L20" i="101"/>
  <c r="O20" i="101" s="1"/>
  <c r="G21" i="101"/>
  <c r="L21" i="101" s="1"/>
  <c r="H21" i="101"/>
  <c r="I21" i="101"/>
  <c r="N21" i="101"/>
  <c r="O21" i="101"/>
  <c r="G22" i="101"/>
  <c r="H22" i="101"/>
  <c r="I22" i="101"/>
  <c r="G23" i="101"/>
  <c r="I23" i="101"/>
  <c r="H23" i="101" s="1"/>
  <c r="G24" i="101"/>
  <c r="I24" i="101"/>
  <c r="H24" i="101" s="1"/>
  <c r="N24" i="101"/>
  <c r="L24" i="101" s="1"/>
  <c r="O24" i="101" s="1"/>
  <c r="G25" i="101"/>
  <c r="L25" i="101" s="1"/>
  <c r="O25" i="101" s="1"/>
  <c r="H25" i="101"/>
  <c r="I25" i="101"/>
  <c r="N25" i="101"/>
  <c r="G26" i="101"/>
  <c r="H26" i="101"/>
  <c r="I26" i="101"/>
  <c r="G27" i="101"/>
  <c r="H27" i="101"/>
  <c r="I27" i="101"/>
  <c r="K31" i="101"/>
  <c r="L31" i="101"/>
  <c r="N31" i="101"/>
  <c r="O31" i="101" s="1"/>
  <c r="K32" i="101"/>
  <c r="L32" i="101"/>
  <c r="O32" i="101" s="1"/>
  <c r="N32" i="101"/>
  <c r="F33" i="101"/>
  <c r="L36" i="101"/>
  <c r="N36" i="101"/>
  <c r="O36" i="101"/>
  <c r="G37" i="101"/>
  <c r="H37" i="101"/>
  <c r="I37" i="101"/>
  <c r="G40" i="101"/>
  <c r="N40" i="101" s="1"/>
  <c r="I40" i="101"/>
  <c r="F41" i="101"/>
  <c r="G44" i="101"/>
  <c r="H44" i="101"/>
  <c r="I44" i="101"/>
  <c r="L44" i="101"/>
  <c r="O44" i="101" s="1"/>
  <c r="N44" i="101"/>
  <c r="G45" i="101"/>
  <c r="I45" i="101"/>
  <c r="H45" i="101" s="1"/>
  <c r="N45" i="101"/>
  <c r="L45" i="101" s="1"/>
  <c r="O45" i="101" s="1"/>
  <c r="G46" i="101"/>
  <c r="I46" i="101"/>
  <c r="H46" i="101" s="1"/>
  <c r="G47" i="101"/>
  <c r="H47" i="101"/>
  <c r="I47" i="101"/>
  <c r="G48" i="101"/>
  <c r="H48" i="101"/>
  <c r="I48" i="101"/>
  <c r="L48" i="101"/>
  <c r="O48" i="101" s="1"/>
  <c r="N48" i="101"/>
  <c r="G49" i="101"/>
  <c r="I49" i="101"/>
  <c r="H49" i="101" s="1"/>
  <c r="N49" i="101"/>
  <c r="L49" i="101" s="1"/>
  <c r="O49" i="101"/>
  <c r="H53" i="101"/>
  <c r="I53" i="101"/>
  <c r="L53" i="101"/>
  <c r="O53" i="101" s="1"/>
  <c r="N53" i="101"/>
  <c r="G54" i="101"/>
  <c r="I54" i="101"/>
  <c r="H54" i="101" s="1"/>
  <c r="E55" i="101"/>
  <c r="G55" i="101"/>
  <c r="I55" i="101"/>
  <c r="H55" i="101" s="1"/>
  <c r="L55" i="101"/>
  <c r="O55" i="101" s="1"/>
  <c r="N55" i="101"/>
  <c r="E56" i="101"/>
  <c r="G56" i="101" s="1"/>
  <c r="I56" i="101"/>
  <c r="H56" i="101" s="1"/>
  <c r="N56" i="101"/>
  <c r="L56" i="101" s="1"/>
  <c r="O56" i="101" s="1"/>
  <c r="G57" i="101"/>
  <c r="H57" i="101"/>
  <c r="I57" i="101"/>
  <c r="N57" i="101"/>
  <c r="L57" i="101" s="1"/>
  <c r="O57" i="101" s="1"/>
  <c r="G58" i="101"/>
  <c r="H58" i="101"/>
  <c r="I58" i="101"/>
  <c r="G59" i="101"/>
  <c r="H59" i="101"/>
  <c r="I59" i="101"/>
  <c r="E60" i="101"/>
  <c r="G60" i="101"/>
  <c r="H60" i="101"/>
  <c r="I60" i="101"/>
  <c r="L60" i="101"/>
  <c r="O60" i="101" s="1"/>
  <c r="N60" i="101"/>
  <c r="G61" i="101"/>
  <c r="I61" i="101"/>
  <c r="H61" i="101" s="1"/>
  <c r="L61" i="101"/>
  <c r="N61" i="101"/>
  <c r="O61" i="101"/>
  <c r="G65" i="101"/>
  <c r="I65" i="101"/>
  <c r="H65" i="101" s="1"/>
  <c r="G66" i="101"/>
  <c r="H66" i="101"/>
  <c r="I66" i="101"/>
  <c r="G67" i="101"/>
  <c r="H67" i="101"/>
  <c r="I67" i="101"/>
  <c r="L67" i="101"/>
  <c r="O67" i="101" s="1"/>
  <c r="N67" i="101"/>
  <c r="G68" i="101"/>
  <c r="I68" i="101"/>
  <c r="H68" i="101" s="1"/>
  <c r="L68" i="101"/>
  <c r="N68" i="101"/>
  <c r="O68" i="101"/>
  <c r="G69" i="101"/>
  <c r="I69" i="101"/>
  <c r="H69" i="101" s="1"/>
  <c r="E70" i="101"/>
  <c r="I70" i="101"/>
  <c r="L70" i="101"/>
  <c r="O70" i="101" s="1"/>
  <c r="N70" i="101"/>
  <c r="G71" i="101"/>
  <c r="I71" i="101"/>
  <c r="H71" i="101" s="1"/>
  <c r="L71" i="101"/>
  <c r="O71" i="101" s="1"/>
  <c r="N71" i="101"/>
  <c r="G72" i="101"/>
  <c r="H72" i="101"/>
  <c r="I72" i="101"/>
  <c r="N72" i="101"/>
  <c r="L72" i="101" s="1"/>
  <c r="O72" i="101"/>
  <c r="G73" i="101"/>
  <c r="H73" i="101"/>
  <c r="I73" i="101"/>
  <c r="G74" i="101"/>
  <c r="I74" i="101"/>
  <c r="H74" i="101" s="1"/>
  <c r="G75" i="101"/>
  <c r="I75" i="101"/>
  <c r="H75" i="101" s="1"/>
  <c r="N75" i="101"/>
  <c r="L75" i="101" s="1"/>
  <c r="O75" i="101" s="1"/>
  <c r="G76" i="101"/>
  <c r="H76" i="101"/>
  <c r="I76" i="101"/>
  <c r="N76" i="101"/>
  <c r="L76" i="101" s="1"/>
  <c r="O76" i="101" s="1"/>
  <c r="G77" i="101"/>
  <c r="H77" i="101"/>
  <c r="I77" i="101"/>
  <c r="G78" i="101"/>
  <c r="H78" i="101"/>
  <c r="I78" i="101"/>
  <c r="G79" i="101"/>
  <c r="I79" i="101"/>
  <c r="H79" i="101" s="1"/>
  <c r="N79" i="101"/>
  <c r="L79" i="101" s="1"/>
  <c r="O79" i="101" s="1"/>
  <c r="G80" i="101"/>
  <c r="H80" i="101"/>
  <c r="I80" i="101"/>
  <c r="N80" i="101"/>
  <c r="L80" i="101" s="1"/>
  <c r="O80" i="101"/>
  <c r="G81" i="101"/>
  <c r="H81" i="101"/>
  <c r="I81" i="101"/>
  <c r="O82" i="101"/>
  <c r="G85" i="101"/>
  <c r="H85" i="101"/>
  <c r="I85" i="101"/>
  <c r="K85" i="101"/>
  <c r="G86" i="101"/>
  <c r="I86" i="101"/>
  <c r="H86" i="101" s="1"/>
  <c r="E87" i="101"/>
  <c r="G87" i="101"/>
  <c r="H87" i="101"/>
  <c r="I87" i="101"/>
  <c r="L87" i="101"/>
  <c r="O87" i="101" s="1"/>
  <c r="N87" i="101"/>
  <c r="G88" i="101"/>
  <c r="I88" i="101"/>
  <c r="H88" i="101" s="1"/>
  <c r="L88" i="101"/>
  <c r="O88" i="101" s="1"/>
  <c r="N88" i="101"/>
  <c r="G89" i="101"/>
  <c r="I89" i="101"/>
  <c r="H89" i="101" s="1"/>
  <c r="E90" i="101"/>
  <c r="G90" i="101"/>
  <c r="H90" i="101"/>
  <c r="I90" i="101"/>
  <c r="G91" i="101"/>
  <c r="I91" i="101"/>
  <c r="H91" i="101" s="1"/>
  <c r="E92" i="101"/>
  <c r="G92" i="101"/>
  <c r="I92" i="101"/>
  <c r="H92" i="101" s="1"/>
  <c r="L92" i="101"/>
  <c r="O92" i="101" s="1"/>
  <c r="N92" i="101"/>
  <c r="E93" i="101"/>
  <c r="G93" i="101" s="1"/>
  <c r="I93" i="101"/>
  <c r="H93" i="101" s="1"/>
  <c r="N93" i="101"/>
  <c r="L93" i="101" s="1"/>
  <c r="O93" i="101" s="1"/>
  <c r="G94" i="101"/>
  <c r="H94" i="101"/>
  <c r="I94" i="101"/>
  <c r="N94" i="101"/>
  <c r="L94" i="101" s="1"/>
  <c r="O94" i="101" s="1"/>
  <c r="G95" i="101"/>
  <c r="H95" i="101"/>
  <c r="I95" i="101"/>
  <c r="E96" i="101"/>
  <c r="G96" i="101" s="1"/>
  <c r="H96" i="101"/>
  <c r="I96" i="101"/>
  <c r="G97" i="101"/>
  <c r="H97" i="101"/>
  <c r="I97" i="101"/>
  <c r="L97" i="101"/>
  <c r="O97" i="101" s="1"/>
  <c r="N97" i="101"/>
  <c r="G98" i="101"/>
  <c r="I98" i="101"/>
  <c r="H98" i="101" s="1"/>
  <c r="L98" i="101"/>
  <c r="O98" i="101" s="1"/>
  <c r="N98" i="101"/>
  <c r="E99" i="101"/>
  <c r="G99" i="101" s="1"/>
  <c r="H99" i="101"/>
  <c r="I99" i="101"/>
  <c r="N99" i="101"/>
  <c r="G100" i="101"/>
  <c r="H100" i="101"/>
  <c r="I100" i="101"/>
  <c r="E101" i="101"/>
  <c r="G101" i="101"/>
  <c r="H101" i="101"/>
  <c r="I101" i="101"/>
  <c r="E102" i="101"/>
  <c r="G102" i="101"/>
  <c r="I102" i="101"/>
  <c r="H102" i="101" s="1"/>
  <c r="E103" i="101"/>
  <c r="G103" i="101"/>
  <c r="H103" i="101"/>
  <c r="I103" i="101"/>
  <c r="L103" i="101"/>
  <c r="O103" i="101" s="1"/>
  <c r="N103" i="101"/>
  <c r="G104" i="101"/>
  <c r="I104" i="101"/>
  <c r="H104" i="101" s="1"/>
  <c r="N104" i="101"/>
  <c r="L104" i="101" s="1"/>
  <c r="O104" i="101" s="1"/>
  <c r="G105" i="101"/>
  <c r="I105" i="101"/>
  <c r="H105" i="101" s="1"/>
  <c r="G106" i="101"/>
  <c r="H106" i="101"/>
  <c r="I106" i="101"/>
  <c r="G107" i="101"/>
  <c r="H107" i="101"/>
  <c r="I107" i="101"/>
  <c r="L107" i="101"/>
  <c r="O107" i="101" s="1"/>
  <c r="N107" i="101"/>
  <c r="G108" i="101"/>
  <c r="I108" i="101"/>
  <c r="H108" i="101" s="1"/>
  <c r="N108" i="101"/>
  <c r="L108" i="101" s="1"/>
  <c r="O108" i="101"/>
  <c r="G109" i="101"/>
  <c r="I109" i="101"/>
  <c r="H109" i="101" s="1"/>
  <c r="E110" i="101"/>
  <c r="G110" i="101"/>
  <c r="H110" i="101"/>
  <c r="I110" i="101"/>
  <c r="G111" i="101"/>
  <c r="H111" i="101"/>
  <c r="I111" i="101"/>
  <c r="G112" i="101"/>
  <c r="I112" i="101"/>
  <c r="H112" i="101" s="1"/>
  <c r="N112" i="101"/>
  <c r="L112" i="101" s="1"/>
  <c r="O112" i="101" s="1"/>
  <c r="G117" i="101"/>
  <c r="H117" i="101"/>
  <c r="I117" i="101"/>
  <c r="N117" i="101"/>
  <c r="L117" i="101" s="1"/>
  <c r="O117" i="101"/>
  <c r="E121" i="101"/>
  <c r="G121" i="101" s="1"/>
  <c r="I121" i="101"/>
  <c r="H121" i="101" s="1"/>
  <c r="E122" i="101"/>
  <c r="G122" i="101"/>
  <c r="H122" i="101"/>
  <c r="I122" i="101"/>
  <c r="G123" i="101"/>
  <c r="I123" i="101"/>
  <c r="H123" i="101" s="1"/>
  <c r="G124" i="101"/>
  <c r="I124" i="101"/>
  <c r="H124" i="101" s="1"/>
  <c r="N124" i="101"/>
  <c r="L124" i="101" s="1"/>
  <c r="O124" i="101" s="1"/>
  <c r="G125" i="101"/>
  <c r="H125" i="101"/>
  <c r="I125" i="101"/>
  <c r="N125" i="101"/>
  <c r="L125" i="101" s="1"/>
  <c r="O125" i="101" s="1"/>
  <c r="G126" i="101"/>
  <c r="H126" i="101"/>
  <c r="I126" i="101"/>
  <c r="G127" i="101"/>
  <c r="H127" i="101"/>
  <c r="I127" i="101"/>
  <c r="G128" i="101"/>
  <c r="I128" i="101"/>
  <c r="H128" i="101" s="1"/>
  <c r="L128" i="101"/>
  <c r="O128" i="101" s="1"/>
  <c r="N128" i="101"/>
  <c r="G129" i="101"/>
  <c r="H129" i="101"/>
  <c r="I129" i="101"/>
  <c r="N129" i="101"/>
  <c r="L129" i="101" s="1"/>
  <c r="O129" i="101" s="1"/>
  <c r="E130" i="101"/>
  <c r="G130" i="101" s="1"/>
  <c r="I130" i="101"/>
  <c r="H130" i="101" s="1"/>
  <c r="E131" i="101"/>
  <c r="G131" i="101" s="1"/>
  <c r="H131" i="101"/>
  <c r="I131" i="101"/>
  <c r="G132" i="101"/>
  <c r="N132" i="101" s="1"/>
  <c r="I132" i="101"/>
  <c r="L132" i="101"/>
  <c r="O132" i="101" s="1"/>
  <c r="G133" i="101"/>
  <c r="L133" i="101" s="1"/>
  <c r="O133" i="101" s="1"/>
  <c r="I133" i="101"/>
  <c r="N133" i="101"/>
  <c r="E134" i="101"/>
  <c r="G134" i="101" s="1"/>
  <c r="I134" i="101"/>
  <c r="H134" i="101" s="1"/>
  <c r="E135" i="101"/>
  <c r="G135" i="101" s="1"/>
  <c r="H135" i="101"/>
  <c r="I135" i="101"/>
  <c r="G139" i="101"/>
  <c r="N139" i="101" s="1"/>
  <c r="I139" i="101"/>
  <c r="H139" i="101" s="1"/>
  <c r="K139" i="101"/>
  <c r="G140" i="101"/>
  <c r="H140" i="101"/>
  <c r="I140" i="101"/>
  <c r="L140" i="101"/>
  <c r="O140" i="101" s="1"/>
  <c r="N140" i="101"/>
  <c r="E141" i="101"/>
  <c r="G141" i="101" s="1"/>
  <c r="N141" i="101" s="1"/>
  <c r="K141" i="101"/>
  <c r="I141" i="101" s="1"/>
  <c r="H141" i="101" s="1"/>
  <c r="L141" i="101"/>
  <c r="O141" i="101" s="1"/>
  <c r="G142" i="101"/>
  <c r="K142" i="101"/>
  <c r="N142" i="101"/>
  <c r="G143" i="101"/>
  <c r="K143" i="101"/>
  <c r="I143" i="101" s="1"/>
  <c r="H143" i="101" s="1"/>
  <c r="N143" i="101"/>
  <c r="L143" i="101" s="1"/>
  <c r="O143" i="101"/>
  <c r="G144" i="101"/>
  <c r="I144" i="101"/>
  <c r="H144" i="101" s="1"/>
  <c r="G145" i="101"/>
  <c r="H145" i="101"/>
  <c r="I145" i="101"/>
  <c r="K145" i="101"/>
  <c r="G146" i="101"/>
  <c r="H146" i="101"/>
  <c r="I146" i="101"/>
  <c r="G147" i="101"/>
  <c r="I147" i="101"/>
  <c r="H147" i="101" s="1"/>
  <c r="K147" i="101"/>
  <c r="L147" i="101" s="1"/>
  <c r="O147" i="101" s="1"/>
  <c r="N147" i="101"/>
  <c r="G148" i="101"/>
  <c r="I148" i="101"/>
  <c r="H148" i="101" s="1"/>
  <c r="N148" i="101"/>
  <c r="L148" i="101" s="1"/>
  <c r="O148" i="101" s="1"/>
  <c r="G149" i="101"/>
  <c r="I149" i="101"/>
  <c r="H149" i="101" s="1"/>
  <c r="K149" i="101"/>
  <c r="N149" i="101"/>
  <c r="G150" i="101"/>
  <c r="H150" i="101"/>
  <c r="I150" i="101"/>
  <c r="E151" i="101"/>
  <c r="G151" i="101" s="1"/>
  <c r="H151" i="101"/>
  <c r="I151" i="101"/>
  <c r="E152" i="101"/>
  <c r="G152" i="101"/>
  <c r="H152" i="101"/>
  <c r="I152" i="101"/>
  <c r="E156" i="101"/>
  <c r="G156" i="101"/>
  <c r="H156" i="101"/>
  <c r="K156" i="101"/>
  <c r="L156" i="101"/>
  <c r="O156" i="101" s="1"/>
  <c r="N156" i="10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R106" i="2" s="1"/>
  <c r="R107" i="2" s="1"/>
  <c r="U105" i="2"/>
  <c r="X105" i="2"/>
  <c r="AA105" i="2"/>
  <c r="AD105" i="2"/>
  <c r="AG105" i="2"/>
  <c r="AJ105" i="2"/>
  <c r="AJ106" i="2" s="1"/>
  <c r="AM105" i="2"/>
  <c r="AM106" i="2" s="1"/>
  <c r="AM107" i="2" s="1"/>
  <c r="AP105" i="2"/>
  <c r="AP106" i="2" s="1"/>
  <c r="AP107" i="2" s="1"/>
  <c r="AS105" i="2"/>
  <c r="AV105" i="2"/>
  <c r="AY105" i="2"/>
  <c r="L106" i="2"/>
  <c r="S106" i="2"/>
  <c r="S107" i="2" s="1"/>
  <c r="U106" i="2"/>
  <c r="U107" i="2" s="1"/>
  <c r="V106" i="2"/>
  <c r="V107" i="2" s="1"/>
  <c r="X106" i="2"/>
  <c r="Y106" i="2"/>
  <c r="AA106" i="2"/>
  <c r="AA107" i="2" s="1"/>
  <c r="AB106" i="2"/>
  <c r="AD106" i="2"/>
  <c r="AD107" i="2" s="1"/>
  <c r="AE106" i="2"/>
  <c r="AE107" i="2" s="1"/>
  <c r="AG106" i="2"/>
  <c r="AG107" i="2" s="1"/>
  <c r="AH106" i="2"/>
  <c r="AH107" i="2" s="1"/>
  <c r="AK106" i="2"/>
  <c r="AN106" i="2"/>
  <c r="AQ106" i="2"/>
  <c r="AQ107" i="2" s="1"/>
  <c r="AS106" i="2"/>
  <c r="AT106" i="2"/>
  <c r="AV106" i="2"/>
  <c r="AW106" i="2"/>
  <c r="AY106" i="2"/>
  <c r="AY107" i="2" s="1"/>
  <c r="BB106" i="2"/>
  <c r="BC106" i="2"/>
  <c r="BC107" i="2" s="1"/>
  <c r="BE106" i="2"/>
  <c r="BE107" i="2" s="1"/>
  <c r="BF106" i="2"/>
  <c r="BF107" i="2" s="1"/>
  <c r="BH106" i="2"/>
  <c r="BH107" i="2" s="1"/>
  <c r="BI106" i="2"/>
  <c r="BK106" i="2"/>
  <c r="BL106" i="2"/>
  <c r="BL107" i="2" s="1"/>
  <c r="BN106" i="2"/>
  <c r="BO106" i="2"/>
  <c r="BO107" i="2" s="1"/>
  <c r="BQ106" i="2"/>
  <c r="BQ107" i="2" s="1"/>
  <c r="BR106" i="2"/>
  <c r="BT106" i="2"/>
  <c r="BT107" i="2" s="1"/>
  <c r="BU106" i="2"/>
  <c r="BW106" i="2"/>
  <c r="BX106" i="2"/>
  <c r="BX107" i="2" s="1"/>
  <c r="BZ106" i="2"/>
  <c r="CA106" i="2"/>
  <c r="CA107" i="2" s="1"/>
  <c r="CC106" i="2"/>
  <c r="CC107" i="2" s="1"/>
  <c r="CD106" i="2"/>
  <c r="CD107" i="2" s="1"/>
  <c r="CF106" i="2"/>
  <c r="CG106" i="2"/>
  <c r="CI106" i="2"/>
  <c r="CJ106" i="2"/>
  <c r="CJ107" i="2" s="1"/>
  <c r="CL106" i="2"/>
  <c r="CM106" i="2"/>
  <c r="CM107" i="2" s="1"/>
  <c r="CO106" i="2"/>
  <c r="CO107" i="2" s="1"/>
  <c r="CP106" i="2"/>
  <c r="CP107" i="2" s="1"/>
  <c r="CR106" i="2"/>
  <c r="CR107" i="2" s="1"/>
  <c r="CS106" i="2"/>
  <c r="CU106" i="2"/>
  <c r="CV106" i="2"/>
  <c r="CV107" i="2" s="1"/>
  <c r="CX106" i="2"/>
  <c r="CY106" i="2"/>
  <c r="CY107" i="2" s="1"/>
  <c r="DA106" i="2"/>
  <c r="DA107" i="2" s="1"/>
  <c r="DB106" i="2"/>
  <c r="DB107" i="2" s="1"/>
  <c r="DD106" i="2"/>
  <c r="DE106" i="2"/>
  <c r="DG106" i="2"/>
  <c r="DH106" i="2"/>
  <c r="DH107" i="2" s="1"/>
  <c r="DJ106" i="2"/>
  <c r="DK106" i="2"/>
  <c r="DK107" i="2" s="1"/>
  <c r="DM106" i="2"/>
  <c r="DM107" i="2" s="1"/>
  <c r="DN106" i="2"/>
  <c r="DN107" i="2" s="1"/>
  <c r="DP106" i="2"/>
  <c r="DP107" i="2" s="1"/>
  <c r="DQ106" i="2"/>
  <c r="DS106" i="2"/>
  <c r="L107" i="2"/>
  <c r="X107" i="2"/>
  <c r="Y107" i="2"/>
  <c r="AB107" i="2"/>
  <c r="AJ107" i="2"/>
  <c r="AK107" i="2"/>
  <c r="AN107" i="2"/>
  <c r="AS107" i="2"/>
  <c r="AT107" i="2"/>
  <c r="AV107" i="2"/>
  <c r="AW107" i="2"/>
  <c r="BB107" i="2"/>
  <c r="BI107" i="2"/>
  <c r="BK107" i="2"/>
  <c r="BN107" i="2"/>
  <c r="BR107" i="2"/>
  <c r="BU107" i="2"/>
  <c r="BW107" i="2"/>
  <c r="BZ107" i="2"/>
  <c r="CF107" i="2"/>
  <c r="CG107" i="2"/>
  <c r="CI107" i="2"/>
  <c r="CL107" i="2"/>
  <c r="CS107" i="2"/>
  <c r="CU107" i="2"/>
  <c r="CX107" i="2"/>
  <c r="DD107" i="2"/>
  <c r="DE107" i="2"/>
  <c r="DG107" i="2"/>
  <c r="DJ107" i="2"/>
  <c r="DQ107" i="2"/>
  <c r="DS107" i="2"/>
  <c r="AA138" i="2"/>
  <c r="AD138" i="2"/>
  <c r="AD139" i="2" s="1"/>
  <c r="AD169" i="2" s="1"/>
  <c r="AG138" i="2"/>
  <c r="AJ138" i="2"/>
  <c r="AM138" i="2"/>
  <c r="AM139" i="2" s="1"/>
  <c r="AM169" i="2" s="1"/>
  <c r="AP138" i="2"/>
  <c r="AP139" i="2" s="1"/>
  <c r="AP169" i="2" s="1"/>
  <c r="AS138" i="2"/>
  <c r="AS139" i="2" s="1"/>
  <c r="AS169" i="2" s="1"/>
  <c r="L139" i="2"/>
  <c r="R139" i="2"/>
  <c r="S139" i="2"/>
  <c r="U139" i="2"/>
  <c r="V139" i="2"/>
  <c r="X139" i="2"/>
  <c r="X169" i="2" s="1"/>
  <c r="Y139" i="2"/>
  <c r="AA139" i="2"/>
  <c r="AA169" i="2" s="1"/>
  <c r="AB139" i="2"/>
  <c r="AE139" i="2"/>
  <c r="AG139" i="2"/>
  <c r="AH139" i="2"/>
  <c r="AJ139" i="2"/>
  <c r="AK139" i="2"/>
  <c r="AK169" i="2" s="1"/>
  <c r="AN139" i="2"/>
  <c r="AQ139" i="2"/>
  <c r="AT139" i="2"/>
  <c r="AV139" i="2"/>
  <c r="AW139" i="2"/>
  <c r="AY139" i="2"/>
  <c r="AZ139" i="2"/>
  <c r="BB139" i="2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Y169" i="2"/>
  <c r="AB169" i="2"/>
  <c r="AE169" i="2"/>
  <c r="AG169" i="2"/>
  <c r="AH169" i="2"/>
  <c r="AJ169" i="2"/>
  <c r="AN169" i="2"/>
  <c r="AQ169" i="2"/>
  <c r="AT169" i="2"/>
  <c r="AV169" i="2"/>
  <c r="AW169" i="2"/>
  <c r="AY169" i="2"/>
  <c r="AZ169" i="2"/>
  <c r="BB169" i="2"/>
  <c r="BC169" i="2"/>
  <c r="BE169" i="2"/>
  <c r="BF169" i="2"/>
  <c r="BH169" i="2"/>
  <c r="BI169" i="2"/>
  <c r="BK169" i="2"/>
  <c r="BL169" i="2"/>
  <c r="BN169" i="2"/>
  <c r="BO169" i="2"/>
  <c r="BQ169" i="2"/>
  <c r="BR169" i="2"/>
  <c r="BT169" i="2"/>
  <c r="BU169" i="2"/>
  <c r="BW169" i="2"/>
  <c r="BX169" i="2"/>
  <c r="BZ169" i="2"/>
  <c r="CA169" i="2"/>
  <c r="CC169" i="2"/>
  <c r="CD169" i="2"/>
  <c r="CF169" i="2"/>
  <c r="CG169" i="2"/>
  <c r="CI169" i="2"/>
  <c r="CJ169" i="2"/>
  <c r="CL169" i="2"/>
  <c r="CM169" i="2"/>
  <c r="CO169" i="2"/>
  <c r="CP169" i="2"/>
  <c r="CR169" i="2"/>
  <c r="CS169" i="2"/>
  <c r="CU169" i="2"/>
  <c r="CV169" i="2"/>
  <c r="CX169" i="2"/>
  <c r="CY169" i="2"/>
  <c r="DA169" i="2"/>
  <c r="DB169" i="2"/>
  <c r="DD169" i="2"/>
  <c r="DE169" i="2"/>
  <c r="DG169" i="2"/>
  <c r="DH169" i="2"/>
  <c r="DJ169" i="2"/>
  <c r="DK169" i="2"/>
  <c r="DM169" i="2"/>
  <c r="DN169" i="2"/>
  <c r="DP169" i="2"/>
  <c r="DQ169" i="2"/>
  <c r="DS169" i="2"/>
  <c r="P2" i="116"/>
  <c r="E6" i="116"/>
  <c r="G6" i="116"/>
  <c r="H6" i="116"/>
  <c r="K6" i="116"/>
  <c r="L6" i="116"/>
  <c r="M6" i="116"/>
  <c r="N6" i="116" s="1"/>
  <c r="E8" i="116"/>
  <c r="G8" i="116" s="1"/>
  <c r="L8" i="116" s="1"/>
  <c r="N8" i="116" s="1"/>
  <c r="H8" i="116"/>
  <c r="K8" i="116"/>
  <c r="M8" i="116"/>
  <c r="E9" i="116"/>
  <c r="G9" i="116" s="1"/>
  <c r="H9" i="116"/>
  <c r="K9" i="116"/>
  <c r="E10" i="116"/>
  <c r="G10" i="116"/>
  <c r="H10" i="116"/>
  <c r="K10" i="116"/>
  <c r="E11" i="116"/>
  <c r="G11" i="116"/>
  <c r="H11" i="116"/>
  <c r="K11" i="116"/>
  <c r="E12" i="116"/>
  <c r="G12" i="116"/>
  <c r="H12" i="116"/>
  <c r="K12" i="116"/>
  <c r="E13" i="116"/>
  <c r="G13" i="116"/>
  <c r="M13" i="116" s="1"/>
  <c r="H13" i="116"/>
  <c r="K13" i="116"/>
  <c r="L13" i="116"/>
  <c r="E14" i="116"/>
  <c r="G14" i="116" s="1"/>
  <c r="H14" i="116"/>
  <c r="K14" i="116"/>
  <c r="L14" i="116"/>
  <c r="M14" i="116"/>
  <c r="E15" i="116"/>
  <c r="G15" i="116"/>
  <c r="H15" i="116"/>
  <c r="K15" i="116"/>
  <c r="L15" i="116"/>
  <c r="M15" i="116"/>
  <c r="N15" i="116"/>
  <c r="E16" i="116"/>
  <c r="G16" i="116" s="1"/>
  <c r="H16" i="116"/>
  <c r="K16" i="116"/>
  <c r="E17" i="116"/>
  <c r="G17" i="116" s="1"/>
  <c r="H17" i="116"/>
  <c r="K17" i="116"/>
  <c r="E18" i="116"/>
  <c r="G18" i="116" s="1"/>
  <c r="H18" i="116"/>
  <c r="K18" i="116"/>
  <c r="E19" i="116"/>
  <c r="G19" i="116" s="1"/>
  <c r="H19" i="116"/>
  <c r="K19" i="116"/>
  <c r="E20" i="116"/>
  <c r="G20" i="116"/>
  <c r="H20" i="116"/>
  <c r="K20" i="116"/>
  <c r="E21" i="116"/>
  <c r="G21" i="116"/>
  <c r="M21" i="116" s="1"/>
  <c r="H21" i="116"/>
  <c r="K21" i="116"/>
  <c r="L21" i="116"/>
  <c r="N21" i="116" s="1"/>
  <c r="E22" i="116"/>
  <c r="G22" i="116" s="1"/>
  <c r="M22" i="116" s="1"/>
  <c r="H22" i="116"/>
  <c r="K22" i="116"/>
  <c r="L22" i="116"/>
  <c r="E23" i="116"/>
  <c r="G23" i="116"/>
  <c r="H23" i="116"/>
  <c r="K23" i="116"/>
  <c r="L23" i="116"/>
  <c r="N23" i="116" s="1"/>
  <c r="M23" i="116"/>
  <c r="F24" i="116"/>
  <c r="E27" i="116"/>
  <c r="G27" i="116"/>
  <c r="M27" i="116" s="1"/>
  <c r="H27" i="116"/>
  <c r="K27" i="116"/>
  <c r="L27" i="116"/>
  <c r="E28" i="116"/>
  <c r="G28" i="116" s="1"/>
  <c r="H28" i="116"/>
  <c r="K28" i="116"/>
  <c r="L28" i="116"/>
  <c r="N28" i="116" s="1"/>
  <c r="M28" i="116"/>
  <c r="F29" i="116"/>
  <c r="E32" i="116"/>
  <c r="G32" i="116" s="1"/>
  <c r="H32" i="116"/>
  <c r="K32" i="116"/>
  <c r="E33" i="116"/>
  <c r="G33" i="116"/>
  <c r="M33" i="116" s="1"/>
  <c r="H33" i="116"/>
  <c r="K33" i="116"/>
  <c r="L33" i="116"/>
  <c r="N33" i="116" s="1"/>
  <c r="F34" i="116"/>
  <c r="G36" i="116"/>
  <c r="F37" i="116"/>
  <c r="E40" i="116"/>
  <c r="G40" i="116"/>
  <c r="H40" i="116"/>
  <c r="K40" i="116"/>
  <c r="L40" i="116"/>
  <c r="E41" i="116"/>
  <c r="G41" i="116"/>
  <c r="L41" i="116" s="1"/>
  <c r="N41" i="116" s="1"/>
  <c r="H41" i="116"/>
  <c r="K41" i="116"/>
  <c r="M41" i="116"/>
  <c r="E42" i="116"/>
  <c r="G42" i="116" s="1"/>
  <c r="H42" i="116"/>
  <c r="K42" i="116"/>
  <c r="E43" i="116"/>
  <c r="G43" i="116" s="1"/>
  <c r="H43" i="116"/>
  <c r="K43" i="116"/>
  <c r="E44" i="116"/>
  <c r="G44" i="116" s="1"/>
  <c r="M44" i="116" s="1"/>
  <c r="H44" i="116"/>
  <c r="K44" i="116"/>
  <c r="L44" i="116"/>
  <c r="N44" i="116"/>
  <c r="E45" i="116"/>
  <c r="G45" i="116"/>
  <c r="L45" i="116" s="1"/>
  <c r="H45" i="116"/>
  <c r="K45" i="116"/>
  <c r="E46" i="116"/>
  <c r="G46" i="116"/>
  <c r="H46" i="116"/>
  <c r="K46" i="116"/>
  <c r="F47" i="116"/>
  <c r="E50" i="116"/>
  <c r="H50" i="116"/>
  <c r="K50" i="116"/>
  <c r="L50" i="116"/>
  <c r="M50" i="116"/>
  <c r="E51" i="116"/>
  <c r="G51" i="116" s="1"/>
  <c r="H51" i="116"/>
  <c r="K51" i="116"/>
  <c r="E52" i="116"/>
  <c r="G52" i="116"/>
  <c r="M52" i="116" s="1"/>
  <c r="H52" i="116"/>
  <c r="K52" i="116"/>
  <c r="L52" i="116"/>
  <c r="N52" i="116" s="1"/>
  <c r="E53" i="116"/>
  <c r="G53" i="116" s="1"/>
  <c r="H53" i="116"/>
  <c r="K53" i="116"/>
  <c r="L53" i="116"/>
  <c r="N53" i="116" s="1"/>
  <c r="M53" i="116"/>
  <c r="E54" i="116"/>
  <c r="G54" i="116"/>
  <c r="H54" i="116"/>
  <c r="K54" i="116"/>
  <c r="L54" i="116"/>
  <c r="M54" i="116"/>
  <c r="N54" i="116" s="1"/>
  <c r="E55" i="116"/>
  <c r="G55" i="116" s="1"/>
  <c r="M55" i="116" s="1"/>
  <c r="H55" i="116"/>
  <c r="K55" i="116"/>
  <c r="L55" i="116"/>
  <c r="N55" i="116"/>
  <c r="E56" i="116"/>
  <c r="G56" i="116" s="1"/>
  <c r="H56" i="116"/>
  <c r="K56" i="116"/>
  <c r="F57" i="116"/>
  <c r="E60" i="116"/>
  <c r="G60" i="116"/>
  <c r="H60" i="116"/>
  <c r="K60" i="116"/>
  <c r="E61" i="116"/>
  <c r="G61" i="116" s="1"/>
  <c r="H61" i="116"/>
  <c r="K61" i="116"/>
  <c r="L61" i="116"/>
  <c r="N61" i="116" s="1"/>
  <c r="M61" i="116"/>
  <c r="E62" i="116"/>
  <c r="G62" i="116" s="1"/>
  <c r="L62" i="116" s="1"/>
  <c r="H62" i="116"/>
  <c r="K62" i="116"/>
  <c r="M62" i="116"/>
  <c r="N62" i="116"/>
  <c r="E63" i="116"/>
  <c r="L63" i="116"/>
  <c r="N63" i="116" s="1"/>
  <c r="M63" i="116"/>
  <c r="E64" i="116"/>
  <c r="G64" i="116" s="1"/>
  <c r="H64" i="116"/>
  <c r="K64" i="116"/>
  <c r="L64" i="116"/>
  <c r="M64" i="116"/>
  <c r="E65" i="116"/>
  <c r="G65" i="116"/>
  <c r="M65" i="116" s="1"/>
  <c r="H65" i="116"/>
  <c r="K65" i="116"/>
  <c r="L65" i="116"/>
  <c r="N65" i="116"/>
  <c r="E66" i="116"/>
  <c r="G66" i="116" s="1"/>
  <c r="H66" i="116"/>
  <c r="K66" i="116"/>
  <c r="E67" i="116"/>
  <c r="G67" i="116" s="1"/>
  <c r="L67" i="116" s="1"/>
  <c r="H67" i="116"/>
  <c r="K67" i="116"/>
  <c r="M67" i="116"/>
  <c r="N67" i="116" s="1"/>
  <c r="E68" i="116"/>
  <c r="G68" i="116"/>
  <c r="M68" i="116" s="1"/>
  <c r="H68" i="116"/>
  <c r="K68" i="116"/>
  <c r="L68" i="116"/>
  <c r="N68" i="116" s="1"/>
  <c r="E69" i="116"/>
  <c r="G69" i="116" s="1"/>
  <c r="H69" i="116"/>
  <c r="K69" i="116"/>
  <c r="F70" i="116"/>
  <c r="E73" i="116"/>
  <c r="G73" i="116" s="1"/>
  <c r="H73" i="116"/>
  <c r="K73" i="116"/>
  <c r="E74" i="116"/>
  <c r="G74" i="116"/>
  <c r="H74" i="116"/>
  <c r="K74" i="116"/>
  <c r="E76" i="116"/>
  <c r="G76" i="116" s="1"/>
  <c r="L76" i="116" s="1"/>
  <c r="H76" i="116"/>
  <c r="K76" i="116"/>
  <c r="M76" i="116"/>
  <c r="N76" i="116" s="1"/>
  <c r="E77" i="116"/>
  <c r="G77" i="116"/>
  <c r="M77" i="116" s="1"/>
  <c r="H77" i="116"/>
  <c r="K77" i="116"/>
  <c r="L77" i="116"/>
  <c r="N77" i="116" s="1"/>
  <c r="E78" i="116"/>
  <c r="G78" i="116" s="1"/>
  <c r="H78" i="116"/>
  <c r="K78" i="116"/>
  <c r="E79" i="116"/>
  <c r="G79" i="116"/>
  <c r="H79" i="116"/>
  <c r="K79" i="116"/>
  <c r="E80" i="116"/>
  <c r="G80" i="116"/>
  <c r="M80" i="116" s="1"/>
  <c r="H80" i="116"/>
  <c r="K80" i="116"/>
  <c r="L80" i="116"/>
  <c r="N80" i="116" s="1"/>
  <c r="E81" i="116"/>
  <c r="G81" i="116" s="1"/>
  <c r="H81" i="116"/>
  <c r="K81" i="116"/>
  <c r="E82" i="116"/>
  <c r="G82" i="116"/>
  <c r="I82" i="116"/>
  <c r="M82" i="116"/>
  <c r="E83" i="116"/>
  <c r="G83" i="116"/>
  <c r="H83" i="116"/>
  <c r="K83" i="116"/>
  <c r="L83" i="116"/>
  <c r="N83" i="116" s="1"/>
  <c r="M83" i="116"/>
  <c r="E84" i="116"/>
  <c r="G84" i="116" s="1"/>
  <c r="M84" i="116" s="1"/>
  <c r="N84" i="116" s="1"/>
  <c r="H84" i="116"/>
  <c r="K84" i="116"/>
  <c r="L84" i="116"/>
  <c r="E85" i="116"/>
  <c r="G85" i="116" s="1"/>
  <c r="H85" i="116"/>
  <c r="K85" i="116"/>
  <c r="E86" i="116"/>
  <c r="G86" i="116" s="1"/>
  <c r="M86" i="116" s="1"/>
  <c r="H86" i="116"/>
  <c r="K86" i="116"/>
  <c r="E87" i="116"/>
  <c r="G87" i="116"/>
  <c r="L87" i="116" s="1"/>
  <c r="H87" i="116"/>
  <c r="K87" i="116"/>
  <c r="M87" i="116"/>
  <c r="F88" i="116"/>
  <c r="E91" i="116"/>
  <c r="G91" i="116" s="1"/>
  <c r="L91" i="116" s="1"/>
  <c r="L92" i="116" s="1"/>
  <c r="H91" i="116"/>
  <c r="K91" i="116"/>
  <c r="F92" i="116"/>
  <c r="I92" i="116" s="1"/>
  <c r="E95" i="116"/>
  <c r="G95" i="116"/>
  <c r="L95" i="116" s="1"/>
  <c r="H95" i="116"/>
  <c r="K95" i="116"/>
  <c r="M95" i="116"/>
  <c r="N95" i="116" s="1"/>
  <c r="E96" i="116"/>
  <c r="G96" i="116" s="1"/>
  <c r="H96" i="116"/>
  <c r="K96" i="116"/>
  <c r="E97" i="116"/>
  <c r="G97" i="116" s="1"/>
  <c r="H97" i="116"/>
  <c r="K97" i="116"/>
  <c r="E98" i="116"/>
  <c r="G98" i="116" s="1"/>
  <c r="H98" i="116"/>
  <c r="K98" i="116"/>
  <c r="E99" i="116"/>
  <c r="G99" i="116"/>
  <c r="L99" i="116" s="1"/>
  <c r="H99" i="116"/>
  <c r="K99" i="116"/>
  <c r="E100" i="116"/>
  <c r="G100" i="116"/>
  <c r="H100" i="116"/>
  <c r="K100" i="116"/>
  <c r="E101" i="116"/>
  <c r="G101" i="116"/>
  <c r="M101" i="116" s="1"/>
  <c r="H101" i="116"/>
  <c r="K101" i="116"/>
  <c r="L101" i="116"/>
  <c r="N101" i="116" s="1"/>
  <c r="E102" i="116"/>
  <c r="G102" i="116" s="1"/>
  <c r="H102" i="116"/>
  <c r="K102" i="116"/>
  <c r="E103" i="116"/>
  <c r="G103" i="116"/>
  <c r="H103" i="116"/>
  <c r="K103" i="116"/>
  <c r="E104" i="116"/>
  <c r="G104" i="116" s="1"/>
  <c r="L104" i="116" s="1"/>
  <c r="K104" i="116"/>
  <c r="M104" i="116"/>
  <c r="N104" i="116"/>
  <c r="E105" i="116"/>
  <c r="G105" i="116" s="1"/>
  <c r="K105" i="116"/>
  <c r="E106" i="116"/>
  <c r="G106" i="116" s="1"/>
  <c r="H106" i="116"/>
  <c r="K106" i="116"/>
  <c r="F107" i="116"/>
  <c r="E110" i="116"/>
  <c r="G110" i="116" s="1"/>
  <c r="M110" i="116" s="1"/>
  <c r="H110" i="116"/>
  <c r="K110" i="116"/>
  <c r="E111" i="116"/>
  <c r="G111" i="116"/>
  <c r="L111" i="116" s="1"/>
  <c r="H111" i="116"/>
  <c r="K111" i="116"/>
  <c r="M111" i="116"/>
  <c r="E112" i="116"/>
  <c r="G112" i="116" s="1"/>
  <c r="H112" i="116"/>
  <c r="K112" i="116"/>
  <c r="E113" i="116"/>
  <c r="G113" i="116"/>
  <c r="M113" i="116" s="1"/>
  <c r="H113" i="116"/>
  <c r="K113" i="116"/>
  <c r="L113" i="116"/>
  <c r="N113" i="116" s="1"/>
  <c r="E114" i="116"/>
  <c r="G114" i="116" s="1"/>
  <c r="M114" i="116" s="1"/>
  <c r="H114" i="116"/>
  <c r="K114" i="116"/>
  <c r="L114" i="116"/>
  <c r="E115" i="116"/>
  <c r="G115" i="116"/>
  <c r="H115" i="116"/>
  <c r="K115" i="116"/>
  <c r="E116" i="116"/>
  <c r="G116" i="116" s="1"/>
  <c r="H116" i="116"/>
  <c r="K116" i="116"/>
  <c r="L116" i="116"/>
  <c r="N116" i="116" s="1"/>
  <c r="M116" i="116"/>
  <c r="E117" i="116"/>
  <c r="G117" i="116" s="1"/>
  <c r="L117" i="116" s="1"/>
  <c r="H117" i="116"/>
  <c r="K117" i="116"/>
  <c r="M117" i="116"/>
  <c r="N117" i="116" s="1"/>
  <c r="F118" i="116"/>
  <c r="E121" i="116"/>
  <c r="G121" i="116"/>
  <c r="H121" i="116"/>
  <c r="K121" i="116"/>
  <c r="L121" i="116"/>
  <c r="N121" i="116" s="1"/>
  <c r="M121" i="116"/>
  <c r="P142" i="116"/>
  <c r="B175" i="116"/>
  <c r="C175" i="116"/>
  <c r="D175" i="116"/>
  <c r="D4" i="76"/>
  <c r="E4" i="76"/>
  <c r="E8" i="76" s="1"/>
  <c r="F4" i="76"/>
  <c r="F8" i="76" s="1"/>
  <c r="G4" i="76"/>
  <c r="H4" i="76"/>
  <c r="I4" i="76"/>
  <c r="J4" i="76"/>
  <c r="K4" i="76"/>
  <c r="L4" i="76"/>
  <c r="M4" i="76"/>
  <c r="M8" i="76" s="1"/>
  <c r="M34" i="76" s="1"/>
  <c r="N4" i="76"/>
  <c r="N8" i="76" s="1"/>
  <c r="O4" i="76"/>
  <c r="D5" i="76"/>
  <c r="P5" i="76" s="1"/>
  <c r="E5" i="76"/>
  <c r="F5" i="76"/>
  <c r="G5" i="76"/>
  <c r="G8" i="76" s="1"/>
  <c r="G35" i="76" s="1"/>
  <c r="H5" i="76"/>
  <c r="I5" i="76"/>
  <c r="J5" i="76"/>
  <c r="K5" i="76"/>
  <c r="L5" i="76"/>
  <c r="M5" i="76"/>
  <c r="N5" i="76"/>
  <c r="O5" i="76"/>
  <c r="O8" i="76" s="1"/>
  <c r="O35" i="76" s="1"/>
  <c r="D6" i="76"/>
  <c r="E6" i="76"/>
  <c r="F6" i="76"/>
  <c r="G6" i="76"/>
  <c r="H6" i="76"/>
  <c r="I6" i="76"/>
  <c r="J6" i="76"/>
  <c r="K6" i="76"/>
  <c r="L6" i="76"/>
  <c r="L8" i="76" s="1"/>
  <c r="M6" i="76"/>
  <c r="N6" i="76"/>
  <c r="O6" i="76"/>
  <c r="A8" i="76"/>
  <c r="B8" i="76"/>
  <c r="H8" i="76"/>
  <c r="J8" i="76"/>
  <c r="K8" i="76"/>
  <c r="E15" i="76"/>
  <c r="H15" i="76"/>
  <c r="E16" i="76"/>
  <c r="H16" i="76"/>
  <c r="E17" i="76"/>
  <c r="H17" i="76"/>
  <c r="E18" i="76"/>
  <c r="H18" i="76"/>
  <c r="E19" i="76"/>
  <c r="H19" i="76"/>
  <c r="E20" i="76"/>
  <c r="H20" i="76"/>
  <c r="E21" i="76"/>
  <c r="H21" i="76"/>
  <c r="E22" i="76"/>
  <c r="H22" i="76"/>
  <c r="E23" i="76"/>
  <c r="H23" i="76"/>
  <c r="E24" i="76"/>
  <c r="H24" i="76"/>
  <c r="M35" i="76" s="1"/>
  <c r="E25" i="76"/>
  <c r="H25" i="76"/>
  <c r="E26" i="76"/>
  <c r="H26" i="76"/>
  <c r="B28" i="76"/>
  <c r="D28" i="76"/>
  <c r="G28" i="76"/>
  <c r="E30" i="76"/>
  <c r="E34" i="76"/>
  <c r="O34" i="76"/>
  <c r="A42" i="76"/>
  <c r="A4" i="80"/>
  <c r="E11" i="80"/>
  <c r="F11" i="80" s="1"/>
  <c r="H11" i="80"/>
  <c r="I11" i="80"/>
  <c r="K11" i="80"/>
  <c r="L11" i="80"/>
  <c r="N11" i="80"/>
  <c r="O11" i="80" s="1"/>
  <c r="Q11" i="80"/>
  <c r="R11" i="80" s="1"/>
  <c r="T11" i="80"/>
  <c r="U11" i="80"/>
  <c r="U16" i="80" s="1"/>
  <c r="W11" i="80"/>
  <c r="X11" i="80"/>
  <c r="Z11" i="80"/>
  <c r="AA11" i="80" s="1"/>
  <c r="AC11" i="80"/>
  <c r="AD11" i="80" s="1"/>
  <c r="AF11" i="80"/>
  <c r="AG11" i="80"/>
  <c r="AI11" i="80"/>
  <c r="AJ11" i="80"/>
  <c r="AL11" i="80"/>
  <c r="AM11" i="80" s="1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 s="1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 s="1"/>
  <c r="K13" i="80"/>
  <c r="L13" i="80" s="1"/>
  <c r="N13" i="80"/>
  <c r="O13" i="80"/>
  <c r="Q13" i="80"/>
  <c r="R13" i="80"/>
  <c r="T13" i="80"/>
  <c r="U13" i="80"/>
  <c r="W13" i="80"/>
  <c r="X13" i="80" s="1"/>
  <c r="Z13" i="80"/>
  <c r="AA13" i="80"/>
  <c r="AC13" i="80"/>
  <c r="AD13" i="80"/>
  <c r="AF13" i="80"/>
  <c r="AG13" i="80" s="1"/>
  <c r="AI13" i="80"/>
  <c r="AJ13" i="80" s="1"/>
  <c r="AL13" i="80"/>
  <c r="AM13" i="80"/>
  <c r="AS13" i="80"/>
  <c r="AV13" i="80"/>
  <c r="AY13" i="80"/>
  <c r="BB13" i="80"/>
  <c r="BE13" i="80"/>
  <c r="BH13" i="80"/>
  <c r="BK13" i="80"/>
  <c r="BN13" i="80"/>
  <c r="BQ13" i="80"/>
  <c r="BT13" i="80"/>
  <c r="BW13" i="80"/>
  <c r="BW16" i="80" s="1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S14" i="80"/>
  <c r="AV14" i="80"/>
  <c r="AY14" i="80"/>
  <c r="BB14" i="80"/>
  <c r="BE14" i="80"/>
  <c r="BH14" i="80"/>
  <c r="BK14" i="80"/>
  <c r="BN14" i="80"/>
  <c r="BQ14" i="80"/>
  <c r="BT14" i="80"/>
  <c r="BW14" i="80"/>
  <c r="F15" i="80"/>
  <c r="I15" i="80"/>
  <c r="L15" i="80"/>
  <c r="O15" i="80"/>
  <c r="R15" i="80"/>
  <c r="U15" i="80"/>
  <c r="X15" i="80"/>
  <c r="AA15" i="80"/>
  <c r="AD15" i="80"/>
  <c r="AG15" i="80"/>
  <c r="AJ15" i="80"/>
  <c r="AM15" i="80"/>
  <c r="AS15" i="80"/>
  <c r="AV15" i="80"/>
  <c r="AY15" i="80"/>
  <c r="BB15" i="80"/>
  <c r="BE15" i="80"/>
  <c r="BH15" i="80"/>
  <c r="BK15" i="80"/>
  <c r="BN15" i="80"/>
  <c r="BQ15" i="80"/>
  <c r="BT15" i="80"/>
  <c r="BW15" i="80"/>
  <c r="I16" i="80"/>
  <c r="L16" i="80"/>
  <c r="O16" i="80"/>
  <c r="AJ16" i="80"/>
  <c r="AV16" i="80"/>
  <c r="BN16" i="80"/>
  <c r="BT16" i="80"/>
  <c r="E17" i="80"/>
  <c r="F17" i="80"/>
  <c r="F18" i="80" s="1"/>
  <c r="H17" i="80"/>
  <c r="I17" i="80" s="1"/>
  <c r="I18" i="80" s="1"/>
  <c r="K17" i="80"/>
  <c r="L17" i="80" s="1"/>
  <c r="O17" i="80"/>
  <c r="R17" i="80"/>
  <c r="R18" i="80" s="1"/>
  <c r="U17" i="80"/>
  <c r="U18" i="80" s="1"/>
  <c r="X17" i="80"/>
  <c r="AA17" i="80"/>
  <c r="AD17" i="80"/>
  <c r="AD18" i="80" s="1"/>
  <c r="AG17" i="80"/>
  <c r="AI17" i="80"/>
  <c r="AJ17" i="80"/>
  <c r="AJ18" i="80" s="1"/>
  <c r="AL17" i="80"/>
  <c r="AM17" i="80" s="1"/>
  <c r="AS17" i="80"/>
  <c r="AV17" i="80"/>
  <c r="AY17" i="80"/>
  <c r="AY18" i="80" s="1"/>
  <c r="BB17" i="80"/>
  <c r="BE17" i="80"/>
  <c r="BE18" i="80" s="1"/>
  <c r="BH17" i="80"/>
  <c r="BK17" i="80"/>
  <c r="BK18" i="80" s="1"/>
  <c r="BN17" i="80"/>
  <c r="BN18" i="80" s="1"/>
  <c r="BQ17" i="80"/>
  <c r="BT17" i="80"/>
  <c r="BW17" i="80"/>
  <c r="L18" i="80"/>
  <c r="O18" i="80"/>
  <c r="X18" i="80"/>
  <c r="AA18" i="80"/>
  <c r="AG18" i="80"/>
  <c r="AS18" i="80"/>
  <c r="AV18" i="80"/>
  <c r="BB18" i="80"/>
  <c r="BH18" i="80"/>
  <c r="BQ18" i="80"/>
  <c r="BT18" i="80"/>
  <c r="BW18" i="80"/>
  <c r="E19" i="80"/>
  <c r="F19" i="80" s="1"/>
  <c r="H19" i="80"/>
  <c r="I19" i="80"/>
  <c r="I20" i="80" s="1"/>
  <c r="K19" i="80"/>
  <c r="L19" i="80" s="1"/>
  <c r="N19" i="80"/>
  <c r="O19" i="80"/>
  <c r="O20" i="80" s="1"/>
  <c r="Q19" i="80"/>
  <c r="R19" i="80" s="1"/>
  <c r="R20" i="80" s="1"/>
  <c r="T19" i="80"/>
  <c r="U19" i="80"/>
  <c r="U20" i="80" s="1"/>
  <c r="W19" i="80"/>
  <c r="X19" i="80" s="1"/>
  <c r="X20" i="80" s="1"/>
  <c r="Z19" i="80"/>
  <c r="AA19" i="80" s="1"/>
  <c r="AA20" i="80" s="1"/>
  <c r="AC19" i="80"/>
  <c r="AD19" i="80" s="1"/>
  <c r="AD20" i="80" s="1"/>
  <c r="AF19" i="80"/>
  <c r="AG19" i="80"/>
  <c r="AG20" i="80" s="1"/>
  <c r="AI19" i="80"/>
  <c r="AJ19" i="80" s="1"/>
  <c r="AJ20" i="80" s="1"/>
  <c r="AL19" i="80"/>
  <c r="AM19" i="80"/>
  <c r="AS19" i="80"/>
  <c r="AV19" i="80"/>
  <c r="AV20" i="80" s="1"/>
  <c r="AY19" i="80"/>
  <c r="AY20" i="80" s="1"/>
  <c r="BB19" i="80"/>
  <c r="BE19" i="80"/>
  <c r="BH19" i="80"/>
  <c r="BH20" i="80" s="1"/>
  <c r="BK19" i="80"/>
  <c r="BK20" i="80" s="1"/>
  <c r="BN19" i="80"/>
  <c r="BQ19" i="80"/>
  <c r="BT19" i="80"/>
  <c r="BT20" i="80" s="1"/>
  <c r="BW19" i="80"/>
  <c r="BW20" i="80" s="1"/>
  <c r="F20" i="80"/>
  <c r="L20" i="80"/>
  <c r="AS20" i="80"/>
  <c r="BB20" i="80"/>
  <c r="BE20" i="80"/>
  <c r="BN20" i="80"/>
  <c r="BQ20" i="80"/>
  <c r="F21" i="80"/>
  <c r="I21" i="80"/>
  <c r="L21" i="80"/>
  <c r="O21" i="80"/>
  <c r="R21" i="80"/>
  <c r="U21" i="80"/>
  <c r="X21" i="80"/>
  <c r="AA21" i="80"/>
  <c r="AD21" i="80"/>
  <c r="AG21" i="80"/>
  <c r="AJ21" i="80"/>
  <c r="AM21" i="80"/>
  <c r="AP21" i="80"/>
  <c r="AS21" i="80"/>
  <c r="AV21" i="80"/>
  <c r="AY21" i="80"/>
  <c r="AY23" i="80" s="1"/>
  <c r="BB21" i="80"/>
  <c r="BE21" i="80"/>
  <c r="BH21" i="80"/>
  <c r="BK21" i="80"/>
  <c r="BN21" i="80"/>
  <c r="BQ21" i="80"/>
  <c r="BQ23" i="80" s="1"/>
  <c r="BT21" i="80"/>
  <c r="BW21" i="80"/>
  <c r="BW23" i="80" s="1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P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L23" i="80"/>
  <c r="O23" i="80"/>
  <c r="R23" i="80"/>
  <c r="U23" i="80"/>
  <c r="X23" i="80"/>
  <c r="AA23" i="80"/>
  <c r="AD23" i="80"/>
  <c r="AG23" i="80"/>
  <c r="AJ23" i="80"/>
  <c r="AM23" i="80"/>
  <c r="AS23" i="80"/>
  <c r="AV23" i="80"/>
  <c r="BE23" i="80"/>
  <c r="BH23" i="80"/>
  <c r="BT23" i="80"/>
  <c r="F24" i="80"/>
  <c r="I24" i="80"/>
  <c r="L24" i="80"/>
  <c r="O24" i="80"/>
  <c r="R24" i="80"/>
  <c r="U24" i="80"/>
  <c r="X24" i="80"/>
  <c r="AA24" i="80"/>
  <c r="AD24" i="80"/>
  <c r="AG24" i="80"/>
  <c r="AP24" i="80" s="1"/>
  <c r="AJ24" i="80"/>
  <c r="AM24" i="80"/>
  <c r="AS24" i="80"/>
  <c r="AV24" i="80"/>
  <c r="AY24" i="80"/>
  <c r="BB24" i="80"/>
  <c r="BE24" i="80"/>
  <c r="BH24" i="80"/>
  <c r="BK24" i="80"/>
  <c r="BN24" i="80"/>
  <c r="BQ24" i="80"/>
  <c r="BT24" i="80"/>
  <c r="BW24" i="80"/>
  <c r="F25" i="80"/>
  <c r="I25" i="80"/>
  <c r="L25" i="80"/>
  <c r="O25" i="80"/>
  <c r="R25" i="80"/>
  <c r="U25" i="80"/>
  <c r="X25" i="80"/>
  <c r="AA25" i="80"/>
  <c r="AD25" i="80"/>
  <c r="AG25" i="80"/>
  <c r="AP25" i="80" s="1"/>
  <c r="AJ25" i="80"/>
  <c r="AM25" i="80"/>
  <c r="AS25" i="80"/>
  <c r="AV25" i="80"/>
  <c r="AY25" i="80"/>
  <c r="BB25" i="80"/>
  <c r="BE25" i="80"/>
  <c r="BE29" i="80" s="1"/>
  <c r="BH25" i="80"/>
  <c r="BK25" i="80"/>
  <c r="BN25" i="80"/>
  <c r="BQ25" i="80"/>
  <c r="BT25" i="80"/>
  <c r="BW25" i="80"/>
  <c r="F26" i="80"/>
  <c r="I26" i="80"/>
  <c r="H127" i="8" s="1"/>
  <c r="C217" i="97" s="1"/>
  <c r="L26" i="80"/>
  <c r="O26" i="80"/>
  <c r="R26" i="80"/>
  <c r="U26" i="80"/>
  <c r="X26" i="80"/>
  <c r="AA26" i="80"/>
  <c r="AD26" i="80"/>
  <c r="AG26" i="80"/>
  <c r="AJ26" i="80"/>
  <c r="AM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P27" i="80" s="1"/>
  <c r="AJ27" i="80"/>
  <c r="AM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P28" i="80" s="1"/>
  <c r="AJ28" i="80"/>
  <c r="AM28" i="80"/>
  <c r="AS28" i="80"/>
  <c r="AV28" i="80"/>
  <c r="AY28" i="80"/>
  <c r="BB28" i="80"/>
  <c r="BE28" i="80"/>
  <c r="BH28" i="80"/>
  <c r="BK28" i="80"/>
  <c r="BN28" i="80"/>
  <c r="BQ28" i="80"/>
  <c r="BT28" i="80"/>
  <c r="BW28" i="80"/>
  <c r="F29" i="80"/>
  <c r="L29" i="80"/>
  <c r="O29" i="80"/>
  <c r="R29" i="80"/>
  <c r="U29" i="80"/>
  <c r="X29" i="80"/>
  <c r="AA29" i="80"/>
  <c r="AD29" i="80"/>
  <c r="AJ29" i="80"/>
  <c r="AM29" i="80"/>
  <c r="AS29" i="80"/>
  <c r="AV29" i="80"/>
  <c r="AY29" i="80"/>
  <c r="BB29" i="80"/>
  <c r="BH29" i="80"/>
  <c r="BK29" i="80"/>
  <c r="BN29" i="80"/>
  <c r="BQ29" i="80"/>
  <c r="BT29" i="80"/>
  <c r="BW29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Q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R17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X22" i="72" s="1"/>
  <c r="J22" i="72"/>
  <c r="M22" i="72"/>
  <c r="N22" i="72"/>
  <c r="O22" i="72"/>
  <c r="P22" i="72"/>
  <c r="E21" i="101" s="1"/>
  <c r="Q22" i="72"/>
  <c r="R22" i="72"/>
  <c r="S22" i="72"/>
  <c r="F21" i="101" s="1"/>
  <c r="U22" i="72"/>
  <c r="U25" i="72" s="1"/>
  <c r="U27" i="72" s="1"/>
  <c r="N19" i="8" s="1"/>
  <c r="V22" i="72"/>
  <c r="W22" i="72"/>
  <c r="Y22" i="72"/>
  <c r="H21" i="101" s="1"/>
  <c r="Z22" i="72"/>
  <c r="AB22" i="72"/>
  <c r="I21" i="101" s="1"/>
  <c r="AC22" i="72"/>
  <c r="AD22" i="72"/>
  <c r="AE22" i="72"/>
  <c r="AG22" i="72"/>
  <c r="AH22" i="72"/>
  <c r="AK22" i="72"/>
  <c r="L21" i="101" s="1"/>
  <c r="AL22" i="72"/>
  <c r="AM22" i="72"/>
  <c r="AN22" i="72"/>
  <c r="AO22" i="72" s="1"/>
  <c r="AP22" i="72"/>
  <c r="AQ22" i="72"/>
  <c r="AR22" i="72" s="1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N24" i="72"/>
  <c r="O24" i="72"/>
  <c r="Q24" i="72"/>
  <c r="T24" i="72"/>
  <c r="W24" i="72"/>
  <c r="Z24" i="72"/>
  <c r="AC24" i="72"/>
  <c r="AF24" i="72"/>
  <c r="AL24" i="72"/>
  <c r="AO24" i="72"/>
  <c r="AR24" i="72"/>
  <c r="AS24" i="72"/>
  <c r="E27" i="72"/>
  <c r="A4" i="114"/>
  <c r="E21" i="114"/>
  <c r="F21" i="114"/>
  <c r="H21" i="114"/>
  <c r="I21" i="114"/>
  <c r="L21" i="114"/>
  <c r="M21" i="114"/>
  <c r="Q34" i="114"/>
  <c r="R34" i="114"/>
  <c r="Q35" i="114"/>
  <c r="R35" i="114"/>
  <c r="Q36" i="114"/>
  <c r="R36" i="114"/>
  <c r="Q37" i="114"/>
  <c r="R37" i="114"/>
  <c r="Q39" i="114"/>
  <c r="R39" i="114"/>
  <c r="Q40" i="114"/>
  <c r="R40" i="114"/>
  <c r="Q63" i="114"/>
  <c r="R63" i="114"/>
  <c r="D67" i="114"/>
  <c r="E67" i="114"/>
  <c r="F67" i="114"/>
  <c r="I67" i="114"/>
  <c r="J67" i="114"/>
  <c r="L67" i="114"/>
  <c r="N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O68" i="114"/>
  <c r="Q73" i="114"/>
  <c r="R73" i="114"/>
  <c r="C75" i="114"/>
  <c r="C67" i="114" s="1"/>
  <c r="D75" i="114"/>
  <c r="D78" i="114" s="1"/>
  <c r="E75" i="114"/>
  <c r="F75" i="114"/>
  <c r="U24" i="72" s="1"/>
  <c r="G75" i="114"/>
  <c r="H75" i="114"/>
  <c r="I75" i="114"/>
  <c r="I78" i="114" s="1"/>
  <c r="I95" i="114" s="1"/>
  <c r="J75" i="114"/>
  <c r="AG24" i="72" s="1"/>
  <c r="AG25" i="72" s="1"/>
  <c r="AG27" i="72" s="1"/>
  <c r="Z19" i="8" s="1"/>
  <c r="K75" i="114"/>
  <c r="K78" i="114" s="1"/>
  <c r="L75" i="114"/>
  <c r="L78" i="114" s="1"/>
  <c r="M75" i="114"/>
  <c r="N75" i="114"/>
  <c r="O75" i="114"/>
  <c r="C78" i="114"/>
  <c r="C95" i="114" s="1"/>
  <c r="F78" i="114"/>
  <c r="J78" i="114"/>
  <c r="N78" i="114"/>
  <c r="N95" i="114" s="1"/>
  <c r="O79" i="114"/>
  <c r="C82" i="114"/>
  <c r="C58" i="74" s="1"/>
  <c r="D82" i="114"/>
  <c r="D58" i="74" s="1"/>
  <c r="E82" i="114"/>
  <c r="E58" i="74" s="1"/>
  <c r="F82" i="114"/>
  <c r="F58" i="74" s="1"/>
  <c r="G82" i="114"/>
  <c r="G58" i="74" s="1"/>
  <c r="H82" i="114"/>
  <c r="H58" i="74" s="1"/>
  <c r="I82" i="114"/>
  <c r="I58" i="74" s="1"/>
  <c r="J82" i="114"/>
  <c r="J58" i="74" s="1"/>
  <c r="K82" i="114"/>
  <c r="K58" i="74" s="1"/>
  <c r="L82" i="114"/>
  <c r="L58" i="74" s="1"/>
  <c r="M82" i="114"/>
  <c r="M58" i="74" s="1"/>
  <c r="N82" i="114"/>
  <c r="N58" i="74" s="1"/>
  <c r="O82" i="114"/>
  <c r="C83" i="114"/>
  <c r="D83" i="114"/>
  <c r="D59" i="74" s="1"/>
  <c r="E83" i="114"/>
  <c r="E59" i="74" s="1"/>
  <c r="F83" i="114"/>
  <c r="F59" i="74" s="1"/>
  <c r="G83" i="114"/>
  <c r="G59" i="74" s="1"/>
  <c r="H83" i="114"/>
  <c r="H59" i="74" s="1"/>
  <c r="I83" i="114"/>
  <c r="I59" i="74" s="1"/>
  <c r="J83" i="114"/>
  <c r="K83" i="114"/>
  <c r="L83" i="114"/>
  <c r="L59" i="74" s="1"/>
  <c r="M83" i="114"/>
  <c r="M59" i="74" s="1"/>
  <c r="N83" i="114"/>
  <c r="N59" i="74" s="1"/>
  <c r="D95" i="114"/>
  <c r="F95" i="114"/>
  <c r="J95" i="114"/>
  <c r="L95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04" i="114"/>
  <c r="O110" i="114"/>
  <c r="P110" i="114"/>
  <c r="F114" i="114"/>
  <c r="D139" i="114"/>
  <c r="E139" i="114"/>
  <c r="F139" i="114"/>
  <c r="I139" i="114"/>
  <c r="J139" i="114"/>
  <c r="L139" i="114"/>
  <c r="M139" i="114"/>
  <c r="N139" i="114"/>
  <c r="P139" i="114"/>
  <c r="A4" i="8"/>
  <c r="C19" i="8"/>
  <c r="D19" i="8"/>
  <c r="F19" i="8"/>
  <c r="G19" i="8"/>
  <c r="I19" i="8"/>
  <c r="J19" i="8"/>
  <c r="L19" i="8"/>
  <c r="M19" i="8"/>
  <c r="O19" i="8"/>
  <c r="P19" i="8"/>
  <c r="R19" i="8"/>
  <c r="S19" i="8"/>
  <c r="U19" i="8"/>
  <c r="V19" i="8"/>
  <c r="X19" i="8"/>
  <c r="Y19" i="8"/>
  <c r="AA19" i="8"/>
  <c r="AB19" i="8"/>
  <c r="AD19" i="8"/>
  <c r="AE19" i="8"/>
  <c r="AG19" i="8"/>
  <c r="AH19" i="8"/>
  <c r="AJ19" i="8"/>
  <c r="AK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AM88" i="8"/>
  <c r="AO88" i="8"/>
  <c r="AP88" i="8"/>
  <c r="AR88" i="8"/>
  <c r="AS88" i="8"/>
  <c r="AU88" i="8" s="1"/>
  <c r="AV88" i="8"/>
  <c r="AX88" i="8"/>
  <c r="AY88" i="8"/>
  <c r="BA88" i="8"/>
  <c r="BB88" i="8"/>
  <c r="BE88" i="8"/>
  <c r="BG88" i="8" s="1"/>
  <c r="BH88" i="8"/>
  <c r="BJ88" i="8"/>
  <c r="BJ93" i="8" s="1"/>
  <c r="BK88" i="8"/>
  <c r="BM88" i="8"/>
  <c r="BN88" i="8"/>
  <c r="BP88" i="8"/>
  <c r="BQ88" i="8"/>
  <c r="BS88" i="8" s="1"/>
  <c r="BT88" i="8"/>
  <c r="BV88" i="8"/>
  <c r="Z89" i="8"/>
  <c r="AM89" i="8"/>
  <c r="AO89" i="8"/>
  <c r="AP89" i="8"/>
  <c r="AR89" i="8"/>
  <c r="AS89" i="8"/>
  <c r="AU89" i="8" s="1"/>
  <c r="AV89" i="8"/>
  <c r="AX89" i="8"/>
  <c r="AX93" i="8" s="1"/>
  <c r="AY89" i="8"/>
  <c r="BA89" i="8"/>
  <c r="BB89" i="8"/>
  <c r="BD89" i="8"/>
  <c r="BE89" i="8"/>
  <c r="BH89" i="8"/>
  <c r="BJ89" i="8"/>
  <c r="BK89" i="8"/>
  <c r="BM89" i="8"/>
  <c r="BN89" i="8"/>
  <c r="BP89" i="8" s="1"/>
  <c r="BQ89" i="8"/>
  <c r="BS89" i="8" s="1"/>
  <c r="BT89" i="8"/>
  <c r="BV89" i="8"/>
  <c r="N90" i="8"/>
  <c r="AM90" i="8"/>
  <c r="AO90" i="8"/>
  <c r="AP90" i="8"/>
  <c r="AR90" i="8"/>
  <c r="AS90" i="8"/>
  <c r="AU90" i="8" s="1"/>
  <c r="AV90" i="8"/>
  <c r="AX90" i="8"/>
  <c r="AY90" i="8"/>
  <c r="BA90" i="8"/>
  <c r="BB90" i="8"/>
  <c r="BD90" i="8"/>
  <c r="BE90" i="8"/>
  <c r="BG90" i="8" s="1"/>
  <c r="BH90" i="8"/>
  <c r="BJ90" i="8"/>
  <c r="BK90" i="8"/>
  <c r="BM90" i="8"/>
  <c r="BN90" i="8"/>
  <c r="BP90" i="8"/>
  <c r="BQ90" i="8"/>
  <c r="BS90" i="8" s="1"/>
  <c r="BT90" i="8"/>
  <c r="BV90" i="8"/>
  <c r="U91" i="8"/>
  <c r="W91" i="8" s="1"/>
  <c r="AM91" i="8"/>
  <c r="AO91" i="8"/>
  <c r="AP91" i="8"/>
  <c r="AR91" i="8" s="1"/>
  <c r="AS91" i="8"/>
  <c r="AU91" i="8" s="1"/>
  <c r="AV91" i="8"/>
  <c r="AX91" i="8"/>
  <c r="AY91" i="8"/>
  <c r="BA91" i="8"/>
  <c r="BB91" i="8"/>
  <c r="BD91" i="8"/>
  <c r="BE91" i="8"/>
  <c r="BG91" i="8" s="1"/>
  <c r="BH91" i="8"/>
  <c r="BJ91" i="8"/>
  <c r="BK91" i="8"/>
  <c r="BM91" i="8"/>
  <c r="BN91" i="8"/>
  <c r="BP91" i="8"/>
  <c r="BQ91" i="8"/>
  <c r="BT91" i="8"/>
  <c r="BV91" i="8"/>
  <c r="BV93" i="8" s="1"/>
  <c r="R92" i="8"/>
  <c r="T92" i="8" s="1"/>
  <c r="AM92" i="8"/>
  <c r="AO92" i="8"/>
  <c r="AP92" i="8"/>
  <c r="AR92" i="8"/>
  <c r="AS92" i="8"/>
  <c r="AU92" i="8" s="1"/>
  <c r="AV92" i="8"/>
  <c r="AX92" i="8"/>
  <c r="AY92" i="8"/>
  <c r="BA92" i="8"/>
  <c r="BB92" i="8"/>
  <c r="BD92" i="8" s="1"/>
  <c r="BE92" i="8"/>
  <c r="BG92" i="8" s="1"/>
  <c r="BH92" i="8"/>
  <c r="BJ92" i="8"/>
  <c r="BK92" i="8"/>
  <c r="BM92" i="8"/>
  <c r="BN92" i="8"/>
  <c r="BP92" i="8" s="1"/>
  <c r="BQ92" i="8"/>
  <c r="BS92" i="8" s="1"/>
  <c r="BT92" i="8"/>
  <c r="BV92" i="8"/>
  <c r="AM93" i="8"/>
  <c r="AO93" i="8"/>
  <c r="AP93" i="8"/>
  <c r="AV93" i="8"/>
  <c r="AY93" i="8"/>
  <c r="BA93" i="8"/>
  <c r="BH93" i="8"/>
  <c r="BK93" i="8"/>
  <c r="BM93" i="8"/>
  <c r="BT93" i="8"/>
  <c r="AM94" i="8"/>
  <c r="AO94" i="8"/>
  <c r="AP94" i="8"/>
  <c r="AR94" i="8"/>
  <c r="AR95" i="8" s="1"/>
  <c r="AS94" i="8"/>
  <c r="AU94" i="8" s="1"/>
  <c r="AU95" i="8" s="1"/>
  <c r="AV94" i="8"/>
  <c r="AX94" i="8"/>
  <c r="AX95" i="8" s="1"/>
  <c r="AY94" i="8"/>
  <c r="BA94" i="8"/>
  <c r="BA95" i="8" s="1"/>
  <c r="BB94" i="8"/>
  <c r="BE94" i="8"/>
  <c r="BG94" i="8" s="1"/>
  <c r="BG95" i="8" s="1"/>
  <c r="BH94" i="8"/>
  <c r="BJ94" i="8"/>
  <c r="BK94" i="8"/>
  <c r="BM94" i="8"/>
  <c r="BN94" i="8"/>
  <c r="BN95" i="8" s="1"/>
  <c r="BP94" i="8"/>
  <c r="BP95" i="8" s="1"/>
  <c r="BQ94" i="8"/>
  <c r="BS94" i="8" s="1"/>
  <c r="BS95" i="8" s="1"/>
  <c r="BT94" i="8"/>
  <c r="BV94" i="8"/>
  <c r="AM95" i="8"/>
  <c r="AO95" i="8"/>
  <c r="AP95" i="8"/>
  <c r="AS95" i="8"/>
  <c r="AV95" i="8"/>
  <c r="AY95" i="8"/>
  <c r="BH95" i="8"/>
  <c r="BJ95" i="8"/>
  <c r="BK95" i="8"/>
  <c r="BM95" i="8"/>
  <c r="BQ95" i="8"/>
  <c r="BT95" i="8"/>
  <c r="BV95" i="8"/>
  <c r="AM96" i="8"/>
  <c r="AO96" i="8"/>
  <c r="AO97" i="8" s="1"/>
  <c r="AP96" i="8"/>
  <c r="AR96" i="8"/>
  <c r="AS96" i="8"/>
  <c r="AU96" i="8" s="1"/>
  <c r="AU97" i="8" s="1"/>
  <c r="AV96" i="8"/>
  <c r="AX96" i="8"/>
  <c r="AX97" i="8" s="1"/>
  <c r="AY96" i="8"/>
  <c r="BA96" i="8"/>
  <c r="BA97" i="8" s="1"/>
  <c r="BB96" i="8"/>
  <c r="BE96" i="8"/>
  <c r="BH96" i="8"/>
  <c r="BJ96" i="8"/>
  <c r="BK96" i="8"/>
  <c r="BM96" i="8"/>
  <c r="BN96" i="8"/>
  <c r="BN97" i="8" s="1"/>
  <c r="BP96" i="8"/>
  <c r="BP97" i="8" s="1"/>
  <c r="BQ96" i="8"/>
  <c r="BS96" i="8" s="1"/>
  <c r="BS97" i="8" s="1"/>
  <c r="BT96" i="8"/>
  <c r="BV96" i="8"/>
  <c r="AM97" i="8"/>
  <c r="AP97" i="8"/>
  <c r="AR97" i="8"/>
  <c r="AS97" i="8"/>
  <c r="AV97" i="8"/>
  <c r="AY97" i="8"/>
  <c r="BH97" i="8"/>
  <c r="BJ97" i="8"/>
  <c r="BK97" i="8"/>
  <c r="BM97" i="8"/>
  <c r="BQ97" i="8"/>
  <c r="BT97" i="8"/>
  <c r="BV97" i="8"/>
  <c r="Q98" i="8"/>
  <c r="AG98" i="8"/>
  <c r="AM98" i="8"/>
  <c r="AO98" i="8"/>
  <c r="AO100" i="8" s="1"/>
  <c r="AP98" i="8"/>
  <c r="AR98" i="8"/>
  <c r="AS98" i="8"/>
  <c r="AV98" i="8"/>
  <c r="AY98" i="8"/>
  <c r="BA98" i="8"/>
  <c r="BB98" i="8"/>
  <c r="BE98" i="8"/>
  <c r="BG98" i="8" s="1"/>
  <c r="BG100" i="8" s="1"/>
  <c r="BH98" i="8"/>
  <c r="BH100" i="8" s="1"/>
  <c r="BJ98" i="8"/>
  <c r="BJ100" i="8" s="1"/>
  <c r="BK98" i="8"/>
  <c r="BM98" i="8"/>
  <c r="BN98" i="8"/>
  <c r="BP98" i="8"/>
  <c r="BQ98" i="8"/>
  <c r="BS98" i="8" s="1"/>
  <c r="BT98" i="8"/>
  <c r="BV98" i="8"/>
  <c r="BV100" i="8" s="1"/>
  <c r="AM99" i="8"/>
  <c r="AO99" i="8"/>
  <c r="AP99" i="8"/>
  <c r="AS99" i="8"/>
  <c r="AU99" i="8" s="1"/>
  <c r="AV99" i="8"/>
  <c r="AX99" i="8" s="1"/>
  <c r="AY99" i="8"/>
  <c r="BA99" i="8"/>
  <c r="BA100" i="8" s="1"/>
  <c r="BB99" i="8"/>
  <c r="BD99" i="8"/>
  <c r="BE99" i="8"/>
  <c r="BG99" i="8" s="1"/>
  <c r="BH99" i="8"/>
  <c r="BJ99" i="8"/>
  <c r="BK99" i="8"/>
  <c r="BM99" i="8"/>
  <c r="BN99" i="8"/>
  <c r="BQ99" i="8"/>
  <c r="BT99" i="8"/>
  <c r="BV99" i="8"/>
  <c r="AM100" i="8"/>
  <c r="AY100" i="8"/>
  <c r="BE100" i="8"/>
  <c r="BK100" i="8"/>
  <c r="BM100" i="8"/>
  <c r="BT100" i="8"/>
  <c r="AM101" i="8"/>
  <c r="AO101" i="8"/>
  <c r="AP101" i="8"/>
  <c r="AR101" i="8"/>
  <c r="AS101" i="8"/>
  <c r="AV101" i="8"/>
  <c r="AX101" i="8"/>
  <c r="AY101" i="8"/>
  <c r="BB101" i="8"/>
  <c r="BE101" i="8"/>
  <c r="BG101" i="8" s="1"/>
  <c r="BH101" i="8"/>
  <c r="BJ101" i="8" s="1"/>
  <c r="BK101" i="8"/>
  <c r="BM101" i="8"/>
  <c r="BN101" i="8"/>
  <c r="BP101" i="8" s="1"/>
  <c r="BQ101" i="8"/>
  <c r="BS101" i="8" s="1"/>
  <c r="BT101" i="8"/>
  <c r="BV101" i="8"/>
  <c r="N102" i="8"/>
  <c r="R102" i="8"/>
  <c r="T102" i="8" s="1"/>
  <c r="X102" i="8"/>
  <c r="Z102" i="8" s="1"/>
  <c r="AG102" i="8"/>
  <c r="AI102" i="8" s="1"/>
  <c r="AM102" i="8"/>
  <c r="AO102" i="8"/>
  <c r="AP102" i="8"/>
  <c r="AS102" i="8"/>
  <c r="AU102" i="8" s="1"/>
  <c r="AV102" i="8"/>
  <c r="AX102" i="8" s="1"/>
  <c r="AY102" i="8"/>
  <c r="BA102" i="8"/>
  <c r="BB102" i="8"/>
  <c r="BD102" i="8"/>
  <c r="BE102" i="8"/>
  <c r="BG102" i="8" s="1"/>
  <c r="BH102" i="8"/>
  <c r="BJ102" i="8"/>
  <c r="BK102" i="8"/>
  <c r="BM102" i="8"/>
  <c r="BN102" i="8"/>
  <c r="BQ102" i="8"/>
  <c r="BT102" i="8"/>
  <c r="BV102" i="8"/>
  <c r="AM103" i="8"/>
  <c r="AO103" i="8" s="1"/>
  <c r="AP103" i="8"/>
  <c r="AR103" i="8"/>
  <c r="AS103" i="8"/>
  <c r="AU103" i="8" s="1"/>
  <c r="AV103" i="8"/>
  <c r="AY103" i="8"/>
  <c r="BA103" i="8"/>
  <c r="BB103" i="8"/>
  <c r="BD103" i="8"/>
  <c r="BE103" i="8"/>
  <c r="BH103" i="8"/>
  <c r="BJ103" i="8"/>
  <c r="BK103" i="8"/>
  <c r="BN103" i="8"/>
  <c r="BP103" i="8" s="1"/>
  <c r="BQ103" i="8"/>
  <c r="BS103" i="8" s="1"/>
  <c r="BT103" i="8"/>
  <c r="AM104" i="8"/>
  <c r="AO104" i="8"/>
  <c r="AP104" i="8"/>
  <c r="AR104" i="8"/>
  <c r="AS104" i="8"/>
  <c r="AU104" i="8" s="1"/>
  <c r="AV104" i="8"/>
  <c r="AX104" i="8"/>
  <c r="AY104" i="8"/>
  <c r="BA104" i="8"/>
  <c r="BB104" i="8"/>
  <c r="BD104" i="8" s="1"/>
  <c r="BE104" i="8"/>
  <c r="BG104" i="8" s="1"/>
  <c r="BH104" i="8"/>
  <c r="BJ104" i="8" s="1"/>
  <c r="BK104" i="8"/>
  <c r="BM104" i="8" s="1"/>
  <c r="BN104" i="8"/>
  <c r="BP104" i="8" s="1"/>
  <c r="BQ104" i="8"/>
  <c r="BS104" i="8" s="1"/>
  <c r="BT104" i="8"/>
  <c r="BV104" i="8"/>
  <c r="AM105" i="8"/>
  <c r="AO105" i="8"/>
  <c r="AP105" i="8"/>
  <c r="AR105" i="8" s="1"/>
  <c r="AS105" i="8"/>
  <c r="AU105" i="8" s="1"/>
  <c r="AV105" i="8"/>
  <c r="AX105" i="8"/>
  <c r="AY105" i="8"/>
  <c r="BA105" i="8" s="1"/>
  <c r="BB105" i="8"/>
  <c r="BD105" i="8" s="1"/>
  <c r="BE105" i="8"/>
  <c r="BG105" i="8" s="1"/>
  <c r="BH105" i="8"/>
  <c r="BK105" i="8"/>
  <c r="BM105" i="8" s="1"/>
  <c r="BN105" i="8"/>
  <c r="BP105" i="8"/>
  <c r="BQ105" i="8"/>
  <c r="BS105" i="8" s="1"/>
  <c r="BT105" i="8"/>
  <c r="BV105" i="8"/>
  <c r="AM106" i="8"/>
  <c r="C112" i="8"/>
  <c r="F112" i="8"/>
  <c r="I112" i="8"/>
  <c r="L112" i="8"/>
  <c r="O112" i="8"/>
  <c r="R112" i="8"/>
  <c r="U112" i="8"/>
  <c r="X112" i="8"/>
  <c r="AA112" i="8"/>
  <c r="AD112" i="8"/>
  <c r="AG112" i="8"/>
  <c r="AJ112" i="8"/>
  <c r="AO112" i="8"/>
  <c r="AR112" i="8"/>
  <c r="AU112" i="8"/>
  <c r="AU117" i="8" s="1"/>
  <c r="AX112" i="8"/>
  <c r="BA112" i="8"/>
  <c r="BD112" i="8"/>
  <c r="BG112" i="8"/>
  <c r="BJ112" i="8"/>
  <c r="BM112" i="8"/>
  <c r="BP112" i="8"/>
  <c r="BS112" i="8"/>
  <c r="BV112" i="8"/>
  <c r="C113" i="8"/>
  <c r="F113" i="8"/>
  <c r="I113" i="8"/>
  <c r="L113" i="8"/>
  <c r="L89" i="8" s="1"/>
  <c r="N89" i="8" s="1"/>
  <c r="M113" i="8"/>
  <c r="O113" i="8"/>
  <c r="O89" i="8" s="1"/>
  <c r="Q89" i="8" s="1"/>
  <c r="P113" i="8"/>
  <c r="R113" i="8"/>
  <c r="R89" i="8" s="1"/>
  <c r="T89" i="8" s="1"/>
  <c r="S113" i="8"/>
  <c r="U113" i="8"/>
  <c r="U89" i="8" s="1"/>
  <c r="W89" i="8" s="1"/>
  <c r="V113" i="8"/>
  <c r="X113" i="8"/>
  <c r="X89" i="8" s="1"/>
  <c r="AA113" i="8"/>
  <c r="AD113" i="8"/>
  <c r="AE113" i="8" s="1"/>
  <c r="AF113" i="8"/>
  <c r="AG113" i="8"/>
  <c r="AJ113" i="8"/>
  <c r="AJ89" i="8" s="1"/>
  <c r="AL89" i="8" s="1"/>
  <c r="AK113" i="8"/>
  <c r="AO113" i="8"/>
  <c r="AR113" i="8"/>
  <c r="AU113" i="8"/>
  <c r="AX113" i="8"/>
  <c r="BA113" i="8"/>
  <c r="BD113" i="8"/>
  <c r="BG113" i="8"/>
  <c r="BJ113" i="8"/>
  <c r="BM113" i="8"/>
  <c r="BP113" i="8"/>
  <c r="BS113" i="8"/>
  <c r="BS117" i="8" s="1"/>
  <c r="BV113" i="8"/>
  <c r="C114" i="8"/>
  <c r="F114" i="8"/>
  <c r="I114" i="8"/>
  <c r="L114" i="8"/>
  <c r="L90" i="8" s="1"/>
  <c r="O114" i="8"/>
  <c r="O90" i="8" s="1"/>
  <c r="Q90" i="8" s="1"/>
  <c r="R114" i="8"/>
  <c r="R90" i="8" s="1"/>
  <c r="T90" i="8" s="1"/>
  <c r="U114" i="8"/>
  <c r="U187" i="8" s="1"/>
  <c r="X114" i="8"/>
  <c r="AA114" i="8"/>
  <c r="AD114" i="8"/>
  <c r="AG114" i="8"/>
  <c r="AJ114" i="8"/>
  <c r="AJ90" i="8" s="1"/>
  <c r="AL90" i="8" s="1"/>
  <c r="AO114" i="8"/>
  <c r="AR114" i="8"/>
  <c r="AR117" i="8" s="1"/>
  <c r="AU114" i="8"/>
  <c r="AX114" i="8"/>
  <c r="BA114" i="8"/>
  <c r="BD114" i="8"/>
  <c r="BG114" i="8"/>
  <c r="BJ114" i="8"/>
  <c r="BM114" i="8"/>
  <c r="BP114" i="8"/>
  <c r="BS114" i="8"/>
  <c r="BV114" i="8"/>
  <c r="C115" i="8"/>
  <c r="F115" i="8"/>
  <c r="I115" i="8"/>
  <c r="L115" i="8"/>
  <c r="L91" i="8" s="1"/>
  <c r="N91" i="8" s="1"/>
  <c r="M115" i="8"/>
  <c r="O115" i="8"/>
  <c r="O91" i="8" s="1"/>
  <c r="Q91" i="8" s="1"/>
  <c r="P115" i="8"/>
  <c r="R115" i="8"/>
  <c r="R91" i="8" s="1"/>
  <c r="T91" i="8" s="1"/>
  <c r="S115" i="8"/>
  <c r="U115" i="8"/>
  <c r="V115" i="8"/>
  <c r="X115" i="8"/>
  <c r="AA115" i="8"/>
  <c r="AD115" i="8"/>
  <c r="AE115" i="8" s="1"/>
  <c r="AG115" i="8"/>
  <c r="AJ115" i="8"/>
  <c r="AJ91" i="8" s="1"/>
  <c r="AL91" i="8" s="1"/>
  <c r="AK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C116" i="8"/>
  <c r="F116" i="8"/>
  <c r="I116" i="8"/>
  <c r="L116" i="8"/>
  <c r="L92" i="8" s="1"/>
  <c r="N92" i="8" s="1"/>
  <c r="M116" i="8"/>
  <c r="O116" i="8"/>
  <c r="O92" i="8" s="1"/>
  <c r="Q92" i="8" s="1"/>
  <c r="P116" i="8"/>
  <c r="R116" i="8"/>
  <c r="S116" i="8"/>
  <c r="U116" i="8"/>
  <c r="X116" i="8"/>
  <c r="X92" i="8" s="1"/>
  <c r="Z92" i="8" s="1"/>
  <c r="AA116" i="8"/>
  <c r="AD116" i="8"/>
  <c r="AG116" i="8"/>
  <c r="AJ116" i="8"/>
  <c r="AJ92" i="8" s="1"/>
  <c r="AL92" i="8" s="1"/>
  <c r="AK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AO117" i="8"/>
  <c r="AX117" i="8"/>
  <c r="BD117" i="8"/>
  <c r="BG117" i="8"/>
  <c r="BJ117" i="8"/>
  <c r="BM117" i="8"/>
  <c r="BP117" i="8"/>
  <c r="BV117" i="8"/>
  <c r="C118" i="8"/>
  <c r="F118" i="8"/>
  <c r="I118" i="8"/>
  <c r="L118" i="8"/>
  <c r="O118" i="8"/>
  <c r="R118" i="8"/>
  <c r="U118" i="8"/>
  <c r="X118" i="8"/>
  <c r="AA118" i="8"/>
  <c r="AC118" i="8"/>
  <c r="AC119" i="8" s="1"/>
  <c r="AD118" i="8"/>
  <c r="AG118" i="8"/>
  <c r="AJ118" i="8"/>
  <c r="AO118" i="8"/>
  <c r="AR118" i="8"/>
  <c r="AU118" i="8"/>
  <c r="AU119" i="8" s="1"/>
  <c r="AX118" i="8"/>
  <c r="BA118" i="8"/>
  <c r="BD118" i="8"/>
  <c r="BG118" i="8"/>
  <c r="BJ118" i="8"/>
  <c r="BM118" i="8"/>
  <c r="BP118" i="8"/>
  <c r="BS118" i="8"/>
  <c r="BS119" i="8" s="1"/>
  <c r="BV118" i="8"/>
  <c r="AO119" i="8"/>
  <c r="AR119" i="8"/>
  <c r="AX119" i="8"/>
  <c r="BA119" i="8"/>
  <c r="BD119" i="8"/>
  <c r="BG119" i="8"/>
  <c r="BJ119" i="8"/>
  <c r="BM119" i="8"/>
  <c r="BP119" i="8"/>
  <c r="BV119" i="8"/>
  <c r="C120" i="8"/>
  <c r="F120" i="8"/>
  <c r="I120" i="8"/>
  <c r="L120" i="8"/>
  <c r="O120" i="8"/>
  <c r="R120" i="8"/>
  <c r="U120" i="8"/>
  <c r="X120" i="8"/>
  <c r="AA120" i="8"/>
  <c r="AD120" i="8"/>
  <c r="AG120" i="8"/>
  <c r="AJ120" i="8"/>
  <c r="AO120" i="8"/>
  <c r="AR120" i="8"/>
  <c r="AU120" i="8"/>
  <c r="AU121" i="8" s="1"/>
  <c r="AX120" i="8"/>
  <c r="BA120" i="8"/>
  <c r="BD120" i="8"/>
  <c r="BG120" i="8"/>
  <c r="BJ120" i="8"/>
  <c r="BJ121" i="8" s="1"/>
  <c r="BM120" i="8"/>
  <c r="BP120" i="8"/>
  <c r="BP121" i="8" s="1"/>
  <c r="BS120" i="8"/>
  <c r="BS121" i="8" s="1"/>
  <c r="BV120" i="8"/>
  <c r="AO121" i="8"/>
  <c r="AR121" i="8"/>
  <c r="AX121" i="8"/>
  <c r="BA121" i="8"/>
  <c r="BD121" i="8"/>
  <c r="BG121" i="8"/>
  <c r="BM121" i="8"/>
  <c r="BV121" i="8"/>
  <c r="C122" i="8"/>
  <c r="E122" i="8"/>
  <c r="F122" i="8"/>
  <c r="I122" i="8"/>
  <c r="L122" i="8"/>
  <c r="L98" i="8" s="1"/>
  <c r="M122" i="8"/>
  <c r="O122" i="8"/>
  <c r="O98" i="8" s="1"/>
  <c r="P122" i="8"/>
  <c r="R122" i="8"/>
  <c r="R98" i="8" s="1"/>
  <c r="S122" i="8"/>
  <c r="U122" i="8"/>
  <c r="U98" i="8" s="1"/>
  <c r="V122" i="8"/>
  <c r="X122" i="8"/>
  <c r="X98" i="8" s="1"/>
  <c r="Y122" i="8"/>
  <c r="AA122" i="8"/>
  <c r="AD122" i="8"/>
  <c r="AG122" i="8"/>
  <c r="AH122" i="8" s="1"/>
  <c r="AI122" i="8"/>
  <c r="AI124" i="8" s="1"/>
  <c r="AJ122" i="8"/>
  <c r="AJ98" i="8" s="1"/>
  <c r="AL98" i="8" s="1"/>
  <c r="AK122" i="8"/>
  <c r="AO122" i="8"/>
  <c r="AR122" i="8"/>
  <c r="AR124" i="8" s="1"/>
  <c r="AU122" i="8"/>
  <c r="AU124" i="8" s="1"/>
  <c r="AX122" i="8"/>
  <c r="BA122" i="8"/>
  <c r="BA124" i="8" s="1"/>
  <c r="BD122" i="8"/>
  <c r="BG122" i="8"/>
  <c r="BJ122" i="8"/>
  <c r="BM122" i="8"/>
  <c r="BP122" i="8"/>
  <c r="BP124" i="8" s="1"/>
  <c r="BS122" i="8"/>
  <c r="BS124" i="8" s="1"/>
  <c r="BV122" i="8"/>
  <c r="C123" i="8"/>
  <c r="E123" i="8"/>
  <c r="F123" i="8"/>
  <c r="G123" i="8" s="1"/>
  <c r="I123" i="8"/>
  <c r="J123" i="8" s="1"/>
  <c r="L123" i="8"/>
  <c r="M123" i="8"/>
  <c r="O123" i="8"/>
  <c r="P123" i="8"/>
  <c r="R123" i="8"/>
  <c r="S123" i="8"/>
  <c r="U123" i="8"/>
  <c r="X123" i="8"/>
  <c r="AA123" i="8"/>
  <c r="AD123" i="8"/>
  <c r="AE123" i="8" s="1"/>
  <c r="AG123" i="8"/>
  <c r="AH123" i="8" s="1"/>
  <c r="AJ123" i="8"/>
  <c r="AK123" i="8"/>
  <c r="AO123" i="8"/>
  <c r="AR123" i="8"/>
  <c r="AU123" i="8"/>
  <c r="AX123" i="8"/>
  <c r="BA123" i="8"/>
  <c r="BD123" i="8"/>
  <c r="BG123" i="8"/>
  <c r="BG124" i="8" s="1"/>
  <c r="BJ123" i="8"/>
  <c r="BM123" i="8"/>
  <c r="BP123" i="8"/>
  <c r="BS123" i="8"/>
  <c r="BV123" i="8"/>
  <c r="AO124" i="8"/>
  <c r="AX124" i="8"/>
  <c r="BD124" i="8"/>
  <c r="BJ124" i="8"/>
  <c r="BM124" i="8"/>
  <c r="BV124" i="8"/>
  <c r="C125" i="8"/>
  <c r="D125" i="8" s="1"/>
  <c r="F125" i="8"/>
  <c r="G125" i="8" s="1"/>
  <c r="I125" i="8"/>
  <c r="J125" i="8" s="1"/>
  <c r="L125" i="8"/>
  <c r="M125" i="8"/>
  <c r="O125" i="8"/>
  <c r="P125" i="8"/>
  <c r="R125" i="8"/>
  <c r="S125" i="8"/>
  <c r="U125" i="8"/>
  <c r="X125" i="8"/>
  <c r="Y125" i="8" s="1"/>
  <c r="AA125" i="8"/>
  <c r="AD125" i="8"/>
  <c r="AE125" i="8" s="1"/>
  <c r="AG125" i="8"/>
  <c r="AJ125" i="8"/>
  <c r="AK125" i="8"/>
  <c r="AO125" i="8"/>
  <c r="AR125" i="8"/>
  <c r="AU125" i="8"/>
  <c r="AX125" i="8"/>
  <c r="AX130" i="8" s="1"/>
  <c r="BA125" i="8"/>
  <c r="BD125" i="8"/>
  <c r="BG125" i="8"/>
  <c r="BJ125" i="8"/>
  <c r="BM125" i="8"/>
  <c r="BP125" i="8"/>
  <c r="BS125" i="8"/>
  <c r="BV125" i="8"/>
  <c r="BV130" i="8" s="1"/>
  <c r="C126" i="8"/>
  <c r="D126" i="8" s="1"/>
  <c r="F126" i="8"/>
  <c r="I126" i="8"/>
  <c r="I102" i="8" s="1"/>
  <c r="K102" i="8" s="1"/>
  <c r="J126" i="8"/>
  <c r="L126" i="8"/>
  <c r="L102" i="8" s="1"/>
  <c r="M126" i="8"/>
  <c r="O126" i="8"/>
  <c r="O102" i="8" s="1"/>
  <c r="Q102" i="8" s="1"/>
  <c r="P126" i="8"/>
  <c r="R126" i="8"/>
  <c r="S126" i="8"/>
  <c r="U126" i="8"/>
  <c r="V126" i="8" s="1"/>
  <c r="X126" i="8"/>
  <c r="Y126" i="8"/>
  <c r="AA126" i="8"/>
  <c r="AD126" i="8"/>
  <c r="AG126" i="8"/>
  <c r="AH126" i="8" s="1"/>
  <c r="AJ126" i="8"/>
  <c r="AJ102" i="8" s="1"/>
  <c r="M30" i="97" s="1"/>
  <c r="M33" i="97" s="1"/>
  <c r="AK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E127" i="8"/>
  <c r="B217" i="97" s="1"/>
  <c r="F127" i="8"/>
  <c r="G127" i="8" s="1"/>
  <c r="I127" i="8"/>
  <c r="J127" i="8" s="1"/>
  <c r="L127" i="8"/>
  <c r="M127" i="8"/>
  <c r="O127" i="8"/>
  <c r="P127" i="8"/>
  <c r="Q127" i="8"/>
  <c r="F217" i="97" s="1"/>
  <c r="R127" i="8"/>
  <c r="S127" i="8" s="1"/>
  <c r="U127" i="8"/>
  <c r="V127" i="8"/>
  <c r="X127" i="8"/>
  <c r="Y127" i="8" s="1"/>
  <c r="AA127" i="8"/>
  <c r="AD127" i="8"/>
  <c r="AE127" i="8" s="1"/>
  <c r="AG127" i="8"/>
  <c r="AH127" i="8" s="1"/>
  <c r="AJ127" i="8"/>
  <c r="AK127" i="8"/>
  <c r="AO127" i="8"/>
  <c r="AR127" i="8"/>
  <c r="AU127" i="8"/>
  <c r="AX127" i="8"/>
  <c r="BA127" i="8"/>
  <c r="BD127" i="8"/>
  <c r="BG127" i="8"/>
  <c r="BG130" i="8" s="1"/>
  <c r="BJ127" i="8"/>
  <c r="BM127" i="8"/>
  <c r="BP127" i="8"/>
  <c r="BS127" i="8"/>
  <c r="BV127" i="8"/>
  <c r="C128" i="8"/>
  <c r="D128" i="8" s="1"/>
  <c r="F128" i="8"/>
  <c r="G128" i="8" s="1"/>
  <c r="I128" i="8"/>
  <c r="J128" i="8" s="1"/>
  <c r="L128" i="8"/>
  <c r="M128" i="8"/>
  <c r="O128" i="8"/>
  <c r="P128" i="8"/>
  <c r="R128" i="8"/>
  <c r="S128" i="8"/>
  <c r="U128" i="8"/>
  <c r="X128" i="8"/>
  <c r="AA128" i="8"/>
  <c r="AB128" i="8" s="1"/>
  <c r="AD128" i="8"/>
  <c r="AE128" i="8" s="1"/>
  <c r="AG128" i="8"/>
  <c r="AH128" i="8"/>
  <c r="AJ128" i="8"/>
  <c r="AK128" i="8"/>
  <c r="AO128" i="8"/>
  <c r="AR128" i="8"/>
  <c r="AU128" i="8"/>
  <c r="AX128" i="8"/>
  <c r="BA128" i="8"/>
  <c r="BA130" i="8" s="1"/>
  <c r="BD128" i="8"/>
  <c r="BG128" i="8"/>
  <c r="BJ128" i="8"/>
  <c r="BM128" i="8"/>
  <c r="BP128" i="8"/>
  <c r="BS128" i="8"/>
  <c r="BV128" i="8"/>
  <c r="C129" i="8"/>
  <c r="F129" i="8"/>
  <c r="G129" i="8" s="1"/>
  <c r="I129" i="8"/>
  <c r="J129" i="8"/>
  <c r="L129" i="8"/>
  <c r="M129" i="8"/>
  <c r="O129" i="8"/>
  <c r="P129" i="8"/>
  <c r="R129" i="8"/>
  <c r="S129" i="8" s="1"/>
  <c r="U129" i="8"/>
  <c r="X129" i="8"/>
  <c r="Y129" i="8" s="1"/>
  <c r="AA129" i="8"/>
  <c r="AC129" i="8"/>
  <c r="J194" i="97" s="1"/>
  <c r="AD129" i="8"/>
  <c r="AE129" i="8" s="1"/>
  <c r="AG129" i="8"/>
  <c r="AH129" i="8"/>
  <c r="AJ129" i="8"/>
  <c r="AK129" i="8"/>
  <c r="AO129" i="8"/>
  <c r="AR129" i="8"/>
  <c r="AU129" i="8"/>
  <c r="AX129" i="8"/>
  <c r="BA129" i="8"/>
  <c r="BD129" i="8"/>
  <c r="BG129" i="8"/>
  <c r="BJ129" i="8"/>
  <c r="BM129" i="8"/>
  <c r="BP129" i="8"/>
  <c r="BP130" i="8" s="1"/>
  <c r="BS129" i="8"/>
  <c r="BV129" i="8"/>
  <c r="AO130" i="8"/>
  <c r="BD130" i="8"/>
  <c r="BM130" i="8"/>
  <c r="BS130" i="8"/>
  <c r="AG148" i="8"/>
  <c r="AM161" i="8"/>
  <c r="AM185" i="8" s="1"/>
  <c r="AP161" i="8"/>
  <c r="AS161" i="8"/>
  <c r="AV161" i="8"/>
  <c r="AY161" i="8"/>
  <c r="BB161" i="8"/>
  <c r="BB166" i="8" s="1"/>
  <c r="BE161" i="8"/>
  <c r="BH161" i="8"/>
  <c r="BK161" i="8"/>
  <c r="BK185" i="8" s="1"/>
  <c r="BN161" i="8"/>
  <c r="BQ161" i="8"/>
  <c r="BT161" i="8"/>
  <c r="C162" i="8"/>
  <c r="F162" i="8"/>
  <c r="I162" i="8"/>
  <c r="L162" i="8"/>
  <c r="O162" i="8"/>
  <c r="R162" i="8"/>
  <c r="R186" i="8" s="1"/>
  <c r="T186" i="8" s="1"/>
  <c r="T212" i="8" s="1"/>
  <c r="G240" i="97" s="1"/>
  <c r="U162" i="8"/>
  <c r="X162" i="8"/>
  <c r="AA162" i="8"/>
  <c r="AD162" i="8"/>
  <c r="AD186" i="8" s="1"/>
  <c r="AG162" i="8"/>
  <c r="AJ162" i="8"/>
  <c r="AM162" i="8"/>
  <c r="AM186" i="8" s="1"/>
  <c r="AO186" i="8" s="1"/>
  <c r="AO212" i="8" s="1"/>
  <c r="AP162" i="8"/>
  <c r="AP186" i="8" s="1"/>
  <c r="AR186" i="8" s="1"/>
  <c r="AR212" i="8" s="1"/>
  <c r="AS162" i="8"/>
  <c r="AV162" i="8"/>
  <c r="AY162" i="8"/>
  <c r="BB162" i="8"/>
  <c r="BB186" i="8" s="1"/>
  <c r="BD186" i="8" s="1"/>
  <c r="BD212" i="8" s="1"/>
  <c r="BE162" i="8"/>
  <c r="BH162" i="8"/>
  <c r="BK162" i="8"/>
  <c r="BK186" i="8" s="1"/>
  <c r="BM186" i="8" s="1"/>
  <c r="BN162" i="8"/>
  <c r="BN186" i="8" s="1"/>
  <c r="BP186" i="8" s="1"/>
  <c r="BP212" i="8" s="1"/>
  <c r="BQ162" i="8"/>
  <c r="BT162" i="8"/>
  <c r="C163" i="8"/>
  <c r="F163" i="8"/>
  <c r="I163" i="8"/>
  <c r="L163" i="8"/>
  <c r="O163" i="8"/>
  <c r="O187" i="8" s="1"/>
  <c r="R163" i="8"/>
  <c r="R187" i="8" s="1"/>
  <c r="T187" i="8" s="1"/>
  <c r="T213" i="8" s="1"/>
  <c r="G247" i="97" s="1"/>
  <c r="U163" i="8"/>
  <c r="X163" i="8"/>
  <c r="AA163" i="8"/>
  <c r="AD163" i="8"/>
  <c r="AG163" i="8"/>
  <c r="AJ163" i="8"/>
  <c r="AM163" i="8"/>
  <c r="AM187" i="8" s="1"/>
  <c r="AO187" i="8" s="1"/>
  <c r="AO213" i="8" s="1"/>
  <c r="AP163" i="8"/>
  <c r="AP187" i="8" s="1"/>
  <c r="AR187" i="8" s="1"/>
  <c r="AR213" i="8" s="1"/>
  <c r="AS163" i="8"/>
  <c r="AV163" i="8"/>
  <c r="AY163" i="8"/>
  <c r="BB163" i="8"/>
  <c r="BB187" i="8" s="1"/>
  <c r="BE163" i="8"/>
  <c r="BH163" i="8"/>
  <c r="BK163" i="8"/>
  <c r="BN163" i="8"/>
  <c r="BN187" i="8" s="1"/>
  <c r="BP187" i="8" s="1"/>
  <c r="BP213" i="8" s="1"/>
  <c r="BQ163" i="8"/>
  <c r="BT163" i="8"/>
  <c r="C164" i="8"/>
  <c r="F164" i="8"/>
  <c r="F188" i="8" s="1"/>
  <c r="I164" i="8"/>
  <c r="L164" i="8"/>
  <c r="O164" i="8"/>
  <c r="O188" i="8" s="1"/>
  <c r="R164" i="8"/>
  <c r="R188" i="8" s="1"/>
  <c r="T188" i="8" s="1"/>
  <c r="T214" i="8" s="1"/>
  <c r="U164" i="8"/>
  <c r="X164" i="8"/>
  <c r="AA164" i="8"/>
  <c r="AD164" i="8"/>
  <c r="AG164" i="8"/>
  <c r="AJ164" i="8"/>
  <c r="AM164" i="8"/>
  <c r="AP164" i="8"/>
  <c r="AP188" i="8" s="1"/>
  <c r="AR188" i="8" s="1"/>
  <c r="AR214" i="8" s="1"/>
  <c r="AS164" i="8"/>
  <c r="AV164" i="8"/>
  <c r="AY164" i="8"/>
  <c r="BB164" i="8"/>
  <c r="BB188" i="8" s="1"/>
  <c r="BD188" i="8" s="1"/>
  <c r="BD214" i="8" s="1"/>
  <c r="BE164" i="8"/>
  <c r="BH164" i="8"/>
  <c r="BK164" i="8"/>
  <c r="BK188" i="8" s="1"/>
  <c r="BM188" i="8" s="1"/>
  <c r="BM214" i="8" s="1"/>
  <c r="BN164" i="8"/>
  <c r="BN188" i="8" s="1"/>
  <c r="BP188" i="8" s="1"/>
  <c r="BP214" i="8" s="1"/>
  <c r="BQ164" i="8"/>
  <c r="BT164" i="8"/>
  <c r="C165" i="8"/>
  <c r="F165" i="8"/>
  <c r="I165" i="8"/>
  <c r="L165" i="8"/>
  <c r="O165" i="8"/>
  <c r="R165" i="8"/>
  <c r="R189" i="8" s="1"/>
  <c r="T189" i="8" s="1"/>
  <c r="T215" i="8" s="1"/>
  <c r="U165" i="8"/>
  <c r="X165" i="8"/>
  <c r="AA165" i="8"/>
  <c r="AD165" i="8"/>
  <c r="AG165" i="8"/>
  <c r="AJ165" i="8"/>
  <c r="AM165" i="8"/>
  <c r="AM189" i="8" s="1"/>
  <c r="AP165" i="8"/>
  <c r="AP189" i="8" s="1"/>
  <c r="AR189" i="8" s="1"/>
  <c r="AR215" i="8" s="1"/>
  <c r="AS165" i="8"/>
  <c r="AV165" i="8"/>
  <c r="AY165" i="8"/>
  <c r="BB165" i="8"/>
  <c r="BE165" i="8"/>
  <c r="BH165" i="8"/>
  <c r="BK165" i="8"/>
  <c r="BK189" i="8" s="1"/>
  <c r="BM189" i="8" s="1"/>
  <c r="BN165" i="8"/>
  <c r="BN189" i="8" s="1"/>
  <c r="BP189" i="8" s="1"/>
  <c r="BP215" i="8" s="1"/>
  <c r="BQ165" i="8"/>
  <c r="BT165" i="8"/>
  <c r="AS166" i="8"/>
  <c r="AV166" i="8"/>
  <c r="AY166" i="8"/>
  <c r="BE166" i="8"/>
  <c r="BH166" i="8"/>
  <c r="BQ166" i="8"/>
  <c r="BT166" i="8"/>
  <c r="AM167" i="8"/>
  <c r="AM191" i="8" s="1"/>
  <c r="AM192" i="8" s="1"/>
  <c r="AP167" i="8"/>
  <c r="AS167" i="8"/>
  <c r="AV167" i="8"/>
  <c r="AY167" i="8"/>
  <c r="BB167" i="8"/>
  <c r="BE167" i="8"/>
  <c r="BH167" i="8"/>
  <c r="BK167" i="8"/>
  <c r="BK191" i="8" s="1"/>
  <c r="BK192" i="8" s="1"/>
  <c r="BN167" i="8"/>
  <c r="BQ167" i="8"/>
  <c r="BT167" i="8"/>
  <c r="AP168" i="8"/>
  <c r="AS168" i="8"/>
  <c r="AV168" i="8"/>
  <c r="AY168" i="8"/>
  <c r="BB168" i="8"/>
  <c r="BE168" i="8"/>
  <c r="BH168" i="8"/>
  <c r="BN168" i="8"/>
  <c r="BQ168" i="8"/>
  <c r="BT168" i="8"/>
  <c r="AM169" i="8"/>
  <c r="AP169" i="8"/>
  <c r="AP170" i="8" s="1"/>
  <c r="AS169" i="8"/>
  <c r="AV169" i="8"/>
  <c r="AY169" i="8"/>
  <c r="BB169" i="8"/>
  <c r="BE169" i="8"/>
  <c r="BH169" i="8"/>
  <c r="BK169" i="8"/>
  <c r="BN169" i="8"/>
  <c r="BN170" i="8" s="1"/>
  <c r="BQ169" i="8"/>
  <c r="BT169" i="8"/>
  <c r="AS170" i="8"/>
  <c r="AV170" i="8"/>
  <c r="AY170" i="8"/>
  <c r="BE170" i="8"/>
  <c r="BH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M195" i="8" s="1"/>
  <c r="AM197" i="8" s="1"/>
  <c r="AP171" i="8"/>
  <c r="AS171" i="8"/>
  <c r="AV171" i="8"/>
  <c r="AY171" i="8"/>
  <c r="BB171" i="8"/>
  <c r="BE171" i="8"/>
  <c r="BH171" i="8"/>
  <c r="BK171" i="8"/>
  <c r="BK195" i="8" s="1"/>
  <c r="BK197" i="8" s="1"/>
  <c r="BN171" i="8"/>
  <c r="BQ171" i="8"/>
  <c r="BT171" i="8"/>
  <c r="AM172" i="8"/>
  <c r="AM196" i="8" s="1"/>
  <c r="AO196" i="8" s="1"/>
  <c r="AP172" i="8"/>
  <c r="AP196" i="8" s="1"/>
  <c r="AR196" i="8" s="1"/>
  <c r="AS172" i="8"/>
  <c r="AV172" i="8"/>
  <c r="AY172" i="8"/>
  <c r="BB172" i="8"/>
  <c r="BE172" i="8"/>
  <c r="BH172" i="8"/>
  <c r="BK172" i="8"/>
  <c r="BK196" i="8" s="1"/>
  <c r="BM196" i="8" s="1"/>
  <c r="BN172" i="8"/>
  <c r="BQ172" i="8"/>
  <c r="BT172" i="8"/>
  <c r="AM173" i="8"/>
  <c r="AS173" i="8"/>
  <c r="AY173" i="8"/>
  <c r="BB173" i="8"/>
  <c r="BE173" i="8"/>
  <c r="BH173" i="8"/>
  <c r="BK173" i="8"/>
  <c r="BN173" i="8"/>
  <c r="BQ173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F199" i="8" s="1"/>
  <c r="H199" i="8" s="1"/>
  <c r="H225" i="8" s="1"/>
  <c r="I175" i="8"/>
  <c r="L175" i="8"/>
  <c r="O175" i="8"/>
  <c r="R175" i="8"/>
  <c r="U175" i="8"/>
  <c r="U199" i="8" s="1"/>
  <c r="W199" i="8" s="1"/>
  <c r="X175" i="8"/>
  <c r="X199" i="8" s="1"/>
  <c r="AA175" i="8"/>
  <c r="AD175" i="8"/>
  <c r="AD199" i="8" s="1"/>
  <c r="AF199" i="8" s="1"/>
  <c r="AF225" i="8" s="1"/>
  <c r="AG175" i="8"/>
  <c r="AJ175" i="8"/>
  <c r="AM175" i="8"/>
  <c r="AP175" i="8"/>
  <c r="AS175" i="8"/>
  <c r="AS199" i="8" s="1"/>
  <c r="AU199" i="8" s="1"/>
  <c r="AU225" i="8" s="1"/>
  <c r="AV175" i="8"/>
  <c r="AY175" i="8"/>
  <c r="BB175" i="8"/>
  <c r="BB199" i="8" s="1"/>
  <c r="BE175" i="8"/>
  <c r="BE199" i="8" s="1"/>
  <c r="BG199" i="8" s="1"/>
  <c r="BG225" i="8" s="1"/>
  <c r="BH175" i="8"/>
  <c r="BK175" i="8"/>
  <c r="BN175" i="8"/>
  <c r="BQ175" i="8"/>
  <c r="BQ199" i="8" s="1"/>
  <c r="BT175" i="8"/>
  <c r="I176" i="8"/>
  <c r="I200" i="8" s="1"/>
  <c r="K200" i="8" s="1"/>
  <c r="AM176" i="8"/>
  <c r="AP176" i="8"/>
  <c r="AS176" i="8"/>
  <c r="AV176" i="8"/>
  <c r="AY176" i="8"/>
  <c r="BB176" i="8"/>
  <c r="BB200" i="8" s="1"/>
  <c r="BD200" i="8" s="1"/>
  <c r="BE176" i="8"/>
  <c r="BH176" i="8"/>
  <c r="BK176" i="8"/>
  <c r="BN176" i="8"/>
  <c r="BQ176" i="8"/>
  <c r="BT176" i="8"/>
  <c r="AM177" i="8"/>
  <c r="AP177" i="8"/>
  <c r="AP201" i="8" s="1"/>
  <c r="AR201" i="8" s="1"/>
  <c r="AR227" i="8" s="1"/>
  <c r="AS177" i="8"/>
  <c r="AS201" i="8" s="1"/>
  <c r="AU201" i="8" s="1"/>
  <c r="AV177" i="8"/>
  <c r="AY177" i="8"/>
  <c r="BB177" i="8"/>
  <c r="BE177" i="8"/>
  <c r="BE201" i="8" s="1"/>
  <c r="BH177" i="8"/>
  <c r="BK177" i="8"/>
  <c r="BN177" i="8"/>
  <c r="BN201" i="8" s="1"/>
  <c r="BQ177" i="8"/>
  <c r="BQ201" i="8" s="1"/>
  <c r="BS201" i="8" s="1"/>
  <c r="BT177" i="8"/>
  <c r="BT201" i="8" s="1"/>
  <c r="BV201" i="8" s="1"/>
  <c r="BV227" i="8" s="1"/>
  <c r="AM178" i="8"/>
  <c r="AM202" i="8" s="1"/>
  <c r="AO202" i="8" s="1"/>
  <c r="AO228" i="8" s="1"/>
  <c r="AP178" i="8"/>
  <c r="AS178" i="8"/>
  <c r="AV178" i="8"/>
  <c r="AY178" i="8"/>
  <c r="AY202" i="8" s="1"/>
  <c r="BA202" i="8" s="1"/>
  <c r="BA228" i="8" s="1"/>
  <c r="BB178" i="8"/>
  <c r="BE178" i="8"/>
  <c r="BH178" i="8"/>
  <c r="BK178" i="8"/>
  <c r="BK202" i="8" s="1"/>
  <c r="BM202" i="8" s="1"/>
  <c r="BM228" i="8" s="1"/>
  <c r="BN178" i="8"/>
  <c r="BN202" i="8" s="1"/>
  <c r="BP202" i="8" s="1"/>
  <c r="BP228" i="8" s="1"/>
  <c r="BQ178" i="8"/>
  <c r="BT178" i="8"/>
  <c r="AV179" i="8"/>
  <c r="BH179" i="8"/>
  <c r="BT179" i="8"/>
  <c r="D185" i="8"/>
  <c r="G185" i="8"/>
  <c r="J185" i="8"/>
  <c r="M185" i="8"/>
  <c r="P185" i="8"/>
  <c r="S185" i="8"/>
  <c r="V185" i="8"/>
  <c r="Y185" i="8"/>
  <c r="AB185" i="8"/>
  <c r="AE185" i="8"/>
  <c r="AH185" i="8"/>
  <c r="AK185" i="8"/>
  <c r="AO185" i="8"/>
  <c r="AS185" i="8"/>
  <c r="AU185" i="8" s="1"/>
  <c r="AV185" i="8"/>
  <c r="AY185" i="8"/>
  <c r="BB185" i="8"/>
  <c r="BD185" i="8"/>
  <c r="BE185" i="8"/>
  <c r="BH185" i="8"/>
  <c r="BJ185" i="8" s="1"/>
  <c r="BQ185" i="8"/>
  <c r="BS185" i="8" s="1"/>
  <c r="BT185" i="8"/>
  <c r="BV185" i="8" s="1"/>
  <c r="C186" i="8"/>
  <c r="D186" i="8"/>
  <c r="E186" i="8" s="1"/>
  <c r="E212" i="8" s="1"/>
  <c r="G186" i="8"/>
  <c r="I186" i="8"/>
  <c r="K186" i="8" s="1"/>
  <c r="J186" i="8"/>
  <c r="L186" i="8"/>
  <c r="N186" i="8" s="1"/>
  <c r="N212" i="8" s="1"/>
  <c r="M186" i="8"/>
  <c r="O186" i="8"/>
  <c r="Q186" i="8" s="1"/>
  <c r="Q212" i="8" s="1"/>
  <c r="P186" i="8"/>
  <c r="S186" i="8"/>
  <c r="U186" i="8"/>
  <c r="W186" i="8" s="1"/>
  <c r="W212" i="8" s="1"/>
  <c r="V186" i="8"/>
  <c r="X186" i="8"/>
  <c r="Y186" i="8"/>
  <c r="AA186" i="8"/>
  <c r="AC186" i="8" s="1"/>
  <c r="AC212" i="8" s="1"/>
  <c r="J240" i="97" s="1"/>
  <c r="AB186" i="8"/>
  <c r="AE186" i="8"/>
  <c r="AG186" i="8"/>
  <c r="AH186" i="8"/>
  <c r="AI186" i="8"/>
  <c r="AI212" i="8" s="1"/>
  <c r="AJ186" i="8"/>
  <c r="AK186" i="8"/>
  <c r="AL186" i="8"/>
  <c r="AS186" i="8"/>
  <c r="AU186" i="8" s="1"/>
  <c r="AU212" i="8" s="1"/>
  <c r="AV186" i="8"/>
  <c r="AX186" i="8" s="1"/>
  <c r="AY186" i="8"/>
  <c r="BA186" i="8"/>
  <c r="BA212" i="8" s="1"/>
  <c r="BE186" i="8"/>
  <c r="BG186" i="8" s="1"/>
  <c r="BH186" i="8"/>
  <c r="BJ186" i="8" s="1"/>
  <c r="BJ212" i="8" s="1"/>
  <c r="BQ186" i="8"/>
  <c r="BS186" i="8"/>
  <c r="BT186" i="8"/>
  <c r="D187" i="8"/>
  <c r="G187" i="8"/>
  <c r="I187" i="8"/>
  <c r="J187" i="8"/>
  <c r="K187" i="8" s="1"/>
  <c r="K213" i="8" s="1"/>
  <c r="J213" i="8" s="1"/>
  <c r="L187" i="8"/>
  <c r="N187" i="8" s="1"/>
  <c r="M187" i="8"/>
  <c r="P187" i="8"/>
  <c r="S187" i="8"/>
  <c r="V187" i="8"/>
  <c r="W187" i="8"/>
  <c r="W213" i="8" s="1"/>
  <c r="V213" i="8" s="1"/>
  <c r="Y187" i="8"/>
  <c r="AA187" i="8"/>
  <c r="AC187" i="8" s="1"/>
  <c r="AC213" i="8" s="1"/>
  <c r="AB187" i="8"/>
  <c r="AE187" i="8"/>
  <c r="AG187" i="8"/>
  <c r="AI187" i="8" s="1"/>
  <c r="AH187" i="8"/>
  <c r="AJ187" i="8"/>
  <c r="AL187" i="8" s="1"/>
  <c r="AL213" i="8" s="1"/>
  <c r="M247" i="97" s="1"/>
  <c r="AK187" i="8"/>
  <c r="AS187" i="8"/>
  <c r="AU187" i="8"/>
  <c r="AU213" i="8" s="1"/>
  <c r="AV187" i="8"/>
  <c r="AX187" i="8" s="1"/>
  <c r="AY187" i="8"/>
  <c r="BA187" i="8" s="1"/>
  <c r="BD187" i="8"/>
  <c r="BD213" i="8" s="1"/>
  <c r="BE187" i="8"/>
  <c r="BG187" i="8" s="1"/>
  <c r="BH187" i="8"/>
  <c r="BJ187" i="8" s="1"/>
  <c r="BK187" i="8"/>
  <c r="BM187" i="8" s="1"/>
  <c r="BM213" i="8" s="1"/>
  <c r="BQ187" i="8"/>
  <c r="BS187" i="8" s="1"/>
  <c r="BT187" i="8"/>
  <c r="BV187" i="8" s="1"/>
  <c r="C188" i="8"/>
  <c r="E188" i="8" s="1"/>
  <c r="D188" i="8"/>
  <c r="G188" i="8"/>
  <c r="H188" i="8"/>
  <c r="H214" i="8" s="1"/>
  <c r="I188" i="8"/>
  <c r="K188" i="8" s="1"/>
  <c r="J188" i="8"/>
  <c r="L188" i="8"/>
  <c r="N188" i="8" s="1"/>
  <c r="M188" i="8"/>
  <c r="P188" i="8"/>
  <c r="Q188" i="8"/>
  <c r="S188" i="8"/>
  <c r="U188" i="8"/>
  <c r="W188" i="8" s="1"/>
  <c r="V188" i="8"/>
  <c r="Y188" i="8"/>
  <c r="AA188" i="8"/>
  <c r="AB188" i="8"/>
  <c r="AC188" i="8"/>
  <c r="AC214" i="8" s="1"/>
  <c r="AD188" i="8"/>
  <c r="AF188" i="8" s="1"/>
  <c r="AF214" i="8" s="1"/>
  <c r="AE188" i="8"/>
  <c r="AG188" i="8"/>
  <c r="AH188" i="8"/>
  <c r="AI188" i="8"/>
  <c r="AI214" i="8" s="1"/>
  <c r="AJ188" i="8"/>
  <c r="AK188" i="8"/>
  <c r="AL188" i="8"/>
  <c r="AL214" i="8" s="1"/>
  <c r="AM188" i="8"/>
  <c r="AO188" i="8" s="1"/>
  <c r="AS188" i="8"/>
  <c r="AU188" i="8" s="1"/>
  <c r="AU214" i="8" s="1"/>
  <c r="AV188" i="8"/>
  <c r="AX188" i="8"/>
  <c r="AY188" i="8"/>
  <c r="BA188" i="8" s="1"/>
  <c r="BA214" i="8" s="1"/>
  <c r="BE188" i="8"/>
  <c r="BG188" i="8"/>
  <c r="BH188" i="8"/>
  <c r="BJ188" i="8" s="1"/>
  <c r="BJ214" i="8" s="1"/>
  <c r="BQ188" i="8"/>
  <c r="BS188" i="8" s="1"/>
  <c r="BS214" i="8" s="1"/>
  <c r="BT188" i="8"/>
  <c r="BV188" i="8"/>
  <c r="BV214" i="8" s="1"/>
  <c r="D189" i="8"/>
  <c r="G189" i="8"/>
  <c r="I189" i="8"/>
  <c r="J189" i="8"/>
  <c r="K189" i="8" s="1"/>
  <c r="K215" i="8" s="1"/>
  <c r="L189" i="8"/>
  <c r="M189" i="8"/>
  <c r="O189" i="8"/>
  <c r="P189" i="8"/>
  <c r="S189" i="8"/>
  <c r="V189" i="8"/>
  <c r="X189" i="8"/>
  <c r="Z189" i="8" s="1"/>
  <c r="Y189" i="8"/>
  <c r="AA189" i="8"/>
  <c r="AB189" i="8"/>
  <c r="AE189" i="8"/>
  <c r="AH189" i="8"/>
  <c r="AJ189" i="8"/>
  <c r="AK189" i="8"/>
  <c r="AO189" i="8"/>
  <c r="AO215" i="8" s="1"/>
  <c r="AS189" i="8"/>
  <c r="AU189" i="8" s="1"/>
  <c r="AV189" i="8"/>
  <c r="AX189" i="8" s="1"/>
  <c r="AX215" i="8" s="1"/>
  <c r="AY189" i="8"/>
  <c r="BA189" i="8" s="1"/>
  <c r="BB189" i="8"/>
  <c r="BD189" i="8"/>
  <c r="BD215" i="8" s="1"/>
  <c r="BE189" i="8"/>
  <c r="BG189" i="8" s="1"/>
  <c r="BG215" i="8" s="1"/>
  <c r="BH189" i="8"/>
  <c r="BJ189" i="8" s="1"/>
  <c r="BQ189" i="8"/>
  <c r="BS189" i="8" s="1"/>
  <c r="BS215" i="8" s="1"/>
  <c r="BT189" i="8"/>
  <c r="BV189" i="8" s="1"/>
  <c r="AU190" i="8"/>
  <c r="BB190" i="8"/>
  <c r="BH190" i="8"/>
  <c r="BJ190" i="8"/>
  <c r="D191" i="8"/>
  <c r="G191" i="8"/>
  <c r="J191" i="8"/>
  <c r="M191" i="8"/>
  <c r="P191" i="8"/>
  <c r="S191" i="8"/>
  <c r="V191" i="8"/>
  <c r="Y191" i="8"/>
  <c r="AB191" i="8"/>
  <c r="AE191" i="8"/>
  <c r="AH191" i="8"/>
  <c r="AK191" i="8"/>
  <c r="AO191" i="8"/>
  <c r="AP191" i="8"/>
  <c r="AR191" i="8" s="1"/>
  <c r="AS191" i="8"/>
  <c r="AU191" i="8" s="1"/>
  <c r="AV191" i="8"/>
  <c r="AX191" i="8" s="1"/>
  <c r="AX217" i="8" s="1"/>
  <c r="AX218" i="8" s="1"/>
  <c r="AY191" i="8"/>
  <c r="BA191" i="8"/>
  <c r="BA192" i="8" s="1"/>
  <c r="BB191" i="8"/>
  <c r="BE191" i="8"/>
  <c r="BG191" i="8" s="1"/>
  <c r="BG192" i="8" s="1"/>
  <c r="BH191" i="8"/>
  <c r="BM191" i="8"/>
  <c r="BN191" i="8"/>
  <c r="BN192" i="8" s="1"/>
  <c r="BP191" i="8"/>
  <c r="BQ191" i="8"/>
  <c r="BS191" i="8" s="1"/>
  <c r="BS192" i="8" s="1"/>
  <c r="BT191" i="8"/>
  <c r="BV191" i="8" s="1"/>
  <c r="AP192" i="8"/>
  <c r="AS192" i="8"/>
  <c r="AV192" i="8"/>
  <c r="AY192" i="8"/>
  <c r="BE192" i="8"/>
  <c r="BM192" i="8"/>
  <c r="BQ192" i="8"/>
  <c r="BT192" i="8"/>
  <c r="D193" i="8"/>
  <c r="G193" i="8"/>
  <c r="J193" i="8"/>
  <c r="M193" i="8"/>
  <c r="P193" i="8"/>
  <c r="S193" i="8"/>
  <c r="V193" i="8"/>
  <c r="Y193" i="8"/>
  <c r="AB193" i="8"/>
  <c r="AE193" i="8"/>
  <c r="AH193" i="8"/>
  <c r="AK193" i="8"/>
  <c r="AP193" i="8"/>
  <c r="AS193" i="8"/>
  <c r="AU193" i="8"/>
  <c r="AV193" i="8"/>
  <c r="AX193" i="8" s="1"/>
  <c r="AX194" i="8" s="1"/>
  <c r="AY193" i="8"/>
  <c r="BA193" i="8" s="1"/>
  <c r="BE193" i="8"/>
  <c r="BG193" i="8"/>
  <c r="BH193" i="8"/>
  <c r="BN193" i="8"/>
  <c r="BP193" i="8"/>
  <c r="BQ193" i="8"/>
  <c r="BS193" i="8"/>
  <c r="BT193" i="8"/>
  <c r="BV193" i="8" s="1"/>
  <c r="AS194" i="8"/>
  <c r="AV194" i="8"/>
  <c r="AY194" i="8"/>
  <c r="BE194" i="8"/>
  <c r="BG194" i="8"/>
  <c r="BN194" i="8"/>
  <c r="BQ194" i="8"/>
  <c r="BT194" i="8"/>
  <c r="D195" i="8"/>
  <c r="F195" i="8"/>
  <c r="G195" i="8"/>
  <c r="I195" i="8"/>
  <c r="J195" i="8"/>
  <c r="L195" i="8"/>
  <c r="M195" i="8"/>
  <c r="N195" i="8"/>
  <c r="N221" i="8" s="1"/>
  <c r="P195" i="8"/>
  <c r="R195" i="8"/>
  <c r="T195" i="8" s="1"/>
  <c r="S195" i="8"/>
  <c r="U195" i="8"/>
  <c r="V195" i="8"/>
  <c r="Y195" i="8"/>
  <c r="AA195" i="8"/>
  <c r="AB195" i="8"/>
  <c r="AC195" i="8"/>
  <c r="AE195" i="8"/>
  <c r="AG195" i="8"/>
  <c r="AH195" i="8"/>
  <c r="AJ195" i="8"/>
  <c r="AK195" i="8"/>
  <c r="AL195" i="8" s="1"/>
  <c r="AO195" i="8"/>
  <c r="AP195" i="8"/>
  <c r="AR195" i="8" s="1"/>
  <c r="AS195" i="8"/>
  <c r="AU195" i="8" s="1"/>
  <c r="AU197" i="8" s="1"/>
  <c r="AY195" i="8"/>
  <c r="BA195" i="8"/>
  <c r="BB195" i="8"/>
  <c r="BE195" i="8"/>
  <c r="BG195" i="8" s="1"/>
  <c r="BH195" i="8"/>
  <c r="BM195" i="8"/>
  <c r="BM197" i="8" s="1"/>
  <c r="BN195" i="8"/>
  <c r="BP195" i="8" s="1"/>
  <c r="BQ195" i="8"/>
  <c r="BS195" i="8" s="1"/>
  <c r="BS197" i="8" s="1"/>
  <c r="D196" i="8"/>
  <c r="G196" i="8"/>
  <c r="J196" i="8"/>
  <c r="M196" i="8"/>
  <c r="P196" i="8"/>
  <c r="S196" i="8"/>
  <c r="V196" i="8"/>
  <c r="Y196" i="8"/>
  <c r="AB196" i="8"/>
  <c r="AE196" i="8"/>
  <c r="AH196" i="8"/>
  <c r="AK196" i="8"/>
  <c r="AS196" i="8"/>
  <c r="AU196" i="8"/>
  <c r="AV196" i="8"/>
  <c r="AX196" i="8"/>
  <c r="AX222" i="8" s="1"/>
  <c r="AY196" i="8"/>
  <c r="BA196" i="8" s="1"/>
  <c r="BB196" i="8"/>
  <c r="BD196" i="8" s="1"/>
  <c r="BD222" i="8" s="1"/>
  <c r="BE196" i="8"/>
  <c r="BG196" i="8"/>
  <c r="BH196" i="8"/>
  <c r="BJ196" i="8" s="1"/>
  <c r="BN196" i="8"/>
  <c r="BN197" i="8" s="1"/>
  <c r="BP196" i="8"/>
  <c r="BP222" i="8" s="1"/>
  <c r="BQ196" i="8"/>
  <c r="BS196" i="8"/>
  <c r="BT196" i="8"/>
  <c r="BV196" i="8"/>
  <c r="BV222" i="8" s="1"/>
  <c r="AP197" i="8"/>
  <c r="AY197" i="8"/>
  <c r="BE197" i="8"/>
  <c r="BQ197" i="8"/>
  <c r="D198" i="8"/>
  <c r="G198" i="8"/>
  <c r="J198" i="8"/>
  <c r="M198" i="8"/>
  <c r="P198" i="8"/>
  <c r="S198" i="8"/>
  <c r="V198" i="8"/>
  <c r="Y198" i="8"/>
  <c r="AB198" i="8"/>
  <c r="AE198" i="8"/>
  <c r="AH198" i="8"/>
  <c r="AK198" i="8"/>
  <c r="AM198" i="8"/>
  <c r="AO198" i="8"/>
  <c r="AP198" i="8"/>
  <c r="AR198" i="8"/>
  <c r="AV198" i="8"/>
  <c r="AX198" i="8" s="1"/>
  <c r="AY198" i="8"/>
  <c r="BA198" i="8"/>
  <c r="BB198" i="8"/>
  <c r="BH198" i="8"/>
  <c r="BJ198" i="8"/>
  <c r="BJ224" i="8" s="1"/>
  <c r="BK198" i="8"/>
  <c r="BM198" i="8"/>
  <c r="BN198" i="8"/>
  <c r="BP198" i="8"/>
  <c r="BT198" i="8"/>
  <c r="C199" i="8"/>
  <c r="D199" i="8"/>
  <c r="E199" i="8" s="1"/>
  <c r="E225" i="8" s="1"/>
  <c r="G199" i="8"/>
  <c r="I199" i="8"/>
  <c r="J199" i="8"/>
  <c r="L199" i="8"/>
  <c r="M199" i="8"/>
  <c r="N199" i="8"/>
  <c r="N225" i="8" s="1"/>
  <c r="M225" i="8" s="1"/>
  <c r="O199" i="8"/>
  <c r="P199" i="8"/>
  <c r="Q199" i="8"/>
  <c r="Q225" i="8" s="1"/>
  <c r="R199" i="8"/>
  <c r="T199" i="8" s="1"/>
  <c r="T225" i="8" s="1"/>
  <c r="S199" i="8"/>
  <c r="V199" i="8"/>
  <c r="Y199" i="8"/>
  <c r="Z199" i="8" s="1"/>
  <c r="AA199" i="8"/>
  <c r="AB199" i="8"/>
  <c r="AC199" i="8"/>
  <c r="AC225" i="8" s="1"/>
  <c r="AB225" i="8" s="1"/>
  <c r="AE199" i="8"/>
  <c r="AG199" i="8"/>
  <c r="AI199" i="8" s="1"/>
  <c r="AH199" i="8"/>
  <c r="AJ199" i="8"/>
  <c r="AK199" i="8"/>
  <c r="AL199" i="8"/>
  <c r="AM199" i="8"/>
  <c r="AO199" i="8" s="1"/>
  <c r="AP199" i="8"/>
  <c r="AR199" i="8" s="1"/>
  <c r="AR225" i="8" s="1"/>
  <c r="AV199" i="8"/>
  <c r="AX199" i="8" s="1"/>
  <c r="AX225" i="8" s="1"/>
  <c r="AY199" i="8"/>
  <c r="BA199" i="8" s="1"/>
  <c r="BA225" i="8" s="1"/>
  <c r="BD199" i="8"/>
  <c r="BD225" i="8" s="1"/>
  <c r="BH199" i="8"/>
  <c r="BJ199" i="8"/>
  <c r="BJ225" i="8" s="1"/>
  <c r="BK199" i="8"/>
  <c r="BM199" i="8" s="1"/>
  <c r="BN199" i="8"/>
  <c r="BP199" i="8"/>
  <c r="BP225" i="8" s="1"/>
  <c r="BS199" i="8"/>
  <c r="BS225" i="8" s="1"/>
  <c r="BT199" i="8"/>
  <c r="BV199" i="8" s="1"/>
  <c r="D200" i="8"/>
  <c r="G200" i="8"/>
  <c r="H200" i="8"/>
  <c r="J200" i="8"/>
  <c r="M200" i="8"/>
  <c r="P200" i="8"/>
  <c r="S200" i="8"/>
  <c r="V200" i="8"/>
  <c r="Y200" i="8"/>
  <c r="AB200" i="8"/>
  <c r="AE200" i="8"/>
  <c r="AH200" i="8"/>
  <c r="AK200" i="8"/>
  <c r="AP200" i="8"/>
  <c r="AS200" i="8"/>
  <c r="AU200" i="8" s="1"/>
  <c r="AV200" i="8"/>
  <c r="AX200" i="8" s="1"/>
  <c r="BE200" i="8"/>
  <c r="BG200" i="8" s="1"/>
  <c r="BG226" i="8" s="1"/>
  <c r="BH200" i="8"/>
  <c r="BQ200" i="8"/>
  <c r="BS200" i="8" s="1"/>
  <c r="BT200" i="8"/>
  <c r="BV200" i="8"/>
  <c r="BV226" i="8" s="1"/>
  <c r="D201" i="8"/>
  <c r="G201" i="8"/>
  <c r="J201" i="8"/>
  <c r="M201" i="8"/>
  <c r="P201" i="8"/>
  <c r="S201" i="8"/>
  <c r="V201" i="8"/>
  <c r="Y201" i="8"/>
  <c r="AB201" i="8"/>
  <c r="AE201" i="8"/>
  <c r="AH201" i="8"/>
  <c r="AK201" i="8"/>
  <c r="AM201" i="8"/>
  <c r="AO201" i="8" s="1"/>
  <c r="AV201" i="8"/>
  <c r="AX201" i="8" s="1"/>
  <c r="AX227" i="8" s="1"/>
  <c r="AY201" i="8"/>
  <c r="BA201" i="8" s="1"/>
  <c r="BA227" i="8" s="1"/>
  <c r="BB201" i="8"/>
  <c r="BD201" i="8" s="1"/>
  <c r="BD227" i="8" s="1"/>
  <c r="BG201" i="8"/>
  <c r="BH201" i="8"/>
  <c r="BJ201" i="8" s="1"/>
  <c r="BJ227" i="8" s="1"/>
  <c r="BK201" i="8"/>
  <c r="BM201" i="8" s="1"/>
  <c r="BM227" i="8" s="1"/>
  <c r="BP201" i="8"/>
  <c r="BP227" i="8" s="1"/>
  <c r="D202" i="8"/>
  <c r="G202" i="8"/>
  <c r="J202" i="8"/>
  <c r="M202" i="8"/>
  <c r="P202" i="8"/>
  <c r="S202" i="8"/>
  <c r="V202" i="8"/>
  <c r="Y202" i="8"/>
  <c r="AB202" i="8"/>
  <c r="AE202" i="8"/>
  <c r="AH202" i="8"/>
  <c r="AK202" i="8"/>
  <c r="AP202" i="8"/>
  <c r="AR202" i="8" s="1"/>
  <c r="AR228" i="8" s="1"/>
  <c r="AS202" i="8"/>
  <c r="AU202" i="8" s="1"/>
  <c r="AV202" i="8"/>
  <c r="AX202" i="8" s="1"/>
  <c r="AX228" i="8" s="1"/>
  <c r="BB202" i="8"/>
  <c r="BD202" i="8" s="1"/>
  <c r="BD228" i="8" s="1"/>
  <c r="BE202" i="8"/>
  <c r="BG202" i="8" s="1"/>
  <c r="BG228" i="8" s="1"/>
  <c r="BH202" i="8"/>
  <c r="BJ202" i="8" s="1"/>
  <c r="BQ202" i="8"/>
  <c r="BS202" i="8" s="1"/>
  <c r="BT202" i="8"/>
  <c r="BV202" i="8"/>
  <c r="BV228" i="8" s="1"/>
  <c r="AV203" i="8"/>
  <c r="AM211" i="8"/>
  <c r="AP211" i="8"/>
  <c r="AQ211" i="8" s="1"/>
  <c r="AS211" i="8"/>
  <c r="AT211" i="8" s="1"/>
  <c r="AU211" i="8"/>
  <c r="AU216" i="8" s="1"/>
  <c r="AV211" i="8"/>
  <c r="AW211" i="8"/>
  <c r="AY211" i="8"/>
  <c r="AZ211" i="8"/>
  <c r="BB211" i="8"/>
  <c r="BC211" i="8"/>
  <c r="BE211" i="8"/>
  <c r="BE216" i="8" s="1"/>
  <c r="BH211" i="8"/>
  <c r="BI211" i="8"/>
  <c r="BJ211" i="8"/>
  <c r="BK211" i="8"/>
  <c r="BL211" i="8" s="1"/>
  <c r="BN211" i="8"/>
  <c r="BO211" i="8"/>
  <c r="BQ211" i="8"/>
  <c r="BR211" i="8"/>
  <c r="BT211" i="8"/>
  <c r="BU211" i="8"/>
  <c r="BV211" i="8"/>
  <c r="C212" i="8"/>
  <c r="D212" i="8" s="1"/>
  <c r="F212" i="8"/>
  <c r="G212" i="8" s="1"/>
  <c r="I212" i="8"/>
  <c r="J212" i="8"/>
  <c r="K212" i="8"/>
  <c r="L212" i="8"/>
  <c r="M212" i="8" s="1"/>
  <c r="O212" i="8"/>
  <c r="P212" i="8" s="1"/>
  <c r="R212" i="8"/>
  <c r="S212" i="8"/>
  <c r="U212" i="8"/>
  <c r="V212" i="8" s="1"/>
  <c r="X212" i="8"/>
  <c r="Y212" i="8"/>
  <c r="AA212" i="8"/>
  <c r="AB212" i="8" s="1"/>
  <c r="AD212" i="8"/>
  <c r="AE212" i="8" s="1"/>
  <c r="AG212" i="8"/>
  <c r="AH212" i="8" s="1"/>
  <c r="AJ212" i="8"/>
  <c r="AK212" i="8"/>
  <c r="AL212" i="8"/>
  <c r="AM212" i="8"/>
  <c r="AN212" i="8" s="1"/>
  <c r="AP212" i="8"/>
  <c r="AQ212" i="8" s="1"/>
  <c r="AS212" i="8"/>
  <c r="AS216" i="8" s="1"/>
  <c r="AV212" i="8"/>
  <c r="AW212" i="8"/>
  <c r="AX212" i="8"/>
  <c r="AY212" i="8"/>
  <c r="AZ212" i="8" s="1"/>
  <c r="BB212" i="8"/>
  <c r="BE212" i="8"/>
  <c r="BF212" i="8" s="1"/>
  <c r="BG212" i="8"/>
  <c r="BH212" i="8"/>
  <c r="BI212" i="8" s="1"/>
  <c r="BK212" i="8"/>
  <c r="BM212" i="8"/>
  <c r="BN212" i="8"/>
  <c r="BO212" i="8" s="1"/>
  <c r="BQ212" i="8"/>
  <c r="BR212" i="8" s="1"/>
  <c r="BS212" i="8"/>
  <c r="BT212" i="8"/>
  <c r="BU212" i="8"/>
  <c r="C213" i="8"/>
  <c r="F213" i="8"/>
  <c r="I213" i="8"/>
  <c r="L213" i="8"/>
  <c r="M213" i="8"/>
  <c r="N213" i="8"/>
  <c r="O213" i="8"/>
  <c r="R213" i="8"/>
  <c r="U213" i="8"/>
  <c r="X213" i="8"/>
  <c r="AA213" i="8"/>
  <c r="AB213" i="8" s="1"/>
  <c r="AD213" i="8"/>
  <c r="AG213" i="8"/>
  <c r="AI213" i="8"/>
  <c r="AJ213" i="8"/>
  <c r="AM213" i="8"/>
  <c r="AN213" i="8" s="1"/>
  <c r="AP213" i="8"/>
  <c r="AQ213" i="8"/>
  <c r="AS213" i="8"/>
  <c r="AT213" i="8" s="1"/>
  <c r="AV213" i="8"/>
  <c r="AW213" i="8"/>
  <c r="AX213" i="8"/>
  <c r="AY213" i="8"/>
  <c r="BA213" i="8"/>
  <c r="BB213" i="8"/>
  <c r="BC213" i="8" s="1"/>
  <c r="BE213" i="8"/>
  <c r="BF213" i="8" s="1"/>
  <c r="BG213" i="8"/>
  <c r="BH213" i="8"/>
  <c r="BJ213" i="8"/>
  <c r="BK213" i="8"/>
  <c r="BL213" i="8" s="1"/>
  <c r="BN213" i="8"/>
  <c r="BO213" i="8" s="1"/>
  <c r="BQ213" i="8"/>
  <c r="BR213" i="8" s="1"/>
  <c r="BS213" i="8"/>
  <c r="BT213" i="8"/>
  <c r="BU213" i="8"/>
  <c r="BV213" i="8"/>
  <c r="C214" i="8"/>
  <c r="D214" i="8" s="1"/>
  <c r="E214" i="8"/>
  <c r="F214" i="8"/>
  <c r="G214" i="8" s="1"/>
  <c r="I214" i="8"/>
  <c r="J214" i="8" s="1"/>
  <c r="K214" i="8"/>
  <c r="L214" i="8"/>
  <c r="M214" i="8" s="1"/>
  <c r="N214" i="8"/>
  <c r="O214" i="8"/>
  <c r="P214" i="8" s="1"/>
  <c r="Q214" i="8"/>
  <c r="R214" i="8"/>
  <c r="S214" i="8" s="1"/>
  <c r="U214" i="8"/>
  <c r="V214" i="8" s="1"/>
  <c r="W214" i="8"/>
  <c r="X214" i="8"/>
  <c r="Y214" i="8"/>
  <c r="AA214" i="8"/>
  <c r="AB214" i="8"/>
  <c r="AD214" i="8"/>
  <c r="AE214" i="8"/>
  <c r="AG214" i="8"/>
  <c r="AH214" i="8" s="1"/>
  <c r="AJ214" i="8"/>
  <c r="AK214" i="8"/>
  <c r="AM214" i="8"/>
  <c r="AN214" i="8" s="1"/>
  <c r="AO214" i="8"/>
  <c r="AP214" i="8"/>
  <c r="AQ214" i="8" s="1"/>
  <c r="AS214" i="8"/>
  <c r="AT214" i="8"/>
  <c r="AV214" i="8"/>
  <c r="AW214" i="8"/>
  <c r="AX214" i="8"/>
  <c r="AY214" i="8"/>
  <c r="AZ214" i="8" s="1"/>
  <c r="BB214" i="8"/>
  <c r="BC214" i="8" s="1"/>
  <c r="BE214" i="8"/>
  <c r="BF214" i="8"/>
  <c r="BG214" i="8"/>
  <c r="BH214" i="8"/>
  <c r="BI214" i="8" s="1"/>
  <c r="BK214" i="8"/>
  <c r="BL214" i="8" s="1"/>
  <c r="BN214" i="8"/>
  <c r="BO214" i="8"/>
  <c r="BQ214" i="8"/>
  <c r="BR214" i="8" s="1"/>
  <c r="BT214" i="8"/>
  <c r="BU214" i="8"/>
  <c r="C215" i="8"/>
  <c r="F215" i="8"/>
  <c r="I215" i="8"/>
  <c r="J215" i="8" s="1"/>
  <c r="L215" i="8"/>
  <c r="O215" i="8"/>
  <c r="R215" i="8"/>
  <c r="U215" i="8"/>
  <c r="X215" i="8"/>
  <c r="Z215" i="8"/>
  <c r="Y215" i="8" s="1"/>
  <c r="AA215" i="8"/>
  <c r="AD215" i="8"/>
  <c r="AG215" i="8"/>
  <c r="AJ215" i="8"/>
  <c r="AM215" i="8"/>
  <c r="AN215" i="8" s="1"/>
  <c r="AP215" i="8"/>
  <c r="AQ215" i="8" s="1"/>
  <c r="AS215" i="8"/>
  <c r="AT215" i="8"/>
  <c r="AU215" i="8"/>
  <c r="AV215" i="8"/>
  <c r="AW215" i="8"/>
  <c r="AY215" i="8"/>
  <c r="AZ215" i="8"/>
  <c r="BA215" i="8"/>
  <c r="BB215" i="8"/>
  <c r="BC215" i="8"/>
  <c r="BE215" i="8"/>
  <c r="BF215" i="8"/>
  <c r="BH215" i="8"/>
  <c r="BI215" i="8"/>
  <c r="BJ215" i="8"/>
  <c r="BK215" i="8"/>
  <c r="BL215" i="8" s="1"/>
  <c r="BM215" i="8"/>
  <c r="BN215" i="8"/>
  <c r="BO215" i="8" s="1"/>
  <c r="BQ215" i="8"/>
  <c r="BR215" i="8"/>
  <c r="BT215" i="8"/>
  <c r="BU215" i="8"/>
  <c r="BV215" i="8"/>
  <c r="AP216" i="8"/>
  <c r="AV216" i="8"/>
  <c r="BQ216" i="8"/>
  <c r="BT216" i="8"/>
  <c r="AM217" i="8"/>
  <c r="AN217" i="8" s="1"/>
  <c r="AP217" i="8"/>
  <c r="AP218" i="8" s="1"/>
  <c r="AQ217" i="8"/>
  <c r="AS217" i="8"/>
  <c r="AS218" i="8" s="1"/>
  <c r="AT217" i="8"/>
  <c r="AV217" i="8"/>
  <c r="AW217" i="8"/>
  <c r="AY217" i="8"/>
  <c r="AZ217" i="8"/>
  <c r="BA217" i="8"/>
  <c r="BA218" i="8" s="1"/>
  <c r="BB217" i="8"/>
  <c r="BE217" i="8"/>
  <c r="BF217" i="8"/>
  <c r="BG217" i="8"/>
  <c r="BG218" i="8" s="1"/>
  <c r="BH217" i="8"/>
  <c r="BH218" i="8" s="1"/>
  <c r="BI217" i="8"/>
  <c r="BK217" i="8"/>
  <c r="BL217" i="8" s="1"/>
  <c r="BM217" i="8"/>
  <c r="BN217" i="8"/>
  <c r="BO217" i="8"/>
  <c r="BQ217" i="8"/>
  <c r="BQ218" i="8" s="1"/>
  <c r="BR217" i="8"/>
  <c r="BS217" i="8"/>
  <c r="BS218" i="8" s="1"/>
  <c r="BT217" i="8"/>
  <c r="BU217" i="8"/>
  <c r="AM218" i="8"/>
  <c r="AV218" i="8"/>
  <c r="AY218" i="8"/>
  <c r="BE218" i="8"/>
  <c r="BK218" i="8"/>
  <c r="BM218" i="8"/>
  <c r="BN218" i="8"/>
  <c r="BT218" i="8"/>
  <c r="AM219" i="8"/>
  <c r="AN219" i="8" s="1"/>
  <c r="AP219" i="8"/>
  <c r="AP220" i="8" s="1"/>
  <c r="AQ219" i="8"/>
  <c r="AS219" i="8"/>
  <c r="AT219" i="8"/>
  <c r="AV219" i="8"/>
  <c r="AW219" i="8"/>
  <c r="AX219" i="8"/>
  <c r="AX220" i="8" s="1"/>
  <c r="AY219" i="8"/>
  <c r="BB219" i="8"/>
  <c r="BE219" i="8"/>
  <c r="BF219" i="8"/>
  <c r="BG219" i="8"/>
  <c r="BG220" i="8" s="1"/>
  <c r="BH219" i="8"/>
  <c r="BK219" i="8"/>
  <c r="BN219" i="8"/>
  <c r="BO219" i="8"/>
  <c r="BQ219" i="8"/>
  <c r="BT219" i="8"/>
  <c r="BU219" i="8"/>
  <c r="AM220" i="8"/>
  <c r="AS220" i="8"/>
  <c r="AV220" i="8"/>
  <c r="BE220" i="8"/>
  <c r="BN220" i="8"/>
  <c r="BT220" i="8"/>
  <c r="C221" i="8"/>
  <c r="D221" i="8" s="1"/>
  <c r="F221" i="8"/>
  <c r="I221" i="8"/>
  <c r="J221" i="8"/>
  <c r="L221" i="8"/>
  <c r="M221" i="8" s="1"/>
  <c r="O221" i="8"/>
  <c r="R221" i="8"/>
  <c r="S221" i="8"/>
  <c r="T221" i="8"/>
  <c r="U221" i="8"/>
  <c r="X221" i="8"/>
  <c r="Y221" i="8"/>
  <c r="AA221" i="8"/>
  <c r="AC221" i="8"/>
  <c r="AD221" i="8"/>
  <c r="AE221" i="8" s="1"/>
  <c r="AG221" i="8"/>
  <c r="AJ221" i="8"/>
  <c r="AL221" i="8"/>
  <c r="AM221" i="8"/>
  <c r="AN221" i="8" s="1"/>
  <c r="AP221" i="8"/>
  <c r="AS221" i="8"/>
  <c r="AU221" i="8"/>
  <c r="AU223" i="8" s="1"/>
  <c r="AV221" i="8"/>
  <c r="AW221" i="8"/>
  <c r="AY221" i="8"/>
  <c r="AZ221" i="8"/>
  <c r="BA221" i="8"/>
  <c r="BB221" i="8"/>
  <c r="BE221" i="8"/>
  <c r="BF221" i="8" s="1"/>
  <c r="BG221" i="8"/>
  <c r="BH221" i="8"/>
  <c r="BI221" i="8"/>
  <c r="BK221" i="8"/>
  <c r="BM221" i="8"/>
  <c r="BM223" i="8" s="1"/>
  <c r="BN221" i="8"/>
  <c r="BO221" i="8" s="1"/>
  <c r="BQ221" i="8"/>
  <c r="BQ223" i="8" s="1"/>
  <c r="BR221" i="8"/>
  <c r="BS221" i="8"/>
  <c r="BS223" i="8" s="1"/>
  <c r="BT221" i="8"/>
  <c r="BU221" i="8"/>
  <c r="AM222" i="8"/>
  <c r="AN222" i="8" s="1"/>
  <c r="AO222" i="8"/>
  <c r="AP222" i="8"/>
  <c r="AQ222" i="8"/>
  <c r="AR222" i="8"/>
  <c r="AS222" i="8"/>
  <c r="AT222" i="8" s="1"/>
  <c r="AU222" i="8"/>
  <c r="AV222" i="8"/>
  <c r="AW222" i="8"/>
  <c r="AY222" i="8"/>
  <c r="AZ222" i="8"/>
  <c r="BA222" i="8"/>
  <c r="BB222" i="8"/>
  <c r="BC222" i="8" s="1"/>
  <c r="BE222" i="8"/>
  <c r="BF222" i="8"/>
  <c r="BH222" i="8"/>
  <c r="BH223" i="8" s="1"/>
  <c r="BI222" i="8"/>
  <c r="BJ222" i="8"/>
  <c r="BK222" i="8"/>
  <c r="BL222" i="8" s="1"/>
  <c r="BM222" i="8"/>
  <c r="BN222" i="8"/>
  <c r="BO222" i="8"/>
  <c r="BQ222" i="8"/>
  <c r="BR222" i="8"/>
  <c r="BS222" i="8"/>
  <c r="BT222" i="8"/>
  <c r="BU222" i="8"/>
  <c r="AM223" i="8"/>
  <c r="AV223" i="8"/>
  <c r="AY223" i="8"/>
  <c r="BE223" i="8"/>
  <c r="BN223" i="8"/>
  <c r="BT223" i="8"/>
  <c r="AM224" i="8"/>
  <c r="AN224" i="8" s="1"/>
  <c r="AO224" i="8"/>
  <c r="AP224" i="8"/>
  <c r="AP229" i="8" s="1"/>
  <c r="AQ224" i="8"/>
  <c r="AS224" i="8"/>
  <c r="AT224" i="8"/>
  <c r="AV224" i="8"/>
  <c r="AW224" i="8"/>
  <c r="AX224" i="8"/>
  <c r="AY224" i="8"/>
  <c r="AZ224" i="8" s="1"/>
  <c r="BB224" i="8"/>
  <c r="BE224" i="8"/>
  <c r="BF224" i="8"/>
  <c r="BH224" i="8"/>
  <c r="BK224" i="8"/>
  <c r="BL224" i="8" s="1"/>
  <c r="BM224" i="8"/>
  <c r="BN224" i="8"/>
  <c r="BO224" i="8"/>
  <c r="BP224" i="8"/>
  <c r="BQ224" i="8"/>
  <c r="BR224" i="8" s="1"/>
  <c r="BT224" i="8"/>
  <c r="BU224" i="8"/>
  <c r="C225" i="8"/>
  <c r="D225" i="8"/>
  <c r="F225" i="8"/>
  <c r="G225" i="8" s="1"/>
  <c r="I225" i="8"/>
  <c r="L225" i="8"/>
  <c r="O225" i="8"/>
  <c r="R225" i="8"/>
  <c r="U225" i="8"/>
  <c r="V225" i="8"/>
  <c r="W225" i="8"/>
  <c r="X225" i="8"/>
  <c r="Z225" i="8"/>
  <c r="Y225" i="8" s="1"/>
  <c r="AA225" i="8"/>
  <c r="AD225" i="8"/>
  <c r="AE225" i="8"/>
  <c r="AG225" i="8"/>
  <c r="AI225" i="8"/>
  <c r="L206" i="97" s="1"/>
  <c r="AJ225" i="8"/>
  <c r="AL225" i="8"/>
  <c r="AM225" i="8"/>
  <c r="AO225" i="8"/>
  <c r="AP225" i="8"/>
  <c r="AQ225" i="8" s="1"/>
  <c r="AS225" i="8"/>
  <c r="AT225" i="8"/>
  <c r="AV225" i="8"/>
  <c r="AW225" i="8"/>
  <c r="AY225" i="8"/>
  <c r="AZ225" i="8"/>
  <c r="BB225" i="8"/>
  <c r="BC225" i="8"/>
  <c r="BE225" i="8"/>
  <c r="BF225" i="8" s="1"/>
  <c r="BH225" i="8"/>
  <c r="BI225" i="8"/>
  <c r="BK225" i="8"/>
  <c r="BL225" i="8" s="1"/>
  <c r="BM225" i="8"/>
  <c r="BN225" i="8"/>
  <c r="BN229" i="8" s="1"/>
  <c r="BQ225" i="8"/>
  <c r="BR225" i="8"/>
  <c r="BT225" i="8"/>
  <c r="BU225" i="8"/>
  <c r="BV225" i="8"/>
  <c r="AM226" i="8"/>
  <c r="AN226" i="8" s="1"/>
  <c r="AP226" i="8"/>
  <c r="AQ226" i="8"/>
  <c r="AS226" i="8"/>
  <c r="AT226" i="8"/>
  <c r="AU226" i="8"/>
  <c r="AV226" i="8"/>
  <c r="AW226" i="8"/>
  <c r="AY226" i="8"/>
  <c r="AZ226" i="8" s="1"/>
  <c r="BB226" i="8"/>
  <c r="BC226" i="8"/>
  <c r="BD226" i="8"/>
  <c r="BE226" i="8"/>
  <c r="BF226" i="8" s="1"/>
  <c r="BH226" i="8"/>
  <c r="BI226" i="8"/>
  <c r="BK226" i="8"/>
  <c r="BL226" i="8"/>
  <c r="BN226" i="8"/>
  <c r="BO226" i="8"/>
  <c r="BQ226" i="8"/>
  <c r="BR226" i="8"/>
  <c r="BS226" i="8"/>
  <c r="BT226" i="8"/>
  <c r="O227" i="8"/>
  <c r="AM227" i="8"/>
  <c r="AN227" i="8" s="1"/>
  <c r="AO227" i="8"/>
  <c r="AP227" i="8"/>
  <c r="AQ227" i="8"/>
  <c r="AS227" i="8"/>
  <c r="AT227" i="8"/>
  <c r="AU227" i="8"/>
  <c r="AV227" i="8"/>
  <c r="AY227" i="8"/>
  <c r="AZ227" i="8" s="1"/>
  <c r="BB227" i="8"/>
  <c r="BC227" i="8"/>
  <c r="BE227" i="8"/>
  <c r="BF227" i="8" s="1"/>
  <c r="BG227" i="8"/>
  <c r="BH227" i="8"/>
  <c r="BI227" i="8"/>
  <c r="BK227" i="8"/>
  <c r="BL227" i="8" s="1"/>
  <c r="BN227" i="8"/>
  <c r="BO227" i="8"/>
  <c r="BQ227" i="8"/>
  <c r="BR227" i="8"/>
  <c r="BS227" i="8"/>
  <c r="BT227" i="8"/>
  <c r="BU227" i="8" s="1"/>
  <c r="C228" i="8"/>
  <c r="AM228" i="8"/>
  <c r="AN228" i="8" s="1"/>
  <c r="AP228" i="8"/>
  <c r="AQ228" i="8"/>
  <c r="AS228" i="8"/>
  <c r="AT228" i="8"/>
  <c r="AU228" i="8"/>
  <c r="AV228" i="8"/>
  <c r="AW228" i="8" s="1"/>
  <c r="AY228" i="8"/>
  <c r="AZ228" i="8" s="1"/>
  <c r="BB228" i="8"/>
  <c r="BC228" i="8"/>
  <c r="BE228" i="8"/>
  <c r="BF228" i="8" s="1"/>
  <c r="BH228" i="8"/>
  <c r="BI228" i="8"/>
  <c r="BJ228" i="8"/>
  <c r="BK228" i="8"/>
  <c r="BL228" i="8" s="1"/>
  <c r="BN228" i="8"/>
  <c r="BO228" i="8"/>
  <c r="BQ228" i="8"/>
  <c r="BR228" i="8"/>
  <c r="BS228" i="8"/>
  <c r="BT228" i="8"/>
  <c r="BU228" i="8" s="1"/>
  <c r="AS229" i="8"/>
  <c r="AY229" i="8"/>
  <c r="BE229" i="8"/>
  <c r="BQ229" i="8"/>
  <c r="E2" i="3"/>
  <c r="J12" i="3"/>
  <c r="M12" i="3"/>
  <c r="P12" i="3"/>
  <c r="S12" i="3"/>
  <c r="V12" i="3"/>
  <c r="Y12" i="3"/>
  <c r="Z12" i="3"/>
  <c r="AB12" i="3"/>
  <c r="AC12" i="3"/>
  <c r="AF12" i="3"/>
  <c r="AE12" i="3" s="1"/>
  <c r="AH12" i="3"/>
  <c r="AI12" i="3"/>
  <c r="AK12" i="3"/>
  <c r="AN12" i="3"/>
  <c r="AQ12" i="3"/>
  <c r="K13" i="3"/>
  <c r="N13" i="3"/>
  <c r="N21" i="3" s="1"/>
  <c r="Q13" i="3"/>
  <c r="T13" i="3"/>
  <c r="W13" i="3"/>
  <c r="X13" i="3"/>
  <c r="Y13" i="3"/>
  <c r="Z13" i="3"/>
  <c r="AA13" i="3"/>
  <c r="AB13" i="3"/>
  <c r="AC13" i="3"/>
  <c r="AD13" i="3"/>
  <c r="AF13" i="3"/>
  <c r="AG13" i="3"/>
  <c r="AI13" i="3"/>
  <c r="AJ13" i="3"/>
  <c r="AJ21" i="3" s="1"/>
  <c r="AK13" i="3"/>
  <c r="AL13" i="3"/>
  <c r="AL21" i="3" s="1"/>
  <c r="AM13" i="3"/>
  <c r="AN13" i="3" s="1"/>
  <c r="AO13" i="3"/>
  <c r="AR13" i="3"/>
  <c r="O14" i="3"/>
  <c r="P14" i="3"/>
  <c r="R14" i="3"/>
  <c r="S14" i="3"/>
  <c r="T14" i="3"/>
  <c r="U14" i="3"/>
  <c r="V14" i="3"/>
  <c r="W14" i="3"/>
  <c r="W21" i="3" s="1"/>
  <c r="Q53" i="8" s="1"/>
  <c r="X14" i="3"/>
  <c r="Y14" i="3"/>
  <c r="AA14" i="3"/>
  <c r="AB14" i="3"/>
  <c r="AC14" i="3" s="1"/>
  <c r="AD14" i="3"/>
  <c r="AE14" i="3"/>
  <c r="AF14" i="3" s="1"/>
  <c r="AG14" i="3"/>
  <c r="AI14" i="3" s="1"/>
  <c r="AH14" i="3"/>
  <c r="AJ14" i="3"/>
  <c r="AL14" i="3" s="1"/>
  <c r="AK14" i="3"/>
  <c r="AM14" i="3"/>
  <c r="AN14" i="3"/>
  <c r="AP14" i="3"/>
  <c r="AQ14" i="3"/>
  <c r="AR14" i="3"/>
  <c r="X15" i="3"/>
  <c r="Y15" i="3"/>
  <c r="Z15" i="3"/>
  <c r="AA15" i="3"/>
  <c r="AB15" i="3"/>
  <c r="AD15" i="3"/>
  <c r="AF15" i="3" s="1"/>
  <c r="AE15" i="3"/>
  <c r="AG15" i="3"/>
  <c r="AI15" i="3" s="1"/>
  <c r="AH15" i="3"/>
  <c r="AJ15" i="3"/>
  <c r="AK15" i="3"/>
  <c r="AL15" i="3"/>
  <c r="AM15" i="3"/>
  <c r="AN15" i="3"/>
  <c r="AO15" i="3"/>
  <c r="AP15" i="3"/>
  <c r="AQ15" i="3"/>
  <c r="J16" i="3"/>
  <c r="K16" i="3" s="1"/>
  <c r="K21" i="3" s="1"/>
  <c r="M16" i="3"/>
  <c r="N16" i="3"/>
  <c r="P16" i="3"/>
  <c r="Q16" i="3"/>
  <c r="S16" i="3"/>
  <c r="T16" i="3" s="1"/>
  <c r="V16" i="3"/>
  <c r="W16" i="3" s="1"/>
  <c r="Y16" i="3"/>
  <c r="Z16" i="3"/>
  <c r="AB16" i="3"/>
  <c r="AC16" i="3" s="1"/>
  <c r="AE16" i="3"/>
  <c r="AF16" i="3" s="1"/>
  <c r="AH16" i="3"/>
  <c r="AI16" i="3" s="1"/>
  <c r="AK16" i="3"/>
  <c r="AL16" i="3"/>
  <c r="AN16" i="3"/>
  <c r="AO16" i="3" s="1"/>
  <c r="AQ16" i="3"/>
  <c r="AR16" i="3" s="1"/>
  <c r="J17" i="3"/>
  <c r="M17" i="3"/>
  <c r="P17" i="3"/>
  <c r="S17" i="3"/>
  <c r="V17" i="3"/>
  <c r="Y17" i="3"/>
  <c r="AB17" i="3"/>
  <c r="AE17" i="3"/>
  <c r="AF17" i="3"/>
  <c r="AI17" i="3"/>
  <c r="AH17" i="3" s="1"/>
  <c r="AK17" i="3"/>
  <c r="AL17" i="3"/>
  <c r="AU17" i="3" s="1"/>
  <c r="AN17" i="3"/>
  <c r="AO17" i="3"/>
  <c r="AQ17" i="3"/>
  <c r="AR17" i="3"/>
  <c r="J18" i="3"/>
  <c r="M18" i="3"/>
  <c r="P18" i="3"/>
  <c r="S18" i="3"/>
  <c r="V18" i="3"/>
  <c r="Y18" i="3"/>
  <c r="Z18" i="3"/>
  <c r="AC18" i="3"/>
  <c r="AB18" i="3" s="1"/>
  <c r="AF18" i="3"/>
  <c r="AE18" i="3" s="1"/>
  <c r="AH18" i="3"/>
  <c r="AI18" i="3"/>
  <c r="AK18" i="3"/>
  <c r="AL18" i="3"/>
  <c r="AO18" i="3"/>
  <c r="AN18" i="3" s="1"/>
  <c r="AQ18" i="3"/>
  <c r="AR18" i="3"/>
  <c r="K19" i="3"/>
  <c r="J19" i="3" s="1"/>
  <c r="N19" i="3"/>
  <c r="M19" i="3" s="1"/>
  <c r="P19" i="3"/>
  <c r="Q19" i="3"/>
  <c r="S19" i="3"/>
  <c r="T19" i="3"/>
  <c r="W19" i="3"/>
  <c r="V19" i="3" s="1"/>
  <c r="Z19" i="3"/>
  <c r="Y19" i="3" s="1"/>
  <c r="AB19" i="3"/>
  <c r="AC19" i="3"/>
  <c r="AE19" i="3"/>
  <c r="AF19" i="3"/>
  <c r="AI19" i="3"/>
  <c r="AH19" i="3" s="1"/>
  <c r="AL19" i="3"/>
  <c r="AK19" i="3" s="1"/>
  <c r="AN19" i="3"/>
  <c r="AO19" i="3"/>
  <c r="AQ19" i="3"/>
  <c r="AR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N20" i="3"/>
  <c r="AO20" i="3"/>
  <c r="AQ20" i="3"/>
  <c r="AR20" i="3"/>
  <c r="E21" i="3"/>
  <c r="I21" i="3"/>
  <c r="L21" i="3"/>
  <c r="R21" i="3"/>
  <c r="U21" i="3"/>
  <c r="X21" i="3"/>
  <c r="R53" i="8" s="1"/>
  <c r="AF21" i="3"/>
  <c r="H25" i="3"/>
  <c r="K25" i="3"/>
  <c r="N25" i="3"/>
  <c r="Q25" i="3"/>
  <c r="T25" i="3"/>
  <c r="T28" i="3" s="1"/>
  <c r="W25" i="3"/>
  <c r="W28" i="3" s="1"/>
  <c r="Z25" i="3"/>
  <c r="Z28" i="3" s="1"/>
  <c r="AC25" i="3"/>
  <c r="AF25" i="3"/>
  <c r="AF28" i="3" s="1"/>
  <c r="AI25" i="3"/>
  <c r="AL25" i="3"/>
  <c r="AO25" i="3"/>
  <c r="AR25" i="3"/>
  <c r="AA26" i="3"/>
  <c r="AB26" i="3"/>
  <c r="AC26" i="3"/>
  <c r="AC28" i="3" s="1"/>
  <c r="AD26" i="3"/>
  <c r="AE26" i="3"/>
  <c r="AF26" i="3"/>
  <c r="AG26" i="3"/>
  <c r="AH26" i="3"/>
  <c r="AI26" i="3"/>
  <c r="AU26" i="3" s="1"/>
  <c r="I28" i="3"/>
  <c r="K28" i="3"/>
  <c r="L28" i="3"/>
  <c r="F59" i="8" s="1"/>
  <c r="M28" i="3"/>
  <c r="G59" i="8" s="1"/>
  <c r="N28" i="3"/>
  <c r="O28" i="3"/>
  <c r="P28" i="3" s="1"/>
  <c r="J59" i="8" s="1"/>
  <c r="Q28" i="3"/>
  <c r="R28" i="3"/>
  <c r="U28" i="3"/>
  <c r="V28" i="3" s="1"/>
  <c r="P59" i="8" s="1"/>
  <c r="X28" i="3"/>
  <c r="AA28" i="3"/>
  <c r="AB28" i="3"/>
  <c r="V59" i="8" s="1"/>
  <c r="AD28" i="3"/>
  <c r="AG28" i="3"/>
  <c r="AI28" i="3"/>
  <c r="AJ28" i="3"/>
  <c r="AD59" i="8" s="1"/>
  <c r="AK28" i="3"/>
  <c r="AE59" i="8" s="1"/>
  <c r="AL28" i="3"/>
  <c r="AM28" i="3"/>
  <c r="AN28" i="3" s="1"/>
  <c r="AH59" i="8" s="1"/>
  <c r="AO28" i="3"/>
  <c r="AP28" i="3"/>
  <c r="H32" i="3"/>
  <c r="I32" i="3"/>
  <c r="I34" i="3" s="1"/>
  <c r="C61" i="8" s="1"/>
  <c r="J32" i="3"/>
  <c r="K32" i="3"/>
  <c r="L32" i="3"/>
  <c r="L34" i="3" s="1"/>
  <c r="F61" i="8" s="1"/>
  <c r="M32" i="3"/>
  <c r="N32" i="3"/>
  <c r="O32" i="3"/>
  <c r="O34" i="3" s="1"/>
  <c r="I61" i="8" s="1"/>
  <c r="P32" i="3"/>
  <c r="P34" i="3" s="1"/>
  <c r="J61" i="8" s="1"/>
  <c r="Q32" i="3"/>
  <c r="R32" i="3"/>
  <c r="S32" i="3"/>
  <c r="T32" i="3"/>
  <c r="T34" i="3" s="1"/>
  <c r="U32" i="3"/>
  <c r="V32" i="3"/>
  <c r="W32" i="3"/>
  <c r="W34" i="3" s="1"/>
  <c r="X32" i="3"/>
  <c r="X34" i="3" s="1"/>
  <c r="Y32" i="3"/>
  <c r="Z32" i="3"/>
  <c r="AA32" i="3"/>
  <c r="AB32" i="3"/>
  <c r="AB34" i="3" s="1"/>
  <c r="V61" i="8" s="1"/>
  <c r="AC32" i="3"/>
  <c r="AD32" i="3"/>
  <c r="AD34" i="3" s="1"/>
  <c r="AE32" i="3"/>
  <c r="AE34" i="3" s="1"/>
  <c r="Y61" i="8" s="1"/>
  <c r="AF32" i="3"/>
  <c r="AF34" i="3" s="1"/>
  <c r="AG32" i="3"/>
  <c r="AH32" i="3"/>
  <c r="AI32" i="3"/>
  <c r="AJ32" i="3"/>
  <c r="AJ34" i="3" s="1"/>
  <c r="AD61" i="8" s="1"/>
  <c r="AK32" i="3"/>
  <c r="AL32" i="3"/>
  <c r="AM32" i="3"/>
  <c r="AM34" i="3" s="1"/>
  <c r="AG61" i="8" s="1"/>
  <c r="AN32" i="3"/>
  <c r="AN34" i="3" s="1"/>
  <c r="AH61" i="8" s="1"/>
  <c r="AO32" i="3"/>
  <c r="AP32" i="3"/>
  <c r="AQ32" i="3"/>
  <c r="AR32" i="3"/>
  <c r="F33" i="3"/>
  <c r="Z33" i="3" s="1"/>
  <c r="Z34" i="3" s="1"/>
  <c r="J33" i="3"/>
  <c r="K33" i="3"/>
  <c r="K34" i="3" s="1"/>
  <c r="M33" i="3"/>
  <c r="P33" i="3"/>
  <c r="Q33" i="3"/>
  <c r="T33" i="3"/>
  <c r="V33" i="3"/>
  <c r="W33" i="3"/>
  <c r="Y33" i="3"/>
  <c r="AB33" i="3"/>
  <c r="AC33" i="3"/>
  <c r="AC34" i="3" s="1"/>
  <c r="AE33" i="3"/>
  <c r="AF33" i="3"/>
  <c r="AH33" i="3"/>
  <c r="AI33" i="3"/>
  <c r="AI34" i="3" s="1"/>
  <c r="AK33" i="3"/>
  <c r="AN33" i="3"/>
  <c r="AO33" i="3"/>
  <c r="AQ33" i="3"/>
  <c r="AR33" i="3"/>
  <c r="J34" i="3"/>
  <c r="D61" i="8" s="1"/>
  <c r="Q34" i="3"/>
  <c r="R34" i="3"/>
  <c r="L61" i="8" s="1"/>
  <c r="U34" i="3"/>
  <c r="O61" i="8" s="1"/>
  <c r="Y34" i="3"/>
  <c r="S61" i="8" s="1"/>
  <c r="AA34" i="3"/>
  <c r="AG34" i="3"/>
  <c r="AH34" i="3"/>
  <c r="AB61" i="8" s="1"/>
  <c r="AK34" i="3"/>
  <c r="AE61" i="8" s="1"/>
  <c r="AP34" i="3"/>
  <c r="AQ34" i="3"/>
  <c r="AK61" i="8" s="1"/>
  <c r="F38" i="3"/>
  <c r="K38" i="3" s="1"/>
  <c r="J38" i="3"/>
  <c r="M38" i="3"/>
  <c r="N38" i="3"/>
  <c r="AU38" i="3" s="1"/>
  <c r="P38" i="3"/>
  <c r="S38" i="3"/>
  <c r="V38" i="3"/>
  <c r="Y38" i="3"/>
  <c r="AB38" i="3"/>
  <c r="AE38" i="3"/>
  <c r="AH38" i="3"/>
  <c r="AK38" i="3"/>
  <c r="AN38" i="3"/>
  <c r="AQ38" i="3"/>
  <c r="F39" i="3"/>
  <c r="J39" i="3"/>
  <c r="M39" i="3"/>
  <c r="N39" i="3"/>
  <c r="P39" i="3"/>
  <c r="S39" i="3"/>
  <c r="T39" i="3"/>
  <c r="V39" i="3"/>
  <c r="Y39" i="3"/>
  <c r="AB39" i="3"/>
  <c r="AE39" i="3"/>
  <c r="AF39" i="3"/>
  <c r="AF48" i="3" s="1"/>
  <c r="Z64" i="8" s="1"/>
  <c r="AH39" i="3"/>
  <c r="AK39" i="3"/>
  <c r="AL39" i="3"/>
  <c r="AN39" i="3"/>
  <c r="AO39" i="3"/>
  <c r="AQ39" i="3"/>
  <c r="AR39" i="3"/>
  <c r="F40" i="3"/>
  <c r="N40" i="3" s="1"/>
  <c r="J40" i="3"/>
  <c r="K40" i="3"/>
  <c r="M40" i="3"/>
  <c r="P40" i="3"/>
  <c r="Q40" i="3"/>
  <c r="S40" i="3"/>
  <c r="T40" i="3"/>
  <c r="V40" i="3"/>
  <c r="W40" i="3"/>
  <c r="Y40" i="3"/>
  <c r="AB40" i="3"/>
  <c r="AC40" i="3"/>
  <c r="AE40" i="3"/>
  <c r="AF40" i="3"/>
  <c r="AH40" i="3"/>
  <c r="AI40" i="3"/>
  <c r="AK40" i="3"/>
  <c r="AN40" i="3"/>
  <c r="AO40" i="3"/>
  <c r="AQ40" i="3"/>
  <c r="AR40" i="3"/>
  <c r="F41" i="3"/>
  <c r="J41" i="3"/>
  <c r="M41" i="3"/>
  <c r="N41" i="3"/>
  <c r="P41" i="3"/>
  <c r="S41" i="3"/>
  <c r="V41" i="3"/>
  <c r="Y41" i="3"/>
  <c r="Z41" i="3"/>
  <c r="AB41" i="3"/>
  <c r="AE41" i="3"/>
  <c r="AF41" i="3"/>
  <c r="AH41" i="3"/>
  <c r="AK41" i="3"/>
  <c r="AN41" i="3"/>
  <c r="AO41" i="3"/>
  <c r="AQ41" i="3"/>
  <c r="AR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F43" i="3"/>
  <c r="J43" i="3"/>
  <c r="M43" i="3"/>
  <c r="N43" i="3"/>
  <c r="P43" i="3"/>
  <c r="S43" i="3"/>
  <c r="T43" i="3"/>
  <c r="V43" i="3"/>
  <c r="Y43" i="3"/>
  <c r="Z43" i="3"/>
  <c r="AB43" i="3"/>
  <c r="AE43" i="3"/>
  <c r="AF43" i="3"/>
  <c r="AH43" i="3"/>
  <c r="AK43" i="3"/>
  <c r="AL43" i="3"/>
  <c r="AN43" i="3"/>
  <c r="AO43" i="3"/>
  <c r="AQ43" i="3"/>
  <c r="AR43" i="3"/>
  <c r="F44" i="3"/>
  <c r="N44" i="3" s="1"/>
  <c r="J44" i="3"/>
  <c r="K44" i="3"/>
  <c r="M44" i="3"/>
  <c r="P44" i="3"/>
  <c r="Q44" i="3"/>
  <c r="S44" i="3"/>
  <c r="T44" i="3"/>
  <c r="V44" i="3"/>
  <c r="W44" i="3"/>
  <c r="Y44" i="3"/>
  <c r="AB44" i="3"/>
  <c r="AC44" i="3"/>
  <c r="AE44" i="3"/>
  <c r="AF44" i="3"/>
  <c r="AH44" i="3"/>
  <c r="AI44" i="3"/>
  <c r="AK44" i="3"/>
  <c r="AN44" i="3"/>
  <c r="AO44" i="3"/>
  <c r="AQ44" i="3"/>
  <c r="AR44" i="3"/>
  <c r="J45" i="3"/>
  <c r="K45" i="3"/>
  <c r="AU45" i="3" s="1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K45" i="3"/>
  <c r="AL45" i="3"/>
  <c r="AN45" i="3"/>
  <c r="AO45" i="3"/>
  <c r="AQ45" i="3"/>
  <c r="AR45" i="3"/>
  <c r="K46" i="3"/>
  <c r="N46" i="3"/>
  <c r="Q46" i="3"/>
  <c r="T46" i="3"/>
  <c r="W46" i="3"/>
  <c r="Z46" i="3"/>
  <c r="AC46" i="3"/>
  <c r="AF46" i="3"/>
  <c r="AI46" i="3"/>
  <c r="AL46" i="3"/>
  <c r="AU46" i="3" s="1"/>
  <c r="AO46" i="3"/>
  <c r="AR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/>
  <c r="L48" i="3"/>
  <c r="M48" i="3"/>
  <c r="G64" i="8" s="1"/>
  <c r="O48" i="3"/>
  <c r="R48" i="3"/>
  <c r="U48" i="3"/>
  <c r="X48" i="3"/>
  <c r="Y48" i="3" s="1"/>
  <c r="S64" i="8" s="1"/>
  <c r="AA48" i="3"/>
  <c r="AB48" i="3"/>
  <c r="V64" i="8" s="1"/>
  <c r="AD48" i="3"/>
  <c r="AE48" i="3"/>
  <c r="Y64" i="8" s="1"/>
  <c r="AG48" i="3"/>
  <c r="AH48" i="3"/>
  <c r="AB64" i="8" s="1"/>
  <c r="AJ48" i="3"/>
  <c r="AK48" i="3"/>
  <c r="AE64" i="8" s="1"/>
  <c r="AM48" i="3"/>
  <c r="AP48" i="3"/>
  <c r="J52" i="3"/>
  <c r="M52" i="3"/>
  <c r="P52" i="3"/>
  <c r="S52" i="3"/>
  <c r="V52" i="3"/>
  <c r="Y52" i="3"/>
  <c r="Z52" i="3"/>
  <c r="AC52" i="3"/>
  <c r="AE52" i="3"/>
  <c r="AF52" i="3"/>
  <c r="AH52" i="3"/>
  <c r="AI52" i="3"/>
  <c r="AK52" i="3"/>
  <c r="AL52" i="3"/>
  <c r="AO52" i="3"/>
  <c r="AQ52" i="3"/>
  <c r="AR52" i="3"/>
  <c r="AU52" i="3"/>
  <c r="J53" i="3"/>
  <c r="M53" i="3"/>
  <c r="P53" i="3"/>
  <c r="S53" i="3"/>
  <c r="V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J62" i="3" s="1"/>
  <c r="AK53" i="3"/>
  <c r="AL53" i="3"/>
  <c r="AM53" i="3"/>
  <c r="AN53" i="3"/>
  <c r="AO53" i="3"/>
  <c r="AP53" i="3"/>
  <c r="AQ53" i="3"/>
  <c r="AR53" i="3"/>
  <c r="AU53" i="3" s="1"/>
  <c r="J54" i="3"/>
  <c r="M54" i="3"/>
  <c r="P54" i="3"/>
  <c r="S54" i="3"/>
  <c r="V54" i="3"/>
  <c r="Z54" i="3"/>
  <c r="Y54" i="3" s="1"/>
  <c r="AB54" i="3"/>
  <c r="AC54" i="3"/>
  <c r="AE54" i="3"/>
  <c r="AF54" i="3"/>
  <c r="AI54" i="3"/>
  <c r="AH54" i="3" s="1"/>
  <c r="AL54" i="3"/>
  <c r="AK54" i="3" s="1"/>
  <c r="AN54" i="3"/>
  <c r="AO54" i="3"/>
  <c r="AQ54" i="3"/>
  <c r="AR54" i="3"/>
  <c r="J55" i="3"/>
  <c r="M55" i="3"/>
  <c r="P55" i="3"/>
  <c r="S55" i="3"/>
  <c r="V55" i="3"/>
  <c r="Z55" i="3"/>
  <c r="Y55" i="3" s="1"/>
  <c r="AC55" i="3"/>
  <c r="AB55" i="3" s="1"/>
  <c r="AF55" i="3"/>
  <c r="AE55" i="3" s="1"/>
  <c r="AI55" i="3"/>
  <c r="AH55" i="3" s="1"/>
  <c r="AL55" i="3"/>
  <c r="AK55" i="3" s="1"/>
  <c r="AO55" i="3"/>
  <c r="AN55" i="3" s="1"/>
  <c r="AR55" i="3"/>
  <c r="J56" i="3"/>
  <c r="M56" i="3"/>
  <c r="P56" i="3"/>
  <c r="S56" i="3"/>
  <c r="V56" i="3"/>
  <c r="Z56" i="3"/>
  <c r="Y56" i="3" s="1"/>
  <c r="AB56" i="3"/>
  <c r="AC56" i="3"/>
  <c r="AF56" i="3"/>
  <c r="AI56" i="3"/>
  <c r="AH56" i="3" s="1"/>
  <c r="AL56" i="3"/>
  <c r="AK56" i="3" s="1"/>
  <c r="AO56" i="3"/>
  <c r="AN56" i="3" s="1"/>
  <c r="AQ56" i="3"/>
  <c r="AR56" i="3"/>
  <c r="J57" i="3"/>
  <c r="M57" i="3"/>
  <c r="P57" i="3"/>
  <c r="S57" i="3"/>
  <c r="V57" i="3"/>
  <c r="Y57" i="3"/>
  <c r="AB57" i="3"/>
  <c r="AC57" i="3"/>
  <c r="AE57" i="3"/>
  <c r="AF57" i="3"/>
  <c r="AI57" i="3"/>
  <c r="AH57" i="3" s="1"/>
  <c r="AL57" i="3"/>
  <c r="AN57" i="3"/>
  <c r="AO57" i="3"/>
  <c r="AQ57" i="3"/>
  <c r="AR57" i="3"/>
  <c r="J58" i="3"/>
  <c r="M58" i="3"/>
  <c r="P58" i="3"/>
  <c r="S58" i="3"/>
  <c r="V58" i="3"/>
  <c r="Y58" i="3"/>
  <c r="Z58" i="3"/>
  <c r="AC58" i="3"/>
  <c r="AB58" i="3" s="1"/>
  <c r="AF58" i="3"/>
  <c r="AE58" i="3" s="1"/>
  <c r="AH58" i="3"/>
  <c r="AI58" i="3"/>
  <c r="AK58" i="3"/>
  <c r="AL58" i="3"/>
  <c r="AO58" i="3"/>
  <c r="AN58" i="3" s="1"/>
  <c r="AR58" i="3"/>
  <c r="J59" i="3"/>
  <c r="M59" i="3"/>
  <c r="P59" i="3"/>
  <c r="S59" i="3"/>
  <c r="V59" i="3"/>
  <c r="Z59" i="3"/>
  <c r="Y59" i="3" s="1"/>
  <c r="AB59" i="3"/>
  <c r="AC59" i="3"/>
  <c r="AE59" i="3"/>
  <c r="AF59" i="3"/>
  <c r="AI59" i="3"/>
  <c r="AH59" i="3" s="1"/>
  <c r="AL59" i="3"/>
  <c r="AN59" i="3"/>
  <c r="AO59" i="3"/>
  <c r="AQ59" i="3"/>
  <c r="AR59" i="3"/>
  <c r="J60" i="3"/>
  <c r="M60" i="3"/>
  <c r="P60" i="3"/>
  <c r="S60" i="3"/>
  <c r="V60" i="3"/>
  <c r="Y60" i="3"/>
  <c r="Z60" i="3"/>
  <c r="AC60" i="3"/>
  <c r="AB60" i="3" s="1"/>
  <c r="AF60" i="3"/>
  <c r="AE60" i="3" s="1"/>
  <c r="AH60" i="3"/>
  <c r="AI60" i="3"/>
  <c r="AK60" i="3"/>
  <c r="AL60" i="3"/>
  <c r="AO60" i="3"/>
  <c r="AN60" i="3" s="1"/>
  <c r="AR60" i="3"/>
  <c r="J61" i="3"/>
  <c r="M61" i="3"/>
  <c r="P61" i="3"/>
  <c r="S61" i="3"/>
  <c r="V61" i="3"/>
  <c r="Z61" i="3"/>
  <c r="Y61" i="3" s="1"/>
  <c r="AB61" i="3"/>
  <c r="AC61" i="3"/>
  <c r="AE61" i="3"/>
  <c r="AF61" i="3"/>
  <c r="AI61" i="3"/>
  <c r="AH61" i="3" s="1"/>
  <c r="AL61" i="3"/>
  <c r="AN61" i="3"/>
  <c r="AO61" i="3"/>
  <c r="AQ61" i="3"/>
  <c r="AR61" i="3"/>
  <c r="E62" i="3"/>
  <c r="I62" i="3"/>
  <c r="K62" i="3"/>
  <c r="L62" i="3"/>
  <c r="N62" i="3"/>
  <c r="O62" i="3"/>
  <c r="Q62" i="3"/>
  <c r="R62" i="3"/>
  <c r="T62" i="3"/>
  <c r="U62" i="3"/>
  <c r="W62" i="3"/>
  <c r="X62" i="3"/>
  <c r="AA62" i="3"/>
  <c r="AD62" i="3"/>
  <c r="AD74" i="3" s="1"/>
  <c r="AG62" i="3"/>
  <c r="AI62" i="3"/>
  <c r="AM62" i="3"/>
  <c r="AP62" i="3"/>
  <c r="AR62" i="3"/>
  <c r="H64" i="3"/>
  <c r="J64" i="3"/>
  <c r="M64" i="3"/>
  <c r="P64" i="3"/>
  <c r="R64" i="3"/>
  <c r="T64" i="3"/>
  <c r="S64" i="3" s="1"/>
  <c r="W64" i="3"/>
  <c r="Y64" i="3"/>
  <c r="Z64" i="3"/>
  <c r="AB64" i="3"/>
  <c r="AC64" i="3"/>
  <c r="AF64" i="3"/>
  <c r="AI64" i="3"/>
  <c r="AK64" i="3"/>
  <c r="AL64" i="3"/>
  <c r="AN64" i="3"/>
  <c r="AO64" i="3"/>
  <c r="AR64" i="3"/>
  <c r="AQ64" i="3" s="1"/>
  <c r="F65" i="3"/>
  <c r="J65" i="3"/>
  <c r="M65" i="3"/>
  <c r="P65" i="3"/>
  <c r="Q65" i="3"/>
  <c r="Q72" i="3" s="1"/>
  <c r="Q74" i="3" s="1"/>
  <c r="S65" i="3"/>
  <c r="V65" i="3"/>
  <c r="Y65" i="3"/>
  <c r="AB65" i="3"/>
  <c r="AE65" i="3"/>
  <c r="AF65" i="3"/>
  <c r="AH65" i="3"/>
  <c r="AK65" i="3"/>
  <c r="AN65" i="3"/>
  <c r="AO65" i="3"/>
  <c r="AQ65" i="3"/>
  <c r="AR65" i="3"/>
  <c r="AU66" i="3"/>
  <c r="T67" i="3"/>
  <c r="W67" i="3"/>
  <c r="AU67" i="3" s="1"/>
  <c r="Z67" i="3"/>
  <c r="AC67" i="3"/>
  <c r="AF67" i="3"/>
  <c r="AI67" i="3"/>
  <c r="AL67" i="3"/>
  <c r="AN67" i="3"/>
  <c r="AT67" i="3" s="1"/>
  <c r="AQ67" i="3"/>
  <c r="J68" i="3"/>
  <c r="L68" i="3"/>
  <c r="M68" i="3"/>
  <c r="N68" i="3"/>
  <c r="O68" i="3"/>
  <c r="Q68" i="3"/>
  <c r="R68" i="3"/>
  <c r="T68" i="3"/>
  <c r="U68" i="3"/>
  <c r="W68" i="3"/>
  <c r="X68" i="3"/>
  <c r="Y68" i="3"/>
  <c r="Z68" i="3"/>
  <c r="AA68" i="3"/>
  <c r="AC68" i="3"/>
  <c r="AD68" i="3"/>
  <c r="AE68" i="3"/>
  <c r="AF68" i="3"/>
  <c r="AG68" i="3"/>
  <c r="AI68" i="3"/>
  <c r="AJ68" i="3"/>
  <c r="AL68" i="3"/>
  <c r="AM68" i="3"/>
  <c r="AO68" i="3"/>
  <c r="AP68" i="3"/>
  <c r="AQ68" i="3" s="1"/>
  <c r="AR68" i="3"/>
  <c r="AU68" i="3"/>
  <c r="J69" i="3"/>
  <c r="L69" i="3"/>
  <c r="N69" i="3"/>
  <c r="O69" i="3"/>
  <c r="P69" i="3"/>
  <c r="Q69" i="3"/>
  <c r="R69" i="3"/>
  <c r="T69" i="3"/>
  <c r="U69" i="3"/>
  <c r="W69" i="3"/>
  <c r="V69" i="3" s="1"/>
  <c r="X69" i="3"/>
  <c r="Y69" i="3"/>
  <c r="Z69" i="3"/>
  <c r="AA69" i="3"/>
  <c r="AB69" i="3"/>
  <c r="AC69" i="3"/>
  <c r="AD69" i="3"/>
  <c r="AE69" i="3"/>
  <c r="AF69" i="3"/>
  <c r="AG69" i="3"/>
  <c r="AH69" i="3" s="1"/>
  <c r="AI69" i="3"/>
  <c r="AJ69" i="3"/>
  <c r="AK69" i="3" s="1"/>
  <c r="AL69" i="3"/>
  <c r="AM69" i="3"/>
  <c r="AN69" i="3"/>
  <c r="AO69" i="3"/>
  <c r="AP69" i="3"/>
  <c r="AQ69" i="3" s="1"/>
  <c r="AR69" i="3"/>
  <c r="S70" i="3"/>
  <c r="AM70" i="3"/>
  <c r="AN70" i="3" s="1"/>
  <c r="AO70" i="3"/>
  <c r="AP70" i="3"/>
  <c r="AQ70" i="3" s="1"/>
  <c r="AR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U71" i="3" s="1"/>
  <c r="AP71" i="3"/>
  <c r="AQ71" i="3"/>
  <c r="AR71" i="3"/>
  <c r="E72" i="3"/>
  <c r="E74" i="3" s="1"/>
  <c r="I72" i="3"/>
  <c r="U72" i="3"/>
  <c r="U74" i="3" s="1"/>
  <c r="AD72" i="3"/>
  <c r="AO72" i="3"/>
  <c r="AP72" i="3"/>
  <c r="AR72" i="3"/>
  <c r="AR74" i="3" s="1"/>
  <c r="F78" i="3"/>
  <c r="N78" i="3" s="1"/>
  <c r="J78" i="3"/>
  <c r="K78" i="3"/>
  <c r="M78" i="3"/>
  <c r="P78" i="3"/>
  <c r="S78" i="3"/>
  <c r="V78" i="3"/>
  <c r="Y78" i="3"/>
  <c r="AB78" i="3"/>
  <c r="AE78" i="3"/>
  <c r="AH78" i="3"/>
  <c r="AK78" i="3"/>
  <c r="AN78" i="3"/>
  <c r="AQ78" i="3"/>
  <c r="F79" i="3"/>
  <c r="N79" i="3" s="1"/>
  <c r="J79" i="3"/>
  <c r="K79" i="3"/>
  <c r="M79" i="3"/>
  <c r="P79" i="3"/>
  <c r="S79" i="3"/>
  <c r="V79" i="3"/>
  <c r="Y79" i="3"/>
  <c r="AB79" i="3"/>
  <c r="AE79" i="3"/>
  <c r="AH79" i="3"/>
  <c r="AK79" i="3"/>
  <c r="AN79" i="3"/>
  <c r="AQ79" i="3"/>
  <c r="F80" i="3"/>
  <c r="J80" i="3"/>
  <c r="K80" i="3"/>
  <c r="M80" i="3"/>
  <c r="P80" i="3"/>
  <c r="S80" i="3"/>
  <c r="T80" i="3"/>
  <c r="V80" i="3"/>
  <c r="W80" i="3"/>
  <c r="Y80" i="3"/>
  <c r="AB80" i="3"/>
  <c r="AE80" i="3"/>
  <c r="AF80" i="3"/>
  <c r="AH80" i="3"/>
  <c r="AI80" i="3"/>
  <c r="AK80" i="3"/>
  <c r="AN80" i="3"/>
  <c r="AO80" i="3"/>
  <c r="AQ80" i="3"/>
  <c r="AR80" i="3"/>
  <c r="AR86" i="3" s="1"/>
  <c r="AL69" i="8" s="1"/>
  <c r="F81" i="3"/>
  <c r="J81" i="3"/>
  <c r="M81" i="3"/>
  <c r="P81" i="3"/>
  <c r="S81" i="3"/>
  <c r="V81" i="3"/>
  <c r="Y81" i="3"/>
  <c r="AB81" i="3"/>
  <c r="AE81" i="3"/>
  <c r="AH81" i="3"/>
  <c r="AK81" i="3"/>
  <c r="AN81" i="3"/>
  <c r="AO81" i="3"/>
  <c r="AQ81" i="3"/>
  <c r="AR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U82" i="3" s="1"/>
  <c r="AQ82" i="3"/>
  <c r="AR82" i="3"/>
  <c r="F83" i="3"/>
  <c r="Q83" i="3" s="1"/>
  <c r="J83" i="3"/>
  <c r="K83" i="3"/>
  <c r="M83" i="3"/>
  <c r="N83" i="3"/>
  <c r="P83" i="3"/>
  <c r="S83" i="3"/>
  <c r="T83" i="3"/>
  <c r="V83" i="3"/>
  <c r="W83" i="3"/>
  <c r="Y83" i="3"/>
  <c r="Z83" i="3"/>
  <c r="AB83" i="3"/>
  <c r="AE83" i="3"/>
  <c r="AF83" i="3"/>
  <c r="AH83" i="3"/>
  <c r="AI83" i="3"/>
  <c r="AK83" i="3"/>
  <c r="AL83" i="3"/>
  <c r="AN83" i="3"/>
  <c r="AO83" i="3"/>
  <c r="AQ83" i="3"/>
  <c r="AR83" i="3"/>
  <c r="F84" i="3"/>
  <c r="J84" i="3"/>
  <c r="M84" i="3"/>
  <c r="P84" i="3"/>
  <c r="S84" i="3"/>
  <c r="V84" i="3"/>
  <c r="Y84" i="3"/>
  <c r="AB84" i="3"/>
  <c r="AE84" i="3"/>
  <c r="AH84" i="3"/>
  <c r="AI84" i="3"/>
  <c r="AK84" i="3"/>
  <c r="AN84" i="3"/>
  <c r="AO84" i="3"/>
  <c r="AQ84" i="3"/>
  <c r="AR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J86" i="3"/>
  <c r="D69" i="8" s="1"/>
  <c r="L86" i="3"/>
  <c r="O86" i="3"/>
  <c r="I69" i="8" s="1"/>
  <c r="P86" i="3"/>
  <c r="J69" i="8" s="1"/>
  <c r="R86" i="3"/>
  <c r="L69" i="8" s="1"/>
  <c r="S86" i="3"/>
  <c r="M69" i="8" s="1"/>
  <c r="U86" i="3"/>
  <c r="O69" i="8" s="1"/>
  <c r="O104" i="8" s="1"/>
  <c r="Q104" i="8" s="1"/>
  <c r="V86" i="3"/>
  <c r="P69" i="8" s="1"/>
  <c r="X86" i="3"/>
  <c r="R69" i="8" s="1"/>
  <c r="Y86" i="3"/>
  <c r="S69" i="8" s="1"/>
  <c r="AA86" i="3"/>
  <c r="U69" i="8" s="1"/>
  <c r="U104" i="8" s="1"/>
  <c r="AD86" i="3"/>
  <c r="AG86" i="3"/>
  <c r="AA69" i="8" s="1"/>
  <c r="AA227" i="8" s="1"/>
  <c r="AJ86" i="3"/>
  <c r="AM86" i="3"/>
  <c r="AO86" i="3"/>
  <c r="AI69" i="8" s="1"/>
  <c r="AP86" i="3"/>
  <c r="AJ69" i="8" s="1"/>
  <c r="AQ86" i="3"/>
  <c r="AK69" i="8" s="1"/>
  <c r="J90" i="3"/>
  <c r="M90" i="3"/>
  <c r="P90" i="3"/>
  <c r="T90" i="3"/>
  <c r="T95" i="3" s="1"/>
  <c r="N68" i="8" s="1"/>
  <c r="W90" i="3"/>
  <c r="Z90" i="3"/>
  <c r="AC90" i="3"/>
  <c r="AF90" i="3"/>
  <c r="AI90" i="3"/>
  <c r="AL90" i="3"/>
  <c r="AO90" i="3"/>
  <c r="AO95" i="3" s="1"/>
  <c r="AR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J95" i="3"/>
  <c r="K95" i="3"/>
  <c r="L95" i="3"/>
  <c r="F68" i="8" s="1"/>
  <c r="F176" i="8" s="1"/>
  <c r="F200" i="8" s="1"/>
  <c r="N95" i="3"/>
  <c r="H68" i="8" s="1"/>
  <c r="O95" i="3"/>
  <c r="I68" i="8" s="1"/>
  <c r="P95" i="3"/>
  <c r="Q95" i="3"/>
  <c r="R95" i="3"/>
  <c r="U95" i="3"/>
  <c r="V95" i="3" s="1"/>
  <c r="W95" i="3"/>
  <c r="Q68" i="8" s="1"/>
  <c r="X95" i="3"/>
  <c r="Y95" i="3"/>
  <c r="Z95" i="3"/>
  <c r="T68" i="8" s="1"/>
  <c r="AA95" i="3"/>
  <c r="AB95" i="3"/>
  <c r="AC95" i="3"/>
  <c r="AD95" i="3"/>
  <c r="AE95" i="3"/>
  <c r="AF95" i="3"/>
  <c r="AG95" i="3"/>
  <c r="AA68" i="8" s="1"/>
  <c r="AH95" i="3"/>
  <c r="AJ95" i="3"/>
  <c r="AL95" i="3"/>
  <c r="AM95" i="3"/>
  <c r="AG68" i="8" s="1"/>
  <c r="AN95" i="3"/>
  <c r="AP95" i="3"/>
  <c r="AR95" i="3"/>
  <c r="AL68" i="8" s="1"/>
  <c r="J99" i="3"/>
  <c r="M99" i="3"/>
  <c r="P99" i="3"/>
  <c r="S99" i="3"/>
  <c r="V99" i="3"/>
  <c r="X99" i="3"/>
  <c r="Y99" i="3"/>
  <c r="Z99" i="3" s="1"/>
  <c r="Z104" i="3" s="1"/>
  <c r="AA99" i="3"/>
  <c r="AC99" i="3" s="1"/>
  <c r="AC104" i="3" s="1"/>
  <c r="AB99" i="3"/>
  <c r="AD99" i="3"/>
  <c r="AF99" i="3" s="1"/>
  <c r="AE99" i="3"/>
  <c r="AG99" i="3"/>
  <c r="AH99" i="3"/>
  <c r="AI99" i="3" s="1"/>
  <c r="AI104" i="3" s="1"/>
  <c r="AC70" i="8" s="1"/>
  <c r="AJ99" i="3"/>
  <c r="AK99" i="3"/>
  <c r="AM99" i="3"/>
  <c r="AO99" i="3" s="1"/>
  <c r="AO104" i="3" s="1"/>
  <c r="AI70" i="8" s="1"/>
  <c r="AN99" i="3"/>
  <c r="AP99" i="3"/>
  <c r="AQ99" i="3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C70" i="8" s="1"/>
  <c r="J104" i="3"/>
  <c r="D70" i="8" s="1"/>
  <c r="K104" i="3"/>
  <c r="L104" i="3"/>
  <c r="N104" i="3"/>
  <c r="O104" i="3"/>
  <c r="I70" i="8" s="1"/>
  <c r="Q104" i="3"/>
  <c r="K70" i="8" s="1"/>
  <c r="R104" i="3"/>
  <c r="S104" i="3"/>
  <c r="M70" i="8" s="1"/>
  <c r="T104" i="3"/>
  <c r="U104" i="3"/>
  <c r="V104" i="3"/>
  <c r="P70" i="8" s="1"/>
  <c r="W104" i="3"/>
  <c r="Q70" i="8" s="1"/>
  <c r="X104" i="3"/>
  <c r="AA104" i="3"/>
  <c r="AD104" i="3"/>
  <c r="AF104" i="3"/>
  <c r="Z70" i="8" s="1"/>
  <c r="AG104" i="3"/>
  <c r="AJ104" i="3"/>
  <c r="AP104" i="3"/>
  <c r="AJ70" i="8" s="1"/>
  <c r="E2" i="32"/>
  <c r="J13" i="32"/>
  <c r="M13" i="32"/>
  <c r="P13" i="32"/>
  <c r="S13" i="32"/>
  <c r="V13" i="32"/>
  <c r="Y13" i="32"/>
  <c r="Z13" i="32"/>
  <c r="AB13" i="32"/>
  <c r="AC13" i="32"/>
  <c r="AE13" i="32"/>
  <c r="AF13" i="32"/>
  <c r="AH13" i="32"/>
  <c r="AI13" i="32"/>
  <c r="AK13" i="32"/>
  <c r="AN13" i="32"/>
  <c r="AQ13" i="32"/>
  <c r="P14" i="32"/>
  <c r="Q14" i="32"/>
  <c r="S14" i="32"/>
  <c r="T14" i="32"/>
  <c r="T18" i="32" s="1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N14" i="32"/>
  <c r="AO14" i="32"/>
  <c r="AQ14" i="32"/>
  <c r="AR14" i="32"/>
  <c r="AU14" i="32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/>
  <c r="J17" i="32"/>
  <c r="M17" i="32"/>
  <c r="P17" i="32"/>
  <c r="S17" i="32"/>
  <c r="V17" i="32"/>
  <c r="Y17" i="32"/>
  <c r="AB17" i="32"/>
  <c r="AC17" i="32"/>
  <c r="AE17" i="32"/>
  <c r="AF17" i="32"/>
  <c r="AF18" i="32" s="1"/>
  <c r="AH17" i="32"/>
  <c r="AI17" i="32"/>
  <c r="AK17" i="32"/>
  <c r="AL17" i="32"/>
  <c r="AN17" i="32"/>
  <c r="AO17" i="32"/>
  <c r="AQ17" i="32"/>
  <c r="AR17" i="32"/>
  <c r="E18" i="32"/>
  <c r="I18" i="32"/>
  <c r="J18" i="32" s="1"/>
  <c r="K18" i="32"/>
  <c r="L18" i="32"/>
  <c r="M18" i="32"/>
  <c r="N18" i="32"/>
  <c r="O18" i="32"/>
  <c r="P18" i="32"/>
  <c r="Q18" i="32"/>
  <c r="R18" i="32"/>
  <c r="S18" i="32"/>
  <c r="U18" i="32"/>
  <c r="V18" i="32" s="1"/>
  <c r="W18" i="32"/>
  <c r="X18" i="32"/>
  <c r="Y18" i="32"/>
  <c r="Z18" i="32"/>
  <c r="AA18" i="32"/>
  <c r="AB18" i="32"/>
  <c r="AC18" i="32"/>
  <c r="AD18" i="32"/>
  <c r="AE18" i="32" s="1"/>
  <c r="AG18" i="32"/>
  <c r="AH18" i="32"/>
  <c r="AJ18" i="32"/>
  <c r="AK18" i="32" s="1"/>
  <c r="AL18" i="32"/>
  <c r="AM18" i="32"/>
  <c r="AN18" i="32"/>
  <c r="AP18" i="32"/>
  <c r="AQ18" i="32" s="1"/>
  <c r="AB22" i="32"/>
  <c r="AC22" i="32"/>
  <c r="AC24" i="32" s="1"/>
  <c r="AE22" i="32"/>
  <c r="AF22" i="32"/>
  <c r="AF24" i="32" s="1"/>
  <c r="AH22" i="32"/>
  <c r="AI22" i="32"/>
  <c r="I24" i="32"/>
  <c r="J24" i="32" s="1"/>
  <c r="K24" i="32"/>
  <c r="L24" i="32"/>
  <c r="M24" i="32"/>
  <c r="N24" i="32"/>
  <c r="O24" i="32"/>
  <c r="P24" i="32" s="1"/>
  <c r="Q24" i="32"/>
  <c r="R24" i="32"/>
  <c r="S24" i="32" s="1"/>
  <c r="T24" i="32"/>
  <c r="U24" i="32"/>
  <c r="V24" i="32" s="1"/>
  <c r="W24" i="32"/>
  <c r="X24" i="32"/>
  <c r="Y24" i="32"/>
  <c r="Z24" i="32"/>
  <c r="AA24" i="32"/>
  <c r="AB24" i="32" s="1"/>
  <c r="AD24" i="32"/>
  <c r="AE24" i="32" s="1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F28" i="32"/>
  <c r="H28" i="32" s="1"/>
  <c r="K28" i="32"/>
  <c r="N28" i="32"/>
  <c r="P28" i="32"/>
  <c r="P30" i="32" s="1"/>
  <c r="S28" i="32"/>
  <c r="S30" i="32" s="1"/>
  <c r="T28" i="32"/>
  <c r="Y28" i="32"/>
  <c r="AE28" i="32"/>
  <c r="AE30" i="32" s="1"/>
  <c r="AF28" i="32"/>
  <c r="AF30" i="32" s="1"/>
  <c r="AH28" i="32"/>
  <c r="AH30" i="32" s="1"/>
  <c r="AI28" i="32"/>
  <c r="AI30" i="32" s="1"/>
  <c r="AL28" i="32"/>
  <c r="AR28" i="32"/>
  <c r="J29" i="32"/>
  <c r="K29" i="32"/>
  <c r="M29" i="32"/>
  <c r="N29" i="32"/>
  <c r="P29" i="32"/>
  <c r="Q29" i="32"/>
  <c r="S29" i="32"/>
  <c r="T29" i="32" s="1"/>
  <c r="V29" i="32"/>
  <c r="W29" i="32"/>
  <c r="Y29" i="32"/>
  <c r="Z29" i="32"/>
  <c r="AB29" i="32"/>
  <c r="AC29" i="32"/>
  <c r="AE29" i="32"/>
  <c r="AF29" i="32" s="1"/>
  <c r="AH29" i="32"/>
  <c r="AI29" i="32"/>
  <c r="AK29" i="32"/>
  <c r="AL29" i="32"/>
  <c r="AN29" i="32"/>
  <c r="AO29" i="32"/>
  <c r="AQ29" i="32"/>
  <c r="AR29" i="32" s="1"/>
  <c r="I30" i="32"/>
  <c r="L30" i="32"/>
  <c r="O30" i="32"/>
  <c r="R30" i="32"/>
  <c r="T30" i="32"/>
  <c r="U30" i="32"/>
  <c r="X30" i="32"/>
  <c r="Y30" i="32"/>
  <c r="AA30" i="32"/>
  <c r="AD30" i="32"/>
  <c r="AG30" i="32"/>
  <c r="AJ30" i="32"/>
  <c r="AM30" i="32"/>
  <c r="AP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/>
  <c r="K36" i="32"/>
  <c r="L36" i="32"/>
  <c r="M36" i="32" s="1"/>
  <c r="N36" i="32"/>
  <c r="O36" i="32"/>
  <c r="P36" i="32"/>
  <c r="Q36" i="32"/>
  <c r="R36" i="32"/>
  <c r="S36" i="32" s="1"/>
  <c r="T36" i="32"/>
  <c r="U36" i="32"/>
  <c r="V36" i="32" s="1"/>
  <c r="W36" i="32"/>
  <c r="X36" i="32"/>
  <c r="Y36" i="32" s="1"/>
  <c r="Z36" i="32"/>
  <c r="AA36" i="32"/>
  <c r="U64" i="8" s="1"/>
  <c r="AB36" i="32"/>
  <c r="AC36" i="32"/>
  <c r="AD36" i="32"/>
  <c r="AE36" i="32" s="1"/>
  <c r="AF36" i="32"/>
  <c r="AG36" i="32"/>
  <c r="AH36" i="32" s="1"/>
  <c r="AI36" i="32"/>
  <c r="AJ36" i="32"/>
  <c r="AK36" i="32"/>
  <c r="AL36" i="32"/>
  <c r="AM36" i="32"/>
  <c r="AN36" i="32"/>
  <c r="AO36" i="32"/>
  <c r="AP36" i="32"/>
  <c r="AQ36" i="32"/>
  <c r="AR36" i="32"/>
  <c r="J41" i="32"/>
  <c r="M41" i="32"/>
  <c r="P41" i="32"/>
  <c r="S41" i="32"/>
  <c r="V41" i="32"/>
  <c r="Y41" i="32"/>
  <c r="Z41" i="32"/>
  <c r="AB41" i="32"/>
  <c r="AC41" i="32"/>
  <c r="AC43" i="32" s="1"/>
  <c r="AE41" i="32"/>
  <c r="AF41" i="32"/>
  <c r="AF43" i="32" s="1"/>
  <c r="AH41" i="32"/>
  <c r="AI41" i="32"/>
  <c r="AI43" i="32" s="1"/>
  <c r="AK41" i="32"/>
  <c r="AL41" i="32"/>
  <c r="AN41" i="32"/>
  <c r="AO41" i="32"/>
  <c r="AQ41" i="32"/>
  <c r="AR41" i="32"/>
  <c r="AR43" i="32" s="1"/>
  <c r="AU41" i="32"/>
  <c r="E43" i="32"/>
  <c r="I43" i="32"/>
  <c r="K43" i="32"/>
  <c r="L43" i="32"/>
  <c r="N43" i="32"/>
  <c r="O43" i="32"/>
  <c r="Q43" i="32"/>
  <c r="R43" i="32"/>
  <c r="R53" i="32" s="1"/>
  <c r="S53" i="32" s="1"/>
  <c r="T43" i="32"/>
  <c r="U43" i="32"/>
  <c r="W43" i="32"/>
  <c r="X43" i="32"/>
  <c r="Z43" i="32"/>
  <c r="AA43" i="32"/>
  <c r="AD43" i="32"/>
  <c r="AD53" i="32" s="1"/>
  <c r="AE53" i="32" s="1"/>
  <c r="AG43" i="32"/>
  <c r="AG53" i="32" s="1"/>
  <c r="AH53" i="32" s="1"/>
  <c r="AJ43" i="32"/>
  <c r="AL43" i="32"/>
  <c r="AM43" i="32"/>
  <c r="AO43" i="32"/>
  <c r="AP43" i="32"/>
  <c r="AP53" i="32" s="1"/>
  <c r="AQ53" i="32" s="1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F51" i="32" s="1"/>
  <c r="AF53" i="32" s="1"/>
  <c r="AH46" i="32"/>
  <c r="AI46" i="32"/>
  <c r="AK46" i="32"/>
  <c r="AL46" i="32"/>
  <c r="AN46" i="32"/>
  <c r="AO46" i="32"/>
  <c r="AQ46" i="32"/>
  <c r="AR46" i="32"/>
  <c r="J47" i="32"/>
  <c r="M47" i="32"/>
  <c r="N47" i="32"/>
  <c r="N51" i="32" s="1"/>
  <c r="N53" i="32" s="1"/>
  <c r="P47" i="32"/>
  <c r="Q47" i="32"/>
  <c r="S47" i="32"/>
  <c r="T47" i="32"/>
  <c r="V47" i="32"/>
  <c r="W47" i="32"/>
  <c r="Y47" i="32"/>
  <c r="Z47" i="32"/>
  <c r="Z51" i="32" s="1"/>
  <c r="AB47" i="32"/>
  <c r="AC47" i="32"/>
  <c r="AE47" i="32"/>
  <c r="AF47" i="32"/>
  <c r="AH47" i="32"/>
  <c r="AI47" i="32"/>
  <c r="AK47" i="32"/>
  <c r="AL47" i="32"/>
  <c r="AL51" i="32" s="1"/>
  <c r="AL53" i="32" s="1"/>
  <c r="AN47" i="32"/>
  <c r="AO47" i="32"/>
  <c r="AQ47" i="32"/>
  <c r="AR47" i="32"/>
  <c r="T48" i="32"/>
  <c r="W48" i="32"/>
  <c r="Z48" i="32"/>
  <c r="AC48" i="32"/>
  <c r="AC51" i="32" s="1"/>
  <c r="AF48" i="32"/>
  <c r="AI48" i="32"/>
  <c r="AL48" i="32"/>
  <c r="AO49" i="32"/>
  <c r="AR49" i="32"/>
  <c r="AU49" i="32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 s="1"/>
  <c r="E51" i="32"/>
  <c r="E53" i="32" s="1"/>
  <c r="I51" i="32"/>
  <c r="K51" i="32"/>
  <c r="L51" i="32"/>
  <c r="L53" i="32" s="1"/>
  <c r="M53" i="32" s="1"/>
  <c r="O51" i="32"/>
  <c r="Q51" i="32"/>
  <c r="R51" i="32"/>
  <c r="U51" i="32"/>
  <c r="X51" i="32"/>
  <c r="AA51" i="32"/>
  <c r="AA53" i="32" s="1"/>
  <c r="AD51" i="32"/>
  <c r="AG51" i="32"/>
  <c r="AJ51" i="32"/>
  <c r="AM51" i="32"/>
  <c r="AM53" i="32" s="1"/>
  <c r="AN53" i="32" s="1"/>
  <c r="AO51" i="32"/>
  <c r="AO53" i="32" s="1"/>
  <c r="AP51" i="32"/>
  <c r="K53" i="32"/>
  <c r="O53" i="32"/>
  <c r="P53" i="32"/>
  <c r="Z53" i="32"/>
  <c r="AB53" i="32"/>
  <c r="AC53" i="32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/>
  <c r="N59" i="32"/>
  <c r="O59" i="32"/>
  <c r="P59" i="32"/>
  <c r="Q59" i="32"/>
  <c r="R59" i="32"/>
  <c r="S59" i="32" s="1"/>
  <c r="T59" i="32"/>
  <c r="U59" i="32"/>
  <c r="V59" i="32"/>
  <c r="W59" i="32"/>
  <c r="X59" i="32"/>
  <c r="Y59" i="32" s="1"/>
  <c r="Z59" i="32"/>
  <c r="AA59" i="32"/>
  <c r="AB59" i="32"/>
  <c r="AC59" i="32"/>
  <c r="AD59" i="32"/>
  <c r="AE59" i="32" s="1"/>
  <c r="AF59" i="32"/>
  <c r="AG59" i="32"/>
  <c r="AH59" i="32" s="1"/>
  <c r="AI59" i="32"/>
  <c r="AJ59" i="32"/>
  <c r="AK59" i="32"/>
  <c r="AL59" i="32"/>
  <c r="AM59" i="32"/>
  <c r="AN59" i="32"/>
  <c r="AO59" i="32"/>
  <c r="AP59" i="32"/>
  <c r="AQ59" i="32"/>
  <c r="AR59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 s="1"/>
  <c r="K66" i="32"/>
  <c r="L66" i="32"/>
  <c r="M66" i="32"/>
  <c r="N66" i="32"/>
  <c r="O66" i="32"/>
  <c r="P66" i="32"/>
  <c r="Q66" i="32"/>
  <c r="R66" i="32"/>
  <c r="S66" i="32"/>
  <c r="T66" i="32"/>
  <c r="U66" i="32"/>
  <c r="V66" i="32" s="1"/>
  <c r="W66" i="32"/>
  <c r="X66" i="32"/>
  <c r="Y66" i="32"/>
  <c r="Z66" i="32"/>
  <c r="AA66" i="32"/>
  <c r="AB66" i="32" s="1"/>
  <c r="AC66" i="32"/>
  <c r="AD66" i="32"/>
  <c r="AE66" i="32" s="1"/>
  <c r="AF66" i="32"/>
  <c r="AG66" i="32"/>
  <c r="AH66" i="32" s="1"/>
  <c r="AI66" i="32"/>
  <c r="AJ66" i="32"/>
  <c r="AK66" i="32" s="1"/>
  <c r="AL66" i="32"/>
  <c r="AM66" i="32"/>
  <c r="AN66" i="32"/>
  <c r="AO66" i="32"/>
  <c r="AP66" i="32"/>
  <c r="AQ66" i="32" s="1"/>
  <c r="AR66" i="32"/>
  <c r="J69" i="32"/>
  <c r="M69" i="32"/>
  <c r="P69" i="32"/>
  <c r="S69" i="32"/>
  <c r="V69" i="32"/>
  <c r="Y69" i="32"/>
  <c r="Z69" i="32"/>
  <c r="AB69" i="32"/>
  <c r="AC69" i="32"/>
  <c r="AE69" i="32"/>
  <c r="AF69" i="32"/>
  <c r="AH69" i="32"/>
  <c r="AI69" i="32"/>
  <c r="AI72" i="32" s="1"/>
  <c r="AK69" i="32"/>
  <c r="AL69" i="32"/>
  <c r="AN69" i="32"/>
  <c r="AO69" i="32"/>
  <c r="AO72" i="32" s="1"/>
  <c r="AQ69" i="32"/>
  <c r="AR69" i="32"/>
  <c r="AU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/>
  <c r="K72" i="32"/>
  <c r="L72" i="32"/>
  <c r="M72" i="32" s="1"/>
  <c r="N72" i="32"/>
  <c r="O72" i="32"/>
  <c r="P72" i="32"/>
  <c r="Q72" i="32"/>
  <c r="R72" i="32"/>
  <c r="S72" i="32"/>
  <c r="T72" i="32"/>
  <c r="U72" i="32"/>
  <c r="V72" i="32"/>
  <c r="W72" i="32"/>
  <c r="X72" i="32"/>
  <c r="Y72" i="32" s="1"/>
  <c r="Z72" i="32"/>
  <c r="AA72" i="32"/>
  <c r="AB72" i="32"/>
  <c r="AC72" i="32"/>
  <c r="AD72" i="32"/>
  <c r="AE72" i="32"/>
  <c r="AF72" i="32"/>
  <c r="AG72" i="32"/>
  <c r="AH72" i="32"/>
  <c r="AJ72" i="32"/>
  <c r="AK72" i="32" s="1"/>
  <c r="AL72" i="32"/>
  <c r="AM72" i="32"/>
  <c r="AN72" i="32" s="1"/>
  <c r="AP72" i="32"/>
  <c r="AQ72" i="32"/>
  <c r="AR72" i="32"/>
  <c r="J78" i="32"/>
  <c r="K78" i="32" s="1"/>
  <c r="M78" i="32"/>
  <c r="N78" i="32" s="1"/>
  <c r="P78" i="32"/>
  <c r="Q78" i="32"/>
  <c r="S78" i="32"/>
  <c r="T78" i="32"/>
  <c r="N112" i="8" s="1"/>
  <c r="V78" i="32"/>
  <c r="W78" i="32"/>
  <c r="Y78" i="32"/>
  <c r="Z78" i="32" s="1"/>
  <c r="T112" i="8" s="1"/>
  <c r="AB78" i="32"/>
  <c r="AC78" i="32" s="1"/>
  <c r="AE78" i="32"/>
  <c r="AF78" i="32"/>
  <c r="Z112" i="8" s="1"/>
  <c r="AH78" i="32"/>
  <c r="AI78" i="32"/>
  <c r="AC112" i="8" s="1"/>
  <c r="AK78" i="32"/>
  <c r="AL78" i="32" s="1"/>
  <c r="AN78" i="32"/>
  <c r="AO78" i="32"/>
  <c r="AQ78" i="32"/>
  <c r="AR78" i="32"/>
  <c r="AL112" i="8" s="1"/>
  <c r="AK112" i="8" s="1"/>
  <c r="J79" i="32"/>
  <c r="K79" i="32"/>
  <c r="E113" i="8" s="1"/>
  <c r="M79" i="32"/>
  <c r="N79" i="32"/>
  <c r="H113" i="8" s="1"/>
  <c r="P79" i="32"/>
  <c r="Q79" i="32" s="1"/>
  <c r="K113" i="8" s="1"/>
  <c r="S79" i="32"/>
  <c r="T79" i="32" s="1"/>
  <c r="N113" i="8" s="1"/>
  <c r="V79" i="32"/>
  <c r="W79" i="32" s="1"/>
  <c r="Q113" i="8" s="1"/>
  <c r="F243" i="97" s="1"/>
  <c r="F162" i="97" s="1"/>
  <c r="Y79" i="32"/>
  <c r="Z79" i="32"/>
  <c r="T113" i="8" s="1"/>
  <c r="AB79" i="32"/>
  <c r="AC79" i="32" s="1"/>
  <c r="W113" i="8" s="1"/>
  <c r="AE79" i="32"/>
  <c r="AF79" i="32" s="1"/>
  <c r="Z113" i="8" s="1"/>
  <c r="I243" i="97" s="1"/>
  <c r="I162" i="97" s="1"/>
  <c r="AH79" i="32"/>
  <c r="AI79" i="32"/>
  <c r="AC113" i="8" s="1"/>
  <c r="AK79" i="32"/>
  <c r="AL79" i="32"/>
  <c r="AN79" i="32"/>
  <c r="AO79" i="32" s="1"/>
  <c r="AI113" i="8" s="1"/>
  <c r="L243" i="97" s="1"/>
  <c r="L162" i="97" s="1"/>
  <c r="AQ79" i="32"/>
  <c r="AR79" i="32" s="1"/>
  <c r="J80" i="32"/>
  <c r="K80" i="32" s="1"/>
  <c r="E114" i="8" s="1"/>
  <c r="M80" i="32"/>
  <c r="N80" i="32" s="1"/>
  <c r="H114" i="8" s="1"/>
  <c r="P80" i="32"/>
  <c r="Q80" i="32" s="1"/>
  <c r="K114" i="8" s="1"/>
  <c r="S80" i="32"/>
  <c r="T80" i="32"/>
  <c r="N114" i="8" s="1"/>
  <c r="V80" i="32"/>
  <c r="W80" i="32" s="1"/>
  <c r="Q114" i="8" s="1"/>
  <c r="P114" i="8" s="1"/>
  <c r="Y80" i="32"/>
  <c r="Z80" i="32" s="1"/>
  <c r="AB80" i="32"/>
  <c r="AC80" i="32"/>
  <c r="W114" i="8" s="1"/>
  <c r="AE80" i="32"/>
  <c r="AF80" i="32"/>
  <c r="Z114" i="8" s="1"/>
  <c r="AH80" i="32"/>
  <c r="AI80" i="32" s="1"/>
  <c r="AC114" i="8" s="1"/>
  <c r="J250" i="97" s="1"/>
  <c r="J168" i="97" s="1"/>
  <c r="AK80" i="32"/>
  <c r="AL80" i="32" s="1"/>
  <c r="AF114" i="8" s="1"/>
  <c r="K250" i="97" s="1"/>
  <c r="K168" i="97" s="1"/>
  <c r="AN80" i="32"/>
  <c r="AO80" i="32" s="1"/>
  <c r="AQ80" i="32"/>
  <c r="AR80" i="32" s="1"/>
  <c r="AL114" i="8" s="1"/>
  <c r="AK114" i="8" s="1"/>
  <c r="J81" i="32"/>
  <c r="K81" i="32"/>
  <c r="E115" i="8" s="1"/>
  <c r="B228" i="97" s="1"/>
  <c r="M81" i="32"/>
  <c r="N81" i="32"/>
  <c r="H115" i="8" s="1"/>
  <c r="P81" i="32"/>
  <c r="Q81" i="32"/>
  <c r="K115" i="8" s="1"/>
  <c r="S81" i="32"/>
  <c r="T81" i="32"/>
  <c r="N115" i="8" s="1"/>
  <c r="V81" i="32"/>
  <c r="W81" i="32"/>
  <c r="Q115" i="8" s="1"/>
  <c r="Y81" i="32"/>
  <c r="Z81" i="32"/>
  <c r="T115" i="8" s="1"/>
  <c r="AB81" i="32"/>
  <c r="AC81" i="32"/>
  <c r="W115" i="8" s="1"/>
  <c r="AE81" i="32"/>
  <c r="AF81" i="32"/>
  <c r="Z115" i="8" s="1"/>
  <c r="AH81" i="32"/>
  <c r="AI81" i="32"/>
  <c r="AC115" i="8" s="1"/>
  <c r="J228" i="97" s="1"/>
  <c r="J150" i="97" s="1"/>
  <c r="AK81" i="32"/>
  <c r="AL81" i="32"/>
  <c r="AF115" i="8" s="1"/>
  <c r="AN81" i="32"/>
  <c r="AO81" i="32"/>
  <c r="AI115" i="8" s="1"/>
  <c r="AQ81" i="32"/>
  <c r="AR81" i="32"/>
  <c r="J82" i="32"/>
  <c r="K82" i="32"/>
  <c r="E116" i="8" s="1"/>
  <c r="M82" i="32"/>
  <c r="N82" i="32"/>
  <c r="H116" i="8" s="1"/>
  <c r="P82" i="32"/>
  <c r="Q82" i="32"/>
  <c r="K116" i="8" s="1"/>
  <c r="S82" i="32"/>
  <c r="T82" i="32"/>
  <c r="N116" i="8" s="1"/>
  <c r="V82" i="32"/>
  <c r="W82" i="32"/>
  <c r="Q116" i="8" s="1"/>
  <c r="Y82" i="32"/>
  <c r="Z82" i="32"/>
  <c r="T116" i="8" s="1"/>
  <c r="AB82" i="32"/>
  <c r="AC82" i="32"/>
  <c r="W116" i="8" s="1"/>
  <c r="AE82" i="32"/>
  <c r="AF82" i="32"/>
  <c r="Z116" i="8" s="1"/>
  <c r="AH82" i="32"/>
  <c r="AI82" i="32"/>
  <c r="AC116" i="8" s="1"/>
  <c r="AK82" i="32"/>
  <c r="AL82" i="32"/>
  <c r="AF116" i="8" s="1"/>
  <c r="AN82" i="32"/>
  <c r="AO82" i="32"/>
  <c r="AI116" i="8" s="1"/>
  <c r="AQ82" i="32"/>
  <c r="AR82" i="32"/>
  <c r="AL116" i="8" s="1"/>
  <c r="J83" i="32"/>
  <c r="M83" i="32"/>
  <c r="P83" i="32"/>
  <c r="S83" i="32"/>
  <c r="V83" i="32"/>
  <c r="Y83" i="32"/>
  <c r="AB83" i="32"/>
  <c r="AE83" i="32"/>
  <c r="AF83" i="32"/>
  <c r="AH83" i="32"/>
  <c r="AK83" i="32"/>
  <c r="AN83" i="32"/>
  <c r="AQ83" i="32"/>
  <c r="J84" i="32"/>
  <c r="K84" i="32"/>
  <c r="M84" i="32"/>
  <c r="N84" i="32" s="1"/>
  <c r="P84" i="32"/>
  <c r="Q84" i="32" s="1"/>
  <c r="K118" i="8" s="1"/>
  <c r="K119" i="8" s="1"/>
  <c r="T84" i="32"/>
  <c r="N118" i="8" s="1"/>
  <c r="W84" i="32"/>
  <c r="Z84" i="32"/>
  <c r="AC84" i="32"/>
  <c r="W118" i="8" s="1"/>
  <c r="AF84" i="32"/>
  <c r="AI84" i="32"/>
  <c r="AL84" i="32"/>
  <c r="AN84" i="32"/>
  <c r="AO84" i="32"/>
  <c r="AI118" i="8" s="1"/>
  <c r="AI119" i="8" s="1"/>
  <c r="AQ84" i="32"/>
  <c r="AR84" i="32"/>
  <c r="AL118" i="8" s="1"/>
  <c r="J85" i="32"/>
  <c r="M85" i="32"/>
  <c r="P85" i="32"/>
  <c r="Q85" i="32"/>
  <c r="S85" i="32"/>
  <c r="V85" i="32"/>
  <c r="Y85" i="32"/>
  <c r="AB85" i="32"/>
  <c r="AC85" i="32"/>
  <c r="AE85" i="32"/>
  <c r="AH85" i="32"/>
  <c r="AI85" i="32"/>
  <c r="AK85" i="32"/>
  <c r="AN85" i="32"/>
  <c r="AO85" i="32"/>
  <c r="AQ85" i="32"/>
  <c r="AR85" i="32"/>
  <c r="J86" i="32"/>
  <c r="K86" i="32" s="1"/>
  <c r="E120" i="8" s="1"/>
  <c r="E121" i="8" s="1"/>
  <c r="M86" i="32"/>
  <c r="N86" i="32" s="1"/>
  <c r="H120" i="8" s="1"/>
  <c r="H121" i="8" s="1"/>
  <c r="P86" i="32"/>
  <c r="Q86" i="32"/>
  <c r="K120" i="8" s="1"/>
  <c r="K121" i="8" s="1"/>
  <c r="S86" i="32"/>
  <c r="T86" i="32"/>
  <c r="V86" i="32"/>
  <c r="W86" i="32" s="1"/>
  <c r="Q120" i="8" s="1"/>
  <c r="Y86" i="32"/>
  <c r="Z86" i="32" s="1"/>
  <c r="T120" i="8" s="1"/>
  <c r="AB86" i="32"/>
  <c r="AC86" i="32"/>
  <c r="W120" i="8" s="1"/>
  <c r="AE86" i="32"/>
  <c r="AF86" i="32"/>
  <c r="Z120" i="8" s="1"/>
  <c r="Z121" i="8" s="1"/>
  <c r="AH86" i="32"/>
  <c r="AI86" i="32" s="1"/>
  <c r="AC120" i="8" s="1"/>
  <c r="AC121" i="8" s="1"/>
  <c r="AK86" i="32"/>
  <c r="AL86" i="32" s="1"/>
  <c r="AF120" i="8" s="1"/>
  <c r="AF121" i="8" s="1"/>
  <c r="AN86" i="32"/>
  <c r="AO86" i="32"/>
  <c r="AQ86" i="32"/>
  <c r="AR86" i="32"/>
  <c r="AL120" i="8" s="1"/>
  <c r="J87" i="32"/>
  <c r="K87" i="32"/>
  <c r="M87" i="32"/>
  <c r="N87" i="32"/>
  <c r="P87" i="32"/>
  <c r="S87" i="32"/>
  <c r="V87" i="32"/>
  <c r="W87" i="32"/>
  <c r="Y87" i="32"/>
  <c r="Z87" i="32"/>
  <c r="AB87" i="32"/>
  <c r="AE87" i="32"/>
  <c r="AH87" i="32"/>
  <c r="AI87" i="32"/>
  <c r="AK87" i="32"/>
  <c r="AL87" i="32"/>
  <c r="AN87" i="32"/>
  <c r="AQ87" i="32"/>
  <c r="J88" i="32"/>
  <c r="K88" i="32"/>
  <c r="M88" i="32"/>
  <c r="N88" i="32"/>
  <c r="P88" i="32"/>
  <c r="Q88" i="32" s="1"/>
  <c r="S88" i="32"/>
  <c r="T88" i="32" s="1"/>
  <c r="V88" i="32"/>
  <c r="W88" i="32"/>
  <c r="Y88" i="32"/>
  <c r="Z88" i="32"/>
  <c r="AB88" i="32"/>
  <c r="AC88" i="32" s="1"/>
  <c r="AE88" i="32"/>
  <c r="AF88" i="32" s="1"/>
  <c r="Z122" i="8" s="1"/>
  <c r="AH88" i="32"/>
  <c r="AI88" i="32"/>
  <c r="AK88" i="32"/>
  <c r="AL88" i="32"/>
  <c r="AN88" i="32"/>
  <c r="AO88" i="32" s="1"/>
  <c r="AO90" i="32" s="1"/>
  <c r="AQ88" i="32"/>
  <c r="AR88" i="32" s="1"/>
  <c r="J89" i="32"/>
  <c r="K89" i="32" s="1"/>
  <c r="M89" i="32"/>
  <c r="N89" i="32"/>
  <c r="H123" i="8" s="1"/>
  <c r="P89" i="32"/>
  <c r="Q89" i="32" s="1"/>
  <c r="K123" i="8" s="1"/>
  <c r="S89" i="32"/>
  <c r="T89" i="32" s="1"/>
  <c r="N123" i="8" s="1"/>
  <c r="V89" i="32"/>
  <c r="W89" i="32" s="1"/>
  <c r="Y89" i="32"/>
  <c r="Z89" i="32"/>
  <c r="T123" i="8" s="1"/>
  <c r="AB89" i="32"/>
  <c r="AC89" i="32"/>
  <c r="W123" i="8" s="1"/>
  <c r="AE89" i="32"/>
  <c r="AF89" i="32" s="1"/>
  <c r="Z123" i="8" s="1"/>
  <c r="AH89" i="32"/>
  <c r="AI89" i="32" s="1"/>
  <c r="AC123" i="8" s="1"/>
  <c r="AK89" i="32"/>
  <c r="AL89" i="32"/>
  <c r="AF123" i="8" s="1"/>
  <c r="AN89" i="32"/>
  <c r="AO89" i="32"/>
  <c r="AI123" i="8" s="1"/>
  <c r="AQ89" i="32"/>
  <c r="AR89" i="32" s="1"/>
  <c r="AL123" i="8" s="1"/>
  <c r="J90" i="32"/>
  <c r="K90" i="32"/>
  <c r="M90" i="32"/>
  <c r="P90" i="32"/>
  <c r="S90" i="32"/>
  <c r="V90" i="32"/>
  <c r="W90" i="32"/>
  <c r="Y90" i="32"/>
  <c r="AB90" i="32"/>
  <c r="AE90" i="32"/>
  <c r="AH90" i="32"/>
  <c r="AK90" i="32"/>
  <c r="AN90" i="32"/>
  <c r="AQ90" i="32"/>
  <c r="AR90" i="32"/>
  <c r="J91" i="32"/>
  <c r="K91" i="32"/>
  <c r="M91" i="32"/>
  <c r="N91" i="32"/>
  <c r="P91" i="32"/>
  <c r="Q91" i="32"/>
  <c r="K125" i="8" s="1"/>
  <c r="S91" i="32"/>
  <c r="T91" i="32"/>
  <c r="V91" i="32"/>
  <c r="W91" i="32"/>
  <c r="Y91" i="32"/>
  <c r="Z91" i="32"/>
  <c r="AB91" i="32"/>
  <c r="AC91" i="32"/>
  <c r="W125" i="8" s="1"/>
  <c r="AE91" i="32"/>
  <c r="AF91" i="32"/>
  <c r="AH91" i="32"/>
  <c r="AI91" i="32"/>
  <c r="AK91" i="32"/>
  <c r="AL91" i="32"/>
  <c r="AN91" i="32"/>
  <c r="AO91" i="32"/>
  <c r="AI125" i="8" s="1"/>
  <c r="AQ91" i="32"/>
  <c r="AR91" i="32"/>
  <c r="J92" i="32"/>
  <c r="K92" i="32" s="1"/>
  <c r="E126" i="8" s="1"/>
  <c r="B209" i="97" s="1"/>
  <c r="M92" i="32"/>
  <c r="N92" i="32"/>
  <c r="H126" i="8" s="1"/>
  <c r="P92" i="32"/>
  <c r="Q92" i="32" s="1"/>
  <c r="K126" i="8" s="1"/>
  <c r="S92" i="32"/>
  <c r="T92" i="32" s="1"/>
  <c r="N126" i="8" s="1"/>
  <c r="V92" i="32"/>
  <c r="W92" i="32" s="1"/>
  <c r="Q126" i="8" s="1"/>
  <c r="F209" i="97" s="1"/>
  <c r="Y92" i="32"/>
  <c r="Z92" i="32" s="1"/>
  <c r="T126" i="8" s="1"/>
  <c r="G209" i="97" s="1"/>
  <c r="AB92" i="32"/>
  <c r="AC92" i="32" s="1"/>
  <c r="W126" i="8" s="1"/>
  <c r="AE92" i="32"/>
  <c r="AF92" i="32" s="1"/>
  <c r="Z126" i="8" s="1"/>
  <c r="AH92" i="32"/>
  <c r="AI92" i="32"/>
  <c r="AC126" i="8" s="1"/>
  <c r="AK92" i="32"/>
  <c r="AL92" i="32" s="1"/>
  <c r="AF126" i="8" s="1"/>
  <c r="K209" i="97" s="1"/>
  <c r="AN92" i="32"/>
  <c r="AO92" i="32" s="1"/>
  <c r="AQ92" i="32"/>
  <c r="AR92" i="32" s="1"/>
  <c r="J93" i="32"/>
  <c r="K93" i="32" s="1"/>
  <c r="M93" i="32"/>
  <c r="N93" i="32"/>
  <c r="P93" i="32"/>
  <c r="Q93" i="32"/>
  <c r="K127" i="8" s="1"/>
  <c r="D217" i="97" s="1"/>
  <c r="S93" i="32"/>
  <c r="T93" i="32"/>
  <c r="N127" i="8" s="1"/>
  <c r="V93" i="32"/>
  <c r="W93" i="32" s="1"/>
  <c r="Y93" i="32"/>
  <c r="Z93" i="32"/>
  <c r="T127" i="8" s="1"/>
  <c r="AB93" i="32"/>
  <c r="AC93" i="32"/>
  <c r="AE93" i="32"/>
  <c r="AF93" i="32"/>
  <c r="Z127" i="8" s="1"/>
  <c r="AH93" i="32"/>
  <c r="AI93" i="32" s="1"/>
  <c r="AC127" i="8" s="1"/>
  <c r="AK93" i="32"/>
  <c r="AL93" i="32"/>
  <c r="AN93" i="32"/>
  <c r="AO93" i="32"/>
  <c r="AQ93" i="32"/>
  <c r="AR93" i="32"/>
  <c r="AL127" i="8" s="1"/>
  <c r="J94" i="32"/>
  <c r="K94" i="32"/>
  <c r="E128" i="8" s="1"/>
  <c r="M94" i="32"/>
  <c r="N94" i="32" s="1"/>
  <c r="H128" i="8" s="1"/>
  <c r="P94" i="32"/>
  <c r="Q94" i="32" s="1"/>
  <c r="K128" i="8" s="1"/>
  <c r="S94" i="32"/>
  <c r="T94" i="32"/>
  <c r="N128" i="8" s="1"/>
  <c r="V94" i="32"/>
  <c r="W94" i="32"/>
  <c r="Q128" i="8" s="1"/>
  <c r="Y94" i="32"/>
  <c r="Z94" i="32" s="1"/>
  <c r="T128" i="8" s="1"/>
  <c r="AB94" i="32"/>
  <c r="AC94" i="32" s="1"/>
  <c r="W128" i="8" s="1"/>
  <c r="AE94" i="32"/>
  <c r="AF94" i="32"/>
  <c r="Z128" i="8" s="1"/>
  <c r="AH94" i="32"/>
  <c r="AI94" i="32"/>
  <c r="AC128" i="8" s="1"/>
  <c r="AK94" i="32"/>
  <c r="AL94" i="32" s="1"/>
  <c r="AF128" i="8" s="1"/>
  <c r="AN94" i="32"/>
  <c r="AO94" i="32" s="1"/>
  <c r="AI128" i="8" s="1"/>
  <c r="L194" i="97" s="1"/>
  <c r="L126" i="97" s="1"/>
  <c r="AQ94" i="32"/>
  <c r="AR94" i="32"/>
  <c r="AL128" i="8" s="1"/>
  <c r="M194" i="97" s="1"/>
  <c r="M126" i="97" s="1"/>
  <c r="J95" i="32"/>
  <c r="K95" i="32" s="1"/>
  <c r="E129" i="8" s="1"/>
  <c r="B194" i="97" s="1"/>
  <c r="M95" i="32"/>
  <c r="N95" i="32"/>
  <c r="H129" i="8" s="1"/>
  <c r="P95" i="32"/>
  <c r="Q95" i="32"/>
  <c r="K129" i="8" s="1"/>
  <c r="S95" i="32"/>
  <c r="T95" i="32"/>
  <c r="N129" i="8" s="1"/>
  <c r="V95" i="32"/>
  <c r="W95" i="32" s="1"/>
  <c r="Q129" i="8" s="1"/>
  <c r="F194" i="97" s="1"/>
  <c r="F126" i="97" s="1"/>
  <c r="Y95" i="32"/>
  <c r="Z95" i="32"/>
  <c r="T129" i="8" s="1"/>
  <c r="AB95" i="32"/>
  <c r="AC95" i="32"/>
  <c r="W129" i="8" s="1"/>
  <c r="AE95" i="32"/>
  <c r="AF95" i="32"/>
  <c r="Z129" i="8" s="1"/>
  <c r="AH95" i="32"/>
  <c r="AI95" i="32" s="1"/>
  <c r="AU95" i="32" s="1"/>
  <c r="AK95" i="32"/>
  <c r="AL95" i="32"/>
  <c r="AF129" i="8" s="1"/>
  <c r="AN95" i="32"/>
  <c r="AO95" i="32"/>
  <c r="AI129" i="8" s="1"/>
  <c r="AQ95" i="32"/>
  <c r="AR95" i="32"/>
  <c r="AL129" i="8" s="1"/>
  <c r="J96" i="32"/>
  <c r="M96" i="32"/>
  <c r="P96" i="32"/>
  <c r="S96" i="32"/>
  <c r="V96" i="32"/>
  <c r="Y96" i="32"/>
  <c r="AB96" i="32"/>
  <c r="AE96" i="32"/>
  <c r="AH96" i="32"/>
  <c r="AK96" i="32"/>
  <c r="AN96" i="32"/>
  <c r="AQ96" i="32"/>
  <c r="A8" i="97"/>
  <c r="N16" i="97"/>
  <c r="B17" i="97"/>
  <c r="C17" i="97"/>
  <c r="D17" i="97"/>
  <c r="E17" i="97"/>
  <c r="F17" i="97"/>
  <c r="G17" i="97"/>
  <c r="I17" i="97"/>
  <c r="J17" i="97"/>
  <c r="K17" i="97"/>
  <c r="L17" i="97"/>
  <c r="M17" i="97"/>
  <c r="N23" i="97"/>
  <c r="N24" i="97"/>
  <c r="B25" i="97"/>
  <c r="C25" i="97"/>
  <c r="D25" i="97"/>
  <c r="E25" i="97"/>
  <c r="F25" i="97"/>
  <c r="G25" i="97"/>
  <c r="H25" i="97"/>
  <c r="I25" i="97"/>
  <c r="J25" i="97"/>
  <c r="K25" i="97"/>
  <c r="M25" i="97"/>
  <c r="B29" i="97"/>
  <c r="C29" i="97"/>
  <c r="E29" i="97"/>
  <c r="F29" i="97"/>
  <c r="H29" i="97"/>
  <c r="I29" i="97"/>
  <c r="J29" i="97"/>
  <c r="K29" i="97"/>
  <c r="L29" i="97"/>
  <c r="M29" i="97"/>
  <c r="D30" i="97"/>
  <c r="D33" i="97" s="1"/>
  <c r="E30" i="97"/>
  <c r="E33" i="97" s="1"/>
  <c r="F30" i="97"/>
  <c r="G30" i="97"/>
  <c r="I30" i="97"/>
  <c r="L30" i="97"/>
  <c r="N31" i="97"/>
  <c r="B32" i="97"/>
  <c r="C32" i="97"/>
  <c r="D32" i="97"/>
  <c r="E32" i="97"/>
  <c r="F32" i="97"/>
  <c r="F33" i="97" s="1"/>
  <c r="G32" i="97"/>
  <c r="N32" i="97" s="1"/>
  <c r="H32" i="97"/>
  <c r="I32" i="97"/>
  <c r="J32" i="97"/>
  <c r="K32" i="97"/>
  <c r="L32" i="97"/>
  <c r="M32" i="97"/>
  <c r="I33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B47" i="97"/>
  <c r="C47" i="97"/>
  <c r="D47" i="97"/>
  <c r="E47" i="97"/>
  <c r="F47" i="97"/>
  <c r="G47" i="97"/>
  <c r="H47" i="97"/>
  <c r="I47" i="97"/>
  <c r="J47" i="97"/>
  <c r="K47" i="97"/>
  <c r="L47" i="97"/>
  <c r="M47" i="97"/>
  <c r="E48" i="97"/>
  <c r="F48" i="97"/>
  <c r="G48" i="97"/>
  <c r="M48" i="97"/>
  <c r="N49" i="97"/>
  <c r="B50" i="97"/>
  <c r="D50" i="97"/>
  <c r="E50" i="97"/>
  <c r="F50" i="97"/>
  <c r="G50" i="97"/>
  <c r="H50" i="97"/>
  <c r="I50" i="97"/>
  <c r="J50" i="97"/>
  <c r="K50" i="97"/>
  <c r="L50" i="97"/>
  <c r="M50" i="97"/>
  <c r="M51" i="97" s="1"/>
  <c r="F51" i="97"/>
  <c r="G51" i="97"/>
  <c r="N56" i="97"/>
  <c r="N57" i="97"/>
  <c r="B58" i="97"/>
  <c r="D58" i="97"/>
  <c r="E58" i="97"/>
  <c r="F58" i="97"/>
  <c r="G58" i="97"/>
  <c r="H58" i="97"/>
  <c r="I58" i="97"/>
  <c r="J58" i="97"/>
  <c r="K58" i="97"/>
  <c r="L58" i="97"/>
  <c r="M58" i="97"/>
  <c r="B62" i="97"/>
  <c r="C62" i="97"/>
  <c r="D62" i="97"/>
  <c r="E62" i="97"/>
  <c r="F62" i="97"/>
  <c r="G62" i="97"/>
  <c r="H62" i="97"/>
  <c r="I62" i="97"/>
  <c r="J62" i="97"/>
  <c r="K62" i="97"/>
  <c r="L62" i="97"/>
  <c r="M62" i="97"/>
  <c r="E63" i="97"/>
  <c r="F63" i="97"/>
  <c r="F66" i="97" s="1"/>
  <c r="G63" i="97"/>
  <c r="G66" i="97" s="1"/>
  <c r="H63" i="97"/>
  <c r="H66" i="97" s="1"/>
  <c r="I63" i="97"/>
  <c r="I66" i="97" s="1"/>
  <c r="M63" i="97"/>
  <c r="N64" i="97"/>
  <c r="B65" i="97"/>
  <c r="C65" i="97"/>
  <c r="C162" i="97" s="1"/>
  <c r="D65" i="97"/>
  <c r="E65" i="97"/>
  <c r="F65" i="97"/>
  <c r="G65" i="97"/>
  <c r="H65" i="97"/>
  <c r="I65" i="97"/>
  <c r="J65" i="97"/>
  <c r="K65" i="97"/>
  <c r="L65" i="97"/>
  <c r="M65" i="97"/>
  <c r="E66" i="97"/>
  <c r="M66" i="97"/>
  <c r="B69" i="97"/>
  <c r="C69" i="97"/>
  <c r="D69" i="97"/>
  <c r="E69" i="97"/>
  <c r="F69" i="97"/>
  <c r="H69" i="97"/>
  <c r="I69" i="97"/>
  <c r="J69" i="97"/>
  <c r="K69" i="97"/>
  <c r="L69" i="97"/>
  <c r="M69" i="97"/>
  <c r="E70" i="97"/>
  <c r="F70" i="97"/>
  <c r="G70" i="97"/>
  <c r="M70" i="97"/>
  <c r="N71" i="97"/>
  <c r="B72" i="97"/>
  <c r="B168" i="97" s="1"/>
  <c r="C72" i="97"/>
  <c r="D72" i="97"/>
  <c r="E72" i="97"/>
  <c r="E73" i="97" s="1"/>
  <c r="F72" i="97"/>
  <c r="F73" i="97" s="1"/>
  <c r="G72" i="97"/>
  <c r="H72" i="97"/>
  <c r="I72" i="97"/>
  <c r="J72" i="97"/>
  <c r="K72" i="97"/>
  <c r="L72" i="97"/>
  <c r="M72" i="97"/>
  <c r="M73" i="97" s="1"/>
  <c r="N72" i="97"/>
  <c r="G73" i="97"/>
  <c r="N81" i="97"/>
  <c r="B82" i="97"/>
  <c r="C82" i="97"/>
  <c r="D82" i="97"/>
  <c r="N82" i="97" s="1"/>
  <c r="E82" i="97"/>
  <c r="F82" i="97"/>
  <c r="G82" i="97"/>
  <c r="H82" i="97"/>
  <c r="I82" i="97"/>
  <c r="J82" i="97"/>
  <c r="K82" i="97"/>
  <c r="L82" i="97"/>
  <c r="M82" i="97"/>
  <c r="N88" i="97"/>
  <c r="B89" i="97"/>
  <c r="C89" i="97"/>
  <c r="E89" i="97"/>
  <c r="F89" i="97"/>
  <c r="G89" i="97"/>
  <c r="H89" i="97"/>
  <c r="I89" i="97"/>
  <c r="J89" i="97"/>
  <c r="L89" i="97"/>
  <c r="M89" i="97"/>
  <c r="N98" i="97"/>
  <c r="B99" i="97"/>
  <c r="C99" i="97"/>
  <c r="D99" i="97"/>
  <c r="E99" i="97"/>
  <c r="F99" i="97"/>
  <c r="G99" i="97"/>
  <c r="H99" i="97"/>
  <c r="I99" i="97"/>
  <c r="J99" i="97"/>
  <c r="K99" i="97"/>
  <c r="L99" i="97"/>
  <c r="M99" i="97"/>
  <c r="B107" i="97"/>
  <c r="N107" i="97" s="1"/>
  <c r="C107" i="97"/>
  <c r="D107" i="97"/>
  <c r="E107" i="97"/>
  <c r="F107" i="97"/>
  <c r="G107" i="97"/>
  <c r="H107" i="97"/>
  <c r="I107" i="97"/>
  <c r="J107" i="97"/>
  <c r="K107" i="97"/>
  <c r="L107" i="97"/>
  <c r="M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N108" i="97"/>
  <c r="B109" i="97"/>
  <c r="C109" i="97"/>
  <c r="D109" i="97"/>
  <c r="E109" i="97"/>
  <c r="F109" i="97"/>
  <c r="G109" i="97"/>
  <c r="H109" i="97"/>
  <c r="I109" i="97"/>
  <c r="J109" i="97"/>
  <c r="K109" i="97"/>
  <c r="L109" i="97"/>
  <c r="M109" i="97"/>
  <c r="B118" i="97"/>
  <c r="C118" i="97"/>
  <c r="D118" i="97"/>
  <c r="E118" i="97"/>
  <c r="F118" i="97"/>
  <c r="G118" i="97"/>
  <c r="H118" i="97"/>
  <c r="I118" i="97"/>
  <c r="J118" i="97"/>
  <c r="K118" i="97"/>
  <c r="L118" i="97"/>
  <c r="M118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B126" i="97"/>
  <c r="N126" i="97" s="1"/>
  <c r="C126" i="97"/>
  <c r="J126" i="97"/>
  <c r="K126" i="97"/>
  <c r="B131" i="97"/>
  <c r="N131" i="97" s="1"/>
  <c r="C131" i="97"/>
  <c r="D131" i="97"/>
  <c r="E131" i="97"/>
  <c r="F131" i="97"/>
  <c r="G131" i="97"/>
  <c r="H131" i="97"/>
  <c r="I131" i="97"/>
  <c r="J131" i="97"/>
  <c r="K131" i="97"/>
  <c r="L131" i="97"/>
  <c r="M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I135" i="97"/>
  <c r="J135" i="97"/>
  <c r="K135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C138" i="97"/>
  <c r="D138" i="97"/>
  <c r="H138" i="97"/>
  <c r="J138" i="97"/>
  <c r="K138" i="97"/>
  <c r="B143" i="97"/>
  <c r="N143" i="97" s="1"/>
  <c r="C143" i="97"/>
  <c r="D143" i="97"/>
  <c r="E143" i="97"/>
  <c r="F143" i="97"/>
  <c r="G143" i="97"/>
  <c r="H143" i="97"/>
  <c r="I143" i="97"/>
  <c r="J143" i="97"/>
  <c r="K143" i="97"/>
  <c r="L143" i="97"/>
  <c r="M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F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0" i="97"/>
  <c r="N150" i="97" s="1"/>
  <c r="D150" i="97"/>
  <c r="I150" i="97"/>
  <c r="L150" i="97"/>
  <c r="B155" i="97"/>
  <c r="N155" i="97" s="1"/>
  <c r="C155" i="97"/>
  <c r="D155" i="97"/>
  <c r="E155" i="97"/>
  <c r="F155" i="97"/>
  <c r="G155" i="97"/>
  <c r="H155" i="97"/>
  <c r="I155" i="97"/>
  <c r="J155" i="97"/>
  <c r="K155" i="97"/>
  <c r="L155" i="97"/>
  <c r="M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B159" i="97"/>
  <c r="N159" i="97" s="1"/>
  <c r="H159" i="97"/>
  <c r="J159" i="97"/>
  <c r="E160" i="97"/>
  <c r="M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2" i="97"/>
  <c r="N162" i="97" s="1"/>
  <c r="D162" i="97"/>
  <c r="D165" i="97"/>
  <c r="E165" i="97"/>
  <c r="M165" i="97"/>
  <c r="F166" i="97"/>
  <c r="G166" i="97"/>
  <c r="B167" i="97"/>
  <c r="N167" i="97" s="1"/>
  <c r="C167" i="97"/>
  <c r="D167" i="97"/>
  <c r="E167" i="97"/>
  <c r="F167" i="97"/>
  <c r="G167" i="97"/>
  <c r="H167" i="97"/>
  <c r="I167" i="97"/>
  <c r="J167" i="97"/>
  <c r="K167" i="97"/>
  <c r="L167" i="97"/>
  <c r="M167" i="97"/>
  <c r="D168" i="97"/>
  <c r="H168" i="97"/>
  <c r="M168" i="97"/>
  <c r="B173" i="97"/>
  <c r="C173" i="97"/>
  <c r="D173" i="97"/>
  <c r="E173" i="97"/>
  <c r="F173" i="97"/>
  <c r="G173" i="97"/>
  <c r="H173" i="97"/>
  <c r="I173" i="97"/>
  <c r="J173" i="97"/>
  <c r="K173" i="97"/>
  <c r="L173" i="97"/>
  <c r="M173" i="97"/>
  <c r="N173" i="97"/>
  <c r="D174" i="97"/>
  <c r="H174" i="97"/>
  <c r="L174" i="97"/>
  <c r="B179" i="97"/>
  <c r="N179" i="97" s="1"/>
  <c r="C179" i="97"/>
  <c r="D179" i="97"/>
  <c r="E179" i="97"/>
  <c r="F179" i="97"/>
  <c r="G179" i="97"/>
  <c r="H179" i="97"/>
  <c r="I179" i="97"/>
  <c r="J179" i="97"/>
  <c r="K179" i="97"/>
  <c r="L179" i="97"/>
  <c r="M179" i="97"/>
  <c r="F180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N193" i="97"/>
  <c r="C194" i="97"/>
  <c r="D194" i="97"/>
  <c r="D126" i="97" s="1"/>
  <c r="G194" i="97"/>
  <c r="G126" i="97" s="1"/>
  <c r="H194" i="97"/>
  <c r="I194" i="97"/>
  <c r="I126" i="97" s="1"/>
  <c r="K194" i="97"/>
  <c r="N200" i="97"/>
  <c r="N201" i="97"/>
  <c r="D202" i="97"/>
  <c r="H202" i="97"/>
  <c r="L202" i="97"/>
  <c r="B206" i="97"/>
  <c r="C206" i="97"/>
  <c r="C135" i="97" s="1"/>
  <c r="E206" i="97"/>
  <c r="F206" i="97"/>
  <c r="G206" i="97"/>
  <c r="H206" i="97"/>
  <c r="I206" i="97"/>
  <c r="I210" i="97" s="1"/>
  <c r="J206" i="97"/>
  <c r="K206" i="97"/>
  <c r="D207" i="97"/>
  <c r="D136" i="97" s="1"/>
  <c r="E207" i="97"/>
  <c r="F207" i="97"/>
  <c r="G207" i="97"/>
  <c r="I207" i="97"/>
  <c r="I136" i="97" s="1"/>
  <c r="L207" i="97"/>
  <c r="N208" i="97"/>
  <c r="C209" i="97"/>
  <c r="D209" i="97"/>
  <c r="E209" i="97"/>
  <c r="E138" i="97" s="1"/>
  <c r="H209" i="97"/>
  <c r="I209" i="97"/>
  <c r="I138" i="97" s="1"/>
  <c r="J209" i="97"/>
  <c r="M209" i="97"/>
  <c r="M138" i="97" s="1"/>
  <c r="N215" i="97"/>
  <c r="N216" i="97"/>
  <c r="E217" i="97"/>
  <c r="G217" i="97"/>
  <c r="I217" i="97"/>
  <c r="J217" i="97"/>
  <c r="M217" i="97"/>
  <c r="D225" i="97"/>
  <c r="D147" i="97" s="1"/>
  <c r="G225" i="97"/>
  <c r="G147" i="97" s="1"/>
  <c r="E226" i="97"/>
  <c r="E148" i="97" s="1"/>
  <c r="F226" i="97"/>
  <c r="G226" i="97"/>
  <c r="G148" i="97" s="1"/>
  <c r="M226" i="97"/>
  <c r="N227" i="97"/>
  <c r="D228" i="97"/>
  <c r="E228" i="97"/>
  <c r="F228" i="97"/>
  <c r="G228" i="97"/>
  <c r="G150" i="97" s="1"/>
  <c r="I228" i="97"/>
  <c r="L228" i="97"/>
  <c r="G229" i="97"/>
  <c r="N234" i="97"/>
  <c r="N235" i="97"/>
  <c r="E236" i="97"/>
  <c r="G236" i="97"/>
  <c r="I236" i="97"/>
  <c r="J236" i="97"/>
  <c r="M236" i="97"/>
  <c r="B240" i="97"/>
  <c r="D240" i="97"/>
  <c r="D159" i="97" s="1"/>
  <c r="E240" i="97"/>
  <c r="F240" i="97"/>
  <c r="F159" i="97" s="1"/>
  <c r="H240" i="97"/>
  <c r="L240" i="97"/>
  <c r="M240" i="97"/>
  <c r="E241" i="97"/>
  <c r="F241" i="97"/>
  <c r="F160" i="97" s="1"/>
  <c r="G241" i="97"/>
  <c r="H241" i="97"/>
  <c r="I241" i="97"/>
  <c r="I160" i="97" s="1"/>
  <c r="M241" i="97"/>
  <c r="N242" i="97"/>
  <c r="B243" i="97"/>
  <c r="C243" i="97"/>
  <c r="D243" i="97"/>
  <c r="G243" i="97"/>
  <c r="G162" i="97" s="1"/>
  <c r="H243" i="97"/>
  <c r="H162" i="97" s="1"/>
  <c r="J243" i="97"/>
  <c r="J162" i="97" s="1"/>
  <c r="K243" i="97"/>
  <c r="F244" i="97"/>
  <c r="D247" i="97"/>
  <c r="E247" i="97"/>
  <c r="H247" i="97"/>
  <c r="J247" i="97"/>
  <c r="J165" i="97" s="1"/>
  <c r="E248" i="97"/>
  <c r="F248" i="97"/>
  <c r="G248" i="97"/>
  <c r="M248" i="97"/>
  <c r="M166" i="97" s="1"/>
  <c r="N249" i="97"/>
  <c r="B250" i="97"/>
  <c r="C250" i="97"/>
  <c r="C168" i="97" s="1"/>
  <c r="D250" i="97"/>
  <c r="F250" i="97"/>
  <c r="H250" i="97"/>
  <c r="I250" i="97"/>
  <c r="I168" i="97" s="1"/>
  <c r="M250" i="97"/>
  <c r="N260" i="97"/>
  <c r="D261" i="97"/>
  <c r="E261" i="97"/>
  <c r="E174" i="97" s="1"/>
  <c r="H261" i="97"/>
  <c r="J261" i="97"/>
  <c r="J174" i="97" s="1"/>
  <c r="L261" i="97"/>
  <c r="M261" i="97"/>
  <c r="M174" i="97" s="1"/>
  <c r="N267" i="97"/>
  <c r="B268" i="97"/>
  <c r="C268" i="97"/>
  <c r="C180" i="97" s="1"/>
  <c r="D268" i="97"/>
  <c r="F268" i="97"/>
  <c r="H268" i="97"/>
  <c r="H180" i="97" s="1"/>
  <c r="J268" i="97"/>
  <c r="J180" i="97" s="1"/>
  <c r="K268" i="97"/>
  <c r="M268" i="97"/>
  <c r="M180" i="97" s="1"/>
  <c r="N278" i="97"/>
  <c r="L279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B290" i="97"/>
  <c r="C290" i="97"/>
  <c r="D290" i="97"/>
  <c r="E290" i="97"/>
  <c r="F290" i="97"/>
  <c r="G290" i="97"/>
  <c r="H290" i="97"/>
  <c r="N290" i="97" s="1"/>
  <c r="I290" i="97"/>
  <c r="J290" i="97"/>
  <c r="K290" i="97"/>
  <c r="L290" i="97"/>
  <c r="M290" i="97"/>
  <c r="B299" i="97"/>
  <c r="C299" i="97"/>
  <c r="D299" i="97"/>
  <c r="E299" i="97"/>
  <c r="F299" i="97"/>
  <c r="G299" i="97"/>
  <c r="H299" i="97"/>
  <c r="I299" i="97"/>
  <c r="J299" i="97"/>
  <c r="K299" i="97"/>
  <c r="L299" i="97"/>
  <c r="M299" i="97"/>
  <c r="N305" i="97"/>
  <c r="N306" i="97"/>
  <c r="N307" i="97"/>
  <c r="N308" i="97"/>
  <c r="N309" i="97"/>
  <c r="O310" i="97"/>
  <c r="O317" i="97"/>
  <c r="N322" i="97"/>
  <c r="O322" i="97"/>
  <c r="N323" i="97"/>
  <c r="N324" i="97" s="1"/>
  <c r="O323" i="97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O324" i="97"/>
  <c r="B329" i="97"/>
  <c r="C329" i="97"/>
  <c r="D329" i="97"/>
  <c r="E329" i="97"/>
  <c r="F329" i="97"/>
  <c r="G329" i="97"/>
  <c r="H329" i="97"/>
  <c r="I329" i="97"/>
  <c r="J329" i="97"/>
  <c r="K329" i="97"/>
  <c r="L329" i="97"/>
  <c r="M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B331" i="97"/>
  <c r="C331" i="97"/>
  <c r="D331" i="97"/>
  <c r="E331" i="97"/>
  <c r="F331" i="97"/>
  <c r="G331" i="97"/>
  <c r="G337" i="97" s="1"/>
  <c r="G343" i="97" s="1"/>
  <c r="H331" i="97"/>
  <c r="I331" i="97"/>
  <c r="J331" i="97"/>
  <c r="K331" i="97"/>
  <c r="L331" i="97"/>
  <c r="M331" i="97"/>
  <c r="N332" i="97"/>
  <c r="N333" i="97"/>
  <c r="B334" i="97"/>
  <c r="C334" i="97"/>
  <c r="D334" i="97"/>
  <c r="E334" i="97"/>
  <c r="F334" i="97"/>
  <c r="G334" i="97"/>
  <c r="H334" i="97"/>
  <c r="I334" i="97"/>
  <c r="J334" i="97"/>
  <c r="K334" i="97"/>
  <c r="L334" i="97"/>
  <c r="M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F337" i="97"/>
  <c r="F343" i="97" s="1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N361" i="97"/>
  <c r="A5" i="32"/>
  <c r="B6" i="32"/>
  <c r="G14" i="32"/>
  <c r="H14" i="32"/>
  <c r="I14" i="32"/>
  <c r="I38" i="32" s="1"/>
  <c r="J14" i="32"/>
  <c r="J38" i="32" s="1"/>
  <c r="K14" i="32"/>
  <c r="K38" i="32" s="1"/>
  <c r="L14" i="32"/>
  <c r="M14" i="32"/>
  <c r="N14" i="32"/>
  <c r="O14" i="32"/>
  <c r="P14" i="32"/>
  <c r="Q14" i="32"/>
  <c r="Q38" i="32" s="1"/>
  <c r="R14" i="32"/>
  <c r="R38" i="32" s="1"/>
  <c r="G15" i="32"/>
  <c r="H15" i="32"/>
  <c r="I15" i="32"/>
  <c r="J15" i="32"/>
  <c r="K15" i="32"/>
  <c r="L15" i="32"/>
  <c r="T15" i="32" s="1"/>
  <c r="M15" i="32"/>
  <c r="N15" i="32"/>
  <c r="O15" i="32"/>
  <c r="P15" i="32"/>
  <c r="Q15" i="32"/>
  <c r="R15" i="32"/>
  <c r="G16" i="32"/>
  <c r="T16" i="32"/>
  <c r="J17" i="32"/>
  <c r="K17" i="32"/>
  <c r="L17" i="32"/>
  <c r="M17" i="32"/>
  <c r="N17" i="32"/>
  <c r="O17" i="32"/>
  <c r="P17" i="32"/>
  <c r="T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G21" i="32"/>
  <c r="H21" i="32"/>
  <c r="T21" i="32"/>
  <c r="G22" i="32"/>
  <c r="T22" i="32" s="1"/>
  <c r="H22" i="32"/>
  <c r="G23" i="32"/>
  <c r="H23" i="32"/>
  <c r="I23" i="32"/>
  <c r="J23" i="32"/>
  <c r="K23" i="32"/>
  <c r="L23" i="32"/>
  <c r="T23" i="32" s="1"/>
  <c r="M23" i="32"/>
  <c r="N23" i="32"/>
  <c r="O23" i="32"/>
  <c r="P23" i="32"/>
  <c r="Q23" i="32"/>
  <c r="R23" i="32"/>
  <c r="G24" i="32"/>
  <c r="T24" i="32" s="1"/>
  <c r="H24" i="32"/>
  <c r="I24" i="32"/>
  <c r="J24" i="32"/>
  <c r="K24" i="32"/>
  <c r="L24" i="32"/>
  <c r="M24" i="32"/>
  <c r="N24" i="32"/>
  <c r="O24" i="32"/>
  <c r="P24" i="32"/>
  <c r="Q24" i="32"/>
  <c r="R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G26" i="32"/>
  <c r="H26" i="32"/>
  <c r="I26" i="32"/>
  <c r="J26" i="32"/>
  <c r="T26" i="32" s="1"/>
  <c r="K26" i="32"/>
  <c r="L26" i="32"/>
  <c r="M26" i="32"/>
  <c r="N26" i="32"/>
  <c r="O26" i="32"/>
  <c r="P26" i="32"/>
  <c r="Q26" i="32"/>
  <c r="R26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Q30" i="32"/>
  <c r="R30" i="32"/>
  <c r="T30" i="32"/>
  <c r="I31" i="32"/>
  <c r="T31" i="32" s="1"/>
  <c r="J31" i="32"/>
  <c r="K31" i="32"/>
  <c r="L31" i="32"/>
  <c r="M31" i="32"/>
  <c r="N31" i="32"/>
  <c r="O31" i="32"/>
  <c r="P31" i="32"/>
  <c r="Q31" i="32"/>
  <c r="R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G41" i="32"/>
  <c r="H41" i="32"/>
  <c r="I41" i="32"/>
  <c r="J41" i="32"/>
  <c r="J43" i="32" s="1"/>
  <c r="K41" i="32"/>
  <c r="K45" i="32" s="1"/>
  <c r="L41" i="32"/>
  <c r="L42" i="32" s="1"/>
  <c r="M41" i="32"/>
  <c r="M43" i="32" s="1"/>
  <c r="N41" i="32"/>
  <c r="N42" i="32" s="1"/>
  <c r="O41" i="32"/>
  <c r="P41" i="32"/>
  <c r="Q41" i="32"/>
  <c r="Q42" i="32" s="1"/>
  <c r="R41" i="32"/>
  <c r="H42" i="32"/>
  <c r="I42" i="32"/>
  <c r="J42" i="32"/>
  <c r="K42" i="32"/>
  <c r="P42" i="32"/>
  <c r="R42" i="32"/>
  <c r="H43" i="32"/>
  <c r="H66" i="32" s="1"/>
  <c r="I43" i="32"/>
  <c r="K43" i="32"/>
  <c r="N43" i="32"/>
  <c r="P43" i="32"/>
  <c r="Q43" i="32"/>
  <c r="R43" i="32"/>
  <c r="L45" i="32"/>
  <c r="M45" i="32"/>
  <c r="N45" i="32"/>
  <c r="O45" i="32"/>
  <c r="P45" i="32"/>
  <c r="G47" i="32"/>
  <c r="H47" i="32"/>
  <c r="I47" i="32"/>
  <c r="J47" i="32"/>
  <c r="K47" i="32"/>
  <c r="L47" i="32"/>
  <c r="L54" i="32" s="1"/>
  <c r="M47" i="32"/>
  <c r="M48" i="32" s="1"/>
  <c r="N47" i="32"/>
  <c r="N52" i="32" s="1"/>
  <c r="O47" i="32"/>
  <c r="O53" i="32" s="1"/>
  <c r="P47" i="32"/>
  <c r="Q47" i="32"/>
  <c r="R47" i="32"/>
  <c r="G48" i="32"/>
  <c r="H48" i="32"/>
  <c r="N48" i="32"/>
  <c r="O48" i="32"/>
  <c r="P48" i="32"/>
  <c r="Q48" i="32"/>
  <c r="H49" i="32"/>
  <c r="G50" i="32"/>
  <c r="T50" i="32" s="1"/>
  <c r="H50" i="32"/>
  <c r="G51" i="32"/>
  <c r="H51" i="32"/>
  <c r="M51" i="32"/>
  <c r="N51" i="32"/>
  <c r="O51" i="32"/>
  <c r="P51" i="32"/>
  <c r="G52" i="32"/>
  <c r="H52" i="32"/>
  <c r="M52" i="32"/>
  <c r="O52" i="32"/>
  <c r="P52" i="32"/>
  <c r="H53" i="32"/>
  <c r="N53" i="32"/>
  <c r="P53" i="32"/>
  <c r="G54" i="32"/>
  <c r="H54" i="32"/>
  <c r="M54" i="32"/>
  <c r="O54" i="32"/>
  <c r="P54" i="32"/>
  <c r="G56" i="32"/>
  <c r="G57" i="32" s="1"/>
  <c r="H56" i="32"/>
  <c r="H57" i="32" s="1"/>
  <c r="I56" i="32"/>
  <c r="I59" i="32" s="1"/>
  <c r="J56" i="32"/>
  <c r="J59" i="32" s="1"/>
  <c r="K56" i="32"/>
  <c r="L56" i="32"/>
  <c r="M56" i="32"/>
  <c r="M57" i="32" s="1"/>
  <c r="N56" i="32"/>
  <c r="N57" i="32" s="1"/>
  <c r="O56" i="32"/>
  <c r="P56" i="32"/>
  <c r="Q56" i="32"/>
  <c r="Q59" i="32" s="1"/>
  <c r="R56" i="32"/>
  <c r="R58" i="32" s="1"/>
  <c r="I57" i="32"/>
  <c r="J57" i="32"/>
  <c r="K57" i="32"/>
  <c r="L57" i="32"/>
  <c r="Q57" i="32"/>
  <c r="R57" i="32"/>
  <c r="Q58" i="32"/>
  <c r="T58" i="32" s="1"/>
  <c r="K59" i="32"/>
  <c r="L59" i="32"/>
  <c r="N59" i="32"/>
  <c r="G61" i="32"/>
  <c r="G62" i="32" s="1"/>
  <c r="H61" i="32"/>
  <c r="H62" i="32" s="1"/>
  <c r="I61" i="32"/>
  <c r="J61" i="32"/>
  <c r="K61" i="32"/>
  <c r="K63" i="32" s="1"/>
  <c r="L61" i="32"/>
  <c r="M61" i="32"/>
  <c r="N61" i="32"/>
  <c r="N62" i="32" s="1"/>
  <c r="O61" i="32"/>
  <c r="O62" i="32" s="1"/>
  <c r="P61" i="32"/>
  <c r="P62" i="32" s="1"/>
  <c r="Q61" i="32"/>
  <c r="R61" i="32"/>
  <c r="J62" i="32"/>
  <c r="K62" i="32"/>
  <c r="L62" i="32"/>
  <c r="M62" i="32"/>
  <c r="R62" i="32"/>
  <c r="G63" i="32"/>
  <c r="H63" i="32"/>
  <c r="J63" i="32"/>
  <c r="L63" i="32"/>
  <c r="M63" i="32"/>
  <c r="N63" i="32"/>
  <c r="O63" i="32"/>
  <c r="P63" i="32"/>
  <c r="R63" i="32"/>
  <c r="S68" i="32"/>
  <c r="G72" i="32"/>
  <c r="H72" i="32"/>
  <c r="I72" i="32"/>
  <c r="J72" i="32"/>
  <c r="K72" i="32"/>
  <c r="L72" i="32"/>
  <c r="M72" i="32"/>
  <c r="N72" i="32"/>
  <c r="T72" i="32" s="1"/>
  <c r="O72" i="32"/>
  <c r="P72" i="32"/>
  <c r="Q72" i="32"/>
  <c r="R72" i="32"/>
  <c r="F2" i="52"/>
  <c r="I13" i="52"/>
  <c r="J13" i="52"/>
  <c r="L13" i="52" s="1"/>
  <c r="M13" i="52"/>
  <c r="O13" i="52" s="1"/>
  <c r="R13" i="52"/>
  <c r="U13" i="52"/>
  <c r="X13" i="52"/>
  <c r="AA13" i="52"/>
  <c r="AD13" i="52"/>
  <c r="AG13" i="52"/>
  <c r="AJ13" i="52"/>
  <c r="AL13" i="52"/>
  <c r="AM13" i="52"/>
  <c r="AO13" i="52"/>
  <c r="AP13" i="52" s="1"/>
  <c r="AR13" i="52"/>
  <c r="AS13" i="52" s="1"/>
  <c r="I14" i="52"/>
  <c r="K14" i="52"/>
  <c r="L14" i="52"/>
  <c r="N14" i="52"/>
  <c r="O14" i="52" s="1"/>
  <c r="Q14" i="52"/>
  <c r="R14" i="52" s="1"/>
  <c r="T14" i="52"/>
  <c r="U14" i="52"/>
  <c r="W14" i="52"/>
  <c r="X14" i="52"/>
  <c r="Z14" i="52"/>
  <c r="AA14" i="52" s="1"/>
  <c r="AC14" i="52"/>
  <c r="AD14" i="52" s="1"/>
  <c r="AF14" i="52"/>
  <c r="AG14" i="52"/>
  <c r="AI14" i="52"/>
  <c r="AJ14" i="52"/>
  <c r="AL14" i="52"/>
  <c r="AM14" i="52" s="1"/>
  <c r="AN14" i="52"/>
  <c r="AP14" i="52" s="1"/>
  <c r="AO14" i="52"/>
  <c r="AQ14" i="52"/>
  <c r="AS14" i="52" s="1"/>
  <c r="AR14" i="52"/>
  <c r="I15" i="52"/>
  <c r="J15" i="52"/>
  <c r="L15" i="52" s="1"/>
  <c r="K15" i="52"/>
  <c r="M15" i="52"/>
  <c r="O15" i="52" s="1"/>
  <c r="N15" i="52"/>
  <c r="Q15" i="52"/>
  <c r="R15" i="52"/>
  <c r="T15" i="52"/>
  <c r="U15" i="52" s="1"/>
  <c r="W15" i="52"/>
  <c r="X15" i="52"/>
  <c r="Z15" i="52"/>
  <c r="AA15" i="52"/>
  <c r="AC15" i="52"/>
  <c r="AD15" i="52"/>
  <c r="AF15" i="52"/>
  <c r="AG15" i="52" s="1"/>
  <c r="AI15" i="52"/>
  <c r="AJ15" i="52"/>
  <c r="AL15" i="52"/>
  <c r="AM15" i="52"/>
  <c r="AN15" i="52"/>
  <c r="AO15" i="52"/>
  <c r="AP15" i="52"/>
  <c r="AQ15" i="52"/>
  <c r="AR15" i="52"/>
  <c r="I17" i="52"/>
  <c r="J17" i="52"/>
  <c r="L17" i="52" s="1"/>
  <c r="M17" i="52"/>
  <c r="O17" i="52"/>
  <c r="P17" i="52"/>
  <c r="R17" i="52"/>
  <c r="S17" i="52"/>
  <c r="U17" i="52"/>
  <c r="V17" i="52"/>
  <c r="X17" i="52" s="1"/>
  <c r="Y17" i="52"/>
  <c r="Z17" i="52"/>
  <c r="AB17" i="52"/>
  <c r="AD17" i="52" s="1"/>
  <c r="AC17" i="52"/>
  <c r="AE17" i="52"/>
  <c r="AF17" i="52"/>
  <c r="AH17" i="52"/>
  <c r="AJ17" i="52" s="1"/>
  <c r="AI17" i="52"/>
  <c r="AK17" i="52"/>
  <c r="AL17" i="52"/>
  <c r="AM17" i="52"/>
  <c r="AN17" i="52"/>
  <c r="AO17" i="52"/>
  <c r="AQ17" i="52"/>
  <c r="AS17" i="52" s="1"/>
  <c r="AR17" i="52"/>
  <c r="I18" i="52"/>
  <c r="J18" i="52"/>
  <c r="K18" i="52"/>
  <c r="L18" i="52"/>
  <c r="M18" i="52"/>
  <c r="O18" i="52" s="1"/>
  <c r="N18" i="52"/>
  <c r="P18" i="52"/>
  <c r="Q18" i="52"/>
  <c r="R18" i="52"/>
  <c r="S18" i="52"/>
  <c r="T18" i="52"/>
  <c r="V18" i="52"/>
  <c r="X18" i="52" s="1"/>
  <c r="W18" i="52"/>
  <c r="Z18" i="52"/>
  <c r="AA18" i="52" s="1"/>
  <c r="AC18" i="52"/>
  <c r="AD18" i="52"/>
  <c r="AF18" i="52"/>
  <c r="AG18" i="52"/>
  <c r="AI18" i="52"/>
  <c r="AJ18" i="52"/>
  <c r="AL18" i="52"/>
  <c r="AM18" i="52" s="1"/>
  <c r="AO18" i="52"/>
  <c r="AP18" i="52"/>
  <c r="AR18" i="52"/>
  <c r="AS18" i="52"/>
  <c r="I19" i="52"/>
  <c r="K19" i="52"/>
  <c r="N19" i="52"/>
  <c r="Q19" i="52"/>
  <c r="T19" i="52"/>
  <c r="W19" i="52"/>
  <c r="Y19" i="52"/>
  <c r="AA19" i="52" s="1"/>
  <c r="Z19" i="52"/>
  <c r="AB19" i="52"/>
  <c r="AD19" i="52" s="1"/>
  <c r="AC19" i="52"/>
  <c r="AE19" i="52"/>
  <c r="AG19" i="52" s="1"/>
  <c r="AF19" i="52"/>
  <c r="AH19" i="52"/>
  <c r="AI19" i="52"/>
  <c r="AJ19" i="52"/>
  <c r="AK19" i="52"/>
  <c r="AL19" i="52"/>
  <c r="AN19" i="52"/>
  <c r="AP19" i="52" s="1"/>
  <c r="AO19" i="52"/>
  <c r="AQ19" i="52"/>
  <c r="AR19" i="52"/>
  <c r="AS19" i="52" s="1"/>
  <c r="I21" i="52"/>
  <c r="J21" i="52"/>
  <c r="L21" i="52" s="1"/>
  <c r="K21" i="52"/>
  <c r="M21" i="52"/>
  <c r="N21" i="52"/>
  <c r="O21" i="52"/>
  <c r="P21" i="52"/>
  <c r="Q21" i="52"/>
  <c r="T21" i="52"/>
  <c r="U21" i="52" s="1"/>
  <c r="W21" i="52"/>
  <c r="X21" i="52"/>
  <c r="Z21" i="52"/>
  <c r="AA21" i="52"/>
  <c r="AC21" i="52"/>
  <c r="AD21" i="52" s="1"/>
  <c r="AF21" i="52"/>
  <c r="AG21" i="52" s="1"/>
  <c r="AI21" i="52"/>
  <c r="AJ21" i="52"/>
  <c r="AL21" i="52"/>
  <c r="AM21" i="52" s="1"/>
  <c r="AO21" i="52"/>
  <c r="AP21" i="52" s="1"/>
  <c r="AR21" i="52"/>
  <c r="AS21" i="52" s="1"/>
  <c r="I23" i="52"/>
  <c r="J23" i="52"/>
  <c r="K23" i="52"/>
  <c r="L23" i="52"/>
  <c r="M23" i="52"/>
  <c r="O23" i="52" s="1"/>
  <c r="N23" i="52"/>
  <c r="P23" i="52"/>
  <c r="Q23" i="52"/>
  <c r="R23" i="52"/>
  <c r="S23" i="52"/>
  <c r="U23" i="52" s="1"/>
  <c r="T23" i="52"/>
  <c r="V23" i="52"/>
  <c r="X23" i="52" s="1"/>
  <c r="W23" i="52"/>
  <c r="Y23" i="52"/>
  <c r="AA23" i="52" s="1"/>
  <c r="Z23" i="52"/>
  <c r="AB23" i="52"/>
  <c r="AD23" i="52" s="1"/>
  <c r="AC23" i="52"/>
  <c r="AE23" i="52"/>
  <c r="AF23" i="52"/>
  <c r="AG23" i="52"/>
  <c r="AH23" i="52"/>
  <c r="AJ23" i="52" s="1"/>
  <c r="AI23" i="52"/>
  <c r="AK23" i="52"/>
  <c r="AM23" i="52" s="1"/>
  <c r="AL23" i="52"/>
  <c r="AN23" i="52"/>
  <c r="AP23" i="52"/>
  <c r="AQ23" i="52"/>
  <c r="AS23" i="52" s="1"/>
  <c r="I24" i="52"/>
  <c r="J24" i="52"/>
  <c r="L24" i="52" s="1"/>
  <c r="K24" i="52"/>
  <c r="M24" i="52"/>
  <c r="N24" i="52"/>
  <c r="P24" i="52"/>
  <c r="R24" i="52" s="1"/>
  <c r="Q24" i="52"/>
  <c r="S24" i="52"/>
  <c r="T24" i="52"/>
  <c r="U24" i="52"/>
  <c r="V24" i="52"/>
  <c r="X24" i="52" s="1"/>
  <c r="W24" i="52"/>
  <c r="Y24" i="52"/>
  <c r="AA24" i="52" s="1"/>
  <c r="Z24" i="52"/>
  <c r="AB24" i="52"/>
  <c r="AC24" i="52"/>
  <c r="AD24" i="52"/>
  <c r="AE24" i="52"/>
  <c r="AG24" i="52" s="1"/>
  <c r="AF24" i="52"/>
  <c r="AH24" i="52"/>
  <c r="AJ24" i="52" s="1"/>
  <c r="AI24" i="52"/>
  <c r="AK24" i="52"/>
  <c r="AL24" i="52"/>
  <c r="AM24" i="52"/>
  <c r="AN24" i="52"/>
  <c r="AP24" i="52" s="1"/>
  <c r="AO24" i="52"/>
  <c r="AQ24" i="52"/>
  <c r="AR24" i="52"/>
  <c r="AS24" i="52"/>
  <c r="I26" i="52"/>
  <c r="J26" i="52"/>
  <c r="L26" i="52" s="1"/>
  <c r="K26" i="52"/>
  <c r="N26" i="52"/>
  <c r="O26" i="52"/>
  <c r="Q26" i="52"/>
  <c r="R26" i="52" s="1"/>
  <c r="T26" i="52"/>
  <c r="U26" i="52"/>
  <c r="W26" i="52"/>
  <c r="X26" i="52"/>
  <c r="Z26" i="52"/>
  <c r="AA26" i="52"/>
  <c r="AC26" i="52"/>
  <c r="AD26" i="52" s="1"/>
  <c r="AF26" i="52"/>
  <c r="AG26" i="52"/>
  <c r="AI26" i="52"/>
  <c r="AJ26" i="52"/>
  <c r="AL26" i="52"/>
  <c r="AM26" i="52"/>
  <c r="AO26" i="52"/>
  <c r="AP26" i="52" s="1"/>
  <c r="AR26" i="52"/>
  <c r="AS26" i="52"/>
  <c r="I28" i="52"/>
  <c r="J28" i="52"/>
  <c r="K28" i="52"/>
  <c r="L28" i="52"/>
  <c r="M28" i="52"/>
  <c r="O28" i="52" s="1"/>
  <c r="N28" i="52"/>
  <c r="Q28" i="52"/>
  <c r="R28" i="52"/>
  <c r="T28" i="52"/>
  <c r="U28" i="52"/>
  <c r="W28" i="52"/>
  <c r="X28" i="52" s="1"/>
  <c r="Z28" i="52"/>
  <c r="AA28" i="52" s="1"/>
  <c r="AV28" i="52" s="1"/>
  <c r="AC28" i="52"/>
  <c r="AD28" i="52"/>
  <c r="AF28" i="52"/>
  <c r="AG28" i="52"/>
  <c r="AI28" i="52"/>
  <c r="AJ28" i="52" s="1"/>
  <c r="AL28" i="52"/>
  <c r="AM28" i="52" s="1"/>
  <c r="AO28" i="52"/>
  <c r="AP28" i="52"/>
  <c r="AR28" i="52"/>
  <c r="AS28" i="52"/>
  <c r="I30" i="52"/>
  <c r="J30" i="52"/>
  <c r="L30" i="52" s="1"/>
  <c r="K30" i="52"/>
  <c r="M30" i="52"/>
  <c r="O30" i="52" s="1"/>
  <c r="N30" i="52"/>
  <c r="P30" i="52"/>
  <c r="R30" i="52" s="1"/>
  <c r="Q30" i="52"/>
  <c r="S30" i="52"/>
  <c r="U30" i="52" s="1"/>
  <c r="T30" i="52"/>
  <c r="V30" i="52"/>
  <c r="W30" i="52"/>
  <c r="X30" i="52"/>
  <c r="Y30" i="52"/>
  <c r="Y50" i="52" s="1"/>
  <c r="Z50" i="52" s="1"/>
  <c r="Z30" i="52"/>
  <c r="AB30" i="52"/>
  <c r="AD30" i="52" s="1"/>
  <c r="AC30" i="52"/>
  <c r="AE30" i="52"/>
  <c r="AF30" i="52"/>
  <c r="AG30" i="52"/>
  <c r="AH30" i="52"/>
  <c r="AI30" i="52"/>
  <c r="AK30" i="52"/>
  <c r="AM30" i="52" s="1"/>
  <c r="AL30" i="52"/>
  <c r="AN30" i="52"/>
  <c r="AP30" i="52" s="1"/>
  <c r="AO30" i="52"/>
  <c r="AQ30" i="52"/>
  <c r="AS30" i="52" s="1"/>
  <c r="AR30" i="52"/>
  <c r="I31" i="52"/>
  <c r="J31" i="52"/>
  <c r="L31" i="52" s="1"/>
  <c r="K31" i="52"/>
  <c r="M31" i="52"/>
  <c r="O31" i="52" s="1"/>
  <c r="N31" i="52"/>
  <c r="P31" i="52"/>
  <c r="Q31" i="52"/>
  <c r="R31" i="52"/>
  <c r="S31" i="52"/>
  <c r="U31" i="52" s="1"/>
  <c r="T31" i="52"/>
  <c r="V31" i="52"/>
  <c r="X31" i="52" s="1"/>
  <c r="W31" i="52"/>
  <c r="Y31" i="52"/>
  <c r="Z31" i="52"/>
  <c r="AA31" i="52" s="1"/>
  <c r="AB31" i="52"/>
  <c r="AD31" i="52" s="1"/>
  <c r="AC31" i="52"/>
  <c r="AE31" i="52"/>
  <c r="AG31" i="52" s="1"/>
  <c r="AF31" i="52"/>
  <c r="AH31" i="52"/>
  <c r="AI31" i="52"/>
  <c r="AJ31" i="52"/>
  <c r="AK31" i="52"/>
  <c r="AM31" i="52" s="1"/>
  <c r="AL31" i="52"/>
  <c r="AN31" i="52"/>
  <c r="AO31" i="52"/>
  <c r="AP31" i="52"/>
  <c r="AQ31" i="52"/>
  <c r="AR31" i="52"/>
  <c r="AS31" i="52"/>
  <c r="I33" i="52"/>
  <c r="J33" i="52"/>
  <c r="K33" i="52"/>
  <c r="L33" i="52"/>
  <c r="N33" i="52"/>
  <c r="O33" i="52"/>
  <c r="Q33" i="52"/>
  <c r="R33" i="52" s="1"/>
  <c r="T33" i="52"/>
  <c r="U33" i="52" s="1"/>
  <c r="W33" i="52"/>
  <c r="X33" i="52"/>
  <c r="Z33" i="52"/>
  <c r="AA33" i="52" s="1"/>
  <c r="AC33" i="52"/>
  <c r="AD33" i="52" s="1"/>
  <c r="AF33" i="52"/>
  <c r="AG33" i="52" s="1"/>
  <c r="AI33" i="52"/>
  <c r="AJ33" i="52"/>
  <c r="AL33" i="52"/>
  <c r="AM33" i="52" s="1"/>
  <c r="AO33" i="52"/>
  <c r="AP33" i="52" s="1"/>
  <c r="AR33" i="52"/>
  <c r="AS33" i="52" s="1"/>
  <c r="I35" i="52"/>
  <c r="K35" i="52"/>
  <c r="L35" i="52"/>
  <c r="N35" i="52"/>
  <c r="O35" i="52" s="1"/>
  <c r="P35" i="52"/>
  <c r="R35" i="52" s="1"/>
  <c r="Q35" i="52"/>
  <c r="S35" i="52"/>
  <c r="U35" i="52" s="1"/>
  <c r="T35" i="52"/>
  <c r="V35" i="52"/>
  <c r="X35" i="52" s="1"/>
  <c r="W35" i="52"/>
  <c r="Y35" i="52"/>
  <c r="Z35" i="52"/>
  <c r="AA35" i="52"/>
  <c r="AB35" i="52"/>
  <c r="AD35" i="52" s="1"/>
  <c r="AC35" i="52"/>
  <c r="AE35" i="52"/>
  <c r="AG35" i="52" s="1"/>
  <c r="AF35" i="52"/>
  <c r="AH35" i="52"/>
  <c r="AI35" i="52"/>
  <c r="AJ35" i="52" s="1"/>
  <c r="AK35" i="52"/>
  <c r="AM35" i="52" s="1"/>
  <c r="AL35" i="52"/>
  <c r="AN35" i="52"/>
  <c r="AP35" i="52" s="1"/>
  <c r="AO35" i="52"/>
  <c r="AQ35" i="52"/>
  <c r="AR35" i="52"/>
  <c r="I36" i="52"/>
  <c r="J36" i="52"/>
  <c r="L36" i="52" s="1"/>
  <c r="K36" i="52"/>
  <c r="M36" i="52"/>
  <c r="N36" i="52"/>
  <c r="O36" i="52" s="1"/>
  <c r="Q36" i="52"/>
  <c r="R36" i="52" s="1"/>
  <c r="T36" i="52"/>
  <c r="U36" i="52" s="1"/>
  <c r="W36" i="52"/>
  <c r="X36" i="52"/>
  <c r="Z36" i="52"/>
  <c r="AA36" i="52"/>
  <c r="AC36" i="52"/>
  <c r="AD36" i="52" s="1"/>
  <c r="AF36" i="52"/>
  <c r="AG36" i="52" s="1"/>
  <c r="AI36" i="52"/>
  <c r="AJ36" i="52"/>
  <c r="AL36" i="52"/>
  <c r="AM36" i="52" s="1"/>
  <c r="AO36" i="52"/>
  <c r="AP36" i="52" s="1"/>
  <c r="AR36" i="52"/>
  <c r="AS36" i="52" s="1"/>
  <c r="I37" i="52"/>
  <c r="J37" i="52"/>
  <c r="L37" i="52" s="1"/>
  <c r="K37" i="52"/>
  <c r="M37" i="52"/>
  <c r="O37" i="52" s="1"/>
  <c r="N37" i="52"/>
  <c r="P37" i="52"/>
  <c r="Q37" i="52"/>
  <c r="R37" i="52"/>
  <c r="S37" i="52"/>
  <c r="U37" i="52" s="1"/>
  <c r="T37" i="52"/>
  <c r="V37" i="52"/>
  <c r="X37" i="52" s="1"/>
  <c r="W37" i="52"/>
  <c r="Y37" i="52"/>
  <c r="AA37" i="52" s="1"/>
  <c r="Z37" i="52"/>
  <c r="AB37" i="52"/>
  <c r="AD37" i="52" s="1"/>
  <c r="AC37" i="52"/>
  <c r="AE37" i="52"/>
  <c r="AF37" i="52"/>
  <c r="AG37" i="52"/>
  <c r="AH37" i="52"/>
  <c r="AJ37" i="52" s="1"/>
  <c r="AI37" i="52"/>
  <c r="AK37" i="52"/>
  <c r="AM37" i="52" s="1"/>
  <c r="AL37" i="52"/>
  <c r="AN37" i="52"/>
  <c r="AO37" i="52"/>
  <c r="AP37" i="52" s="1"/>
  <c r="AQ37" i="52"/>
  <c r="AS37" i="52" s="1"/>
  <c r="AR37" i="52"/>
  <c r="I38" i="52"/>
  <c r="K38" i="52"/>
  <c r="L38" i="52"/>
  <c r="N38" i="52"/>
  <c r="O38" i="52" s="1"/>
  <c r="Q38" i="52"/>
  <c r="R38" i="52" s="1"/>
  <c r="T38" i="52"/>
  <c r="U38" i="52" s="1"/>
  <c r="V38" i="52"/>
  <c r="W38" i="52"/>
  <c r="X38" i="52"/>
  <c r="Y38" i="52"/>
  <c r="Z38" i="52"/>
  <c r="AB38" i="52"/>
  <c r="AD38" i="52" s="1"/>
  <c r="AC38" i="52"/>
  <c r="AE38" i="52"/>
  <c r="AG38" i="52" s="1"/>
  <c r="AF38" i="52"/>
  <c r="AH38" i="52"/>
  <c r="AJ38" i="52" s="1"/>
  <c r="AI38" i="52"/>
  <c r="AK38" i="52"/>
  <c r="AL38" i="52"/>
  <c r="AM38" i="52"/>
  <c r="AN38" i="52"/>
  <c r="AP38" i="52" s="1"/>
  <c r="AO38" i="52"/>
  <c r="AQ38" i="52"/>
  <c r="AS38" i="52" s="1"/>
  <c r="AR38" i="52"/>
  <c r="I39" i="52"/>
  <c r="J39" i="52"/>
  <c r="L39" i="52" s="1"/>
  <c r="K39" i="52"/>
  <c r="M39" i="52"/>
  <c r="O39" i="52" s="1"/>
  <c r="N39" i="52"/>
  <c r="P39" i="52"/>
  <c r="Q39" i="52"/>
  <c r="R39" i="52" s="1"/>
  <c r="S39" i="52"/>
  <c r="U39" i="52" s="1"/>
  <c r="T39" i="52"/>
  <c r="V39" i="52"/>
  <c r="X39" i="52" s="1"/>
  <c r="W39" i="52"/>
  <c r="Z39" i="52"/>
  <c r="AA39" i="52"/>
  <c r="AC39" i="52"/>
  <c r="AD39" i="52" s="1"/>
  <c r="AF39" i="52"/>
  <c r="AG39" i="52"/>
  <c r="AI39" i="52"/>
  <c r="AJ39" i="52"/>
  <c r="AL39" i="52"/>
  <c r="AM39" i="52"/>
  <c r="AO39" i="52"/>
  <c r="AP39" i="52" s="1"/>
  <c r="AR39" i="52"/>
  <c r="AS39" i="52"/>
  <c r="I40" i="52"/>
  <c r="K40" i="52"/>
  <c r="N40" i="52"/>
  <c r="Q40" i="52"/>
  <c r="T40" i="52"/>
  <c r="Z40" i="52"/>
  <c r="AA40" i="52"/>
  <c r="AD40" i="52"/>
  <c r="AC40" i="52" s="1"/>
  <c r="AF40" i="52"/>
  <c r="AG40" i="52"/>
  <c r="AI40" i="52"/>
  <c r="AJ40" i="52"/>
  <c r="AL40" i="52"/>
  <c r="AM40" i="52"/>
  <c r="AO40" i="52"/>
  <c r="AP40" i="52"/>
  <c r="AR40" i="52"/>
  <c r="AS40" i="52" s="1"/>
  <c r="I41" i="52"/>
  <c r="J41" i="52"/>
  <c r="L41" i="52" s="1"/>
  <c r="K41" i="52"/>
  <c r="M41" i="52"/>
  <c r="N41" i="52"/>
  <c r="O41" i="52" s="1"/>
  <c r="P41" i="52"/>
  <c r="Q41" i="52"/>
  <c r="S41" i="52"/>
  <c r="U41" i="52" s="1"/>
  <c r="T41" i="52"/>
  <c r="V41" i="52"/>
  <c r="W41" i="52"/>
  <c r="Y41" i="52"/>
  <c r="AA41" i="52" s="1"/>
  <c r="Z41" i="52"/>
  <c r="AB41" i="52"/>
  <c r="AC41" i="52"/>
  <c r="AD41" i="52"/>
  <c r="AE41" i="52"/>
  <c r="AG41" i="52" s="1"/>
  <c r="AF41" i="52"/>
  <c r="AH41" i="52"/>
  <c r="AJ41" i="52" s="1"/>
  <c r="AI41" i="52"/>
  <c r="AK41" i="52"/>
  <c r="AL41" i="52"/>
  <c r="AM41" i="52" s="1"/>
  <c r="AN41" i="52"/>
  <c r="AO41" i="52"/>
  <c r="AQ41" i="52"/>
  <c r="AS41" i="52" s="1"/>
  <c r="AR41" i="52"/>
  <c r="I42" i="52"/>
  <c r="J42" i="52"/>
  <c r="K42" i="52"/>
  <c r="M42" i="52"/>
  <c r="O42" i="52" s="1"/>
  <c r="N42" i="52"/>
  <c r="P42" i="52"/>
  <c r="R42" i="52" s="1"/>
  <c r="Q42" i="52"/>
  <c r="S42" i="52"/>
  <c r="U42" i="52" s="1"/>
  <c r="T42" i="52"/>
  <c r="V42" i="52"/>
  <c r="W42" i="52"/>
  <c r="X42" i="52"/>
  <c r="Y42" i="52"/>
  <c r="AA42" i="52" s="1"/>
  <c r="Z42" i="52"/>
  <c r="AB42" i="52"/>
  <c r="AD42" i="52" s="1"/>
  <c r="AC42" i="52"/>
  <c r="AE42" i="52"/>
  <c r="AF42" i="52"/>
  <c r="AG42" i="52"/>
  <c r="AH42" i="52"/>
  <c r="AJ42" i="52" s="1"/>
  <c r="AI42" i="52"/>
  <c r="AK42" i="52"/>
  <c r="AM42" i="52" s="1"/>
  <c r="AL42" i="52"/>
  <c r="AN42" i="52"/>
  <c r="AP42" i="52" s="1"/>
  <c r="AO42" i="52"/>
  <c r="AQ42" i="52"/>
  <c r="AS42" i="52" s="1"/>
  <c r="AR42" i="52"/>
  <c r="AV43" i="52"/>
  <c r="I44" i="52"/>
  <c r="J44" i="52"/>
  <c r="K44" i="52"/>
  <c r="L44" i="52" s="1"/>
  <c r="M44" i="52"/>
  <c r="O44" i="52" s="1"/>
  <c r="N44" i="52"/>
  <c r="P44" i="52"/>
  <c r="Q44" i="52"/>
  <c r="R44" i="52" s="1"/>
  <c r="S44" i="52"/>
  <c r="T44" i="52"/>
  <c r="V44" i="52"/>
  <c r="X44" i="52" s="1"/>
  <c r="W44" i="52"/>
  <c r="Y44" i="52"/>
  <c r="AA44" i="52" s="1"/>
  <c r="Z44" i="52"/>
  <c r="AB44" i="52"/>
  <c r="AD44" i="52" s="1"/>
  <c r="AC44" i="52"/>
  <c r="AE44" i="52"/>
  <c r="AF44" i="52"/>
  <c r="AG44" i="52"/>
  <c r="AH44" i="52"/>
  <c r="AJ44" i="52" s="1"/>
  <c r="AI44" i="52"/>
  <c r="AK44" i="52"/>
  <c r="AM44" i="52" s="1"/>
  <c r="AL44" i="52"/>
  <c r="AN44" i="52"/>
  <c r="AO44" i="52"/>
  <c r="AP44" i="52" s="1"/>
  <c r="AQ44" i="52"/>
  <c r="AS44" i="52" s="1"/>
  <c r="AR44" i="52"/>
  <c r="I45" i="52"/>
  <c r="J45" i="52"/>
  <c r="K45" i="52"/>
  <c r="L45" i="52"/>
  <c r="M45" i="52"/>
  <c r="O45" i="52" s="1"/>
  <c r="N45" i="52"/>
  <c r="P45" i="52"/>
  <c r="Q45" i="52"/>
  <c r="R45" i="52"/>
  <c r="S45" i="52"/>
  <c r="T45" i="52"/>
  <c r="U45" i="52"/>
  <c r="V45" i="52"/>
  <c r="X45" i="52" s="1"/>
  <c r="W45" i="52"/>
  <c r="Y45" i="52"/>
  <c r="Z45" i="52"/>
  <c r="AA45" i="52" s="1"/>
  <c r="AB45" i="52"/>
  <c r="AC45" i="52"/>
  <c r="AE45" i="52"/>
  <c r="AG45" i="52" s="1"/>
  <c r="AF45" i="52"/>
  <c r="AH45" i="52"/>
  <c r="AJ45" i="52" s="1"/>
  <c r="AI45" i="52"/>
  <c r="AK45" i="52"/>
  <c r="AM45" i="52" s="1"/>
  <c r="AL45" i="52"/>
  <c r="AN45" i="52"/>
  <c r="AO45" i="52"/>
  <c r="AP45" i="52"/>
  <c r="AQ45" i="52"/>
  <c r="AS45" i="52" s="1"/>
  <c r="AR45" i="52"/>
  <c r="I46" i="52"/>
  <c r="J46" i="52"/>
  <c r="K46" i="52"/>
  <c r="L46" i="52"/>
  <c r="M46" i="52"/>
  <c r="O46" i="52" s="1"/>
  <c r="N46" i="52"/>
  <c r="P46" i="52"/>
  <c r="R46" i="52" s="1"/>
  <c r="Q46" i="52"/>
  <c r="S46" i="52"/>
  <c r="T46" i="52"/>
  <c r="U46" i="52"/>
  <c r="V46" i="52"/>
  <c r="X46" i="52" s="1"/>
  <c r="W46" i="52"/>
  <c r="Y46" i="52"/>
  <c r="AA46" i="52" s="1"/>
  <c r="Z46" i="52"/>
  <c r="AB46" i="52"/>
  <c r="AD46" i="52" s="1"/>
  <c r="AC46" i="52"/>
  <c r="AE46" i="52"/>
  <c r="AG46" i="52" s="1"/>
  <c r="AF46" i="52"/>
  <c r="AH46" i="52"/>
  <c r="AI46" i="52"/>
  <c r="AJ46" i="52"/>
  <c r="AK46" i="52"/>
  <c r="AM46" i="52" s="1"/>
  <c r="AL46" i="52"/>
  <c r="AN46" i="52"/>
  <c r="AP46" i="52" s="1"/>
  <c r="AO46" i="52"/>
  <c r="AQ46" i="52"/>
  <c r="AR46" i="52"/>
  <c r="AS46" i="52" s="1"/>
  <c r="I47" i="52"/>
  <c r="J47" i="52"/>
  <c r="K47" i="52"/>
  <c r="M47" i="52"/>
  <c r="N47" i="52"/>
  <c r="O47" i="52" s="1"/>
  <c r="P47" i="52"/>
  <c r="R47" i="52" s="1"/>
  <c r="Q47" i="52"/>
  <c r="S47" i="52"/>
  <c r="U47" i="52" s="1"/>
  <c r="T47" i="52"/>
  <c r="V47" i="52"/>
  <c r="X47" i="52" s="1"/>
  <c r="W47" i="52"/>
  <c r="Y47" i="52"/>
  <c r="AA47" i="52" s="1"/>
  <c r="Z47" i="52"/>
  <c r="AB47" i="52"/>
  <c r="AC47" i="52"/>
  <c r="AD47" i="52"/>
  <c r="AE47" i="52"/>
  <c r="AG47" i="52" s="1"/>
  <c r="AF47" i="52"/>
  <c r="AH47" i="52"/>
  <c r="AJ47" i="52" s="1"/>
  <c r="AI47" i="52"/>
  <c r="AK47" i="52"/>
  <c r="AL47" i="52"/>
  <c r="AM47" i="52"/>
  <c r="AN47" i="52"/>
  <c r="AP47" i="52" s="1"/>
  <c r="AO47" i="52"/>
  <c r="AQ47" i="52"/>
  <c r="AS47" i="52" s="1"/>
  <c r="AR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I55" i="52"/>
  <c r="K55" i="52"/>
  <c r="L55" i="52"/>
  <c r="N55" i="52"/>
  <c r="O55" i="52" s="1"/>
  <c r="P55" i="52"/>
  <c r="R55" i="52" s="1"/>
  <c r="Q55" i="52"/>
  <c r="S55" i="52"/>
  <c r="U55" i="52" s="1"/>
  <c r="T55" i="52"/>
  <c r="W55" i="52"/>
  <c r="X55" i="52" s="1"/>
  <c r="Z55" i="52"/>
  <c r="AA55" i="52" s="1"/>
  <c r="AC55" i="52"/>
  <c r="AD55" i="52"/>
  <c r="AF55" i="52"/>
  <c r="AG55" i="52" s="1"/>
  <c r="AI55" i="52"/>
  <c r="AJ55" i="52" s="1"/>
  <c r="AL55" i="52"/>
  <c r="AM55" i="52" s="1"/>
  <c r="AO55" i="52"/>
  <c r="AP55" i="52"/>
  <c r="AV55" i="52" s="1"/>
  <c r="AR55" i="52"/>
  <c r="AS55" i="52" s="1"/>
  <c r="I56" i="52"/>
  <c r="J56" i="52"/>
  <c r="L56" i="52" s="1"/>
  <c r="K56" i="52"/>
  <c r="M56" i="52"/>
  <c r="N56" i="52"/>
  <c r="O56" i="52" s="1"/>
  <c r="P56" i="52"/>
  <c r="R56" i="52" s="1"/>
  <c r="Q56" i="52"/>
  <c r="S56" i="52"/>
  <c r="T56" i="52"/>
  <c r="U56" i="52"/>
  <c r="V56" i="52"/>
  <c r="W56" i="52"/>
  <c r="Y56" i="52"/>
  <c r="AA56" i="52" s="1"/>
  <c r="Z56" i="52"/>
  <c r="AB56" i="52"/>
  <c r="AC56" i="52"/>
  <c r="AD56" i="52"/>
  <c r="AE56" i="52"/>
  <c r="AG56" i="52"/>
  <c r="AH56" i="52"/>
  <c r="AJ56" i="52"/>
  <c r="AK56" i="52"/>
  <c r="AM56" i="52"/>
  <c r="AN56" i="52"/>
  <c r="AP56" i="52"/>
  <c r="AQ56" i="52"/>
  <c r="AS56" i="52"/>
  <c r="I57" i="52"/>
  <c r="J57" i="52"/>
  <c r="K57" i="52"/>
  <c r="L57" i="52"/>
  <c r="M57" i="52"/>
  <c r="N57" i="52"/>
  <c r="O57" i="52"/>
  <c r="P57" i="52"/>
  <c r="R57" i="52" s="1"/>
  <c r="Q57" i="52"/>
  <c r="S57" i="52"/>
  <c r="T57" i="52"/>
  <c r="U57" i="52"/>
  <c r="V57" i="52"/>
  <c r="W57" i="52"/>
  <c r="Y57" i="52"/>
  <c r="AA57" i="52" s="1"/>
  <c r="Z57" i="52"/>
  <c r="AC57" i="52"/>
  <c r="AD57" i="52" s="1"/>
  <c r="AF57" i="52"/>
  <c r="AG57" i="52"/>
  <c r="AI57" i="52"/>
  <c r="AJ57" i="52"/>
  <c r="AK57" i="52"/>
  <c r="AL57" i="52"/>
  <c r="AM57" i="52"/>
  <c r="AN57" i="52"/>
  <c r="AP57" i="52" s="1"/>
  <c r="AO57" i="52"/>
  <c r="AQ57" i="52"/>
  <c r="AR57" i="52"/>
  <c r="I58" i="52"/>
  <c r="J58" i="52"/>
  <c r="L58" i="52" s="1"/>
  <c r="K58" i="52"/>
  <c r="M58" i="52"/>
  <c r="N58" i="52"/>
  <c r="P58" i="52"/>
  <c r="Q58" i="52"/>
  <c r="R58" i="52"/>
  <c r="T58" i="52"/>
  <c r="U58" i="52" s="1"/>
  <c r="W58" i="52"/>
  <c r="X58" i="52"/>
  <c r="Z58" i="52"/>
  <c r="AA58" i="52"/>
  <c r="AC58" i="52"/>
  <c r="AD58" i="52"/>
  <c r="AF58" i="52"/>
  <c r="AG58" i="52" s="1"/>
  <c r="AI58" i="52"/>
  <c r="AJ58" i="52"/>
  <c r="AL58" i="52"/>
  <c r="AM58" i="52"/>
  <c r="AO58" i="52"/>
  <c r="AP58" i="52"/>
  <c r="AR58" i="52"/>
  <c r="AS58" i="52" s="1"/>
  <c r="I59" i="52"/>
  <c r="J59" i="52"/>
  <c r="K59" i="52"/>
  <c r="L59" i="52"/>
  <c r="M59" i="52"/>
  <c r="N59" i="52"/>
  <c r="O59" i="52"/>
  <c r="P59" i="52"/>
  <c r="R59" i="52" s="1"/>
  <c r="Q59" i="52"/>
  <c r="S59" i="52"/>
  <c r="T59" i="52"/>
  <c r="U59" i="52" s="1"/>
  <c r="V59" i="52"/>
  <c r="W59" i="52"/>
  <c r="Y59" i="52"/>
  <c r="AA59" i="52" s="1"/>
  <c r="Z59" i="52"/>
  <c r="AB59" i="52"/>
  <c r="AD59" i="52" s="1"/>
  <c r="AC59" i="52"/>
  <c r="AE59" i="52"/>
  <c r="AF59" i="52"/>
  <c r="AG59" i="52"/>
  <c r="AH59" i="52"/>
  <c r="AI59" i="52"/>
  <c r="AJ59" i="52"/>
  <c r="AK59" i="52"/>
  <c r="AM59" i="52" s="1"/>
  <c r="AL59" i="52"/>
  <c r="AN59" i="52"/>
  <c r="AO59" i="52"/>
  <c r="AQ59" i="52"/>
  <c r="AR59" i="52"/>
  <c r="AS59" i="52" s="1"/>
  <c r="I60" i="52"/>
  <c r="J60" i="52"/>
  <c r="K60" i="52"/>
  <c r="M60" i="52"/>
  <c r="N60" i="52"/>
  <c r="O60" i="52" s="1"/>
  <c r="P60" i="52"/>
  <c r="R60" i="52" s="1"/>
  <c r="Q60" i="52"/>
  <c r="S60" i="52"/>
  <c r="U60" i="52" s="1"/>
  <c r="T60" i="52"/>
  <c r="W60" i="52"/>
  <c r="X60" i="52"/>
  <c r="Z60" i="52"/>
  <c r="AA60" i="52" s="1"/>
  <c r="AC60" i="52"/>
  <c r="AD60" i="52"/>
  <c r="AF60" i="52"/>
  <c r="AG60" i="52"/>
  <c r="AI60" i="52"/>
  <c r="AJ60" i="52"/>
  <c r="AL60" i="52"/>
  <c r="AM60" i="52" s="1"/>
  <c r="AO60" i="52"/>
  <c r="AP60" i="52"/>
  <c r="AR60" i="52"/>
  <c r="AS60" i="52"/>
  <c r="I61" i="52"/>
  <c r="J61" i="52"/>
  <c r="K61" i="52"/>
  <c r="M61" i="52"/>
  <c r="O61" i="52" s="1"/>
  <c r="N61" i="52"/>
  <c r="P61" i="52"/>
  <c r="R61" i="52" s="1"/>
  <c r="Q61" i="52"/>
  <c r="S61" i="52"/>
  <c r="U61" i="52" s="1"/>
  <c r="T61" i="52"/>
  <c r="V61" i="52"/>
  <c r="W61" i="52"/>
  <c r="X61" i="52"/>
  <c r="Y61" i="52"/>
  <c r="Z61" i="52"/>
  <c r="AA61" i="52"/>
  <c r="AB61" i="52"/>
  <c r="AD61" i="52" s="1"/>
  <c r="AC61" i="52"/>
  <c r="AE61" i="52"/>
  <c r="AF61" i="52"/>
  <c r="AG61" i="52"/>
  <c r="AH61" i="52"/>
  <c r="AI61" i="52"/>
  <c r="AK61" i="52"/>
  <c r="AM61" i="52" s="1"/>
  <c r="AL61" i="52"/>
  <c r="AN61" i="52"/>
  <c r="AO61" i="52"/>
  <c r="AQ61" i="52"/>
  <c r="AS61" i="52" s="1"/>
  <c r="AR61" i="52"/>
  <c r="I62" i="52"/>
  <c r="J62" i="52"/>
  <c r="L62" i="52" s="1"/>
  <c r="K62" i="52"/>
  <c r="M62" i="52"/>
  <c r="O62" i="52" s="1"/>
  <c r="N62" i="52"/>
  <c r="Q62" i="52"/>
  <c r="R62" i="52"/>
  <c r="T62" i="52"/>
  <c r="U62" i="52"/>
  <c r="W62" i="52"/>
  <c r="X62" i="52" s="1"/>
  <c r="Z62" i="52"/>
  <c r="AA62" i="52"/>
  <c r="AC62" i="52"/>
  <c r="AD62" i="52"/>
  <c r="AF62" i="52"/>
  <c r="AG62" i="52" s="1"/>
  <c r="AI62" i="52"/>
  <c r="AJ62" i="52" s="1"/>
  <c r="AL62" i="52"/>
  <c r="AM62" i="52"/>
  <c r="AO62" i="52"/>
  <c r="AP62" i="52"/>
  <c r="AR62" i="52"/>
  <c r="AS62" i="52"/>
  <c r="I63" i="52"/>
  <c r="J63" i="52"/>
  <c r="L63" i="52" s="1"/>
  <c r="K63" i="52"/>
  <c r="M63" i="52"/>
  <c r="N63" i="52"/>
  <c r="O63" i="52" s="1"/>
  <c r="P63" i="52"/>
  <c r="R63" i="52" s="1"/>
  <c r="Q63" i="52"/>
  <c r="S63" i="52"/>
  <c r="U63" i="52" s="1"/>
  <c r="T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 s="1"/>
  <c r="AH63" i="52"/>
  <c r="AI63" i="52"/>
  <c r="AK63" i="52"/>
  <c r="AL63" i="52"/>
  <c r="AM63" i="52" s="1"/>
  <c r="AO63" i="52"/>
  <c r="AP63" i="52"/>
  <c r="AR63" i="52"/>
  <c r="AS63" i="52"/>
  <c r="I64" i="52"/>
  <c r="J64" i="52"/>
  <c r="L64" i="52" s="1"/>
  <c r="K64" i="52"/>
  <c r="M64" i="52"/>
  <c r="N64" i="52"/>
  <c r="O64" i="52"/>
  <c r="P64" i="52"/>
  <c r="Q64" i="52"/>
  <c r="R64" i="52"/>
  <c r="S64" i="52"/>
  <c r="U64" i="52" s="1"/>
  <c r="T64" i="52"/>
  <c r="V64" i="52"/>
  <c r="X64" i="52" s="1"/>
  <c r="W64" i="52"/>
  <c r="Y64" i="52"/>
  <c r="Z64" i="52"/>
  <c r="AA64" i="52" s="1"/>
  <c r="AB64" i="52"/>
  <c r="AD64" i="52" s="1"/>
  <c r="AC64" i="52"/>
  <c r="AE64" i="52"/>
  <c r="AG64" i="52" s="1"/>
  <c r="AF64" i="52"/>
  <c r="AH64" i="52"/>
  <c r="AJ64" i="52" s="1"/>
  <c r="AI64" i="52"/>
  <c r="AK64" i="52"/>
  <c r="AM64" i="52" s="1"/>
  <c r="AL64" i="52"/>
  <c r="AO64" i="52"/>
  <c r="AP64" i="52"/>
  <c r="AR64" i="52"/>
  <c r="AS64" i="52" s="1"/>
  <c r="AV64" i="52" s="1"/>
  <c r="I65" i="52"/>
  <c r="J65" i="52"/>
  <c r="L65" i="52" s="1"/>
  <c r="K65" i="52"/>
  <c r="M65" i="52"/>
  <c r="N65" i="52"/>
  <c r="O65" i="52" s="1"/>
  <c r="P65" i="52"/>
  <c r="R65" i="52" s="1"/>
  <c r="Q65" i="52"/>
  <c r="S65" i="52"/>
  <c r="U65" i="52" s="1"/>
  <c r="T65" i="52"/>
  <c r="V65" i="52"/>
  <c r="W65" i="52"/>
  <c r="X65" i="52"/>
  <c r="Y65" i="52"/>
  <c r="AA65" i="52" s="1"/>
  <c r="Z65" i="52"/>
  <c r="AB65" i="52"/>
  <c r="AC65" i="52"/>
  <c r="AD65" i="52"/>
  <c r="AE65" i="52"/>
  <c r="AF65" i="52"/>
  <c r="AG65" i="52"/>
  <c r="AH65" i="52"/>
  <c r="AJ65" i="52" s="1"/>
  <c r="AI65" i="52"/>
  <c r="AK65" i="52"/>
  <c r="AL65" i="52"/>
  <c r="AM65" i="52" s="1"/>
  <c r="AN65" i="52"/>
  <c r="AO65" i="52"/>
  <c r="AQ65" i="52"/>
  <c r="AS65" i="52" s="1"/>
  <c r="AR65" i="52"/>
  <c r="I66" i="52"/>
  <c r="K66" i="52"/>
  <c r="L66" i="52" s="1"/>
  <c r="N66" i="52"/>
  <c r="O66" i="52"/>
  <c r="Q66" i="52"/>
  <c r="R66" i="52"/>
  <c r="T66" i="52"/>
  <c r="U66" i="52" s="1"/>
  <c r="W66" i="52"/>
  <c r="X66" i="52" s="1"/>
  <c r="Z66" i="52"/>
  <c r="AA66" i="52"/>
  <c r="AC66" i="52"/>
  <c r="AD66" i="52"/>
  <c r="AF66" i="52"/>
  <c r="AG66" i="52" s="1"/>
  <c r="AI66" i="52"/>
  <c r="AJ66" i="52" s="1"/>
  <c r="AL66" i="52"/>
  <c r="AM66" i="52"/>
  <c r="AO66" i="52"/>
  <c r="AP66" i="52"/>
  <c r="AR66" i="52"/>
  <c r="AS66" i="52" s="1"/>
  <c r="I67" i="52"/>
  <c r="K67" i="52"/>
  <c r="L67" i="52"/>
  <c r="N67" i="52"/>
  <c r="O67" i="52"/>
  <c r="Q67" i="52"/>
  <c r="R67" i="52" s="1"/>
  <c r="T67" i="52"/>
  <c r="U67" i="52" s="1"/>
  <c r="V67" i="52"/>
  <c r="W67" i="52"/>
  <c r="Y67" i="52"/>
  <c r="Z67" i="52"/>
  <c r="AA67" i="52"/>
  <c r="AB67" i="52"/>
  <c r="AC67" i="52"/>
  <c r="AE67" i="52"/>
  <c r="AG67" i="52" s="1"/>
  <c r="AF67" i="52"/>
  <c r="AH67" i="52"/>
  <c r="AI67" i="52"/>
  <c r="AJ67" i="52" s="1"/>
  <c r="AK67" i="52"/>
  <c r="AM67" i="52" s="1"/>
  <c r="AL67" i="52"/>
  <c r="AN67" i="52"/>
  <c r="AO67" i="52"/>
  <c r="AP67" i="52"/>
  <c r="AQ67" i="52"/>
  <c r="AR67" i="52"/>
  <c r="AS67" i="52" s="1"/>
  <c r="I68" i="52"/>
  <c r="K68" i="52"/>
  <c r="L68" i="52"/>
  <c r="N68" i="52"/>
  <c r="O68" i="52"/>
  <c r="P68" i="52"/>
  <c r="Q68" i="52"/>
  <c r="S68" i="52"/>
  <c r="U68" i="52" s="1"/>
  <c r="T68" i="52"/>
  <c r="V68" i="52"/>
  <c r="X68" i="52" s="1"/>
  <c r="W68" i="52"/>
  <c r="Y68" i="52"/>
  <c r="AA68" i="52" s="1"/>
  <c r="Z68" i="52"/>
  <c r="AB68" i="52"/>
  <c r="AC68" i="52"/>
  <c r="AD68" i="52"/>
  <c r="AE68" i="52"/>
  <c r="AF68" i="52"/>
  <c r="AG68" i="52"/>
  <c r="AH68" i="52"/>
  <c r="AJ68" i="52" s="1"/>
  <c r="AI68" i="52"/>
  <c r="AK68" i="52"/>
  <c r="AL68" i="52"/>
  <c r="AM68" i="52"/>
  <c r="AN68" i="52"/>
  <c r="AO68" i="52"/>
  <c r="AQ68" i="52"/>
  <c r="AS68" i="52" s="1"/>
  <c r="AR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P69" i="52"/>
  <c r="AQ69" i="52"/>
  <c r="AS69" i="52" s="1"/>
  <c r="AV69" i="52" s="1"/>
  <c r="AR69" i="52"/>
  <c r="I70" i="52"/>
  <c r="K70" i="52"/>
  <c r="L70" i="52"/>
  <c r="N70" i="52"/>
  <c r="O70" i="52"/>
  <c r="Q70" i="52"/>
  <c r="R70" i="52" s="1"/>
  <c r="T70" i="52"/>
  <c r="U70" i="52"/>
  <c r="W70" i="52"/>
  <c r="X70" i="52"/>
  <c r="Z70" i="52"/>
  <c r="AA70" i="52"/>
  <c r="AC70" i="52"/>
  <c r="AD70" i="52" s="1"/>
  <c r="AF70" i="52"/>
  <c r="AG70" i="52"/>
  <c r="AI70" i="52"/>
  <c r="AJ70" i="52"/>
  <c r="AL70" i="52"/>
  <c r="AM70" i="52" s="1"/>
  <c r="AN70" i="52"/>
  <c r="AP70" i="52" s="1"/>
  <c r="AO70" i="52"/>
  <c r="AQ70" i="52"/>
  <c r="AS70" i="52" s="1"/>
  <c r="AR70" i="52"/>
  <c r="I71" i="52"/>
  <c r="J71" i="52"/>
  <c r="K71" i="52"/>
  <c r="M71" i="52"/>
  <c r="O71" i="52" s="1"/>
  <c r="N71" i="52"/>
  <c r="P71" i="52"/>
  <c r="R71" i="52" s="1"/>
  <c r="Q71" i="52"/>
  <c r="S71" i="52"/>
  <c r="T71" i="52"/>
  <c r="U71" i="52"/>
  <c r="V71" i="52"/>
  <c r="W71" i="52"/>
  <c r="X71" i="52"/>
  <c r="Y71" i="52"/>
  <c r="Z71" i="52"/>
  <c r="AA71" i="52"/>
  <c r="AB71" i="52"/>
  <c r="AC71" i="52"/>
  <c r="AE71" i="52"/>
  <c r="AF71" i="52"/>
  <c r="AG71" i="52"/>
  <c r="AH71" i="52"/>
  <c r="AI71" i="52"/>
  <c r="AK71" i="52"/>
  <c r="AM71" i="52" s="1"/>
  <c r="AL71" i="52"/>
  <c r="AN71" i="52"/>
  <c r="AO71" i="52"/>
  <c r="AQ71" i="52"/>
  <c r="AS71" i="52" s="1"/>
  <c r="AR71" i="52"/>
  <c r="I72" i="52"/>
  <c r="J72" i="52"/>
  <c r="K72" i="52"/>
  <c r="L72" i="52" s="1"/>
  <c r="M72" i="52"/>
  <c r="O72" i="52" s="1"/>
  <c r="N72" i="52"/>
  <c r="P72" i="52"/>
  <c r="Q72" i="52"/>
  <c r="R72" i="52"/>
  <c r="S72" i="52"/>
  <c r="T72" i="52"/>
  <c r="V72" i="52"/>
  <c r="X72" i="52" s="1"/>
  <c r="W72" i="52"/>
  <c r="Y72" i="52"/>
  <c r="Z72" i="52"/>
  <c r="AA72" i="52"/>
  <c r="AB72" i="52"/>
  <c r="AD72" i="52" s="1"/>
  <c r="AC72" i="52"/>
  <c r="AE72" i="52"/>
  <c r="AG72" i="52" s="1"/>
  <c r="AF72" i="52"/>
  <c r="AH72" i="52"/>
  <c r="AI72" i="52"/>
  <c r="AJ72" i="52"/>
  <c r="AK72" i="52"/>
  <c r="AM72" i="52" s="1"/>
  <c r="AL72" i="52"/>
  <c r="AN72" i="52"/>
  <c r="AO72" i="52"/>
  <c r="AP72" i="52"/>
  <c r="AQ72" i="52"/>
  <c r="AR72" i="52"/>
  <c r="AS72" i="52"/>
  <c r="I73" i="52"/>
  <c r="J73" i="52"/>
  <c r="K73" i="52"/>
  <c r="L73" i="52"/>
  <c r="M73" i="52"/>
  <c r="N73" i="52"/>
  <c r="O73" i="52"/>
  <c r="P73" i="52"/>
  <c r="Q73" i="52"/>
  <c r="S73" i="52"/>
  <c r="T73" i="52"/>
  <c r="U73" i="52"/>
  <c r="V73" i="52"/>
  <c r="W73" i="52"/>
  <c r="Y73" i="52"/>
  <c r="AA73" i="52" s="1"/>
  <c r="Z73" i="52"/>
  <c r="AB73" i="52"/>
  <c r="AD73" i="52" s="1"/>
  <c r="AC73" i="52"/>
  <c r="AE73" i="52"/>
  <c r="AG73" i="52" s="1"/>
  <c r="AF73" i="52"/>
  <c r="AH73" i="52"/>
  <c r="AI73" i="52"/>
  <c r="AJ73" i="52"/>
  <c r="AK73" i="52"/>
  <c r="AM73" i="52" s="1"/>
  <c r="AL73" i="52"/>
  <c r="AN73" i="52"/>
  <c r="AO73" i="52"/>
  <c r="AR73" i="52"/>
  <c r="AS73" i="52"/>
  <c r="I74" i="52"/>
  <c r="J74" i="52"/>
  <c r="L74" i="52" s="1"/>
  <c r="K74" i="52"/>
  <c r="M74" i="52"/>
  <c r="N74" i="52"/>
  <c r="O74" i="52"/>
  <c r="P74" i="52"/>
  <c r="Q74" i="52"/>
  <c r="S74" i="52"/>
  <c r="U74" i="52" s="1"/>
  <c r="T74" i="52"/>
  <c r="V74" i="52"/>
  <c r="W74" i="52"/>
  <c r="X74" i="52"/>
  <c r="Y74" i="52"/>
  <c r="AA74" i="52" s="1"/>
  <c r="Z74" i="52"/>
  <c r="AB74" i="52"/>
  <c r="AD74" i="52" s="1"/>
  <c r="AC74" i="52"/>
  <c r="AE74" i="52"/>
  <c r="AF74" i="52"/>
  <c r="AG74" i="52"/>
  <c r="AH74" i="52"/>
  <c r="AJ74" i="52" s="1"/>
  <c r="AI74" i="52"/>
  <c r="AK74" i="52"/>
  <c r="AL74" i="52"/>
  <c r="AM74" i="52"/>
  <c r="AN74" i="52"/>
  <c r="AO74" i="52"/>
  <c r="AP74" i="52"/>
  <c r="AQ74" i="52"/>
  <c r="AS74" i="52" s="1"/>
  <c r="AR74" i="52"/>
  <c r="I79" i="52"/>
  <c r="J79" i="52"/>
  <c r="K79" i="52"/>
  <c r="L79" i="52"/>
  <c r="L98" i="52" s="1"/>
  <c r="M79" i="52"/>
  <c r="N79" i="52"/>
  <c r="O79" i="52"/>
  <c r="Q79" i="52"/>
  <c r="R79" i="52" s="1"/>
  <c r="T79" i="52"/>
  <c r="U79" i="52" s="1"/>
  <c r="W79" i="52"/>
  <c r="X79" i="52" s="1"/>
  <c r="Z79" i="52"/>
  <c r="AA79" i="52"/>
  <c r="AC79" i="52"/>
  <c r="AD79" i="52" s="1"/>
  <c r="AF79" i="52"/>
  <c r="AG79" i="52" s="1"/>
  <c r="AI79" i="52"/>
  <c r="AJ79" i="52" s="1"/>
  <c r="AL79" i="52"/>
  <c r="AM79" i="52"/>
  <c r="AN79" i="52"/>
  <c r="AO79" i="52"/>
  <c r="AP79" i="52"/>
  <c r="AQ79" i="52"/>
  <c r="AR79" i="52"/>
  <c r="I80" i="52"/>
  <c r="J80" i="52"/>
  <c r="K80" i="52"/>
  <c r="L80" i="52" s="1"/>
  <c r="M80" i="52"/>
  <c r="N80" i="52"/>
  <c r="P80" i="52"/>
  <c r="Q80" i="52"/>
  <c r="R80" i="52" s="1"/>
  <c r="S80" i="52"/>
  <c r="T80" i="52"/>
  <c r="V80" i="52"/>
  <c r="W80" i="52"/>
  <c r="Y80" i="52"/>
  <c r="Z80" i="52"/>
  <c r="AB80" i="52"/>
  <c r="AC80" i="52"/>
  <c r="AD80" i="52"/>
  <c r="AE80" i="52"/>
  <c r="AF80" i="52"/>
  <c r="AG80" i="52"/>
  <c r="AH80" i="52"/>
  <c r="AJ80" i="52" s="1"/>
  <c r="AI80" i="52"/>
  <c r="AK80" i="52"/>
  <c r="AL80" i="52"/>
  <c r="AN80" i="52"/>
  <c r="AO80" i="52"/>
  <c r="AP80" i="52" s="1"/>
  <c r="AQ80" i="52"/>
  <c r="AR80" i="52"/>
  <c r="I81" i="52"/>
  <c r="J81" i="52"/>
  <c r="K81" i="52"/>
  <c r="L81" i="52"/>
  <c r="M81" i="52"/>
  <c r="N81" i="52"/>
  <c r="Q81" i="52"/>
  <c r="R81" i="52" s="1"/>
  <c r="T81" i="52"/>
  <c r="U81" i="52"/>
  <c r="W81" i="52"/>
  <c r="X81" i="52"/>
  <c r="Z81" i="52"/>
  <c r="AA81" i="52" s="1"/>
  <c r="AC81" i="52"/>
  <c r="AD81" i="52" s="1"/>
  <c r="AF81" i="52"/>
  <c r="AG81" i="52"/>
  <c r="AI81" i="52"/>
  <c r="AJ81" i="52"/>
  <c r="AL81" i="52"/>
  <c r="AM81" i="52" s="1"/>
  <c r="AO81" i="52"/>
  <c r="AP81" i="52" s="1"/>
  <c r="AR81" i="52"/>
  <c r="AS81" i="52"/>
  <c r="I82" i="52"/>
  <c r="J82" i="52"/>
  <c r="K82" i="52"/>
  <c r="L82" i="52"/>
  <c r="M82" i="52"/>
  <c r="N82" i="52"/>
  <c r="O82" i="52"/>
  <c r="P82" i="52"/>
  <c r="R82" i="52" s="1"/>
  <c r="Q82" i="52"/>
  <c r="S82" i="52"/>
  <c r="T82" i="52"/>
  <c r="V82" i="52"/>
  <c r="W82" i="52"/>
  <c r="X82" i="52"/>
  <c r="Y82" i="52"/>
  <c r="Z82" i="52"/>
  <c r="AB82" i="52"/>
  <c r="AD82" i="52" s="1"/>
  <c r="AC82" i="52"/>
  <c r="AE82" i="52"/>
  <c r="AG82" i="52" s="1"/>
  <c r="AF82" i="52"/>
  <c r="AH82" i="52"/>
  <c r="AJ82" i="52" s="1"/>
  <c r="AI82" i="52"/>
  <c r="AK82" i="52"/>
  <c r="AL82" i="52"/>
  <c r="AM82" i="52"/>
  <c r="AN82" i="52"/>
  <c r="AO82" i="52"/>
  <c r="AQ82" i="52"/>
  <c r="AR82" i="52"/>
  <c r="I83" i="52"/>
  <c r="J83" i="52"/>
  <c r="K83" i="52"/>
  <c r="L83" i="52"/>
  <c r="M83" i="52"/>
  <c r="O83" i="52" s="1"/>
  <c r="N83" i="52"/>
  <c r="P83" i="52"/>
  <c r="Q83" i="52"/>
  <c r="R83" i="52" s="1"/>
  <c r="S83" i="52"/>
  <c r="T83" i="52"/>
  <c r="U83" i="52" s="1"/>
  <c r="V83" i="52"/>
  <c r="X83" i="52" s="1"/>
  <c r="W83" i="52"/>
  <c r="Y83" i="52"/>
  <c r="AA83" i="52" s="1"/>
  <c r="Z83" i="52"/>
  <c r="AB83" i="52"/>
  <c r="AC83" i="52"/>
  <c r="AD83" i="52" s="1"/>
  <c r="AE83" i="52"/>
  <c r="AF83" i="52"/>
  <c r="AG83" i="52"/>
  <c r="AH83" i="52"/>
  <c r="AJ83" i="52" s="1"/>
  <c r="AI83" i="52"/>
  <c r="AK83" i="52"/>
  <c r="AL83" i="52"/>
  <c r="AN83" i="52"/>
  <c r="AO83" i="52"/>
  <c r="AP83" i="52" s="1"/>
  <c r="AQ83" i="52"/>
  <c r="AS83" i="52" s="1"/>
  <c r="AR83" i="52"/>
  <c r="I84" i="52"/>
  <c r="J84" i="52"/>
  <c r="K84" i="52"/>
  <c r="L84" i="52" s="1"/>
  <c r="M84" i="52"/>
  <c r="O84" i="52" s="1"/>
  <c r="N84" i="52"/>
  <c r="P84" i="52"/>
  <c r="Q84" i="52"/>
  <c r="S84" i="52"/>
  <c r="T84" i="52"/>
  <c r="V84" i="52"/>
  <c r="X84" i="52" s="1"/>
  <c r="W84" i="52"/>
  <c r="Y84" i="52"/>
  <c r="Z84" i="52"/>
  <c r="AA84" i="52"/>
  <c r="AB84" i="52"/>
  <c r="AC84" i="52"/>
  <c r="AE84" i="52"/>
  <c r="AF84" i="52"/>
  <c r="AH84" i="52"/>
  <c r="AI84" i="52"/>
  <c r="AJ84" i="52" s="1"/>
  <c r="AK84" i="52"/>
  <c r="AM84" i="52" s="1"/>
  <c r="AL84" i="52"/>
  <c r="AN84" i="52"/>
  <c r="AP84" i="52" s="1"/>
  <c r="AO84" i="52"/>
  <c r="AQ84" i="52"/>
  <c r="AR84" i="52"/>
  <c r="AS84" i="52" s="1"/>
  <c r="I85" i="52"/>
  <c r="J85" i="52"/>
  <c r="L85" i="52" s="1"/>
  <c r="K85" i="52"/>
  <c r="M85" i="52"/>
  <c r="N85" i="52"/>
  <c r="O85" i="52"/>
  <c r="P85" i="52"/>
  <c r="R85" i="52" s="1"/>
  <c r="Q85" i="52"/>
  <c r="S85" i="52"/>
  <c r="T85" i="52"/>
  <c r="U85" i="52"/>
  <c r="V85" i="52"/>
  <c r="W85" i="52"/>
  <c r="X85" i="52"/>
  <c r="Y85" i="52"/>
  <c r="AA85" i="52" s="1"/>
  <c r="Z85" i="52"/>
  <c r="AB85" i="52"/>
  <c r="AC85" i="52"/>
  <c r="AD85" i="52"/>
  <c r="AE85" i="52"/>
  <c r="AF85" i="52"/>
  <c r="AG85" i="52"/>
  <c r="AH85" i="52"/>
  <c r="AJ85" i="52" s="1"/>
  <c r="AI85" i="52"/>
  <c r="AK85" i="52"/>
  <c r="AM85" i="52" s="1"/>
  <c r="AL85" i="52"/>
  <c r="AN85" i="52"/>
  <c r="AO85" i="52"/>
  <c r="AP85" i="52" s="1"/>
  <c r="AQ85" i="52"/>
  <c r="AR85" i="52"/>
  <c r="AS85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V86" i="52"/>
  <c r="W86" i="52"/>
  <c r="X86" i="52"/>
  <c r="Y86" i="52"/>
  <c r="Z86" i="52"/>
  <c r="AA86" i="52"/>
  <c r="AB86" i="52"/>
  <c r="AD86" i="52" s="1"/>
  <c r="AC86" i="52"/>
  <c r="AE86" i="52"/>
  <c r="AG86" i="52" s="1"/>
  <c r="AF86" i="52"/>
  <c r="AH86" i="52"/>
  <c r="AI86" i="52"/>
  <c r="AJ86" i="52"/>
  <c r="AK86" i="52"/>
  <c r="AL86" i="52"/>
  <c r="AM86" i="52"/>
  <c r="AN86" i="52"/>
  <c r="AP86" i="52" s="1"/>
  <c r="AO86" i="52"/>
  <c r="AQ86" i="52"/>
  <c r="AR86" i="52"/>
  <c r="I87" i="52"/>
  <c r="J87" i="52"/>
  <c r="L87" i="52" s="1"/>
  <c r="K87" i="52"/>
  <c r="M87" i="52"/>
  <c r="O87" i="52" s="1"/>
  <c r="N87" i="52"/>
  <c r="P87" i="52"/>
  <c r="Q87" i="52"/>
  <c r="R87" i="52" s="1"/>
  <c r="S87" i="52"/>
  <c r="T87" i="52"/>
  <c r="V87" i="52"/>
  <c r="X87" i="52" s="1"/>
  <c r="W87" i="52"/>
  <c r="Y87" i="52"/>
  <c r="Z87" i="52"/>
  <c r="AA87" i="52"/>
  <c r="AB87" i="52"/>
  <c r="AC87" i="52"/>
  <c r="AE87" i="52"/>
  <c r="AF87" i="52"/>
  <c r="AG87" i="52"/>
  <c r="AH87" i="52"/>
  <c r="AI87" i="52"/>
  <c r="AJ87" i="52"/>
  <c r="AK87" i="52"/>
  <c r="AM87" i="52" s="1"/>
  <c r="AL87" i="52"/>
  <c r="AN87" i="52"/>
  <c r="AO87" i="52"/>
  <c r="AP87" i="52"/>
  <c r="AQ87" i="52"/>
  <c r="AR87" i="52"/>
  <c r="AS87" i="52"/>
  <c r="I88" i="52"/>
  <c r="J88" i="52"/>
  <c r="K88" i="52"/>
  <c r="L88" i="52"/>
  <c r="M88" i="52"/>
  <c r="O88" i="52" s="1"/>
  <c r="N88" i="52"/>
  <c r="P88" i="52"/>
  <c r="R88" i="52" s="1"/>
  <c r="Q88" i="52"/>
  <c r="S88" i="52"/>
  <c r="U88" i="52" s="1"/>
  <c r="T88" i="52"/>
  <c r="V88" i="52"/>
  <c r="W88" i="52"/>
  <c r="X88" i="52" s="1"/>
  <c r="Y88" i="52"/>
  <c r="Z88" i="52"/>
  <c r="AA88" i="52"/>
  <c r="AB88" i="52"/>
  <c r="AC88" i="52"/>
  <c r="AD88" i="52"/>
  <c r="AE88" i="52"/>
  <c r="AG88" i="52" s="1"/>
  <c r="AF88" i="52"/>
  <c r="AH88" i="52"/>
  <c r="AI88" i="52"/>
  <c r="AJ88" i="52"/>
  <c r="AK88" i="52"/>
  <c r="AL88" i="52"/>
  <c r="AM88" i="52"/>
  <c r="AN88" i="52"/>
  <c r="AP88" i="52" s="1"/>
  <c r="AO88" i="52"/>
  <c r="AQ88" i="52"/>
  <c r="AS88" i="52" s="1"/>
  <c r="AR88" i="52"/>
  <c r="F89" i="52"/>
  <c r="I89" i="52"/>
  <c r="K89" i="52"/>
  <c r="L89" i="52"/>
  <c r="N89" i="52"/>
  <c r="O89" i="52" s="1"/>
  <c r="Q89" i="52"/>
  <c r="R89" i="52" s="1"/>
  <c r="T89" i="52"/>
  <c r="U89" i="52"/>
  <c r="W89" i="52"/>
  <c r="X89" i="52"/>
  <c r="Z89" i="52"/>
  <c r="AA89" i="52" s="1"/>
  <c r="AC89" i="52"/>
  <c r="AD89" i="52" s="1"/>
  <c r="AF89" i="52"/>
  <c r="AG89" i="52"/>
  <c r="AI89" i="52"/>
  <c r="AJ89" i="52"/>
  <c r="AL89" i="52"/>
  <c r="AM89" i="52" s="1"/>
  <c r="AO89" i="52"/>
  <c r="AP89" i="52" s="1"/>
  <c r="AR89" i="52"/>
  <c r="AS89" i="52"/>
  <c r="I90" i="52"/>
  <c r="J90" i="52"/>
  <c r="L90" i="52" s="1"/>
  <c r="K90" i="52"/>
  <c r="M90" i="52"/>
  <c r="O90" i="52" s="1"/>
  <c r="N90" i="52"/>
  <c r="P90" i="52"/>
  <c r="Q90" i="52"/>
  <c r="R90" i="52"/>
  <c r="S90" i="52"/>
  <c r="U90" i="52" s="1"/>
  <c r="T90" i="52"/>
  <c r="V90" i="52"/>
  <c r="W90" i="52"/>
  <c r="Y90" i="52"/>
  <c r="Z90" i="52"/>
  <c r="AA90" i="52" s="1"/>
  <c r="AB90" i="52"/>
  <c r="AD90" i="52" s="1"/>
  <c r="AC90" i="52"/>
  <c r="AE90" i="52"/>
  <c r="AG90" i="52" s="1"/>
  <c r="AF90" i="52"/>
  <c r="AH90" i="52"/>
  <c r="AI90" i="52"/>
  <c r="AJ90" i="52"/>
  <c r="AK90" i="52"/>
  <c r="AM90" i="52" s="1"/>
  <c r="AL90" i="52"/>
  <c r="AN90" i="52"/>
  <c r="AO90" i="52"/>
  <c r="AP90" i="52"/>
  <c r="AQ90" i="52"/>
  <c r="AR90" i="52"/>
  <c r="AS90" i="52"/>
  <c r="I91" i="52"/>
  <c r="J91" i="52"/>
  <c r="K91" i="52"/>
  <c r="L91" i="52"/>
  <c r="M91" i="52"/>
  <c r="O91" i="52" s="1"/>
  <c r="N91" i="52"/>
  <c r="P91" i="52"/>
  <c r="Q91" i="52"/>
  <c r="S91" i="52"/>
  <c r="T91" i="52"/>
  <c r="U91" i="52"/>
  <c r="V91" i="52"/>
  <c r="X91" i="52" s="1"/>
  <c r="W91" i="52"/>
  <c r="Y91" i="52"/>
  <c r="AA91" i="52" s="1"/>
  <c r="Z91" i="52"/>
  <c r="AB91" i="52"/>
  <c r="AC91" i="52"/>
  <c r="AD91" i="52"/>
  <c r="AE91" i="52"/>
  <c r="AG91" i="52" s="1"/>
  <c r="AF91" i="52"/>
  <c r="AH91" i="52"/>
  <c r="AI91" i="52"/>
  <c r="AJ91" i="52"/>
  <c r="AK91" i="52"/>
  <c r="AL91" i="52"/>
  <c r="AM91" i="52"/>
  <c r="AN91" i="52"/>
  <c r="AO91" i="52"/>
  <c r="AQ91" i="52"/>
  <c r="AR91" i="52"/>
  <c r="AS91" i="52" s="1"/>
  <c r="I92" i="52"/>
  <c r="J92" i="52"/>
  <c r="L92" i="52" s="1"/>
  <c r="K92" i="52"/>
  <c r="M92" i="52"/>
  <c r="N92" i="52"/>
  <c r="O92" i="52"/>
  <c r="P92" i="52"/>
  <c r="Q92" i="52"/>
  <c r="R92" i="52"/>
  <c r="S92" i="52"/>
  <c r="U92" i="52" s="1"/>
  <c r="T92" i="52"/>
  <c r="V92" i="52"/>
  <c r="X92" i="52" s="1"/>
  <c r="W92" i="52"/>
  <c r="Y92" i="52"/>
  <c r="Z92" i="52"/>
  <c r="AA92" i="52"/>
  <c r="AB92" i="52"/>
  <c r="AC92" i="52"/>
  <c r="AD92" i="52"/>
  <c r="AE92" i="52"/>
  <c r="AG92" i="52" s="1"/>
  <c r="AF92" i="52"/>
  <c r="AH92" i="52"/>
  <c r="AI92" i="52"/>
  <c r="AK92" i="52"/>
  <c r="AL92" i="52"/>
  <c r="AM92" i="52"/>
  <c r="AN92" i="52"/>
  <c r="AP92" i="52" s="1"/>
  <c r="AO92" i="52"/>
  <c r="AQ92" i="52"/>
  <c r="AS92" i="52" s="1"/>
  <c r="AR92" i="52"/>
  <c r="I93" i="52"/>
  <c r="J93" i="52"/>
  <c r="L93" i="52" s="1"/>
  <c r="K93" i="52"/>
  <c r="M93" i="52"/>
  <c r="O93" i="52" s="1"/>
  <c r="N93" i="52"/>
  <c r="P93" i="52"/>
  <c r="Q93" i="52"/>
  <c r="R93" i="52"/>
  <c r="S93" i="52"/>
  <c r="U93" i="52" s="1"/>
  <c r="T93" i="52"/>
  <c r="V93" i="52"/>
  <c r="W93" i="52"/>
  <c r="X93" i="52"/>
  <c r="Y93" i="52"/>
  <c r="Z93" i="52"/>
  <c r="AA93" i="52"/>
  <c r="AB93" i="52"/>
  <c r="AC93" i="52"/>
  <c r="AE93" i="52"/>
  <c r="AF93" i="52"/>
  <c r="AG93" i="52"/>
  <c r="AH93" i="52"/>
  <c r="AI93" i="52"/>
  <c r="AJ93" i="52"/>
  <c r="AK93" i="52"/>
  <c r="AM93" i="52" s="1"/>
  <c r="AL93" i="52"/>
  <c r="AN93" i="52"/>
  <c r="AO93" i="52"/>
  <c r="AP93" i="52"/>
  <c r="AQ93" i="52"/>
  <c r="AR93" i="52"/>
  <c r="AS93" i="52"/>
  <c r="I94" i="52"/>
  <c r="J94" i="52"/>
  <c r="L94" i="52" s="1"/>
  <c r="K94" i="52"/>
  <c r="M94" i="52"/>
  <c r="N94" i="52"/>
  <c r="P94" i="52"/>
  <c r="Q94" i="52"/>
  <c r="R94" i="52"/>
  <c r="S94" i="52"/>
  <c r="T94" i="52"/>
  <c r="U94" i="52"/>
  <c r="V94" i="52"/>
  <c r="X94" i="52" s="1"/>
  <c r="W94" i="52"/>
  <c r="Y94" i="52"/>
  <c r="Z94" i="52"/>
  <c r="AA94" i="52"/>
  <c r="AB94" i="52"/>
  <c r="AC94" i="52"/>
  <c r="AD94" i="52"/>
  <c r="AE94" i="52"/>
  <c r="AG94" i="52" s="1"/>
  <c r="AF94" i="52"/>
  <c r="AH94" i="52"/>
  <c r="AJ94" i="52" s="1"/>
  <c r="AI94" i="52"/>
  <c r="AK94" i="52"/>
  <c r="AL94" i="52"/>
  <c r="AM94" i="52"/>
  <c r="AN94" i="52"/>
  <c r="AO94" i="52"/>
  <c r="AP94" i="52"/>
  <c r="AQ94" i="52"/>
  <c r="AS94" i="52" s="1"/>
  <c r="AR94" i="52"/>
  <c r="I95" i="52"/>
  <c r="J95" i="52"/>
  <c r="K95" i="52"/>
  <c r="L95" i="52"/>
  <c r="M95" i="52"/>
  <c r="O95" i="52" s="1"/>
  <c r="N95" i="52"/>
  <c r="P95" i="52"/>
  <c r="Q95" i="52"/>
  <c r="S95" i="52"/>
  <c r="T95" i="52"/>
  <c r="U95" i="52"/>
  <c r="V95" i="52"/>
  <c r="X95" i="52" s="1"/>
  <c r="W95" i="52"/>
  <c r="Z95" i="52"/>
  <c r="AA95" i="52" s="1"/>
  <c r="AC95" i="52"/>
  <c r="AD95" i="52"/>
  <c r="AF95" i="52"/>
  <c r="AG95" i="52"/>
  <c r="AI95" i="52"/>
  <c r="AJ95" i="52"/>
  <c r="AL95" i="52"/>
  <c r="AM95" i="52" s="1"/>
  <c r="AO95" i="52"/>
  <c r="AP95" i="52"/>
  <c r="AR95" i="52"/>
  <c r="AS95" i="52" s="1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I107" i="52"/>
  <c r="K107" i="52"/>
  <c r="L107" i="52"/>
  <c r="N107" i="52"/>
  <c r="O107" i="52"/>
  <c r="P107" i="52"/>
  <c r="Q107" i="52"/>
  <c r="R107" i="52" s="1"/>
  <c r="S107" i="52"/>
  <c r="U107" i="52" s="1"/>
  <c r="T107" i="52"/>
  <c r="W107" i="52"/>
  <c r="X107" i="52"/>
  <c r="Z107" i="52"/>
  <c r="AA107" i="52"/>
  <c r="AC107" i="52"/>
  <c r="AD107" i="52" s="1"/>
  <c r="AF107" i="52"/>
  <c r="AG107" i="52"/>
  <c r="AI107" i="52"/>
  <c r="AJ107" i="52"/>
  <c r="AL107" i="52"/>
  <c r="AM107" i="52"/>
  <c r="AO107" i="52"/>
  <c r="AP107" i="52" s="1"/>
  <c r="AR107" i="52"/>
  <c r="AS107" i="52"/>
  <c r="I108" i="52"/>
  <c r="K108" i="52"/>
  <c r="L108" i="52" s="1"/>
  <c r="N108" i="52"/>
  <c r="O108" i="52"/>
  <c r="Q108" i="52"/>
  <c r="R108" i="52"/>
  <c r="T108" i="52"/>
  <c r="U108" i="52"/>
  <c r="W108" i="52"/>
  <c r="X108" i="52" s="1"/>
  <c r="Z108" i="52"/>
  <c r="AA108" i="52" s="1"/>
  <c r="AV108" i="52" s="1"/>
  <c r="AC108" i="52"/>
  <c r="AD108" i="52"/>
  <c r="AF108" i="52"/>
  <c r="AG108" i="52"/>
  <c r="AI108" i="52"/>
  <c r="AJ108" i="52" s="1"/>
  <c r="AL108" i="52"/>
  <c r="AM108" i="52"/>
  <c r="AO108" i="52"/>
  <c r="AP108" i="52"/>
  <c r="AR108" i="52"/>
  <c r="AS108" i="52"/>
  <c r="I109" i="52"/>
  <c r="J109" i="52"/>
  <c r="K109" i="52"/>
  <c r="M109" i="52"/>
  <c r="N109" i="52"/>
  <c r="O109" i="52" s="1"/>
  <c r="Q109" i="52"/>
  <c r="R109" i="52"/>
  <c r="T109" i="52"/>
  <c r="U109" i="52" s="1"/>
  <c r="W109" i="52"/>
  <c r="X109" i="52"/>
  <c r="Z109" i="52"/>
  <c r="AA109" i="52" s="1"/>
  <c r="AC109" i="52"/>
  <c r="AD109" i="52"/>
  <c r="AF109" i="52"/>
  <c r="AG109" i="52"/>
  <c r="AI109" i="52"/>
  <c r="AJ109" i="52"/>
  <c r="AL109" i="52"/>
  <c r="AM109" i="52" s="1"/>
  <c r="AN109" i="52"/>
  <c r="AO109" i="52"/>
  <c r="AP109" i="52" s="1"/>
  <c r="AQ109" i="52"/>
  <c r="AS109" i="52" s="1"/>
  <c r="AR109" i="52"/>
  <c r="I111" i="52"/>
  <c r="J111" i="52"/>
  <c r="L111" i="52" s="1"/>
  <c r="K111" i="52"/>
  <c r="M111" i="52"/>
  <c r="N111" i="52"/>
  <c r="O111" i="52" s="1"/>
  <c r="P111" i="52"/>
  <c r="R111" i="52" s="1"/>
  <c r="Q111" i="52"/>
  <c r="S111" i="52"/>
  <c r="T111" i="52"/>
  <c r="V111" i="52"/>
  <c r="W111" i="52"/>
  <c r="Y111" i="52"/>
  <c r="AA111" i="52" s="1"/>
  <c r="Z111" i="52"/>
  <c r="AB111" i="52"/>
  <c r="AC111" i="52"/>
  <c r="AD111" i="52"/>
  <c r="AE111" i="52"/>
  <c r="AG111" i="52" s="1"/>
  <c r="AH111" i="52"/>
  <c r="AJ111" i="52" s="1"/>
  <c r="AK111" i="52"/>
  <c r="AM111" i="52" s="1"/>
  <c r="AN111" i="52"/>
  <c r="AP111" i="52"/>
  <c r="AQ111" i="52"/>
  <c r="AS111" i="52"/>
  <c r="I112" i="52"/>
  <c r="J112" i="52"/>
  <c r="L112" i="52" s="1"/>
  <c r="K112" i="52"/>
  <c r="M112" i="52"/>
  <c r="N112" i="52"/>
  <c r="O112" i="52"/>
  <c r="P112" i="52"/>
  <c r="R112" i="52" s="1"/>
  <c r="Q112" i="52"/>
  <c r="S112" i="52"/>
  <c r="T112" i="52"/>
  <c r="U112" i="52"/>
  <c r="V112" i="52"/>
  <c r="W112" i="52"/>
  <c r="X112" i="52"/>
  <c r="Y112" i="52"/>
  <c r="Z112" i="52"/>
  <c r="AB112" i="52"/>
  <c r="AC112" i="52"/>
  <c r="AD112" i="52"/>
  <c r="AE112" i="52"/>
  <c r="AG112" i="52"/>
  <c r="AH112" i="52"/>
  <c r="AJ112" i="52" s="1"/>
  <c r="AK112" i="52"/>
  <c r="AM112" i="52"/>
  <c r="AN112" i="52"/>
  <c r="AP112" i="52"/>
  <c r="AQ112" i="52"/>
  <c r="AQ164" i="52" s="1"/>
  <c r="I114" i="52"/>
  <c r="J114" i="52"/>
  <c r="K114" i="52"/>
  <c r="L114" i="52"/>
  <c r="M114" i="52"/>
  <c r="N114" i="52"/>
  <c r="O114" i="52" s="1"/>
  <c r="P114" i="52"/>
  <c r="Q114" i="52"/>
  <c r="R114" i="52"/>
  <c r="S114" i="52"/>
  <c r="T114" i="52"/>
  <c r="U114" i="52" s="1"/>
  <c r="V114" i="52"/>
  <c r="W114" i="52"/>
  <c r="Y114" i="52"/>
  <c r="Z114" i="52"/>
  <c r="AA114" i="52" s="1"/>
  <c r="AC114" i="52"/>
  <c r="AD114" i="52"/>
  <c r="AF114" i="52"/>
  <c r="AG114" i="52" s="1"/>
  <c r="AI114" i="52"/>
  <c r="AJ114" i="52"/>
  <c r="AK114" i="52"/>
  <c r="AM114" i="52" s="1"/>
  <c r="AL114" i="52"/>
  <c r="AN114" i="52"/>
  <c r="AO114" i="52"/>
  <c r="AP114" i="52"/>
  <c r="AQ114" i="52"/>
  <c r="AR114" i="52"/>
  <c r="AS114" i="52"/>
  <c r="I115" i="52"/>
  <c r="K115" i="52"/>
  <c r="L115" i="52" s="1"/>
  <c r="N115" i="52"/>
  <c r="O115" i="52" s="1"/>
  <c r="Q115" i="52"/>
  <c r="R115" i="52"/>
  <c r="T115" i="52"/>
  <c r="U115" i="52" s="1"/>
  <c r="W115" i="52"/>
  <c r="X115" i="52"/>
  <c r="Y115" i="52"/>
  <c r="AA115" i="52" s="1"/>
  <c r="Z115" i="52"/>
  <c r="AB115" i="52"/>
  <c r="AD115" i="52" s="1"/>
  <c r="AC115" i="52"/>
  <c r="AE115" i="52"/>
  <c r="AF115" i="52"/>
  <c r="AG115" i="52"/>
  <c r="AH115" i="52"/>
  <c r="AI115" i="52"/>
  <c r="AJ115" i="52"/>
  <c r="AK115" i="52"/>
  <c r="AM115" i="52" s="1"/>
  <c r="AL115" i="52"/>
  <c r="AN115" i="52"/>
  <c r="AO115" i="52"/>
  <c r="AS115" i="52"/>
  <c r="I116" i="52"/>
  <c r="J116" i="52"/>
  <c r="L116" i="52" s="1"/>
  <c r="K116" i="52"/>
  <c r="M116" i="52"/>
  <c r="N116" i="52"/>
  <c r="O116" i="52"/>
  <c r="P116" i="52"/>
  <c r="R116" i="52" s="1"/>
  <c r="Q116" i="52"/>
  <c r="S116" i="52"/>
  <c r="T116" i="52"/>
  <c r="V116" i="52"/>
  <c r="W116" i="52"/>
  <c r="X116" i="52"/>
  <c r="Y116" i="52"/>
  <c r="AA116" i="52" s="1"/>
  <c r="AB116" i="52"/>
  <c r="AD116" i="52" s="1"/>
  <c r="AE116" i="52"/>
  <c r="AG116" i="52"/>
  <c r="AH116" i="52"/>
  <c r="AJ116" i="52"/>
  <c r="AK116" i="52"/>
  <c r="AM116" i="52" s="1"/>
  <c r="AN116" i="52"/>
  <c r="AP116" i="52" s="1"/>
  <c r="AQ116" i="52"/>
  <c r="AS116" i="52"/>
  <c r="I118" i="52"/>
  <c r="J118" i="52"/>
  <c r="L118" i="52" s="1"/>
  <c r="K118" i="52"/>
  <c r="M118" i="52"/>
  <c r="N118" i="52"/>
  <c r="O118" i="52"/>
  <c r="P118" i="52"/>
  <c r="Q118" i="52"/>
  <c r="T118" i="52"/>
  <c r="U118" i="52" s="1"/>
  <c r="W118" i="52"/>
  <c r="X118" i="52"/>
  <c r="Z118" i="52"/>
  <c r="AA118" i="52"/>
  <c r="AC118" i="52"/>
  <c r="AD118" i="52" s="1"/>
  <c r="AF118" i="52"/>
  <c r="AG118" i="52" s="1"/>
  <c r="AI118" i="52"/>
  <c r="AJ118" i="52"/>
  <c r="AL118" i="52"/>
  <c r="AM118" i="52"/>
  <c r="AO118" i="52"/>
  <c r="AP118" i="52"/>
  <c r="AR118" i="52"/>
  <c r="AS118" i="52" s="1"/>
  <c r="I120" i="52"/>
  <c r="J120" i="52"/>
  <c r="K120" i="52"/>
  <c r="L120" i="52"/>
  <c r="M120" i="52"/>
  <c r="O120" i="52" s="1"/>
  <c r="N120" i="52"/>
  <c r="P120" i="52"/>
  <c r="R120" i="52" s="1"/>
  <c r="Q120" i="52"/>
  <c r="S120" i="52"/>
  <c r="T120" i="52"/>
  <c r="U120" i="52"/>
  <c r="V120" i="52"/>
  <c r="W120" i="52"/>
  <c r="X120" i="52"/>
  <c r="Y120" i="52"/>
  <c r="AA120" i="52" s="1"/>
  <c r="Z120" i="52"/>
  <c r="AB120" i="52"/>
  <c r="AC120" i="52"/>
  <c r="AE120" i="52"/>
  <c r="AF120" i="52"/>
  <c r="AG120" i="52"/>
  <c r="AH120" i="52"/>
  <c r="AJ120" i="52" s="1"/>
  <c r="AI120" i="52"/>
  <c r="AK120" i="52"/>
  <c r="AM120" i="52" s="1"/>
  <c r="AL120" i="52"/>
  <c r="AN120" i="52"/>
  <c r="AN164" i="52" s="1"/>
  <c r="AO120" i="52"/>
  <c r="AQ120" i="52"/>
  <c r="AS120" i="52" s="1"/>
  <c r="AR120" i="52"/>
  <c r="I121" i="52"/>
  <c r="J121" i="52"/>
  <c r="K121" i="52"/>
  <c r="L121" i="52"/>
  <c r="M121" i="52"/>
  <c r="O121" i="52" s="1"/>
  <c r="N121" i="52"/>
  <c r="P121" i="52"/>
  <c r="Q121" i="52"/>
  <c r="R121" i="52"/>
  <c r="S121" i="52"/>
  <c r="T121" i="52"/>
  <c r="U121" i="52"/>
  <c r="V121" i="52"/>
  <c r="W121" i="52"/>
  <c r="Y121" i="52"/>
  <c r="Z121" i="52"/>
  <c r="AA121" i="52"/>
  <c r="AB121" i="52"/>
  <c r="AC121" i="52"/>
  <c r="AD121" i="52"/>
  <c r="AE121" i="52"/>
  <c r="AG121" i="52" s="1"/>
  <c r="AF121" i="52"/>
  <c r="AH121" i="52"/>
  <c r="AI121" i="52"/>
  <c r="AJ121" i="52"/>
  <c r="AK121" i="52"/>
  <c r="AL121" i="52"/>
  <c r="AM121" i="52"/>
  <c r="AN121" i="52"/>
  <c r="AO121" i="52"/>
  <c r="AP121" i="52"/>
  <c r="AQ121" i="52"/>
  <c r="AR121" i="52"/>
  <c r="AS121" i="52" s="1"/>
  <c r="I123" i="52"/>
  <c r="J123" i="52"/>
  <c r="L123" i="52" s="1"/>
  <c r="K123" i="52"/>
  <c r="M123" i="52"/>
  <c r="N123" i="52"/>
  <c r="P123" i="52"/>
  <c r="Q123" i="52"/>
  <c r="R123" i="52"/>
  <c r="S123" i="52"/>
  <c r="T123" i="52"/>
  <c r="U123" i="52"/>
  <c r="W123" i="52"/>
  <c r="X123" i="52" s="1"/>
  <c r="Z123" i="52"/>
  <c r="AA123" i="52"/>
  <c r="AC123" i="52"/>
  <c r="AD123" i="52" s="1"/>
  <c r="AF123" i="52"/>
  <c r="AG123" i="52"/>
  <c r="AI123" i="52"/>
  <c r="AJ123" i="52" s="1"/>
  <c r="AL123" i="52"/>
  <c r="AM123" i="52"/>
  <c r="AO123" i="52"/>
  <c r="AP123" i="52" s="1"/>
  <c r="AR123" i="52"/>
  <c r="AS123" i="52"/>
  <c r="I124" i="52"/>
  <c r="K124" i="52"/>
  <c r="L124" i="52"/>
  <c r="N124" i="52"/>
  <c r="O124" i="52" s="1"/>
  <c r="Q124" i="52"/>
  <c r="R124" i="52"/>
  <c r="T124" i="52"/>
  <c r="U124" i="52" s="1"/>
  <c r="V124" i="52"/>
  <c r="W124" i="52"/>
  <c r="X124" i="52"/>
  <c r="Y124" i="52"/>
  <c r="Z124" i="52"/>
  <c r="AA124" i="52"/>
  <c r="AB124" i="52"/>
  <c r="AC124" i="52"/>
  <c r="AE124" i="52"/>
  <c r="AF124" i="52"/>
  <c r="AG124" i="52"/>
  <c r="AH124" i="52"/>
  <c r="AI124" i="52"/>
  <c r="AJ124" i="52"/>
  <c r="AK124" i="52"/>
  <c r="AM124" i="52" s="1"/>
  <c r="AL124" i="52"/>
  <c r="AN124" i="52"/>
  <c r="AP124" i="52" s="1"/>
  <c r="AO124" i="52"/>
  <c r="AQ124" i="52"/>
  <c r="AR124" i="52"/>
  <c r="AS124" i="52"/>
  <c r="I125" i="52"/>
  <c r="J125" i="52"/>
  <c r="L125" i="52" s="1"/>
  <c r="K125" i="52"/>
  <c r="M125" i="52"/>
  <c r="O125" i="52" s="1"/>
  <c r="N125" i="52"/>
  <c r="P125" i="52"/>
  <c r="Q125" i="52"/>
  <c r="R125" i="52"/>
  <c r="S125" i="52"/>
  <c r="U125" i="52" s="1"/>
  <c r="T125" i="52"/>
  <c r="V125" i="52"/>
  <c r="W125" i="52"/>
  <c r="Y125" i="52"/>
  <c r="Z125" i="52"/>
  <c r="AA125" i="52"/>
  <c r="AB125" i="52"/>
  <c r="AD125" i="52" s="1"/>
  <c r="AC125" i="52"/>
  <c r="AE125" i="52"/>
  <c r="AG125" i="52" s="1"/>
  <c r="AF125" i="52"/>
  <c r="AH125" i="52"/>
  <c r="AJ125" i="52" s="1"/>
  <c r="AI125" i="52"/>
  <c r="AK125" i="52"/>
  <c r="AM125" i="52" s="1"/>
  <c r="AL125" i="52"/>
  <c r="AN125" i="52"/>
  <c r="AO125" i="52"/>
  <c r="AP125" i="52"/>
  <c r="AQ125" i="52"/>
  <c r="AR125" i="52"/>
  <c r="I127" i="52"/>
  <c r="J127" i="52"/>
  <c r="K127" i="52"/>
  <c r="L127" i="52"/>
  <c r="M127" i="52"/>
  <c r="N127" i="52"/>
  <c r="P127" i="52"/>
  <c r="Q127" i="52"/>
  <c r="R127" i="52"/>
  <c r="S127" i="52"/>
  <c r="U127" i="52" s="1"/>
  <c r="T127" i="52"/>
  <c r="V127" i="52"/>
  <c r="X127" i="52" s="1"/>
  <c r="W127" i="52"/>
  <c r="Y127" i="52"/>
  <c r="Z127" i="52"/>
  <c r="AA127" i="52"/>
  <c r="AB127" i="52"/>
  <c r="AD127" i="52" s="1"/>
  <c r="AC127" i="52"/>
  <c r="AE127" i="52"/>
  <c r="AG127" i="52" s="1"/>
  <c r="AF127" i="52"/>
  <c r="AH127" i="52"/>
  <c r="AJ127" i="52" s="1"/>
  <c r="AI127" i="52"/>
  <c r="AK127" i="52"/>
  <c r="AL127" i="52"/>
  <c r="AN127" i="52"/>
  <c r="AO127" i="52"/>
  <c r="AP127" i="52"/>
  <c r="AQ127" i="52"/>
  <c r="AR127" i="52"/>
  <c r="AS127" i="52"/>
  <c r="I128" i="52"/>
  <c r="J128" i="52"/>
  <c r="K128" i="52"/>
  <c r="L128" i="52"/>
  <c r="M128" i="52"/>
  <c r="N128" i="52"/>
  <c r="O128" i="52"/>
  <c r="P128" i="52"/>
  <c r="R128" i="52" s="1"/>
  <c r="Q128" i="52"/>
  <c r="S128" i="52"/>
  <c r="T128" i="52"/>
  <c r="U128" i="52"/>
  <c r="V128" i="52"/>
  <c r="W128" i="52"/>
  <c r="X128" i="52"/>
  <c r="Y128" i="52"/>
  <c r="AA128" i="52" s="1"/>
  <c r="Z128" i="52"/>
  <c r="AB128" i="52"/>
  <c r="AD128" i="52" s="1"/>
  <c r="AC128" i="52"/>
  <c r="AE128" i="52"/>
  <c r="AF128" i="52"/>
  <c r="AG128" i="52"/>
  <c r="AH128" i="52"/>
  <c r="AI128" i="52"/>
  <c r="AJ128" i="52"/>
  <c r="AK128" i="52"/>
  <c r="AM128" i="52" s="1"/>
  <c r="AL128" i="52"/>
  <c r="AN128" i="52"/>
  <c r="AO128" i="52"/>
  <c r="AQ128" i="52"/>
  <c r="AR128" i="52"/>
  <c r="AS128" i="52"/>
  <c r="I130" i="52"/>
  <c r="J130" i="52"/>
  <c r="K130" i="52"/>
  <c r="M130" i="52"/>
  <c r="N130" i="52"/>
  <c r="O130" i="52" s="1"/>
  <c r="Q130" i="52"/>
  <c r="R130" i="52" s="1"/>
  <c r="T130" i="52"/>
  <c r="U130" i="52" s="1"/>
  <c r="W130" i="52"/>
  <c r="X130" i="52"/>
  <c r="Z130" i="52"/>
  <c r="AA130" i="52" s="1"/>
  <c r="AC130" i="52"/>
  <c r="AD130" i="52" s="1"/>
  <c r="AF130" i="52"/>
  <c r="AG130" i="52" s="1"/>
  <c r="AI130" i="52"/>
  <c r="AJ130" i="52"/>
  <c r="AL130" i="52"/>
  <c r="AM130" i="52"/>
  <c r="AO130" i="52"/>
  <c r="AP130" i="52" s="1"/>
  <c r="AR130" i="52"/>
  <c r="AS130" i="52" s="1"/>
  <c r="I131" i="52"/>
  <c r="K131" i="52"/>
  <c r="L131" i="52"/>
  <c r="N131" i="52"/>
  <c r="O131" i="52" s="1"/>
  <c r="P131" i="52"/>
  <c r="Q131" i="52"/>
  <c r="S131" i="52"/>
  <c r="T131" i="52"/>
  <c r="U131" i="52"/>
  <c r="V131" i="52"/>
  <c r="X131" i="52" s="1"/>
  <c r="W131" i="52"/>
  <c r="Y131" i="52"/>
  <c r="AA131" i="52" s="1"/>
  <c r="Z131" i="52"/>
  <c r="AB131" i="52"/>
  <c r="AC131" i="52"/>
  <c r="AD131" i="52"/>
  <c r="AE131" i="52"/>
  <c r="AF131" i="52"/>
  <c r="AH131" i="52"/>
  <c r="AI131" i="52"/>
  <c r="AJ131" i="52"/>
  <c r="AK131" i="52"/>
  <c r="AL131" i="52"/>
  <c r="AM131" i="52"/>
  <c r="AN131" i="52"/>
  <c r="AP131" i="52" s="1"/>
  <c r="AO131" i="52"/>
  <c r="AQ131" i="52"/>
  <c r="AR131" i="52"/>
  <c r="AS131" i="52" s="1"/>
  <c r="I133" i="52"/>
  <c r="J133" i="52"/>
  <c r="L133" i="52" s="1"/>
  <c r="K133" i="52"/>
  <c r="M133" i="52"/>
  <c r="O133" i="52" s="1"/>
  <c r="N133" i="52"/>
  <c r="P133" i="52"/>
  <c r="Q133" i="52"/>
  <c r="R133" i="52" s="1"/>
  <c r="S133" i="52"/>
  <c r="T133" i="52"/>
  <c r="U133" i="52"/>
  <c r="V133" i="52"/>
  <c r="X133" i="52" s="1"/>
  <c r="W133" i="52"/>
  <c r="Y133" i="52"/>
  <c r="Z133" i="52"/>
  <c r="AB133" i="52"/>
  <c r="AC133" i="52"/>
  <c r="AD133" i="52" s="1"/>
  <c r="AE133" i="52"/>
  <c r="AG133" i="52" s="1"/>
  <c r="AF133" i="52"/>
  <c r="AH133" i="52"/>
  <c r="AJ133" i="52" s="1"/>
  <c r="AI133" i="52"/>
  <c r="AK133" i="52"/>
  <c r="AL133" i="52"/>
  <c r="AO133" i="52"/>
  <c r="AP133" i="52" s="1"/>
  <c r="AR133" i="52"/>
  <c r="AS133" i="52" s="1"/>
  <c r="I134" i="52"/>
  <c r="K134" i="52"/>
  <c r="L134" i="52"/>
  <c r="N134" i="52"/>
  <c r="O134" i="52" s="1"/>
  <c r="Q134" i="52"/>
  <c r="R134" i="52" s="1"/>
  <c r="T134" i="52"/>
  <c r="U134" i="52"/>
  <c r="W134" i="52"/>
  <c r="X134" i="52" s="1"/>
  <c r="Z134" i="52"/>
  <c r="AA134" i="52"/>
  <c r="AC134" i="52"/>
  <c r="AD134" i="52" s="1"/>
  <c r="AF134" i="52"/>
  <c r="AG134" i="52"/>
  <c r="AI134" i="52"/>
  <c r="AJ134" i="52"/>
  <c r="AL134" i="52"/>
  <c r="AM134" i="52"/>
  <c r="AN134" i="52"/>
  <c r="AP134" i="52" s="1"/>
  <c r="AO134" i="52"/>
  <c r="AQ134" i="52"/>
  <c r="AS134" i="52" s="1"/>
  <c r="AR134" i="52"/>
  <c r="AV134" i="52"/>
  <c r="I135" i="52"/>
  <c r="J135" i="52"/>
  <c r="L135" i="52" s="1"/>
  <c r="K135" i="52"/>
  <c r="M135" i="52"/>
  <c r="O135" i="52" s="1"/>
  <c r="N135" i="52"/>
  <c r="P135" i="52"/>
  <c r="Q135" i="52"/>
  <c r="R135" i="52"/>
  <c r="S135" i="52"/>
  <c r="T135" i="52"/>
  <c r="U135" i="52"/>
  <c r="V135" i="52"/>
  <c r="X135" i="52" s="1"/>
  <c r="W135" i="52"/>
  <c r="Y135" i="52"/>
  <c r="AA135" i="52" s="1"/>
  <c r="Z135" i="52"/>
  <c r="AB135" i="52"/>
  <c r="AC135" i="52"/>
  <c r="AD135" i="52" s="1"/>
  <c r="AE135" i="52"/>
  <c r="AG135" i="52" s="1"/>
  <c r="AF135" i="52"/>
  <c r="AH135" i="52"/>
  <c r="AJ135" i="52" s="1"/>
  <c r="AI135" i="52"/>
  <c r="AK135" i="52"/>
  <c r="AM135" i="52" s="1"/>
  <c r="AL135" i="52"/>
  <c r="AN135" i="52"/>
  <c r="AP135" i="52" s="1"/>
  <c r="AO135" i="52"/>
  <c r="AQ135" i="52"/>
  <c r="AR135" i="52"/>
  <c r="AS135" i="52"/>
  <c r="I137" i="52"/>
  <c r="J137" i="52"/>
  <c r="L137" i="52" s="1"/>
  <c r="K137" i="52"/>
  <c r="M137" i="52"/>
  <c r="O137" i="52" s="1"/>
  <c r="N137" i="52"/>
  <c r="P137" i="52"/>
  <c r="R137" i="52" s="1"/>
  <c r="Q137" i="52"/>
  <c r="S137" i="52"/>
  <c r="T137" i="52"/>
  <c r="U137" i="52"/>
  <c r="V137" i="52"/>
  <c r="X137" i="52" s="1"/>
  <c r="W137" i="52"/>
  <c r="Y137" i="52"/>
  <c r="AA137" i="52" s="1"/>
  <c r="Z137" i="52"/>
  <c r="AB137" i="52"/>
  <c r="AC137" i="52"/>
  <c r="AD137" i="52"/>
  <c r="AE137" i="52"/>
  <c r="AG137" i="52" s="1"/>
  <c r="AF137" i="52"/>
  <c r="AH137" i="52"/>
  <c r="AJ137" i="52" s="1"/>
  <c r="AI137" i="52"/>
  <c r="AK137" i="52"/>
  <c r="AL137" i="52"/>
  <c r="AM137" i="52"/>
  <c r="AO137" i="52"/>
  <c r="AP137" i="52"/>
  <c r="AR137" i="52"/>
  <c r="AS137" i="52" s="1"/>
  <c r="I138" i="52"/>
  <c r="K138" i="52"/>
  <c r="L138" i="52"/>
  <c r="N138" i="52"/>
  <c r="O138" i="52"/>
  <c r="Q138" i="52"/>
  <c r="R138" i="52" s="1"/>
  <c r="T138" i="52"/>
  <c r="U138" i="52"/>
  <c r="W138" i="52"/>
  <c r="X138" i="52" s="1"/>
  <c r="Z138" i="52"/>
  <c r="AA138" i="52"/>
  <c r="AC138" i="52"/>
  <c r="AD138" i="52" s="1"/>
  <c r="AF138" i="52"/>
  <c r="AG138" i="52"/>
  <c r="AI138" i="52"/>
  <c r="AJ138" i="52"/>
  <c r="AL138" i="52"/>
  <c r="AM138" i="52"/>
  <c r="AN138" i="52"/>
  <c r="AP138" i="52" s="1"/>
  <c r="AO138" i="52"/>
  <c r="AQ138" i="52"/>
  <c r="AR138" i="52"/>
  <c r="I139" i="52"/>
  <c r="J139" i="52"/>
  <c r="K139" i="52"/>
  <c r="L139" i="52"/>
  <c r="M139" i="52"/>
  <c r="O139" i="52" s="1"/>
  <c r="N139" i="52"/>
  <c r="P139" i="52"/>
  <c r="R139" i="52" s="1"/>
  <c r="Q139" i="52"/>
  <c r="S139" i="52"/>
  <c r="T139" i="52"/>
  <c r="U139" i="52" s="1"/>
  <c r="V139" i="52"/>
  <c r="X139" i="52" s="1"/>
  <c r="W139" i="52"/>
  <c r="Y139" i="52"/>
  <c r="Z139" i="52"/>
  <c r="AB139" i="52"/>
  <c r="AC139" i="52"/>
  <c r="AD139" i="52"/>
  <c r="AE139" i="52"/>
  <c r="AG139" i="52" s="1"/>
  <c r="AF139" i="52"/>
  <c r="AH139" i="52"/>
  <c r="AI139" i="52"/>
  <c r="AJ139" i="52"/>
  <c r="AK139" i="52"/>
  <c r="AL139" i="52"/>
  <c r="AM139" i="52"/>
  <c r="AN139" i="52"/>
  <c r="AP139" i="52" s="1"/>
  <c r="AO139" i="52"/>
  <c r="AQ139" i="52"/>
  <c r="AR139" i="52"/>
  <c r="AS139" i="52"/>
  <c r="I141" i="52"/>
  <c r="J141" i="52"/>
  <c r="K141" i="52"/>
  <c r="L141" i="52"/>
  <c r="M141" i="52"/>
  <c r="N141" i="52"/>
  <c r="O141" i="52" s="1"/>
  <c r="P141" i="52"/>
  <c r="R141" i="52" s="1"/>
  <c r="Q141" i="52"/>
  <c r="S141" i="52"/>
  <c r="T141" i="52"/>
  <c r="U141" i="52"/>
  <c r="V141" i="52"/>
  <c r="W141" i="52"/>
  <c r="Y141" i="52"/>
  <c r="AA141" i="52" s="1"/>
  <c r="Z141" i="52"/>
  <c r="AB141" i="52"/>
  <c r="AC141" i="52"/>
  <c r="AD141" i="52"/>
  <c r="AE141" i="52"/>
  <c r="AG141" i="52" s="1"/>
  <c r="AF141" i="52"/>
  <c r="AH141" i="52"/>
  <c r="AJ141" i="52" s="1"/>
  <c r="AI141" i="52"/>
  <c r="AK141" i="52"/>
  <c r="AL141" i="52"/>
  <c r="AN141" i="52"/>
  <c r="AP141" i="52" s="1"/>
  <c r="AO141" i="52"/>
  <c r="AQ141" i="52"/>
  <c r="AR141" i="52"/>
  <c r="AS141" i="52"/>
  <c r="F142" i="52"/>
  <c r="I142" i="52"/>
  <c r="K142" i="52"/>
  <c r="L142" i="52"/>
  <c r="N142" i="52"/>
  <c r="O142" i="52"/>
  <c r="Q142" i="52"/>
  <c r="R142" i="52" s="1"/>
  <c r="T142" i="52"/>
  <c r="U142" i="52" s="1"/>
  <c r="W142" i="52"/>
  <c r="X142" i="52"/>
  <c r="Z142" i="52"/>
  <c r="AA142" i="52"/>
  <c r="AC142" i="52"/>
  <c r="AD142" i="52"/>
  <c r="AF142" i="52"/>
  <c r="AG142" i="52" s="1"/>
  <c r="AI142" i="52"/>
  <c r="AJ142" i="52"/>
  <c r="AL142" i="52"/>
  <c r="AM142" i="52"/>
  <c r="AO142" i="52"/>
  <c r="AP142" i="52"/>
  <c r="AR142" i="52"/>
  <c r="AS142" i="52" s="1"/>
  <c r="I144" i="52"/>
  <c r="J144" i="52"/>
  <c r="K144" i="52"/>
  <c r="L144" i="52"/>
  <c r="M144" i="52"/>
  <c r="O144" i="52" s="1"/>
  <c r="N144" i="52"/>
  <c r="P144" i="52"/>
  <c r="Q144" i="52"/>
  <c r="R144" i="52"/>
  <c r="S144" i="52"/>
  <c r="T144" i="52"/>
  <c r="U144" i="52"/>
  <c r="V144" i="52"/>
  <c r="X144" i="52" s="1"/>
  <c r="W144" i="52"/>
  <c r="Y144" i="52"/>
  <c r="AA144" i="52" s="1"/>
  <c r="Z144" i="52"/>
  <c r="AB144" i="52"/>
  <c r="AC144" i="52"/>
  <c r="AE144" i="52"/>
  <c r="AG144" i="52" s="1"/>
  <c r="AF144" i="52"/>
  <c r="AH144" i="52"/>
  <c r="AI144" i="52"/>
  <c r="AJ144" i="52"/>
  <c r="AK144" i="52"/>
  <c r="AM144" i="52" s="1"/>
  <c r="AL144" i="52"/>
  <c r="AN144" i="52"/>
  <c r="AO144" i="52"/>
  <c r="AP144" i="52" s="1"/>
  <c r="AQ144" i="52"/>
  <c r="AR144" i="52"/>
  <c r="AS144" i="52" s="1"/>
  <c r="I145" i="52"/>
  <c r="J145" i="52"/>
  <c r="K145" i="52"/>
  <c r="L145" i="52" s="1"/>
  <c r="M145" i="52"/>
  <c r="N145" i="52"/>
  <c r="O145" i="52"/>
  <c r="P145" i="52"/>
  <c r="Q145" i="52"/>
  <c r="S145" i="52"/>
  <c r="U145" i="52" s="1"/>
  <c r="T145" i="52"/>
  <c r="V145" i="52"/>
  <c r="W145" i="52"/>
  <c r="X145" i="52"/>
  <c r="Y145" i="52"/>
  <c r="AA145" i="52" s="1"/>
  <c r="Z145" i="52"/>
  <c r="AB145" i="52"/>
  <c r="AD145" i="52" s="1"/>
  <c r="AC145" i="52"/>
  <c r="AE145" i="52"/>
  <c r="AF145" i="52"/>
  <c r="AG145" i="52" s="1"/>
  <c r="AH145" i="52"/>
  <c r="AI145" i="52"/>
  <c r="AJ145" i="52"/>
  <c r="AK145" i="52"/>
  <c r="AL145" i="52"/>
  <c r="AM145" i="52"/>
  <c r="AN145" i="52"/>
  <c r="AP145" i="52" s="1"/>
  <c r="AO145" i="52"/>
  <c r="AQ145" i="52"/>
  <c r="AS145" i="52" s="1"/>
  <c r="AR145" i="52"/>
  <c r="I146" i="52"/>
  <c r="J146" i="52"/>
  <c r="K146" i="52"/>
  <c r="M146" i="52"/>
  <c r="N146" i="52"/>
  <c r="P146" i="52"/>
  <c r="R146" i="52" s="1"/>
  <c r="Q146" i="52"/>
  <c r="S146" i="52"/>
  <c r="U146" i="52" s="1"/>
  <c r="T146" i="52"/>
  <c r="V146" i="52"/>
  <c r="X146" i="52" s="1"/>
  <c r="W146" i="52"/>
  <c r="Y146" i="52"/>
  <c r="Z146" i="52"/>
  <c r="AA146" i="52"/>
  <c r="AB146" i="52"/>
  <c r="AC146" i="52"/>
  <c r="AD146" i="52"/>
  <c r="AE146" i="52"/>
  <c r="AG146" i="52" s="1"/>
  <c r="AF146" i="52"/>
  <c r="AH146" i="52"/>
  <c r="AI146" i="52"/>
  <c r="AK146" i="52"/>
  <c r="AL146" i="52"/>
  <c r="AN146" i="52"/>
  <c r="AP146" i="52" s="1"/>
  <c r="AO146" i="52"/>
  <c r="AR146" i="52"/>
  <c r="AS146" i="52" s="1"/>
  <c r="I148" i="52"/>
  <c r="J148" i="52"/>
  <c r="L148" i="52" s="1"/>
  <c r="K148" i="52"/>
  <c r="M148" i="52"/>
  <c r="N148" i="52"/>
  <c r="O148" i="52"/>
  <c r="P148" i="52"/>
  <c r="Q148" i="52"/>
  <c r="R148" i="52"/>
  <c r="S148" i="52"/>
  <c r="U148" i="52" s="1"/>
  <c r="T148" i="52"/>
  <c r="V148" i="52"/>
  <c r="W148" i="52"/>
  <c r="X148" i="52" s="1"/>
  <c r="Y148" i="52"/>
  <c r="AA148" i="52" s="1"/>
  <c r="Z148" i="52"/>
  <c r="AB148" i="52"/>
  <c r="AD148" i="52" s="1"/>
  <c r="AC148" i="52"/>
  <c r="AE148" i="52"/>
  <c r="AF148" i="52"/>
  <c r="AG148" i="52"/>
  <c r="AH148" i="52"/>
  <c r="AI148" i="52"/>
  <c r="AK148" i="52"/>
  <c r="AM148" i="52" s="1"/>
  <c r="AL148" i="52"/>
  <c r="AN148" i="52"/>
  <c r="AP148" i="52" s="1"/>
  <c r="AO148" i="52"/>
  <c r="AQ148" i="52"/>
  <c r="AS148" i="52" s="1"/>
  <c r="AR148" i="52"/>
  <c r="I149" i="52"/>
  <c r="J149" i="52"/>
  <c r="K149" i="52"/>
  <c r="L149" i="52" s="1"/>
  <c r="M149" i="52"/>
  <c r="N149" i="52"/>
  <c r="P149" i="52"/>
  <c r="Q149" i="52"/>
  <c r="R149" i="52"/>
  <c r="S149" i="52"/>
  <c r="U149" i="52" s="1"/>
  <c r="T149" i="52"/>
  <c r="V149" i="52"/>
  <c r="X149" i="52" s="1"/>
  <c r="W149" i="52"/>
  <c r="Y149" i="52"/>
  <c r="AA149" i="52" s="1"/>
  <c r="Z149" i="52"/>
  <c r="AB149" i="52"/>
  <c r="AD149" i="52" s="1"/>
  <c r="AC149" i="52"/>
  <c r="AE149" i="52"/>
  <c r="AG149" i="52" s="1"/>
  <c r="AF149" i="52"/>
  <c r="AH149" i="52"/>
  <c r="AI149" i="52"/>
  <c r="AJ149" i="52"/>
  <c r="AK149" i="52"/>
  <c r="AM149" i="52" s="1"/>
  <c r="AL149" i="52"/>
  <c r="AN149" i="52"/>
  <c r="AO149" i="52"/>
  <c r="AP149" i="52" s="1"/>
  <c r="AQ149" i="52"/>
  <c r="AR149" i="52"/>
  <c r="AS149" i="52" s="1"/>
  <c r="I151" i="52"/>
  <c r="J151" i="52"/>
  <c r="L151" i="52" s="1"/>
  <c r="K151" i="52"/>
  <c r="M151" i="52"/>
  <c r="O151" i="52" s="1"/>
  <c r="N151" i="52"/>
  <c r="Q151" i="52"/>
  <c r="R151" i="52"/>
  <c r="T151" i="52"/>
  <c r="U151" i="52" s="1"/>
  <c r="W151" i="52"/>
  <c r="X151" i="52"/>
  <c r="Z151" i="52"/>
  <c r="AA151" i="52"/>
  <c r="AC151" i="52"/>
  <c r="AD151" i="52"/>
  <c r="AF151" i="52"/>
  <c r="AG151" i="52" s="1"/>
  <c r="AI151" i="52"/>
  <c r="AJ151" i="52"/>
  <c r="AL151" i="52"/>
  <c r="AM151" i="52"/>
  <c r="AO151" i="52"/>
  <c r="AP151" i="52"/>
  <c r="AR151" i="52"/>
  <c r="AS151" i="52" s="1"/>
  <c r="I152" i="52"/>
  <c r="K152" i="52"/>
  <c r="L152" i="52"/>
  <c r="N152" i="52"/>
  <c r="O152" i="52" s="1"/>
  <c r="P152" i="52"/>
  <c r="Q152" i="52"/>
  <c r="R152" i="52"/>
  <c r="S152" i="52"/>
  <c r="U152" i="52" s="1"/>
  <c r="T152" i="52"/>
  <c r="V152" i="52"/>
  <c r="X152" i="52" s="1"/>
  <c r="W152" i="52"/>
  <c r="Y152" i="52"/>
  <c r="Z152" i="52"/>
  <c r="AA152" i="52"/>
  <c r="AB152" i="52"/>
  <c r="AC152" i="52"/>
  <c r="AD152" i="52"/>
  <c r="AE152" i="52"/>
  <c r="AF152" i="52"/>
  <c r="AG152" i="52"/>
  <c r="AH152" i="52"/>
  <c r="AI152" i="52"/>
  <c r="AK152" i="52"/>
  <c r="AM152" i="52" s="1"/>
  <c r="AL152" i="52"/>
  <c r="AN152" i="52"/>
  <c r="AO152" i="52"/>
  <c r="AP152" i="52"/>
  <c r="AQ152" i="52"/>
  <c r="AR152" i="52"/>
  <c r="AS152" i="52"/>
  <c r="I154" i="52"/>
  <c r="J154" i="52"/>
  <c r="K154" i="52"/>
  <c r="M154" i="52"/>
  <c r="N154" i="52"/>
  <c r="P154" i="52"/>
  <c r="R154" i="52" s="1"/>
  <c r="Q154" i="52"/>
  <c r="S154" i="52"/>
  <c r="T154" i="52"/>
  <c r="U154" i="52"/>
  <c r="V154" i="52"/>
  <c r="X154" i="52" s="1"/>
  <c r="W154" i="52"/>
  <c r="Y154" i="52"/>
  <c r="Z154" i="52"/>
  <c r="AA154" i="52"/>
  <c r="AB154" i="52"/>
  <c r="AC154" i="52"/>
  <c r="AD154" i="52" s="1"/>
  <c r="AE154" i="52"/>
  <c r="AG154" i="52" s="1"/>
  <c r="AF154" i="52"/>
  <c r="AH154" i="52"/>
  <c r="AI154" i="52"/>
  <c r="AK154" i="52"/>
  <c r="AL154" i="52"/>
  <c r="AM154" i="52"/>
  <c r="AN154" i="52"/>
  <c r="AP154" i="52" s="1"/>
  <c r="AO154" i="52"/>
  <c r="AQ154" i="52"/>
  <c r="AR154" i="52"/>
  <c r="AS154" i="52"/>
  <c r="I156" i="52"/>
  <c r="J156" i="52"/>
  <c r="K156" i="52"/>
  <c r="M156" i="52"/>
  <c r="N156" i="52"/>
  <c r="O156" i="52"/>
  <c r="P156" i="52"/>
  <c r="R156" i="52" s="1"/>
  <c r="Q156" i="52"/>
  <c r="S156" i="52"/>
  <c r="T156" i="52"/>
  <c r="U156" i="52"/>
  <c r="V156" i="52"/>
  <c r="W156" i="52"/>
  <c r="X156" i="52"/>
  <c r="Y156" i="52"/>
  <c r="AA156" i="52" s="1"/>
  <c r="Z156" i="52"/>
  <c r="AB156" i="52"/>
  <c r="AC156" i="52"/>
  <c r="AD156" i="52" s="1"/>
  <c r="AE156" i="52"/>
  <c r="AF156" i="52"/>
  <c r="AH156" i="52"/>
  <c r="AJ156" i="52" s="1"/>
  <c r="AI156" i="52"/>
  <c r="AK156" i="52"/>
  <c r="AL156" i="52"/>
  <c r="AM156" i="52"/>
  <c r="AN156" i="52"/>
  <c r="AP156" i="52" s="1"/>
  <c r="AO156" i="52"/>
  <c r="AQ156" i="52"/>
  <c r="AS156" i="52" s="1"/>
  <c r="AR156" i="52"/>
  <c r="I158" i="52"/>
  <c r="J158" i="52"/>
  <c r="L158" i="52" s="1"/>
  <c r="K158" i="52"/>
  <c r="M158" i="52"/>
  <c r="N158" i="52"/>
  <c r="O158" i="52"/>
  <c r="P158" i="52"/>
  <c r="Q158" i="52"/>
  <c r="R158" i="52" s="1"/>
  <c r="S158" i="52"/>
  <c r="T158" i="52"/>
  <c r="V158" i="52"/>
  <c r="W158" i="52"/>
  <c r="X158" i="52"/>
  <c r="Y158" i="52"/>
  <c r="Z158" i="52"/>
  <c r="AA158" i="52" s="1"/>
  <c r="AB158" i="52"/>
  <c r="AD158" i="52" s="1"/>
  <c r="AC158" i="52"/>
  <c r="AE158" i="52"/>
  <c r="AF158" i="52"/>
  <c r="AG158" i="52"/>
  <c r="AH158" i="52"/>
  <c r="AI158" i="52"/>
  <c r="AK158" i="52"/>
  <c r="AL158" i="52"/>
  <c r="AM158" i="52"/>
  <c r="AN158" i="52"/>
  <c r="AO158" i="52"/>
  <c r="AP158" i="52"/>
  <c r="AQ158" i="52"/>
  <c r="AS158" i="52" s="1"/>
  <c r="AR158" i="52"/>
  <c r="I159" i="52"/>
  <c r="J159" i="52"/>
  <c r="K159" i="52"/>
  <c r="M159" i="52"/>
  <c r="O159" i="52" s="1"/>
  <c r="N159" i="52"/>
  <c r="P159" i="52"/>
  <c r="Q159" i="52"/>
  <c r="R159" i="52"/>
  <c r="S159" i="52"/>
  <c r="T159" i="52"/>
  <c r="V159" i="52"/>
  <c r="W159" i="52"/>
  <c r="X159" i="52" s="1"/>
  <c r="Y159" i="52"/>
  <c r="Z159" i="52"/>
  <c r="AA159" i="52" s="1"/>
  <c r="AB159" i="52"/>
  <c r="AD159" i="52" s="1"/>
  <c r="AC159" i="52"/>
  <c r="AE159" i="52"/>
  <c r="AG159" i="52" s="1"/>
  <c r="AF159" i="52"/>
  <c r="AH159" i="52"/>
  <c r="AI159" i="52"/>
  <c r="AJ159" i="52"/>
  <c r="AK159" i="52"/>
  <c r="AM159" i="52" s="1"/>
  <c r="AL159" i="52"/>
  <c r="AN159" i="52"/>
  <c r="AP159" i="52" s="1"/>
  <c r="AO159" i="52"/>
  <c r="AQ159" i="52"/>
  <c r="AS159" i="52" s="1"/>
  <c r="AR159" i="52"/>
  <c r="I160" i="52"/>
  <c r="J160" i="52"/>
  <c r="L160" i="52" s="1"/>
  <c r="K160" i="52"/>
  <c r="M160" i="52"/>
  <c r="N160" i="52"/>
  <c r="P160" i="52"/>
  <c r="R160" i="52" s="1"/>
  <c r="Q160" i="52"/>
  <c r="S160" i="52"/>
  <c r="U160" i="52" s="1"/>
  <c r="T160" i="52"/>
  <c r="V160" i="52"/>
  <c r="X160" i="52" s="1"/>
  <c r="W160" i="52"/>
  <c r="Y160" i="52"/>
  <c r="AA160" i="52" s="1"/>
  <c r="Z160" i="52"/>
  <c r="AB160" i="52"/>
  <c r="AC160" i="52"/>
  <c r="AD160" i="52"/>
  <c r="AE160" i="52"/>
  <c r="AF160" i="52"/>
  <c r="AG160" i="52" s="1"/>
  <c r="AH160" i="52"/>
  <c r="AJ160" i="52" s="1"/>
  <c r="AI160" i="52"/>
  <c r="AK160" i="52"/>
  <c r="AL160" i="52"/>
  <c r="AN160" i="52"/>
  <c r="AP160" i="52" s="1"/>
  <c r="AO160" i="52"/>
  <c r="AQ160" i="52"/>
  <c r="AS160" i="52" s="1"/>
  <c r="AR160" i="52"/>
  <c r="I161" i="52"/>
  <c r="J161" i="52"/>
  <c r="K161" i="52"/>
  <c r="L161" i="52" s="1"/>
  <c r="M161" i="52"/>
  <c r="O161" i="52" s="1"/>
  <c r="N161" i="52"/>
  <c r="P161" i="52"/>
  <c r="Q161" i="52"/>
  <c r="R161" i="52"/>
  <c r="S161" i="52"/>
  <c r="T161" i="52"/>
  <c r="V161" i="52"/>
  <c r="X161" i="52" s="1"/>
  <c r="W161" i="52"/>
  <c r="Z161" i="52"/>
  <c r="AA161" i="52"/>
  <c r="AC161" i="52"/>
  <c r="AD161" i="52"/>
  <c r="AF161" i="52"/>
  <c r="AG161" i="52" s="1"/>
  <c r="AI161" i="52"/>
  <c r="AJ161" i="52" s="1"/>
  <c r="AL161" i="52"/>
  <c r="AM161" i="52"/>
  <c r="AO161" i="52"/>
  <c r="AP161" i="52" s="1"/>
  <c r="AR161" i="52"/>
  <c r="AS161" i="52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P164" i="52"/>
  <c r="F2" i="48"/>
  <c r="I15" i="48"/>
  <c r="J15" i="48"/>
  <c r="K15" i="48"/>
  <c r="N15" i="48"/>
  <c r="O15" i="48" s="1"/>
  <c r="Q15" i="48"/>
  <c r="R15" i="48"/>
  <c r="T15" i="48"/>
  <c r="U15" i="48"/>
  <c r="W15" i="48"/>
  <c r="X15" i="48"/>
  <c r="Z15" i="48"/>
  <c r="AA15" i="48" s="1"/>
  <c r="AC15" i="48"/>
  <c r="AD15" i="48" s="1"/>
  <c r="AF15" i="48"/>
  <c r="AG15" i="48"/>
  <c r="AI15" i="48"/>
  <c r="AJ15" i="48"/>
  <c r="AL15" i="48"/>
  <c r="AM15" i="48" s="1"/>
  <c r="AO15" i="48"/>
  <c r="AP15" i="48"/>
  <c r="AR15" i="48"/>
  <c r="AS15" i="48"/>
  <c r="I16" i="48"/>
  <c r="J16" i="48"/>
  <c r="L16" i="48" s="1"/>
  <c r="K16" i="48"/>
  <c r="M16" i="48"/>
  <c r="O16" i="48" s="1"/>
  <c r="N16" i="48"/>
  <c r="P16" i="48"/>
  <c r="Q16" i="48"/>
  <c r="R16" i="48" s="1"/>
  <c r="S16" i="48"/>
  <c r="T16" i="48"/>
  <c r="U16" i="48"/>
  <c r="V16" i="48"/>
  <c r="W16" i="48"/>
  <c r="X16" i="48"/>
  <c r="Y16" i="48"/>
  <c r="AA16" i="48" s="1"/>
  <c r="Z16" i="48"/>
  <c r="AB16" i="48"/>
  <c r="AD16" i="48" s="1"/>
  <c r="AC16" i="48"/>
  <c r="AE16" i="48"/>
  <c r="AF16" i="48"/>
  <c r="AG16" i="48"/>
  <c r="AH16" i="48"/>
  <c r="AJ16" i="48" s="1"/>
  <c r="AI16" i="48"/>
  <c r="AK16" i="48"/>
  <c r="AM16" i="48" s="1"/>
  <c r="AL16" i="48"/>
  <c r="AN16" i="48"/>
  <c r="AO16" i="48"/>
  <c r="AP16" i="48" s="1"/>
  <c r="AV16" i="48" s="1"/>
  <c r="AQ16" i="48"/>
  <c r="AR16" i="48"/>
  <c r="AS16" i="48" s="1"/>
  <c r="I17" i="48"/>
  <c r="J17" i="48"/>
  <c r="K17" i="48"/>
  <c r="L17" i="48"/>
  <c r="M17" i="48"/>
  <c r="N17" i="48"/>
  <c r="O17" i="48" s="1"/>
  <c r="P17" i="48"/>
  <c r="R17" i="48" s="1"/>
  <c r="Q17" i="48"/>
  <c r="T17" i="48"/>
  <c r="U17" i="48" s="1"/>
  <c r="W17" i="48"/>
  <c r="X17" i="48"/>
  <c r="Z17" i="48"/>
  <c r="AA17" i="48"/>
  <c r="AC17" i="48"/>
  <c r="AD17" i="48"/>
  <c r="AF17" i="48"/>
  <c r="AG17" i="48" s="1"/>
  <c r="AI17" i="48"/>
  <c r="AJ17" i="48"/>
  <c r="AL17" i="48"/>
  <c r="AM17" i="48"/>
  <c r="AN17" i="48"/>
  <c r="AO17" i="48"/>
  <c r="AP17" i="48"/>
  <c r="AQ17" i="48"/>
  <c r="AR17" i="48"/>
  <c r="AS17" i="48"/>
  <c r="I18" i="48"/>
  <c r="J18" i="48"/>
  <c r="K18" i="48"/>
  <c r="L18" i="48"/>
  <c r="M18" i="48"/>
  <c r="O18" i="48" s="1"/>
  <c r="N18" i="48"/>
  <c r="P18" i="48"/>
  <c r="R18" i="48" s="1"/>
  <c r="Q18" i="48"/>
  <c r="S18" i="48"/>
  <c r="T18" i="48"/>
  <c r="U18" i="48"/>
  <c r="V18" i="48"/>
  <c r="W18" i="48"/>
  <c r="X18" i="48" s="1"/>
  <c r="Y18" i="48"/>
  <c r="AA18" i="48" s="1"/>
  <c r="Z18" i="48"/>
  <c r="AB18" i="48"/>
  <c r="AC18" i="48"/>
  <c r="AE18" i="48"/>
  <c r="AF18" i="48"/>
  <c r="AH18" i="48"/>
  <c r="AJ18" i="48" s="1"/>
  <c r="AI18" i="48"/>
  <c r="AK18" i="48"/>
  <c r="AM18" i="48" s="1"/>
  <c r="AL18" i="48"/>
  <c r="AO18" i="48"/>
  <c r="AP18" i="48" s="1"/>
  <c r="AR18" i="48"/>
  <c r="AS18" i="48" s="1"/>
  <c r="G19" i="48"/>
  <c r="J19" i="48"/>
  <c r="M19" i="48"/>
  <c r="P19" i="48"/>
  <c r="S19" i="48"/>
  <c r="V19" i="48"/>
  <c r="W19" i="48"/>
  <c r="Y19" i="48"/>
  <c r="AB19" i="48"/>
  <c r="AE19" i="48"/>
  <c r="AH19" i="48"/>
  <c r="AI19" i="48"/>
  <c r="AJ19" i="48" s="1"/>
  <c r="AK19" i="48"/>
  <c r="AN19" i="48"/>
  <c r="AQ19" i="48"/>
  <c r="I20" i="48"/>
  <c r="J20" i="48"/>
  <c r="L20" i="48" s="1"/>
  <c r="K20" i="48"/>
  <c r="M20" i="48"/>
  <c r="N20" i="48"/>
  <c r="O20" i="48" s="1"/>
  <c r="P20" i="48"/>
  <c r="Q20" i="48"/>
  <c r="S20" i="48"/>
  <c r="T20" i="48"/>
  <c r="U20" i="48"/>
  <c r="V20" i="48"/>
  <c r="W20" i="48"/>
  <c r="Y20" i="48"/>
  <c r="AA20" i="48" s="1"/>
  <c r="Z20" i="48"/>
  <c r="AB20" i="48"/>
  <c r="AD20" i="48" s="1"/>
  <c r="AC20" i="48"/>
  <c r="AE20" i="48"/>
  <c r="AF20" i="48"/>
  <c r="AG20" i="48" s="1"/>
  <c r="AH20" i="48"/>
  <c r="AI20" i="48"/>
  <c r="AJ20" i="48"/>
  <c r="AK20" i="48"/>
  <c r="AL20" i="48"/>
  <c r="AM20" i="48"/>
  <c r="AN20" i="48"/>
  <c r="AP20" i="48" s="1"/>
  <c r="AO20" i="48"/>
  <c r="AQ20" i="48"/>
  <c r="AR20" i="48"/>
  <c r="AS20" i="48" s="1"/>
  <c r="I21" i="48"/>
  <c r="K21" i="48"/>
  <c r="L21" i="48" s="1"/>
  <c r="M21" i="48"/>
  <c r="O21" i="48" s="1"/>
  <c r="N21" i="48"/>
  <c r="P21" i="48"/>
  <c r="Q21" i="48"/>
  <c r="R21" i="48"/>
  <c r="S21" i="48"/>
  <c r="U21" i="48" s="1"/>
  <c r="T21" i="48"/>
  <c r="V21" i="48"/>
  <c r="W21" i="48"/>
  <c r="X21" i="48" s="1"/>
  <c r="Y21" i="48"/>
  <c r="Z21" i="48"/>
  <c r="AA21" i="48" s="1"/>
  <c r="AB21" i="48"/>
  <c r="AD21" i="48" s="1"/>
  <c r="AC21" i="48"/>
  <c r="AE21" i="48"/>
  <c r="AG21" i="48" s="1"/>
  <c r="AF21" i="48"/>
  <c r="AH21" i="48"/>
  <c r="AI21" i="48"/>
  <c r="AJ21" i="48"/>
  <c r="AK21" i="48"/>
  <c r="AM21" i="48" s="1"/>
  <c r="AL21" i="48"/>
  <c r="AN21" i="48"/>
  <c r="AP21" i="48" s="1"/>
  <c r="AO21" i="48"/>
  <c r="AQ21" i="48"/>
  <c r="AS21" i="48" s="1"/>
  <c r="AR21" i="48"/>
  <c r="I22" i="48"/>
  <c r="J22" i="48"/>
  <c r="K22" i="48"/>
  <c r="M22" i="48"/>
  <c r="N22" i="48"/>
  <c r="O22" i="48"/>
  <c r="P22" i="48"/>
  <c r="Q22" i="48"/>
  <c r="R22" i="48" s="1"/>
  <c r="S22" i="48"/>
  <c r="U22" i="48" s="1"/>
  <c r="T22" i="48"/>
  <c r="V22" i="48"/>
  <c r="X22" i="48" s="1"/>
  <c r="W22" i="48"/>
  <c r="Y22" i="48"/>
  <c r="Z22" i="48"/>
  <c r="AB22" i="48"/>
  <c r="AD22" i="48" s="1"/>
  <c r="AC22" i="48"/>
  <c r="AE22" i="48"/>
  <c r="AF22" i="48"/>
  <c r="AG22" i="48"/>
  <c r="AH22" i="48"/>
  <c r="AI22" i="48"/>
  <c r="AJ22" i="48"/>
  <c r="AK22" i="48"/>
  <c r="AL22" i="48"/>
  <c r="AM22" i="48"/>
  <c r="AN22" i="48"/>
  <c r="AO22" i="48"/>
  <c r="AP22" i="48" s="1"/>
  <c r="AQ22" i="48"/>
  <c r="AR22" i="48"/>
  <c r="I23" i="48"/>
  <c r="J23" i="48"/>
  <c r="K23" i="48"/>
  <c r="L23" i="48" s="1"/>
  <c r="M23" i="48"/>
  <c r="N23" i="48"/>
  <c r="P23" i="48"/>
  <c r="Q23" i="48"/>
  <c r="T23" i="48"/>
  <c r="U23" i="48"/>
  <c r="W23" i="48"/>
  <c r="X23" i="48" s="1"/>
  <c r="Z23" i="48"/>
  <c r="AA23" i="48" s="1"/>
  <c r="AC23" i="48"/>
  <c r="AD23" i="48" s="1"/>
  <c r="AF23" i="48"/>
  <c r="AG23" i="48" s="1"/>
  <c r="AI23" i="48"/>
  <c r="AJ23" i="48" s="1"/>
  <c r="AL23" i="48"/>
  <c r="AM23" i="48"/>
  <c r="AO23" i="48"/>
  <c r="AP23" i="48" s="1"/>
  <c r="AR23" i="48"/>
  <c r="AS23" i="48"/>
  <c r="I24" i="48"/>
  <c r="J24" i="48"/>
  <c r="K24" i="48"/>
  <c r="L24" i="48"/>
  <c r="M24" i="48"/>
  <c r="N24" i="48"/>
  <c r="O24" i="48"/>
  <c r="P24" i="48"/>
  <c r="R24" i="48" s="1"/>
  <c r="Q24" i="48"/>
  <c r="S24" i="48"/>
  <c r="T24" i="48"/>
  <c r="V24" i="48"/>
  <c r="W24" i="48"/>
  <c r="X24" i="48"/>
  <c r="Y24" i="48"/>
  <c r="Z24" i="48"/>
  <c r="AB24" i="48"/>
  <c r="AD24" i="48" s="1"/>
  <c r="AC24" i="48"/>
  <c r="AE24" i="48"/>
  <c r="AF24" i="48"/>
  <c r="AG24" i="48"/>
  <c r="AH24" i="48"/>
  <c r="AJ24" i="48" s="1"/>
  <c r="AI24" i="48"/>
  <c r="AK24" i="48"/>
  <c r="AL24" i="48"/>
  <c r="AM24" i="48"/>
  <c r="AN24" i="48"/>
  <c r="AO24" i="48"/>
  <c r="AP24" i="48"/>
  <c r="AQ24" i="48"/>
  <c r="AS24" i="48" s="1"/>
  <c r="AR24" i="48"/>
  <c r="I25" i="48"/>
  <c r="K25" i="48"/>
  <c r="L25" i="48"/>
  <c r="N25" i="48"/>
  <c r="O25" i="48" s="1"/>
  <c r="Q25" i="48"/>
  <c r="R25" i="48" s="1"/>
  <c r="T25" i="48"/>
  <c r="U25" i="48"/>
  <c r="W25" i="48"/>
  <c r="X25" i="48"/>
  <c r="Z25" i="48"/>
  <c r="AA25" i="48"/>
  <c r="AC25" i="48"/>
  <c r="AD25" i="48" s="1"/>
  <c r="AF25" i="48"/>
  <c r="AG25" i="48" s="1"/>
  <c r="AI25" i="48"/>
  <c r="AJ25" i="48" s="1"/>
  <c r="AL25" i="48"/>
  <c r="AM25" i="48"/>
  <c r="AN25" i="48"/>
  <c r="AO25" i="48"/>
  <c r="AP25" i="48"/>
  <c r="AQ25" i="48"/>
  <c r="AR25" i="48"/>
  <c r="I26" i="48"/>
  <c r="K26" i="48"/>
  <c r="L26" i="48" s="1"/>
  <c r="N26" i="48"/>
  <c r="O26" i="48"/>
  <c r="Q26" i="48"/>
  <c r="R26" i="48"/>
  <c r="S26" i="48"/>
  <c r="T26" i="48"/>
  <c r="U26" i="48"/>
  <c r="V26" i="48"/>
  <c r="W26" i="48"/>
  <c r="X26" i="48"/>
  <c r="Y26" i="48"/>
  <c r="Z26" i="48"/>
  <c r="AB26" i="48"/>
  <c r="AC26" i="48"/>
  <c r="AE26" i="48"/>
  <c r="AG26" i="48" s="1"/>
  <c r="AF26" i="48"/>
  <c r="AH26" i="48"/>
  <c r="AJ26" i="48" s="1"/>
  <c r="AI26" i="48"/>
  <c r="AK26" i="48"/>
  <c r="AL26" i="48"/>
  <c r="AM26" i="48"/>
  <c r="AN26" i="48"/>
  <c r="AP26" i="48" s="1"/>
  <c r="AO26" i="48"/>
  <c r="AQ26" i="48"/>
  <c r="AS26" i="48" s="1"/>
  <c r="AR26" i="48"/>
  <c r="I27" i="48"/>
  <c r="K27" i="48"/>
  <c r="L27" i="48"/>
  <c r="N27" i="48"/>
  <c r="O27" i="48" s="1"/>
  <c r="Q27" i="48"/>
  <c r="R27" i="48" s="1"/>
  <c r="S27" i="48"/>
  <c r="T27" i="48"/>
  <c r="U27" i="48"/>
  <c r="V27" i="48"/>
  <c r="W27" i="48"/>
  <c r="Y27" i="48"/>
  <c r="AA27" i="48" s="1"/>
  <c r="Z27" i="48"/>
  <c r="AB27" i="48"/>
  <c r="AC27" i="48"/>
  <c r="AD27" i="48"/>
  <c r="AE27" i="48"/>
  <c r="AG27" i="48" s="1"/>
  <c r="AF27" i="48"/>
  <c r="AH27" i="48"/>
  <c r="AJ27" i="48" s="1"/>
  <c r="AI27" i="48"/>
  <c r="AK27" i="48"/>
  <c r="AL27" i="48"/>
  <c r="AO27" i="48"/>
  <c r="AP27" i="48" s="1"/>
  <c r="AR27" i="48"/>
  <c r="AS27" i="48" s="1"/>
  <c r="I28" i="48"/>
  <c r="J28" i="48"/>
  <c r="K28" i="48"/>
  <c r="L28" i="48"/>
  <c r="M28" i="48"/>
  <c r="O28" i="48" s="1"/>
  <c r="N28" i="48"/>
  <c r="P28" i="48"/>
  <c r="R28" i="48" s="1"/>
  <c r="Q28" i="48"/>
  <c r="S28" i="48"/>
  <c r="T28" i="48"/>
  <c r="U28" i="48" s="1"/>
  <c r="V28" i="48"/>
  <c r="X28" i="48" s="1"/>
  <c r="W28" i="48"/>
  <c r="Y28" i="48"/>
  <c r="Z28" i="48"/>
  <c r="AA28" i="48"/>
  <c r="AB28" i="48"/>
  <c r="AD28" i="48" s="1"/>
  <c r="AC28" i="48"/>
  <c r="AE28" i="48"/>
  <c r="AF28" i="48"/>
  <c r="AG28" i="48" s="1"/>
  <c r="AH28" i="48"/>
  <c r="AI28" i="48"/>
  <c r="AJ28" i="48" s="1"/>
  <c r="AK28" i="48"/>
  <c r="AL28" i="48"/>
  <c r="AN28" i="48"/>
  <c r="AP28" i="48" s="1"/>
  <c r="AO28" i="48"/>
  <c r="AQ28" i="48"/>
  <c r="AR28" i="48"/>
  <c r="AS28" i="48"/>
  <c r="G30" i="48"/>
  <c r="I30" i="48"/>
  <c r="J30" i="48"/>
  <c r="L30" i="48" s="1"/>
  <c r="K30" i="48"/>
  <c r="M30" i="48"/>
  <c r="N30" i="48"/>
  <c r="O30" i="48"/>
  <c r="P30" i="48"/>
  <c r="Q30" i="48"/>
  <c r="R30" i="48"/>
  <c r="S30" i="48"/>
  <c r="T30" i="48"/>
  <c r="U30" i="48"/>
  <c r="V30" i="48"/>
  <c r="W30" i="48"/>
  <c r="Y30" i="48"/>
  <c r="Z30" i="48"/>
  <c r="AA30" i="48"/>
  <c r="AB30" i="48"/>
  <c r="AC30" i="48"/>
  <c r="AD30" i="48"/>
  <c r="AE30" i="48"/>
  <c r="AG30" i="48" s="1"/>
  <c r="AF30" i="48"/>
  <c r="AH30" i="48"/>
  <c r="AI30" i="48"/>
  <c r="AK30" i="48"/>
  <c r="AL30" i="48"/>
  <c r="AM30" i="48" s="1"/>
  <c r="AN30" i="48"/>
  <c r="AO30" i="48"/>
  <c r="AP30" i="48" s="1"/>
  <c r="AQ30" i="48"/>
  <c r="AS30" i="48" s="1"/>
  <c r="AR30" i="48"/>
  <c r="G31" i="48"/>
  <c r="J31" i="48"/>
  <c r="M31" i="48"/>
  <c r="P31" i="48"/>
  <c r="S31" i="48"/>
  <c r="V31" i="48"/>
  <c r="Y31" i="48"/>
  <c r="AB31" i="48"/>
  <c r="AE31" i="48"/>
  <c r="AH31" i="48"/>
  <c r="AK31" i="48"/>
  <c r="AN31" i="48"/>
  <c r="AQ31" i="48"/>
  <c r="AR31" i="48"/>
  <c r="AS31" i="48" s="1"/>
  <c r="G32" i="48"/>
  <c r="Z32" i="48" s="1"/>
  <c r="I32" i="48"/>
  <c r="J32" i="48"/>
  <c r="M32" i="48"/>
  <c r="N32" i="48"/>
  <c r="O32" i="48" s="1"/>
  <c r="P32" i="48"/>
  <c r="Q32" i="48"/>
  <c r="S32" i="48"/>
  <c r="V32" i="48"/>
  <c r="W32" i="48"/>
  <c r="X32" i="48"/>
  <c r="Y32" i="48"/>
  <c r="AA32" i="48"/>
  <c r="AB32" i="48"/>
  <c r="AE32" i="48"/>
  <c r="AG32" i="48" s="1"/>
  <c r="AF32" i="48"/>
  <c r="AH32" i="48"/>
  <c r="AI32" i="48"/>
  <c r="AJ32" i="48" s="1"/>
  <c r="AK32" i="48"/>
  <c r="AL32" i="48"/>
  <c r="AM32" i="48" s="1"/>
  <c r="AN32" i="48"/>
  <c r="AO32" i="48"/>
  <c r="AQ32" i="48"/>
  <c r="AR32" i="48"/>
  <c r="G33" i="48"/>
  <c r="I33" i="48" s="1"/>
  <c r="J33" i="48"/>
  <c r="M33" i="48"/>
  <c r="N33" i="48"/>
  <c r="P33" i="48"/>
  <c r="S33" i="48"/>
  <c r="V33" i="48"/>
  <c r="Y33" i="48"/>
  <c r="Z33" i="48"/>
  <c r="AB33" i="48"/>
  <c r="AE33" i="48"/>
  <c r="AH33" i="48"/>
  <c r="AK33" i="48"/>
  <c r="AN33" i="48"/>
  <c r="AQ33" i="48"/>
  <c r="AR33" i="48"/>
  <c r="AS33" i="48" s="1"/>
  <c r="G34" i="48"/>
  <c r="K34" i="48" s="1"/>
  <c r="I34" i="48"/>
  <c r="J34" i="48"/>
  <c r="M34" i="48"/>
  <c r="N34" i="48"/>
  <c r="O34" i="48"/>
  <c r="P34" i="48"/>
  <c r="Q34" i="48"/>
  <c r="R34" i="48"/>
  <c r="S34" i="48"/>
  <c r="V34" i="48"/>
  <c r="W34" i="48"/>
  <c r="Y34" i="48"/>
  <c r="AA34" i="48" s="1"/>
  <c r="Z34" i="48"/>
  <c r="AB34" i="48"/>
  <c r="AE34" i="48"/>
  <c r="AG34" i="48" s="1"/>
  <c r="AF34" i="48"/>
  <c r="AH34" i="48"/>
  <c r="AI34" i="48"/>
  <c r="AK34" i="48"/>
  <c r="AN34" i="48"/>
  <c r="AO34" i="48"/>
  <c r="AP34" i="48"/>
  <c r="AQ34" i="48"/>
  <c r="G35" i="48"/>
  <c r="AC35" i="48" s="1"/>
  <c r="I35" i="48"/>
  <c r="J35" i="48"/>
  <c r="L35" i="48" s="1"/>
  <c r="K35" i="48"/>
  <c r="M35" i="48"/>
  <c r="N35" i="48"/>
  <c r="O35" i="48" s="1"/>
  <c r="P35" i="48"/>
  <c r="Q35" i="48"/>
  <c r="R35" i="48"/>
  <c r="S35" i="48"/>
  <c r="U35" i="48" s="1"/>
  <c r="T35" i="48"/>
  <c r="V35" i="48"/>
  <c r="W35" i="48"/>
  <c r="Y35" i="48"/>
  <c r="Z35" i="48"/>
  <c r="AA35" i="48"/>
  <c r="AB35" i="48"/>
  <c r="AD35" i="48" s="1"/>
  <c r="AE35" i="48"/>
  <c r="AF35" i="48"/>
  <c r="AH35" i="48"/>
  <c r="AI35" i="48"/>
  <c r="AJ35" i="48"/>
  <c r="AK35" i="48"/>
  <c r="AL35" i="48"/>
  <c r="AM35" i="48" s="1"/>
  <c r="AN35" i="48"/>
  <c r="AQ35" i="48"/>
  <c r="AR35" i="48"/>
  <c r="G36" i="48"/>
  <c r="J36" i="48"/>
  <c r="M36" i="48"/>
  <c r="P36" i="48"/>
  <c r="R36" i="48" s="1"/>
  <c r="Q36" i="48"/>
  <c r="S36" i="48"/>
  <c r="V36" i="48"/>
  <c r="W36" i="48"/>
  <c r="X36" i="48"/>
  <c r="Y36" i="48"/>
  <c r="AB36" i="48"/>
  <c r="AE36" i="48"/>
  <c r="AF36" i="48"/>
  <c r="AG36" i="48"/>
  <c r="AH36" i="48"/>
  <c r="AK36" i="48"/>
  <c r="AN36" i="48"/>
  <c r="AP36" i="48" s="1"/>
  <c r="AO36" i="48"/>
  <c r="AQ36" i="48"/>
  <c r="I38" i="48"/>
  <c r="J38" i="48"/>
  <c r="K38" i="48"/>
  <c r="L38" i="48"/>
  <c r="M38" i="48"/>
  <c r="O38" i="48" s="1"/>
  <c r="N38" i="48"/>
  <c r="P38" i="48"/>
  <c r="R38" i="48"/>
  <c r="S38" i="48"/>
  <c r="U38" i="48"/>
  <c r="V38" i="48"/>
  <c r="X38" i="48"/>
  <c r="Y38" i="48"/>
  <c r="AA38" i="48" s="1"/>
  <c r="AB38" i="48"/>
  <c r="AD38" i="48"/>
  <c r="AE38" i="48"/>
  <c r="AG38" i="48"/>
  <c r="AH38" i="48"/>
  <c r="AJ38" i="48" s="1"/>
  <c r="AK38" i="48"/>
  <c r="AM38" i="48" s="1"/>
  <c r="AN38" i="48"/>
  <c r="AP38" i="48"/>
  <c r="AQ38" i="48"/>
  <c r="AS38" i="48"/>
  <c r="I39" i="48"/>
  <c r="J39" i="48"/>
  <c r="L39" i="48" s="1"/>
  <c r="K39" i="48"/>
  <c r="M39" i="48"/>
  <c r="O39" i="48" s="1"/>
  <c r="N39" i="48"/>
  <c r="P39" i="48"/>
  <c r="Q39" i="48"/>
  <c r="S39" i="48"/>
  <c r="T39" i="48"/>
  <c r="U39" i="48"/>
  <c r="V39" i="48"/>
  <c r="W39" i="48"/>
  <c r="X39" i="48"/>
  <c r="Y39" i="48"/>
  <c r="AA39" i="48" s="1"/>
  <c r="Z39" i="48"/>
  <c r="AB39" i="48"/>
  <c r="AC39" i="48"/>
  <c r="AD39" i="48" s="1"/>
  <c r="AE39" i="48"/>
  <c r="AF39" i="48"/>
  <c r="AG39" i="48"/>
  <c r="AH39" i="48"/>
  <c r="AJ39" i="48" s="1"/>
  <c r="AI39" i="48"/>
  <c r="AK39" i="48"/>
  <c r="AM39" i="48" s="1"/>
  <c r="AL39" i="48"/>
  <c r="AN39" i="48"/>
  <c r="AO39" i="48"/>
  <c r="AP39" i="48" s="1"/>
  <c r="AQ39" i="48"/>
  <c r="AS39" i="48" s="1"/>
  <c r="I40" i="48"/>
  <c r="J40" i="48"/>
  <c r="L40" i="48" s="1"/>
  <c r="K40" i="48"/>
  <c r="M40" i="48"/>
  <c r="N40" i="48"/>
  <c r="P40" i="48"/>
  <c r="Q40" i="48"/>
  <c r="S40" i="48"/>
  <c r="U40" i="48" s="1"/>
  <c r="T40" i="48"/>
  <c r="V40" i="48"/>
  <c r="X40" i="48" s="1"/>
  <c r="W40" i="48"/>
  <c r="Y40" i="48"/>
  <c r="AA40" i="48" s="1"/>
  <c r="Z40" i="48"/>
  <c r="AB40" i="48"/>
  <c r="AC40" i="48"/>
  <c r="AD40" i="48"/>
  <c r="AE40" i="48"/>
  <c r="AG40" i="48" s="1"/>
  <c r="AF40" i="48"/>
  <c r="AH40" i="48"/>
  <c r="AI40" i="48"/>
  <c r="AK40" i="48"/>
  <c r="AL40" i="48"/>
  <c r="AM40" i="48"/>
  <c r="AN40" i="48"/>
  <c r="AP40" i="48" s="1"/>
  <c r="AO40" i="48"/>
  <c r="AQ40" i="48"/>
  <c r="AS40" i="48" s="1"/>
  <c r="AR40" i="48"/>
  <c r="I41" i="48"/>
  <c r="J41" i="48"/>
  <c r="K41" i="48"/>
  <c r="M41" i="48"/>
  <c r="O41" i="48" s="1"/>
  <c r="N41" i="48"/>
  <c r="P41" i="48"/>
  <c r="R41" i="48" s="1"/>
  <c r="Q41" i="48"/>
  <c r="S41" i="48"/>
  <c r="T41" i="48"/>
  <c r="U41" i="48"/>
  <c r="V41" i="48"/>
  <c r="W41" i="48"/>
  <c r="X41" i="48"/>
  <c r="Y41" i="48"/>
  <c r="Z41" i="48"/>
  <c r="AA41" i="48"/>
  <c r="AB41" i="48"/>
  <c r="AC41" i="48"/>
  <c r="AE41" i="48"/>
  <c r="AF41" i="48"/>
  <c r="AG41" i="48"/>
  <c r="AH41" i="48"/>
  <c r="AI41" i="48"/>
  <c r="AK41" i="48"/>
  <c r="AM41" i="48" s="1"/>
  <c r="AL41" i="48"/>
  <c r="AN41" i="48"/>
  <c r="AO41" i="48"/>
  <c r="AP41" i="48" s="1"/>
  <c r="AQ41" i="48"/>
  <c r="AS41" i="48" s="1"/>
  <c r="AR41" i="48"/>
  <c r="I42" i="48"/>
  <c r="J42" i="48"/>
  <c r="K42" i="48"/>
  <c r="L42" i="48"/>
  <c r="M42" i="48"/>
  <c r="O42" i="48" s="1"/>
  <c r="N42" i="48"/>
  <c r="P42" i="48"/>
  <c r="Q42" i="48"/>
  <c r="R42" i="48"/>
  <c r="S42" i="48"/>
  <c r="T42" i="48"/>
  <c r="U42" i="48"/>
  <c r="V42" i="48"/>
  <c r="X42" i="48" s="1"/>
  <c r="W42" i="48"/>
  <c r="Y42" i="48"/>
  <c r="Z42" i="48"/>
  <c r="AA42" i="48" s="1"/>
  <c r="AB42" i="48"/>
  <c r="AC42" i="48"/>
  <c r="AE42" i="48"/>
  <c r="AG42" i="48" s="1"/>
  <c r="AF42" i="48"/>
  <c r="AH42" i="48"/>
  <c r="AI42" i="48"/>
  <c r="AJ42" i="48"/>
  <c r="AK42" i="48"/>
  <c r="AL42" i="48"/>
  <c r="AM42" i="48"/>
  <c r="AN42" i="48"/>
  <c r="AO42" i="48"/>
  <c r="AP42" i="48"/>
  <c r="AQ42" i="48"/>
  <c r="AR42" i="48"/>
  <c r="I43" i="48"/>
  <c r="J43" i="48"/>
  <c r="K43" i="48"/>
  <c r="L43" i="48"/>
  <c r="M43" i="48"/>
  <c r="N43" i="48"/>
  <c r="O43" i="48"/>
  <c r="P43" i="48"/>
  <c r="Q43" i="48"/>
  <c r="S43" i="48"/>
  <c r="T43" i="48"/>
  <c r="U43" i="48" s="1"/>
  <c r="V43" i="48"/>
  <c r="W43" i="48"/>
  <c r="Y43" i="48"/>
  <c r="AA43" i="48" s="1"/>
  <c r="Z43" i="48"/>
  <c r="AB43" i="48"/>
  <c r="AC43" i="48"/>
  <c r="AD43" i="48"/>
  <c r="AE43" i="48"/>
  <c r="AG43" i="48" s="1"/>
  <c r="AF43" i="48"/>
  <c r="AH43" i="48"/>
  <c r="AI43" i="48"/>
  <c r="AJ43" i="48"/>
  <c r="AK43" i="48"/>
  <c r="AL43" i="48"/>
  <c r="AM43" i="48"/>
  <c r="AN43" i="48"/>
  <c r="AO43" i="48"/>
  <c r="AQ43" i="48"/>
  <c r="AR43" i="48"/>
  <c r="AS43" i="48"/>
  <c r="I44" i="48"/>
  <c r="J44" i="48"/>
  <c r="L44" i="48" s="1"/>
  <c r="K44" i="48"/>
  <c r="M44" i="48"/>
  <c r="N44" i="48"/>
  <c r="O44" i="48" s="1"/>
  <c r="P44" i="48"/>
  <c r="Q44" i="48"/>
  <c r="S44" i="48"/>
  <c r="U44" i="48" s="1"/>
  <c r="T44" i="48"/>
  <c r="V44" i="48"/>
  <c r="W44" i="48"/>
  <c r="X44" i="48"/>
  <c r="Y44" i="48"/>
  <c r="Z44" i="48"/>
  <c r="AA44" i="48"/>
  <c r="AB44" i="48"/>
  <c r="AC44" i="48"/>
  <c r="AD44" i="48"/>
  <c r="AE44" i="48"/>
  <c r="AF44" i="48"/>
  <c r="AH44" i="48"/>
  <c r="AJ44" i="48" s="1"/>
  <c r="AI44" i="48"/>
  <c r="AK44" i="48"/>
  <c r="AL44" i="48"/>
  <c r="AM44" i="48" s="1"/>
  <c r="AN44" i="48"/>
  <c r="AO44" i="48"/>
  <c r="AQ44" i="48"/>
  <c r="AS44" i="48" s="1"/>
  <c r="AR44" i="48"/>
  <c r="I45" i="48"/>
  <c r="J45" i="48"/>
  <c r="L45" i="48" s="1"/>
  <c r="K45" i="48"/>
  <c r="M45" i="48"/>
  <c r="O45" i="48" s="1"/>
  <c r="N45" i="48"/>
  <c r="P45" i="48"/>
  <c r="Q45" i="48"/>
  <c r="R45" i="48"/>
  <c r="S45" i="48"/>
  <c r="U45" i="48" s="1"/>
  <c r="T45" i="48"/>
  <c r="V45" i="48"/>
  <c r="W45" i="48"/>
  <c r="X45" i="48"/>
  <c r="Y45" i="48"/>
  <c r="Z45" i="48"/>
  <c r="AA45" i="48"/>
  <c r="AB45" i="48"/>
  <c r="AD45" i="48" s="1"/>
  <c r="AC45" i="48"/>
  <c r="AE45" i="48"/>
  <c r="AF45" i="48"/>
  <c r="AG45" i="48" s="1"/>
  <c r="AH45" i="48"/>
  <c r="AJ45" i="48" s="1"/>
  <c r="AI45" i="48"/>
  <c r="AK45" i="48"/>
  <c r="AM45" i="48" s="1"/>
  <c r="AL45" i="48"/>
  <c r="AN45" i="48"/>
  <c r="AO45" i="48"/>
  <c r="AP45" i="48"/>
  <c r="AQ45" i="48"/>
  <c r="AR45" i="48"/>
  <c r="AS45" i="48"/>
  <c r="I46" i="48"/>
  <c r="J46" i="48"/>
  <c r="L46" i="48" s="1"/>
  <c r="K46" i="48"/>
  <c r="M46" i="48"/>
  <c r="O46" i="48" s="1"/>
  <c r="N46" i="48"/>
  <c r="P46" i="48"/>
  <c r="Q46" i="48"/>
  <c r="R46" i="48"/>
  <c r="S46" i="48"/>
  <c r="T46" i="48"/>
  <c r="U46" i="48"/>
  <c r="V46" i="48"/>
  <c r="W46" i="48"/>
  <c r="Y46" i="48"/>
  <c r="Z46" i="48"/>
  <c r="AA46" i="48"/>
  <c r="AB46" i="48"/>
  <c r="AC46" i="48"/>
  <c r="AE46" i="48"/>
  <c r="AG46" i="48" s="1"/>
  <c r="AF46" i="48"/>
  <c r="AH46" i="48"/>
  <c r="AJ46" i="48" s="1"/>
  <c r="AI46" i="48"/>
  <c r="AK46" i="48"/>
  <c r="AM46" i="48" s="1"/>
  <c r="AL46" i="48"/>
  <c r="AN46" i="48"/>
  <c r="AO46" i="48"/>
  <c r="AP46" i="48"/>
  <c r="AQ46" i="48"/>
  <c r="AS46" i="48" s="1"/>
  <c r="AR46" i="48"/>
  <c r="I48" i="48"/>
  <c r="J48" i="48"/>
  <c r="K48" i="48"/>
  <c r="L48" i="48"/>
  <c r="M48" i="48"/>
  <c r="N48" i="48"/>
  <c r="O48" i="48"/>
  <c r="P48" i="48"/>
  <c r="R48" i="48" s="1"/>
  <c r="Q48" i="48"/>
  <c r="S48" i="48"/>
  <c r="T48" i="48"/>
  <c r="U48" i="48" s="1"/>
  <c r="V48" i="48"/>
  <c r="X48" i="48" s="1"/>
  <c r="W48" i="48"/>
  <c r="Y48" i="48"/>
  <c r="AA48" i="48" s="1"/>
  <c r="Z48" i="48"/>
  <c r="AB48" i="48"/>
  <c r="AC48" i="48"/>
  <c r="AD48" i="48"/>
  <c r="AE48" i="48"/>
  <c r="AF48" i="48"/>
  <c r="AG48" i="48"/>
  <c r="AH48" i="48"/>
  <c r="AI48" i="48"/>
  <c r="AJ48" i="48"/>
  <c r="AK48" i="48"/>
  <c r="AL48" i="48"/>
  <c r="AN48" i="48"/>
  <c r="AO48" i="48"/>
  <c r="AQ48" i="48"/>
  <c r="AS48" i="48"/>
  <c r="I51" i="48"/>
  <c r="J51" i="48"/>
  <c r="K51" i="48"/>
  <c r="M51" i="48"/>
  <c r="N51" i="48"/>
  <c r="O51" i="48"/>
  <c r="P51" i="48"/>
  <c r="Q51" i="48"/>
  <c r="S51" i="48"/>
  <c r="U51" i="48" s="1"/>
  <c r="T51" i="48"/>
  <c r="V51" i="48"/>
  <c r="W51" i="48"/>
  <c r="X51" i="48" s="1"/>
  <c r="Y51" i="48"/>
  <c r="AA51" i="48" s="1"/>
  <c r="Z51" i="48"/>
  <c r="AB51" i="48"/>
  <c r="AC51" i="48"/>
  <c r="AD51" i="48"/>
  <c r="AE51" i="48"/>
  <c r="AF51" i="48"/>
  <c r="AG51" i="48"/>
  <c r="AH51" i="48"/>
  <c r="AI51" i="48"/>
  <c r="AK51" i="48"/>
  <c r="AL51" i="48"/>
  <c r="AM51" i="48"/>
  <c r="AN51" i="48"/>
  <c r="AP51" i="48" s="1"/>
  <c r="AO51" i="48"/>
  <c r="AQ51" i="48"/>
  <c r="AS51" i="48" s="1"/>
  <c r="AR51" i="48"/>
  <c r="I52" i="48"/>
  <c r="J52" i="48"/>
  <c r="K52" i="48"/>
  <c r="M52" i="48"/>
  <c r="O52" i="48" s="1"/>
  <c r="N52" i="48"/>
  <c r="P52" i="48"/>
  <c r="R52" i="48" s="1"/>
  <c r="Q52" i="48"/>
  <c r="S52" i="48"/>
  <c r="T52" i="48"/>
  <c r="U52" i="48"/>
  <c r="V52" i="48"/>
  <c r="W52" i="48"/>
  <c r="X52" i="48"/>
  <c r="Y52" i="48"/>
  <c r="Z52" i="48"/>
  <c r="AA52" i="48"/>
  <c r="AB52" i="48"/>
  <c r="AC52" i="48"/>
  <c r="AE52" i="48"/>
  <c r="AF52" i="48"/>
  <c r="AG52" i="48"/>
  <c r="AH52" i="48"/>
  <c r="AI52" i="48"/>
  <c r="AK52" i="48"/>
  <c r="AM52" i="48" s="1"/>
  <c r="AL52" i="48"/>
  <c r="AN52" i="48"/>
  <c r="AO52" i="48"/>
  <c r="AP52" i="48" s="1"/>
  <c r="AQ52" i="48"/>
  <c r="AS52" i="48" s="1"/>
  <c r="AR52" i="48"/>
  <c r="I53" i="48"/>
  <c r="J53" i="48"/>
  <c r="K53" i="48"/>
  <c r="L53" i="48"/>
  <c r="M53" i="48"/>
  <c r="O53" i="48" s="1"/>
  <c r="N53" i="48"/>
  <c r="P53" i="48"/>
  <c r="Q53" i="48"/>
  <c r="R53" i="48"/>
  <c r="S53" i="48"/>
  <c r="T53" i="48"/>
  <c r="U53" i="48"/>
  <c r="V53" i="48"/>
  <c r="X53" i="48" s="1"/>
  <c r="W53" i="48"/>
  <c r="Y53" i="48"/>
  <c r="Z53" i="48"/>
  <c r="AA53" i="48" s="1"/>
  <c r="AB53" i="48"/>
  <c r="AD53" i="48" s="1"/>
  <c r="AC53" i="48"/>
  <c r="AE53" i="48"/>
  <c r="AG53" i="48" s="1"/>
  <c r="AF53" i="48"/>
  <c r="AH53" i="48"/>
  <c r="AI53" i="48"/>
  <c r="AJ53" i="48" s="1"/>
  <c r="AK53" i="48"/>
  <c r="AL53" i="48"/>
  <c r="AM53" i="48"/>
  <c r="AN53" i="48"/>
  <c r="AO53" i="48"/>
  <c r="AP53" i="48"/>
  <c r="AQ53" i="48"/>
  <c r="AS53" i="48" s="1"/>
  <c r="AR53" i="48"/>
  <c r="I54" i="48"/>
  <c r="J54" i="48"/>
  <c r="K54" i="48"/>
  <c r="L54" i="48"/>
  <c r="M54" i="48"/>
  <c r="N54" i="48"/>
  <c r="O54" i="48"/>
  <c r="P54" i="48"/>
  <c r="Q54" i="48"/>
  <c r="S54" i="48"/>
  <c r="T54" i="48"/>
  <c r="U54" i="48"/>
  <c r="V54" i="48"/>
  <c r="W54" i="48"/>
  <c r="Y54" i="48"/>
  <c r="AA54" i="48" s="1"/>
  <c r="Z54" i="48"/>
  <c r="AB54" i="48"/>
  <c r="AD54" i="48" s="1"/>
  <c r="AC54" i="48"/>
  <c r="AE54" i="48"/>
  <c r="AF54" i="48"/>
  <c r="AG54" i="48"/>
  <c r="AH54" i="48"/>
  <c r="AI54" i="48"/>
  <c r="AJ54" i="48"/>
  <c r="AK54" i="48"/>
  <c r="AL54" i="48"/>
  <c r="AM54" i="48"/>
  <c r="AN54" i="48"/>
  <c r="AO54" i="48"/>
  <c r="AQ54" i="48"/>
  <c r="AR54" i="48"/>
  <c r="AS54" i="48"/>
  <c r="I55" i="48"/>
  <c r="J55" i="48"/>
  <c r="L55" i="48" s="1"/>
  <c r="K55" i="48"/>
  <c r="M55" i="48"/>
  <c r="N55" i="48"/>
  <c r="O55" i="48" s="1"/>
  <c r="P55" i="48"/>
  <c r="R55" i="48" s="1"/>
  <c r="Q55" i="48"/>
  <c r="S55" i="48"/>
  <c r="U55" i="48" s="1"/>
  <c r="T55" i="48"/>
  <c r="V55" i="48"/>
  <c r="W55" i="48"/>
  <c r="X55" i="48" s="1"/>
  <c r="Y55" i="48"/>
  <c r="Z55" i="48"/>
  <c r="AA55" i="48"/>
  <c r="AB55" i="48"/>
  <c r="AC55" i="48"/>
  <c r="AD55" i="48"/>
  <c r="AE55" i="48"/>
  <c r="AG55" i="48" s="1"/>
  <c r="AF55" i="48"/>
  <c r="AH55" i="48"/>
  <c r="AJ55" i="48" s="1"/>
  <c r="AI55" i="48"/>
  <c r="AK55" i="48"/>
  <c r="AL55" i="48"/>
  <c r="AM55" i="48" s="1"/>
  <c r="AN55" i="48"/>
  <c r="AO55" i="48"/>
  <c r="AQ55" i="48"/>
  <c r="AS55" i="48" s="1"/>
  <c r="AR55" i="48"/>
  <c r="I56" i="48"/>
  <c r="J56" i="48"/>
  <c r="L56" i="48" s="1"/>
  <c r="K56" i="48"/>
  <c r="M56" i="48"/>
  <c r="O56" i="48" s="1"/>
  <c r="N56" i="48"/>
  <c r="P56" i="48"/>
  <c r="Q56" i="48"/>
  <c r="R56" i="48"/>
  <c r="S56" i="48"/>
  <c r="U56" i="48" s="1"/>
  <c r="T56" i="48"/>
  <c r="V56" i="48"/>
  <c r="W56" i="48"/>
  <c r="X56" i="48"/>
  <c r="Y56" i="48"/>
  <c r="Z56" i="48"/>
  <c r="AA56" i="48"/>
  <c r="AB56" i="48"/>
  <c r="AD56" i="48" s="1"/>
  <c r="AC56" i="48"/>
  <c r="AE56" i="48"/>
  <c r="AF56" i="48"/>
  <c r="AG56" i="48" s="1"/>
  <c r="AH56" i="48"/>
  <c r="AI56" i="48"/>
  <c r="AK56" i="48"/>
  <c r="AM56" i="48" s="1"/>
  <c r="AL56" i="48"/>
  <c r="AN56" i="48"/>
  <c r="AO56" i="48"/>
  <c r="AP56" i="48"/>
  <c r="AQ56" i="48"/>
  <c r="AR56" i="48"/>
  <c r="AS56" i="48"/>
  <c r="I57" i="48"/>
  <c r="J57" i="48"/>
  <c r="L57" i="48" s="1"/>
  <c r="K57" i="48"/>
  <c r="M57" i="48"/>
  <c r="N57" i="48"/>
  <c r="O57" i="48"/>
  <c r="P57" i="48"/>
  <c r="Q57" i="48"/>
  <c r="R57" i="48"/>
  <c r="S57" i="48"/>
  <c r="T57" i="48"/>
  <c r="U57" i="48"/>
  <c r="V57" i="48"/>
  <c r="W57" i="48"/>
  <c r="Y57" i="48"/>
  <c r="Z57" i="48"/>
  <c r="AA57" i="48"/>
  <c r="AB57" i="48"/>
  <c r="AC57" i="48"/>
  <c r="AE57" i="48"/>
  <c r="AG57" i="48" s="1"/>
  <c r="AF57" i="48"/>
  <c r="AH57" i="48"/>
  <c r="AI57" i="48"/>
  <c r="AJ57" i="48" s="1"/>
  <c r="AK57" i="48"/>
  <c r="AM57" i="48" s="1"/>
  <c r="AL57" i="48"/>
  <c r="AN57" i="48"/>
  <c r="AO57" i="48"/>
  <c r="AP57" i="48"/>
  <c r="AQ57" i="48"/>
  <c r="AR57" i="48"/>
  <c r="AS57" i="48"/>
  <c r="G65" i="48"/>
  <c r="I65" i="48" s="1"/>
  <c r="J65" i="48"/>
  <c r="M65" i="48"/>
  <c r="P65" i="48"/>
  <c r="R65" i="48" s="1"/>
  <c r="Q65" i="48"/>
  <c r="S65" i="48"/>
  <c r="V65" i="48"/>
  <c r="Y65" i="48"/>
  <c r="Z65" i="48"/>
  <c r="AA65" i="48"/>
  <c r="AB65" i="48"/>
  <c r="AC65" i="48"/>
  <c r="AE65" i="48"/>
  <c r="AH65" i="48"/>
  <c r="AK65" i="48"/>
  <c r="AN65" i="48"/>
  <c r="AO65" i="48"/>
  <c r="AP65" i="48"/>
  <c r="AQ65" i="48"/>
  <c r="I66" i="48"/>
  <c r="J66" i="48"/>
  <c r="K66" i="48"/>
  <c r="M66" i="48"/>
  <c r="O66" i="48" s="1"/>
  <c r="N66" i="48"/>
  <c r="P66" i="48"/>
  <c r="Q66" i="48"/>
  <c r="R66" i="48"/>
  <c r="S66" i="48"/>
  <c r="T66" i="48"/>
  <c r="U66" i="48"/>
  <c r="V66" i="48"/>
  <c r="X66" i="48" s="1"/>
  <c r="W66" i="48"/>
  <c r="Y66" i="48"/>
  <c r="Z66" i="48"/>
  <c r="AA66" i="48" s="1"/>
  <c r="AB66" i="48"/>
  <c r="AD66" i="48" s="1"/>
  <c r="AC66" i="48"/>
  <c r="AE66" i="48"/>
  <c r="AF66" i="48"/>
  <c r="AH66" i="48"/>
  <c r="AI66" i="48"/>
  <c r="AJ66" i="48" s="1"/>
  <c r="AK66" i="48"/>
  <c r="AM66" i="48" s="1"/>
  <c r="AL66" i="48"/>
  <c r="AO66" i="48"/>
  <c r="AP66" i="48"/>
  <c r="AR66" i="48"/>
  <c r="AS66" i="48"/>
  <c r="I67" i="48"/>
  <c r="J67" i="48"/>
  <c r="L67" i="48" s="1"/>
  <c r="K67" i="48"/>
  <c r="M67" i="48"/>
  <c r="N67" i="48"/>
  <c r="O67" i="48" s="1"/>
  <c r="P67" i="48"/>
  <c r="R67" i="48" s="1"/>
  <c r="Q67" i="48"/>
  <c r="S67" i="48"/>
  <c r="U67" i="48" s="1"/>
  <c r="T67" i="48"/>
  <c r="V67" i="48"/>
  <c r="W67" i="48"/>
  <c r="X67" i="48" s="1"/>
  <c r="Y67" i="48"/>
  <c r="Z67" i="48"/>
  <c r="AA67" i="48"/>
  <c r="AB67" i="48"/>
  <c r="AC67" i="48"/>
  <c r="AD67" i="48"/>
  <c r="AE67" i="48"/>
  <c r="AG67" i="48" s="1"/>
  <c r="AF67" i="48"/>
  <c r="AH67" i="48"/>
  <c r="AI67" i="48"/>
  <c r="AK67" i="48"/>
  <c r="AL67" i="48"/>
  <c r="AM67" i="48" s="1"/>
  <c r="AN67" i="48"/>
  <c r="AP67" i="48" s="1"/>
  <c r="AO67" i="48"/>
  <c r="AQ67" i="48"/>
  <c r="AS67" i="48" s="1"/>
  <c r="AR67" i="48"/>
  <c r="I68" i="48"/>
  <c r="J68" i="48"/>
  <c r="L68" i="48" s="1"/>
  <c r="K68" i="48"/>
  <c r="M68" i="48"/>
  <c r="O68" i="48" s="1"/>
  <c r="N68" i="48"/>
  <c r="P68" i="48"/>
  <c r="Q68" i="48"/>
  <c r="R68" i="48"/>
  <c r="S68" i="48"/>
  <c r="U68" i="48" s="1"/>
  <c r="T68" i="48"/>
  <c r="V68" i="48"/>
  <c r="W68" i="48"/>
  <c r="X68" i="48"/>
  <c r="Y68" i="48"/>
  <c r="Z68" i="48"/>
  <c r="AA68" i="48"/>
  <c r="AB68" i="48"/>
  <c r="AD68" i="48" s="1"/>
  <c r="AC68" i="48"/>
  <c r="AE68" i="48"/>
  <c r="AF68" i="48"/>
  <c r="AG68" i="48" s="1"/>
  <c r="AH68" i="48"/>
  <c r="AI68" i="48"/>
  <c r="AK68" i="48"/>
  <c r="AM68" i="48" s="1"/>
  <c r="AL68" i="48"/>
  <c r="AO68" i="48"/>
  <c r="AP68" i="48"/>
  <c r="AR68" i="48"/>
  <c r="AS68" i="48" s="1"/>
  <c r="I69" i="48"/>
  <c r="J69" i="48"/>
  <c r="K69" i="48"/>
  <c r="L69" i="48"/>
  <c r="M69" i="48"/>
  <c r="N69" i="48"/>
  <c r="O69" i="48" s="1"/>
  <c r="P69" i="48"/>
  <c r="Q69" i="48"/>
  <c r="T69" i="48"/>
  <c r="Z69" i="48"/>
  <c r="AA69" i="48" s="1"/>
  <c r="AC69" i="48"/>
  <c r="AD69" i="48"/>
  <c r="AF69" i="48"/>
  <c r="AG69" i="48"/>
  <c r="AI69" i="48"/>
  <c r="AJ69" i="48"/>
  <c r="AL69" i="48"/>
  <c r="AM69" i="48" s="1"/>
  <c r="AO69" i="48"/>
  <c r="AP69" i="48"/>
  <c r="AR69" i="48"/>
  <c r="AS69" i="48"/>
  <c r="I70" i="48"/>
  <c r="K70" i="48"/>
  <c r="L70" i="48"/>
  <c r="N70" i="48"/>
  <c r="O70" i="48" s="1"/>
  <c r="Q70" i="48"/>
  <c r="R70" i="48"/>
  <c r="T70" i="48"/>
  <c r="U70" i="48"/>
  <c r="W70" i="48"/>
  <c r="X70" i="48" s="1"/>
  <c r="Z70" i="48"/>
  <c r="AA70" i="48" s="1"/>
  <c r="AC70" i="48"/>
  <c r="AD70" i="48"/>
  <c r="AF70" i="48"/>
  <c r="AG70" i="48"/>
  <c r="AI70" i="48"/>
  <c r="AJ70" i="48" s="1"/>
  <c r="AL70" i="48"/>
  <c r="AM70" i="48" s="1"/>
  <c r="AO70" i="48"/>
  <c r="AP70" i="48"/>
  <c r="AR70" i="48"/>
  <c r="AS70" i="48"/>
  <c r="I71" i="48"/>
  <c r="J71" i="48"/>
  <c r="L71" i="48" s="1"/>
  <c r="K71" i="48"/>
  <c r="M71" i="48"/>
  <c r="O71" i="48" s="1"/>
  <c r="N71" i="48"/>
  <c r="P71" i="48"/>
  <c r="Q71" i="48"/>
  <c r="R71" i="48" s="1"/>
  <c r="S71" i="48"/>
  <c r="U71" i="48" s="1"/>
  <c r="T71" i="48"/>
  <c r="V71" i="48"/>
  <c r="W71" i="48"/>
  <c r="X71" i="48"/>
  <c r="Y71" i="48"/>
  <c r="Z71" i="48"/>
  <c r="AA71" i="48" s="1"/>
  <c r="AB71" i="48"/>
  <c r="AD71" i="48" s="1"/>
  <c r="AC71" i="48"/>
  <c r="AE71" i="48"/>
  <c r="AF71" i="48"/>
  <c r="AG71" i="48" s="1"/>
  <c r="AH71" i="48"/>
  <c r="AI71" i="48"/>
  <c r="AK71" i="48"/>
  <c r="AM71" i="48" s="1"/>
  <c r="AL71" i="48"/>
  <c r="AN71" i="48"/>
  <c r="AO71" i="48"/>
  <c r="AP71" i="48" s="1"/>
  <c r="AQ71" i="48"/>
  <c r="AR71" i="48"/>
  <c r="AS71" i="48"/>
  <c r="G72" i="48"/>
  <c r="W72" i="48" s="1"/>
  <c r="I72" i="48"/>
  <c r="J72" i="48"/>
  <c r="K72" i="48"/>
  <c r="L72" i="48" s="1"/>
  <c r="M72" i="48"/>
  <c r="N72" i="48"/>
  <c r="P72" i="48"/>
  <c r="Q72" i="48"/>
  <c r="R72" i="48" s="1"/>
  <c r="S72" i="48"/>
  <c r="T72" i="48"/>
  <c r="V72" i="48"/>
  <c r="Y72" i="48"/>
  <c r="Z72" i="48"/>
  <c r="AA72" i="48"/>
  <c r="AB72" i="48"/>
  <c r="AD72" i="48" s="1"/>
  <c r="AC72" i="48"/>
  <c r="AE72" i="48"/>
  <c r="AF72" i="48"/>
  <c r="AG72" i="48"/>
  <c r="AH72" i="48"/>
  <c r="AI72" i="48"/>
  <c r="AJ72" i="48"/>
  <c r="AK72" i="48"/>
  <c r="AM72" i="48" s="1"/>
  <c r="AL72" i="48"/>
  <c r="AN72" i="48"/>
  <c r="AO72" i="48"/>
  <c r="AP72" i="48" s="1"/>
  <c r="AQ72" i="48"/>
  <c r="AR72" i="48"/>
  <c r="I73" i="48"/>
  <c r="J73" i="48"/>
  <c r="K73" i="48"/>
  <c r="L73" i="48"/>
  <c r="M73" i="48"/>
  <c r="N73" i="48"/>
  <c r="P73" i="48"/>
  <c r="R73" i="48" s="1"/>
  <c r="Q73" i="48"/>
  <c r="S73" i="48"/>
  <c r="T73" i="48"/>
  <c r="U73" i="48"/>
  <c r="V73" i="48"/>
  <c r="W73" i="48"/>
  <c r="Y73" i="48"/>
  <c r="Z73" i="48"/>
  <c r="AA73" i="48"/>
  <c r="AB73" i="48"/>
  <c r="AC73" i="48"/>
  <c r="AD73" i="48"/>
  <c r="AE73" i="48"/>
  <c r="AF73" i="48"/>
  <c r="AH73" i="48"/>
  <c r="AI73" i="48"/>
  <c r="AJ73" i="48"/>
  <c r="AK73" i="48"/>
  <c r="AL73" i="48"/>
  <c r="AN73" i="48"/>
  <c r="AP73" i="48" s="1"/>
  <c r="AO73" i="48"/>
  <c r="AQ73" i="48"/>
  <c r="AS73" i="48" s="1"/>
  <c r="AR73" i="48"/>
  <c r="I74" i="48"/>
  <c r="J74" i="48"/>
  <c r="L74" i="48" s="1"/>
  <c r="K74" i="48"/>
  <c r="N74" i="48"/>
  <c r="O74" i="48"/>
  <c r="Q74" i="48"/>
  <c r="R74" i="48" s="1"/>
  <c r="T74" i="48"/>
  <c r="U74" i="48"/>
  <c r="W74" i="48"/>
  <c r="X74" i="48"/>
  <c r="Z74" i="48"/>
  <c r="AA74" i="48"/>
  <c r="AC74" i="48"/>
  <c r="AD74" i="48" s="1"/>
  <c r="AF74" i="48"/>
  <c r="AG74" i="48"/>
  <c r="AI74" i="48"/>
  <c r="AJ74" i="48"/>
  <c r="AL74" i="48"/>
  <c r="AM74" i="48"/>
  <c r="AO74" i="48"/>
  <c r="AP74" i="48" s="1"/>
  <c r="AR74" i="48"/>
  <c r="AS74" i="48"/>
  <c r="I75" i="48"/>
  <c r="K75" i="48"/>
  <c r="L75" i="48" s="1"/>
  <c r="M75" i="48"/>
  <c r="O75" i="48" s="1"/>
  <c r="N75" i="48"/>
  <c r="P75" i="48"/>
  <c r="R75" i="48" s="1"/>
  <c r="Q75" i="48"/>
  <c r="S75" i="48"/>
  <c r="T75" i="48"/>
  <c r="U75" i="48" s="1"/>
  <c r="V75" i="48"/>
  <c r="W75" i="48"/>
  <c r="X75" i="48"/>
  <c r="Y75" i="48"/>
  <c r="Z75" i="48"/>
  <c r="AA75" i="48"/>
  <c r="AB75" i="48"/>
  <c r="AD75" i="48" s="1"/>
  <c r="AC75" i="48"/>
  <c r="AE75" i="48"/>
  <c r="AG75" i="48" s="1"/>
  <c r="AF75" i="48"/>
  <c r="AH75" i="48"/>
  <c r="AI75" i="48"/>
  <c r="AJ75" i="48" s="1"/>
  <c r="AK75" i="48"/>
  <c r="AL75" i="48"/>
  <c r="AN75" i="48"/>
  <c r="AP75" i="48" s="1"/>
  <c r="AO75" i="48"/>
  <c r="AQ75" i="48"/>
  <c r="AS75" i="48" s="1"/>
  <c r="AR75" i="48"/>
  <c r="I76" i="48"/>
  <c r="J76" i="48"/>
  <c r="L76" i="48" s="1"/>
  <c r="K76" i="48"/>
  <c r="M76" i="48"/>
  <c r="N76" i="48"/>
  <c r="O76" i="48"/>
  <c r="P76" i="48"/>
  <c r="Q76" i="48"/>
  <c r="R76" i="48"/>
  <c r="S76" i="48"/>
  <c r="T76" i="48"/>
  <c r="U76" i="48"/>
  <c r="V76" i="48"/>
  <c r="X76" i="48" s="1"/>
  <c r="W76" i="48"/>
  <c r="Y76" i="48"/>
  <c r="Z76" i="48"/>
  <c r="AB76" i="48"/>
  <c r="AC76" i="48"/>
  <c r="AD76" i="48"/>
  <c r="AE76" i="48"/>
  <c r="AF76" i="48"/>
  <c r="AH76" i="48"/>
  <c r="AJ76" i="48" s="1"/>
  <c r="AI76" i="48"/>
  <c r="AK76" i="48"/>
  <c r="AM76" i="48" s="1"/>
  <c r="AL76" i="48"/>
  <c r="AO76" i="48"/>
  <c r="AP76" i="48" s="1"/>
  <c r="AR76" i="48"/>
  <c r="AS76" i="48" s="1"/>
  <c r="I77" i="48"/>
  <c r="K77" i="48"/>
  <c r="L77" i="48" s="1"/>
  <c r="N77" i="48"/>
  <c r="O77" i="48" s="1"/>
  <c r="Q77" i="48"/>
  <c r="R77" i="48" s="1"/>
  <c r="S77" i="48"/>
  <c r="T77" i="48"/>
  <c r="U77" i="48"/>
  <c r="V77" i="48"/>
  <c r="X77" i="48" s="1"/>
  <c r="W77" i="48"/>
  <c r="Y77" i="48"/>
  <c r="AA77" i="48" s="1"/>
  <c r="Z77" i="48"/>
  <c r="AB77" i="48"/>
  <c r="AD77" i="48" s="1"/>
  <c r="AC77" i="48"/>
  <c r="AE77" i="48"/>
  <c r="AF77" i="48"/>
  <c r="AG77" i="48"/>
  <c r="AH77" i="48"/>
  <c r="AI77" i="48"/>
  <c r="AJ77" i="48"/>
  <c r="AK77" i="48"/>
  <c r="AL77" i="48"/>
  <c r="AM77" i="48"/>
  <c r="AO77" i="48"/>
  <c r="AP77" i="48"/>
  <c r="AV77" i="48" s="1"/>
  <c r="AR77" i="48"/>
  <c r="AS77" i="48"/>
  <c r="I81" i="48"/>
  <c r="J81" i="48"/>
  <c r="K81" i="48"/>
  <c r="M81" i="48"/>
  <c r="O81" i="48" s="1"/>
  <c r="N81" i="48"/>
  <c r="P81" i="48"/>
  <c r="Q81" i="48"/>
  <c r="R81" i="48" s="1"/>
  <c r="S81" i="48"/>
  <c r="T81" i="48"/>
  <c r="U81" i="48"/>
  <c r="V81" i="48"/>
  <c r="W81" i="48"/>
  <c r="X81" i="48"/>
  <c r="Y81" i="48"/>
  <c r="AA81" i="48" s="1"/>
  <c r="Z81" i="48"/>
  <c r="AB81" i="48"/>
  <c r="AD81" i="48" s="1"/>
  <c r="AC81" i="48"/>
  <c r="AE81" i="48"/>
  <c r="AF81" i="48"/>
  <c r="AG81" i="48" s="1"/>
  <c r="AH81" i="48"/>
  <c r="AI81" i="48"/>
  <c r="AK81" i="48"/>
  <c r="AM81" i="48" s="1"/>
  <c r="AL81" i="48"/>
  <c r="AN81" i="48"/>
  <c r="AO81" i="48"/>
  <c r="AP81" i="48"/>
  <c r="AQ81" i="48"/>
  <c r="AR81" i="48"/>
  <c r="AS81" i="48"/>
  <c r="I85" i="48"/>
  <c r="J85" i="48"/>
  <c r="L85" i="48" s="1"/>
  <c r="K85" i="48"/>
  <c r="M85" i="48"/>
  <c r="N85" i="48"/>
  <c r="O85" i="48"/>
  <c r="P85" i="48"/>
  <c r="Q85" i="48"/>
  <c r="R85" i="48"/>
  <c r="S85" i="48"/>
  <c r="T85" i="48"/>
  <c r="U85" i="48"/>
  <c r="V85" i="48"/>
  <c r="W85" i="48"/>
  <c r="Y85" i="48"/>
  <c r="Z85" i="48"/>
  <c r="AA85" i="48"/>
  <c r="AB85" i="48"/>
  <c r="AD85" i="48" s="1"/>
  <c r="AC85" i="48"/>
  <c r="AE85" i="48"/>
  <c r="AG85" i="48" s="1"/>
  <c r="AF85" i="48"/>
  <c r="AH85" i="48"/>
  <c r="AI85" i="48"/>
  <c r="AK85" i="48"/>
  <c r="AL85" i="48"/>
  <c r="AM85" i="48"/>
  <c r="AN85" i="48"/>
  <c r="AO85" i="48"/>
  <c r="AP85" i="48"/>
  <c r="AQ85" i="48"/>
  <c r="AS85" i="48" s="1"/>
  <c r="AR85" i="48"/>
  <c r="I86" i="48"/>
  <c r="J86" i="48"/>
  <c r="K86" i="48"/>
  <c r="L86" i="48"/>
  <c r="M86" i="48"/>
  <c r="O86" i="48" s="1"/>
  <c r="N86" i="48"/>
  <c r="P86" i="48"/>
  <c r="R86" i="48" s="1"/>
  <c r="Q86" i="48"/>
  <c r="S86" i="48"/>
  <c r="T86" i="48"/>
  <c r="U86" i="48" s="1"/>
  <c r="V86" i="48"/>
  <c r="W86" i="48"/>
  <c r="Y86" i="48"/>
  <c r="AA86" i="48" s="1"/>
  <c r="Z86" i="48"/>
  <c r="AB86" i="48"/>
  <c r="AD86" i="48" s="1"/>
  <c r="AC86" i="48"/>
  <c r="AE86" i="48"/>
  <c r="AF86" i="48"/>
  <c r="AG86" i="48"/>
  <c r="AH86" i="48"/>
  <c r="AI86" i="48"/>
  <c r="AJ86" i="48"/>
  <c r="AK86" i="48"/>
  <c r="AM86" i="48" s="1"/>
  <c r="AL86" i="48"/>
  <c r="AN86" i="48"/>
  <c r="AP86" i="48" s="1"/>
  <c r="AO86" i="48"/>
  <c r="AQ86" i="48"/>
  <c r="AR86" i="48"/>
  <c r="AS86" i="48" s="1"/>
  <c r="I87" i="48"/>
  <c r="J87" i="48"/>
  <c r="K87" i="48"/>
  <c r="M87" i="48"/>
  <c r="N87" i="48"/>
  <c r="O87" i="48"/>
  <c r="P87" i="48"/>
  <c r="Q87" i="48"/>
  <c r="S87" i="48"/>
  <c r="U87" i="48" s="1"/>
  <c r="T87" i="48"/>
  <c r="V87" i="48"/>
  <c r="X87" i="48" s="1"/>
  <c r="W87" i="48"/>
  <c r="Y87" i="48"/>
  <c r="Z87" i="48"/>
  <c r="AA87" i="48"/>
  <c r="AB87" i="48"/>
  <c r="AC87" i="48"/>
  <c r="AD87" i="48"/>
  <c r="AE87" i="48"/>
  <c r="AF87" i="48"/>
  <c r="AG87" i="48"/>
  <c r="AH87" i="48"/>
  <c r="AJ87" i="48" s="1"/>
  <c r="AI87" i="48"/>
  <c r="AK87" i="48"/>
  <c r="AL87" i="48"/>
  <c r="AM87" i="48"/>
  <c r="AN87" i="48"/>
  <c r="AP87" i="48" s="1"/>
  <c r="AO87" i="48"/>
  <c r="AQ87" i="48"/>
  <c r="AS87" i="48" s="1"/>
  <c r="AR87" i="48"/>
  <c r="I88" i="48"/>
  <c r="J88" i="48"/>
  <c r="K88" i="48"/>
  <c r="M88" i="48"/>
  <c r="O88" i="48" s="1"/>
  <c r="N88" i="48"/>
  <c r="P88" i="48"/>
  <c r="Q88" i="48"/>
  <c r="R88" i="48" s="1"/>
  <c r="S88" i="48"/>
  <c r="U88" i="48" s="1"/>
  <c r="T88" i="48"/>
  <c r="V88" i="48"/>
  <c r="W88" i="48"/>
  <c r="X88" i="48"/>
  <c r="Y88" i="48"/>
  <c r="Z88" i="48"/>
  <c r="AA88" i="48"/>
  <c r="AB88" i="48"/>
  <c r="AC88" i="48"/>
  <c r="AE88" i="48"/>
  <c r="AF88" i="48"/>
  <c r="AG88" i="48"/>
  <c r="AH88" i="48"/>
  <c r="AJ88" i="48" s="1"/>
  <c r="AI88" i="48"/>
  <c r="AK88" i="48"/>
  <c r="AM88" i="48" s="1"/>
  <c r="AL88" i="48"/>
  <c r="AN88" i="48"/>
  <c r="AO88" i="48"/>
  <c r="AQ88" i="48"/>
  <c r="AR88" i="48"/>
  <c r="AS88" i="48"/>
  <c r="I89" i="48"/>
  <c r="J89" i="48"/>
  <c r="K89" i="48"/>
  <c r="L89" i="48" s="1"/>
  <c r="M89" i="48"/>
  <c r="N89" i="48"/>
  <c r="O89" i="48"/>
  <c r="P89" i="48"/>
  <c r="Q89" i="48"/>
  <c r="R89" i="48"/>
  <c r="S89" i="48"/>
  <c r="U89" i="48" s="1"/>
  <c r="T89" i="48"/>
  <c r="V89" i="48"/>
  <c r="X89" i="48" s="1"/>
  <c r="W89" i="48"/>
  <c r="Y89" i="48"/>
  <c r="Z89" i="48"/>
  <c r="AA89" i="48" s="1"/>
  <c r="AB89" i="48"/>
  <c r="AC89" i="48"/>
  <c r="AE89" i="48"/>
  <c r="AG89" i="48" s="1"/>
  <c r="AF89" i="48"/>
  <c r="AH89" i="48"/>
  <c r="AI89" i="48"/>
  <c r="AJ89" i="48"/>
  <c r="AK89" i="48"/>
  <c r="AL89" i="48"/>
  <c r="AM89" i="48"/>
  <c r="AN89" i="48"/>
  <c r="AO89" i="48"/>
  <c r="AP89" i="48"/>
  <c r="AQ89" i="48"/>
  <c r="AR89" i="48"/>
  <c r="I90" i="48"/>
  <c r="J90" i="48"/>
  <c r="K90" i="48"/>
  <c r="L90" i="48"/>
  <c r="M90" i="48"/>
  <c r="O90" i="48" s="1"/>
  <c r="N90" i="48"/>
  <c r="P90" i="48"/>
  <c r="Q90" i="48"/>
  <c r="S90" i="48"/>
  <c r="T90" i="48"/>
  <c r="U90" i="48"/>
  <c r="V90" i="48"/>
  <c r="W90" i="48"/>
  <c r="Y90" i="48"/>
  <c r="AA90" i="48" s="1"/>
  <c r="Z90" i="48"/>
  <c r="AB90" i="48"/>
  <c r="AD90" i="48" s="1"/>
  <c r="AC90" i="48"/>
  <c r="AE90" i="48"/>
  <c r="AG90" i="48" s="1"/>
  <c r="AF90" i="48"/>
  <c r="AH90" i="48"/>
  <c r="AI90" i="48"/>
  <c r="AJ90" i="48"/>
  <c r="AK90" i="48"/>
  <c r="AL90" i="48"/>
  <c r="AM90" i="48"/>
  <c r="AN90" i="48"/>
  <c r="AP90" i="48" s="1"/>
  <c r="AO90" i="48"/>
  <c r="AQ90" i="48"/>
  <c r="AR90" i="48"/>
  <c r="AS90" i="48"/>
  <c r="I91" i="48"/>
  <c r="J91" i="48"/>
  <c r="L91" i="48" s="1"/>
  <c r="K91" i="48"/>
  <c r="M91" i="48"/>
  <c r="N91" i="48"/>
  <c r="O91" i="48" s="1"/>
  <c r="P91" i="48"/>
  <c r="Q91" i="48"/>
  <c r="S91" i="48"/>
  <c r="U91" i="48" s="1"/>
  <c r="T91" i="48"/>
  <c r="V91" i="48"/>
  <c r="X91" i="48" s="1"/>
  <c r="W91" i="48"/>
  <c r="Y91" i="48"/>
  <c r="Z91" i="48"/>
  <c r="AA91" i="48"/>
  <c r="AB91" i="48"/>
  <c r="AC91" i="48"/>
  <c r="AD91" i="48"/>
  <c r="AE91" i="48"/>
  <c r="AG91" i="48" s="1"/>
  <c r="AF91" i="48"/>
  <c r="AH91" i="48"/>
  <c r="AJ91" i="48" s="1"/>
  <c r="AI91" i="48"/>
  <c r="AK91" i="48"/>
  <c r="AL91" i="48"/>
  <c r="AM91" i="48" s="1"/>
  <c r="AN91" i="48"/>
  <c r="AP91" i="48" s="1"/>
  <c r="AO91" i="48"/>
  <c r="AQ91" i="48"/>
  <c r="AS91" i="48" s="1"/>
  <c r="AR91" i="48"/>
  <c r="I92" i="48"/>
  <c r="J92" i="48"/>
  <c r="L92" i="48" s="1"/>
  <c r="K92" i="48"/>
  <c r="M92" i="48"/>
  <c r="O92" i="48" s="1"/>
  <c r="N92" i="48"/>
  <c r="P92" i="48"/>
  <c r="Q92" i="48"/>
  <c r="R92" i="48" s="1"/>
  <c r="S92" i="48"/>
  <c r="T92" i="48"/>
  <c r="U92" i="48"/>
  <c r="V92" i="48"/>
  <c r="W92" i="48"/>
  <c r="X92" i="48"/>
  <c r="Y92" i="48"/>
  <c r="AA92" i="48" s="1"/>
  <c r="Z92" i="48"/>
  <c r="AB92" i="48"/>
  <c r="AC92" i="48"/>
  <c r="AE92" i="48"/>
  <c r="AF92" i="48"/>
  <c r="AG92" i="48" s="1"/>
  <c r="AH92" i="48"/>
  <c r="AJ92" i="48" s="1"/>
  <c r="AI92" i="48"/>
  <c r="AK92" i="48"/>
  <c r="AM92" i="48" s="1"/>
  <c r="AL92" i="48"/>
  <c r="AN92" i="48"/>
  <c r="AO92" i="48"/>
  <c r="AP92" i="48" s="1"/>
  <c r="AQ92" i="48"/>
  <c r="AR92" i="48"/>
  <c r="AS92" i="48"/>
  <c r="I93" i="48"/>
  <c r="J93" i="48"/>
  <c r="K93" i="48"/>
  <c r="L93" i="48"/>
  <c r="M93" i="48"/>
  <c r="O93" i="48" s="1"/>
  <c r="N93" i="48"/>
  <c r="P93" i="48"/>
  <c r="Q93" i="48"/>
  <c r="R93" i="48"/>
  <c r="S93" i="48"/>
  <c r="T93" i="48"/>
  <c r="U93" i="48" s="1"/>
  <c r="V93" i="48"/>
  <c r="W93" i="48"/>
  <c r="Y93" i="48"/>
  <c r="Z93" i="48"/>
  <c r="AA93" i="48"/>
  <c r="AB93" i="48"/>
  <c r="AC93" i="48"/>
  <c r="AE93" i="48"/>
  <c r="AG93" i="48" s="1"/>
  <c r="AF93" i="48"/>
  <c r="AH93" i="48"/>
  <c r="AJ93" i="48" s="1"/>
  <c r="AI93" i="48"/>
  <c r="AK93" i="48"/>
  <c r="AL93" i="48"/>
  <c r="AM93" i="48"/>
  <c r="AN93" i="48"/>
  <c r="AO93" i="48"/>
  <c r="AP93" i="48"/>
  <c r="AQ93" i="48"/>
  <c r="AR93" i="48"/>
  <c r="AS93" i="48"/>
  <c r="I94" i="48"/>
  <c r="J94" i="48"/>
  <c r="K94" i="48"/>
  <c r="L94" i="48"/>
  <c r="M94" i="48"/>
  <c r="O94" i="48" s="1"/>
  <c r="N94" i="48"/>
  <c r="P94" i="48"/>
  <c r="Q94" i="48"/>
  <c r="S94" i="48"/>
  <c r="T94" i="48"/>
  <c r="U94" i="48" s="1"/>
  <c r="V94" i="48"/>
  <c r="X94" i="48" s="1"/>
  <c r="W94" i="48"/>
  <c r="Y94" i="48"/>
  <c r="AA94" i="48" s="1"/>
  <c r="Z94" i="48"/>
  <c r="AB94" i="48"/>
  <c r="AD94" i="48" s="1"/>
  <c r="AC94" i="48"/>
  <c r="AE94" i="48"/>
  <c r="AF94" i="48"/>
  <c r="AG94" i="48"/>
  <c r="AH94" i="48"/>
  <c r="AI94" i="48"/>
  <c r="AJ94" i="48"/>
  <c r="AK94" i="48"/>
  <c r="AM94" i="48" s="1"/>
  <c r="AL94" i="48"/>
  <c r="AN94" i="48"/>
  <c r="AO94" i="48"/>
  <c r="AQ94" i="48"/>
  <c r="AR94" i="48"/>
  <c r="AS94" i="48" s="1"/>
  <c r="I95" i="48"/>
  <c r="K95" i="48"/>
  <c r="L95" i="48"/>
  <c r="N95" i="48"/>
  <c r="O95" i="48"/>
  <c r="Q95" i="48"/>
  <c r="R95" i="48" s="1"/>
  <c r="T95" i="48"/>
  <c r="W95" i="48"/>
  <c r="X95" i="48" s="1"/>
  <c r="Z95" i="48"/>
  <c r="AA95" i="48" s="1"/>
  <c r="AC95" i="48"/>
  <c r="AD95" i="48"/>
  <c r="AF95" i="48"/>
  <c r="AG95" i="48"/>
  <c r="AV95" i="48" s="1"/>
  <c r="AI95" i="48"/>
  <c r="AJ95" i="48" s="1"/>
  <c r="AL95" i="48"/>
  <c r="AM95" i="48" s="1"/>
  <c r="AN95" i="48"/>
  <c r="AO95" i="48"/>
  <c r="AP95" i="48"/>
  <c r="AQ95" i="48"/>
  <c r="AS95" i="48" s="1"/>
  <c r="AR95" i="48"/>
  <c r="H96" i="48"/>
  <c r="I96" i="48"/>
  <c r="K96" i="48"/>
  <c r="L96" i="48" s="1"/>
  <c r="N96" i="48"/>
  <c r="O96" i="48"/>
  <c r="P96" i="48"/>
  <c r="Q96" i="48"/>
  <c r="S96" i="48"/>
  <c r="T96" i="48"/>
  <c r="U96" i="48" s="1"/>
  <c r="V96" i="48"/>
  <c r="W96" i="48"/>
  <c r="Y96" i="48"/>
  <c r="AA96" i="48" s="1"/>
  <c r="Z96" i="48"/>
  <c r="AB96" i="48"/>
  <c r="AC96" i="48"/>
  <c r="AE96" i="48"/>
  <c r="AG96" i="48" s="1"/>
  <c r="AF96" i="48"/>
  <c r="AH96" i="48"/>
  <c r="AI96" i="48"/>
  <c r="AJ96" i="48"/>
  <c r="AK96" i="48"/>
  <c r="AM96" i="48" s="1"/>
  <c r="AL96" i="48"/>
  <c r="AN96" i="48"/>
  <c r="AO96" i="48"/>
  <c r="AQ96" i="48"/>
  <c r="AR96" i="48"/>
  <c r="AS96" i="48"/>
  <c r="G100" i="48"/>
  <c r="N100" i="48" s="1"/>
  <c r="O100" i="48" s="1"/>
  <c r="J100" i="48"/>
  <c r="M100" i="48"/>
  <c r="P100" i="48"/>
  <c r="S100" i="48"/>
  <c r="V100" i="48"/>
  <c r="Y100" i="48"/>
  <c r="AB100" i="48"/>
  <c r="AC100" i="48"/>
  <c r="AD100" i="48" s="1"/>
  <c r="AE100" i="48"/>
  <c r="AH100" i="48"/>
  <c r="AK100" i="48"/>
  <c r="AN100" i="48"/>
  <c r="AQ100" i="48"/>
  <c r="G101" i="48"/>
  <c r="J101" i="48"/>
  <c r="M101" i="48"/>
  <c r="G102" i="48"/>
  <c r="I102" i="48"/>
  <c r="J102" i="48"/>
  <c r="K102" i="48"/>
  <c r="L102" i="48"/>
  <c r="M102" i="48"/>
  <c r="N102" i="48"/>
  <c r="Q102" i="48"/>
  <c r="R102" i="48"/>
  <c r="T102" i="48"/>
  <c r="U102" i="48" s="1"/>
  <c r="W102" i="48"/>
  <c r="X102" i="48" s="1"/>
  <c r="Z102" i="48"/>
  <c r="AA102" i="48" s="1"/>
  <c r="AC102" i="48"/>
  <c r="AD102" i="48"/>
  <c r="AF102" i="48"/>
  <c r="AG102" i="48"/>
  <c r="AI102" i="48"/>
  <c r="AJ102" i="48" s="1"/>
  <c r="AL102" i="48"/>
  <c r="AM102" i="48" s="1"/>
  <c r="AO102" i="48"/>
  <c r="AP102" i="48"/>
  <c r="AR102" i="48"/>
  <c r="AS102" i="48"/>
  <c r="G103" i="48"/>
  <c r="Z103" i="48" s="1"/>
  <c r="I103" i="48"/>
  <c r="J103" i="48"/>
  <c r="M103" i="48"/>
  <c r="O103" i="48" s="1"/>
  <c r="N103" i="48"/>
  <c r="P103" i="48"/>
  <c r="Q103" i="48"/>
  <c r="S103" i="48"/>
  <c r="T103" i="48"/>
  <c r="U103" i="48"/>
  <c r="V103" i="48"/>
  <c r="X103" i="48" s="1"/>
  <c r="W103" i="48"/>
  <c r="Y103" i="48"/>
  <c r="AB103" i="48"/>
  <c r="AC103" i="48"/>
  <c r="AD103" i="48" s="1"/>
  <c r="AE103" i="48"/>
  <c r="AF103" i="48"/>
  <c r="AG103" i="48"/>
  <c r="AH103" i="48"/>
  <c r="AK103" i="48"/>
  <c r="AL103" i="48"/>
  <c r="AM103" i="48" s="1"/>
  <c r="AN103" i="48"/>
  <c r="AO103" i="48"/>
  <c r="AQ103" i="48"/>
  <c r="AR103" i="48"/>
  <c r="AS103" i="48"/>
  <c r="G104" i="48"/>
  <c r="AC104" i="48" s="1"/>
  <c r="AD104" i="48" s="1"/>
  <c r="J104" i="48"/>
  <c r="M104" i="48"/>
  <c r="P104" i="48"/>
  <c r="S104" i="48"/>
  <c r="V104" i="48"/>
  <c r="Y104" i="48"/>
  <c r="AB104" i="48"/>
  <c r="AE104" i="48"/>
  <c r="AH104" i="48"/>
  <c r="AK104" i="48"/>
  <c r="AN104" i="48"/>
  <c r="AQ104" i="48"/>
  <c r="G105" i="48"/>
  <c r="I105" i="48"/>
  <c r="J105" i="48"/>
  <c r="L105" i="48" s="1"/>
  <c r="K105" i="48"/>
  <c r="M105" i="48"/>
  <c r="N105" i="48"/>
  <c r="O105" i="48"/>
  <c r="P105" i="48"/>
  <c r="Q105" i="48"/>
  <c r="R105" i="48"/>
  <c r="S105" i="48"/>
  <c r="V105" i="48"/>
  <c r="W105" i="48"/>
  <c r="Y105" i="48"/>
  <c r="Z105" i="48"/>
  <c r="AB105" i="48"/>
  <c r="AE105" i="48"/>
  <c r="AG105" i="48" s="1"/>
  <c r="AF105" i="48"/>
  <c r="AH105" i="48"/>
  <c r="AI105" i="48"/>
  <c r="AK105" i="48"/>
  <c r="AL105" i="48"/>
  <c r="AM105" i="48"/>
  <c r="AN105" i="48"/>
  <c r="AO105" i="48"/>
  <c r="AQ105" i="48"/>
  <c r="G106" i="48"/>
  <c r="I106" i="48"/>
  <c r="J106" i="48"/>
  <c r="K106" i="48"/>
  <c r="L106" i="48" s="1"/>
  <c r="M106" i="48"/>
  <c r="P106" i="48"/>
  <c r="R106" i="48" s="1"/>
  <c r="Q106" i="48"/>
  <c r="S106" i="48"/>
  <c r="T106" i="48"/>
  <c r="V106" i="48"/>
  <c r="W106" i="48"/>
  <c r="X106" i="48"/>
  <c r="Y106" i="48"/>
  <c r="AA106" i="48" s="1"/>
  <c r="Z106" i="48"/>
  <c r="AB106" i="48"/>
  <c r="AE106" i="48"/>
  <c r="AF106" i="48"/>
  <c r="AG106" i="48"/>
  <c r="AH106" i="48"/>
  <c r="AJ106" i="48" s="1"/>
  <c r="AI106" i="48"/>
  <c r="AK106" i="48"/>
  <c r="AN106" i="48"/>
  <c r="AO106" i="48"/>
  <c r="AP106" i="48" s="1"/>
  <c r="AQ106" i="48"/>
  <c r="AS106" i="48" s="1"/>
  <c r="AR106" i="48"/>
  <c r="I107" i="48"/>
  <c r="J107" i="48"/>
  <c r="K107" i="48"/>
  <c r="L107" i="48"/>
  <c r="M107" i="48"/>
  <c r="O107" i="48" s="1"/>
  <c r="N107" i="48"/>
  <c r="P107" i="48"/>
  <c r="Q107" i="48"/>
  <c r="R107" i="48" s="1"/>
  <c r="S107" i="48"/>
  <c r="U107" i="48" s="1"/>
  <c r="T107" i="48"/>
  <c r="V107" i="48"/>
  <c r="X107" i="48" s="1"/>
  <c r="W107" i="48"/>
  <c r="Z107" i="48"/>
  <c r="AA107" i="48"/>
  <c r="AC107" i="48"/>
  <c r="AD107" i="48"/>
  <c r="AF107" i="48"/>
  <c r="AG107" i="48" s="1"/>
  <c r="AI107" i="48"/>
  <c r="AJ107" i="48"/>
  <c r="AL107" i="48"/>
  <c r="AM107" i="48"/>
  <c r="AO107" i="48"/>
  <c r="AP107" i="48"/>
  <c r="AR107" i="48"/>
  <c r="AS107" i="48" s="1"/>
  <c r="AV107" i="48" s="1"/>
  <c r="I110" i="48"/>
  <c r="J110" i="48"/>
  <c r="K110" i="48"/>
  <c r="L110" i="48"/>
  <c r="M110" i="48"/>
  <c r="N110" i="48"/>
  <c r="O110" i="48"/>
  <c r="P110" i="48"/>
  <c r="Q110" i="48"/>
  <c r="R110" i="48"/>
  <c r="S110" i="48"/>
  <c r="T110" i="48"/>
  <c r="V110" i="48"/>
  <c r="X110" i="48" s="1"/>
  <c r="W110" i="48"/>
  <c r="Y110" i="48"/>
  <c r="Z110" i="48"/>
  <c r="AA110" i="48"/>
  <c r="AB110" i="48"/>
  <c r="AD110" i="48" s="1"/>
  <c r="AC110" i="48"/>
  <c r="AE110" i="48"/>
  <c r="AG110" i="48" s="1"/>
  <c r="AF110" i="48"/>
  <c r="AH110" i="48"/>
  <c r="AJ110" i="48" s="1"/>
  <c r="AI110" i="48"/>
  <c r="AK110" i="48"/>
  <c r="AL110" i="48"/>
  <c r="AN110" i="48"/>
  <c r="AO110" i="48"/>
  <c r="AP110" i="48"/>
  <c r="AQ110" i="48"/>
  <c r="AS110" i="48" s="1"/>
  <c r="AR110" i="48"/>
  <c r="I111" i="48"/>
  <c r="J111" i="48"/>
  <c r="K111" i="48"/>
  <c r="L111" i="48"/>
  <c r="M111" i="48"/>
  <c r="O111" i="48" s="1"/>
  <c r="N111" i="48"/>
  <c r="P111" i="48"/>
  <c r="R111" i="48" s="1"/>
  <c r="Q111" i="48"/>
  <c r="S111" i="48"/>
  <c r="T111" i="48"/>
  <c r="U111" i="48" s="1"/>
  <c r="V111" i="48"/>
  <c r="X111" i="48" s="1"/>
  <c r="W111" i="48"/>
  <c r="Y111" i="48"/>
  <c r="AA111" i="48" s="1"/>
  <c r="Z111" i="48"/>
  <c r="AB111" i="48"/>
  <c r="AD111" i="48" s="1"/>
  <c r="AC111" i="48"/>
  <c r="AE111" i="48"/>
  <c r="AG111" i="48" s="1"/>
  <c r="AF111" i="48"/>
  <c r="AH111" i="48"/>
  <c r="AI111" i="48"/>
  <c r="AJ111" i="48"/>
  <c r="AK111" i="48"/>
  <c r="AM111" i="48" s="1"/>
  <c r="AV111" i="48" s="1"/>
  <c r="AL111" i="48"/>
  <c r="AN111" i="48"/>
  <c r="AP111" i="48" s="1"/>
  <c r="AO111" i="48"/>
  <c r="AQ111" i="48"/>
  <c r="AR111" i="48"/>
  <c r="AS111" i="48"/>
  <c r="I112" i="48"/>
  <c r="J112" i="48"/>
  <c r="K112" i="48"/>
  <c r="M112" i="48"/>
  <c r="N112" i="48"/>
  <c r="O112" i="48" s="1"/>
  <c r="P112" i="48"/>
  <c r="Q112" i="48"/>
  <c r="R112" i="48"/>
  <c r="S112" i="48"/>
  <c r="U112" i="48" s="1"/>
  <c r="T112" i="48"/>
  <c r="V112" i="48"/>
  <c r="X112" i="48" s="1"/>
  <c r="W112" i="48"/>
  <c r="Y112" i="48"/>
  <c r="Z112" i="48"/>
  <c r="AA112" i="48" s="1"/>
  <c r="AB112" i="48"/>
  <c r="AC112" i="48"/>
  <c r="AD112" i="48"/>
  <c r="AE112" i="48"/>
  <c r="AF112" i="48"/>
  <c r="AG112" i="48"/>
  <c r="AH112" i="48"/>
  <c r="AJ112" i="48" s="1"/>
  <c r="AI112" i="48"/>
  <c r="AK112" i="48"/>
  <c r="AL112" i="48"/>
  <c r="AM112" i="48" s="1"/>
  <c r="AN112" i="48"/>
  <c r="AO112" i="48"/>
  <c r="AP112" i="48"/>
  <c r="AQ112" i="48"/>
  <c r="AS112" i="48" s="1"/>
  <c r="AR112" i="48"/>
  <c r="I113" i="48"/>
  <c r="J113" i="48"/>
  <c r="K113" i="48"/>
  <c r="M113" i="48"/>
  <c r="O113" i="48" s="1"/>
  <c r="N113" i="48"/>
  <c r="P113" i="48"/>
  <c r="Q113" i="48"/>
  <c r="R113" i="48"/>
  <c r="S113" i="48"/>
  <c r="U113" i="48" s="1"/>
  <c r="T113" i="48"/>
  <c r="V113" i="48"/>
  <c r="W113" i="48"/>
  <c r="X113" i="48"/>
  <c r="Y113" i="48"/>
  <c r="Z113" i="48"/>
  <c r="AA113" i="48"/>
  <c r="AB113" i="48"/>
  <c r="AD113" i="48" s="1"/>
  <c r="AC113" i="48"/>
  <c r="AE113" i="48"/>
  <c r="AF113" i="48"/>
  <c r="AG113" i="48"/>
  <c r="AH113" i="48"/>
  <c r="AI113" i="48"/>
  <c r="AJ113" i="48"/>
  <c r="AK113" i="48"/>
  <c r="AM113" i="48" s="1"/>
  <c r="AL113" i="48"/>
  <c r="AN113" i="48"/>
  <c r="AO113" i="48"/>
  <c r="AP113" i="48"/>
  <c r="AQ113" i="48"/>
  <c r="AR113" i="48"/>
  <c r="AS113" i="48"/>
  <c r="I114" i="48"/>
  <c r="J114" i="48"/>
  <c r="K114" i="48"/>
  <c r="L114" i="48" s="1"/>
  <c r="M114" i="48"/>
  <c r="N114" i="48"/>
  <c r="O114" i="48" s="1"/>
  <c r="P114" i="48"/>
  <c r="Q114" i="48"/>
  <c r="R114" i="48"/>
  <c r="S114" i="48"/>
  <c r="T114" i="48"/>
  <c r="U114" i="48"/>
  <c r="V114" i="48"/>
  <c r="X114" i="48" s="1"/>
  <c r="W114" i="48"/>
  <c r="Y114" i="48"/>
  <c r="Z114" i="48"/>
  <c r="AA114" i="48" s="1"/>
  <c r="AB114" i="48"/>
  <c r="AD114" i="48" s="1"/>
  <c r="AC114" i="48"/>
  <c r="AE114" i="48"/>
  <c r="AG114" i="48" s="1"/>
  <c r="AF114" i="48"/>
  <c r="AH114" i="48"/>
  <c r="AI114" i="48"/>
  <c r="AK114" i="48"/>
  <c r="AL114" i="48"/>
  <c r="AM114" i="48"/>
  <c r="AN114" i="48"/>
  <c r="AO114" i="48"/>
  <c r="AP114" i="48"/>
  <c r="AQ114" i="48"/>
  <c r="AS114" i="48" s="1"/>
  <c r="AR114" i="48"/>
  <c r="I115" i="48"/>
  <c r="J115" i="48"/>
  <c r="K115" i="48"/>
  <c r="L115" i="48"/>
  <c r="M115" i="48"/>
  <c r="O115" i="48" s="1"/>
  <c r="N115" i="48"/>
  <c r="P115" i="48"/>
  <c r="Q115" i="48"/>
  <c r="S115" i="48"/>
  <c r="T115" i="48"/>
  <c r="U115" i="48"/>
  <c r="V115" i="48"/>
  <c r="X115" i="48" s="1"/>
  <c r="W115" i="48"/>
  <c r="Y115" i="48"/>
  <c r="AA115" i="48" s="1"/>
  <c r="Z115" i="48"/>
  <c r="AB115" i="48"/>
  <c r="AC115" i="48"/>
  <c r="AD115" i="48"/>
  <c r="AE115" i="48"/>
  <c r="AG115" i="48" s="1"/>
  <c r="AF115" i="48"/>
  <c r="AH115" i="48"/>
  <c r="AI115" i="48"/>
  <c r="AJ115" i="48"/>
  <c r="AK115" i="48"/>
  <c r="AL115" i="48"/>
  <c r="AM115" i="48" s="1"/>
  <c r="AN115" i="48"/>
  <c r="AO115" i="48"/>
  <c r="AQ115" i="48"/>
  <c r="AR115" i="48"/>
  <c r="AS115" i="48" s="1"/>
  <c r="I116" i="48"/>
  <c r="J116" i="48"/>
  <c r="L116" i="48" s="1"/>
  <c r="K116" i="48"/>
  <c r="M116" i="48"/>
  <c r="N116" i="48"/>
  <c r="O116" i="48"/>
  <c r="P116" i="48"/>
  <c r="Q116" i="48"/>
  <c r="R116" i="48"/>
  <c r="S116" i="48"/>
  <c r="U116" i="48" s="1"/>
  <c r="T116" i="48"/>
  <c r="V116" i="48"/>
  <c r="W116" i="48"/>
  <c r="X116" i="48"/>
  <c r="Y116" i="48"/>
  <c r="Z116" i="48"/>
  <c r="AA116" i="48"/>
  <c r="AB116" i="48"/>
  <c r="AC116" i="48"/>
  <c r="AD116" i="48"/>
  <c r="AE116" i="48"/>
  <c r="AG116" i="48" s="1"/>
  <c r="AF116" i="48"/>
  <c r="AH116" i="48"/>
  <c r="AI116" i="48"/>
  <c r="AK116" i="48"/>
  <c r="AL116" i="48"/>
  <c r="AM116" i="48"/>
  <c r="AN116" i="48"/>
  <c r="AP116" i="48" s="1"/>
  <c r="AO116" i="48"/>
  <c r="AQ116" i="48"/>
  <c r="AS116" i="48" s="1"/>
  <c r="AR116" i="48"/>
  <c r="I117" i="48"/>
  <c r="J117" i="48"/>
  <c r="K117" i="48"/>
  <c r="L117" i="48"/>
  <c r="M117" i="48"/>
  <c r="O117" i="48" s="1"/>
  <c r="N117" i="48"/>
  <c r="P117" i="48"/>
  <c r="R117" i="48" s="1"/>
  <c r="Q117" i="48"/>
  <c r="S117" i="48"/>
  <c r="U117" i="48" s="1"/>
  <c r="T117" i="48"/>
  <c r="V117" i="48"/>
  <c r="W117" i="48"/>
  <c r="X117" i="48"/>
  <c r="Y117" i="48"/>
  <c r="Z117" i="48"/>
  <c r="AA117" i="48"/>
  <c r="AB117" i="48"/>
  <c r="AD117" i="48" s="1"/>
  <c r="AC117" i="48"/>
  <c r="AE117" i="48"/>
  <c r="AF117" i="48"/>
  <c r="AG117" i="48"/>
  <c r="AH117" i="48"/>
  <c r="AI117" i="48"/>
  <c r="AJ117" i="48"/>
  <c r="AK117" i="48"/>
  <c r="AM117" i="48" s="1"/>
  <c r="AL117" i="48"/>
  <c r="AN117" i="48"/>
  <c r="AO117" i="48"/>
  <c r="AP117" i="48"/>
  <c r="AQ117" i="48"/>
  <c r="AR117" i="48"/>
  <c r="AS117" i="48"/>
  <c r="AV117" i="48" s="1"/>
  <c r="I118" i="48"/>
  <c r="J118" i="48"/>
  <c r="L118" i="48" s="1"/>
  <c r="K118" i="48"/>
  <c r="M118" i="48"/>
  <c r="N118" i="48"/>
  <c r="P118" i="48"/>
  <c r="Q118" i="48"/>
  <c r="R118" i="48"/>
  <c r="S118" i="48"/>
  <c r="U118" i="48" s="1"/>
  <c r="T118" i="48"/>
  <c r="V118" i="48"/>
  <c r="X118" i="48" s="1"/>
  <c r="W118" i="48"/>
  <c r="Y118" i="48"/>
  <c r="Z118" i="48"/>
  <c r="AA118" i="48" s="1"/>
  <c r="AB118" i="48"/>
  <c r="AD118" i="48" s="1"/>
  <c r="AC118" i="48"/>
  <c r="AE118" i="48"/>
  <c r="AG118" i="48" s="1"/>
  <c r="AF118" i="48"/>
  <c r="AH118" i="48"/>
  <c r="AJ118" i="48" s="1"/>
  <c r="AI118" i="48"/>
  <c r="AK118" i="48"/>
  <c r="AM118" i="48" s="1"/>
  <c r="AL118" i="48"/>
  <c r="AN118" i="48"/>
  <c r="AO118" i="48"/>
  <c r="AP118" i="48"/>
  <c r="AQ118" i="48"/>
  <c r="AS118" i="48" s="1"/>
  <c r="AR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I171" i="48"/>
  <c r="J171" i="48"/>
  <c r="K171" i="48"/>
  <c r="L171" i="48"/>
  <c r="N171" i="48"/>
  <c r="O171" i="48"/>
  <c r="Q171" i="48"/>
  <c r="R171" i="48" s="1"/>
  <c r="T171" i="48"/>
  <c r="U171" i="48"/>
  <c r="W171" i="48"/>
  <c r="X171" i="48"/>
  <c r="Z171" i="48"/>
  <c r="AA171" i="48"/>
  <c r="AC171" i="48"/>
  <c r="AD171" i="48" s="1"/>
  <c r="AF171" i="48"/>
  <c r="AG171" i="48"/>
  <c r="AI171" i="48"/>
  <c r="AJ171" i="48"/>
  <c r="AL171" i="48"/>
  <c r="AM171" i="48"/>
  <c r="AO171" i="48"/>
  <c r="AP171" i="48" s="1"/>
  <c r="AR171" i="48"/>
  <c r="AS171" i="48"/>
  <c r="I172" i="48"/>
  <c r="K172" i="48"/>
  <c r="L172" i="48" s="1"/>
  <c r="M172" i="48"/>
  <c r="N172" i="48"/>
  <c r="P172" i="48"/>
  <c r="Q172" i="48"/>
  <c r="S172" i="48"/>
  <c r="T172" i="48"/>
  <c r="U172" i="48"/>
  <c r="V172" i="48"/>
  <c r="W172" i="48"/>
  <c r="X172" i="48"/>
  <c r="Y172" i="48"/>
  <c r="AA172" i="48" s="1"/>
  <c r="Z172" i="48"/>
  <c r="AB172" i="48"/>
  <c r="AD172" i="48" s="1"/>
  <c r="AC172" i="48"/>
  <c r="AE172" i="48"/>
  <c r="AF172" i="48"/>
  <c r="AG172" i="48" s="1"/>
  <c r="AH172" i="48"/>
  <c r="AI172" i="48"/>
  <c r="AJ172" i="48" s="1"/>
  <c r="AK172" i="48"/>
  <c r="AM172" i="48" s="1"/>
  <c r="AL172" i="48"/>
  <c r="AN172" i="48"/>
  <c r="AO172" i="48"/>
  <c r="AP172" i="48" s="1"/>
  <c r="AQ172" i="48"/>
  <c r="AR172" i="48"/>
  <c r="AS172" i="48" s="1"/>
  <c r="I174" i="48"/>
  <c r="J174" i="48"/>
  <c r="L174" i="48" s="1"/>
  <c r="K174" i="48"/>
  <c r="M174" i="48"/>
  <c r="O174" i="48" s="1"/>
  <c r="N174" i="48"/>
  <c r="P174" i="48"/>
  <c r="R174" i="48" s="1"/>
  <c r="Q174" i="48"/>
  <c r="S174" i="48"/>
  <c r="T174" i="48"/>
  <c r="V174" i="48"/>
  <c r="X174" i="48" s="1"/>
  <c r="W174" i="48"/>
  <c r="Y174" i="48"/>
  <c r="AA174" i="48" s="1"/>
  <c r="Z174" i="48"/>
  <c r="AB174" i="48"/>
  <c r="AC174" i="48"/>
  <c r="AD174" i="48"/>
  <c r="AE174" i="48"/>
  <c r="AF174" i="48"/>
  <c r="AG174" i="48" s="1"/>
  <c r="AH174" i="48"/>
  <c r="AI174" i="48"/>
  <c r="AJ174" i="48"/>
  <c r="AK174" i="48"/>
  <c r="AL174" i="48"/>
  <c r="AN174" i="48"/>
  <c r="AP174" i="48" s="1"/>
  <c r="AO174" i="48"/>
  <c r="AQ174" i="48"/>
  <c r="AR174" i="48"/>
  <c r="AS174" i="48"/>
  <c r="I176" i="48"/>
  <c r="J176" i="48"/>
  <c r="K176" i="48"/>
  <c r="M176" i="48"/>
  <c r="O176" i="48" s="1"/>
  <c r="N176" i="48"/>
  <c r="P176" i="48"/>
  <c r="Q176" i="48"/>
  <c r="R176" i="48" s="1"/>
  <c r="T176" i="48"/>
  <c r="U176" i="48" s="1"/>
  <c r="W176" i="48"/>
  <c r="X176" i="48"/>
  <c r="Z176" i="48"/>
  <c r="AA176" i="48"/>
  <c r="AC176" i="48"/>
  <c r="AD176" i="48" s="1"/>
  <c r="AF176" i="48"/>
  <c r="AG176" i="48" s="1"/>
  <c r="AI176" i="48"/>
  <c r="AJ176" i="48"/>
  <c r="AL176" i="48"/>
  <c r="AM176" i="48"/>
  <c r="AN176" i="48"/>
  <c r="AO176" i="48"/>
  <c r="AP176" i="48"/>
  <c r="AQ176" i="48"/>
  <c r="AR176" i="48"/>
  <c r="AS176" i="48"/>
  <c r="I177" i="48"/>
  <c r="J177" i="48"/>
  <c r="K177" i="48"/>
  <c r="L177" i="48" s="1"/>
  <c r="M177" i="48"/>
  <c r="O177" i="48" s="1"/>
  <c r="N177" i="48"/>
  <c r="P177" i="48"/>
  <c r="Q177" i="48"/>
  <c r="R177" i="48" s="1"/>
  <c r="S177" i="48"/>
  <c r="T177" i="48"/>
  <c r="U177" i="48" s="1"/>
  <c r="V177" i="48"/>
  <c r="X177" i="48" s="1"/>
  <c r="W177" i="48"/>
  <c r="Y177" i="48"/>
  <c r="Z177" i="48"/>
  <c r="AB177" i="48"/>
  <c r="AC177" i="48"/>
  <c r="AD177" i="48"/>
  <c r="AE177" i="48"/>
  <c r="AG177" i="48" s="1"/>
  <c r="AF177" i="48"/>
  <c r="AH177" i="48"/>
  <c r="AJ177" i="48" s="1"/>
  <c r="AI177" i="48"/>
  <c r="AK177" i="48"/>
  <c r="AL177" i="48"/>
  <c r="AM177" i="48" s="1"/>
  <c r="AN177" i="48"/>
  <c r="AO177" i="48"/>
  <c r="AP177" i="48" s="1"/>
  <c r="AQ177" i="48"/>
  <c r="AR177" i="48"/>
  <c r="AS177" i="48"/>
  <c r="I179" i="48"/>
  <c r="J179" i="48"/>
  <c r="L179" i="48" s="1"/>
  <c r="K179" i="48"/>
  <c r="M179" i="48"/>
  <c r="N179" i="48"/>
  <c r="O179" i="48"/>
  <c r="P179" i="48"/>
  <c r="Q179" i="48"/>
  <c r="R179" i="48"/>
  <c r="S179" i="48"/>
  <c r="T179" i="48"/>
  <c r="U179" i="48"/>
  <c r="V179" i="48"/>
  <c r="W179" i="48"/>
  <c r="Y179" i="48"/>
  <c r="Z179" i="48"/>
  <c r="AA179" i="48"/>
  <c r="AB179" i="48"/>
  <c r="AC179" i="48"/>
  <c r="AD179" i="48"/>
  <c r="AE179" i="48"/>
  <c r="AF179" i="48"/>
  <c r="AG179" i="48"/>
  <c r="AH179" i="48"/>
  <c r="AJ179" i="48" s="1"/>
  <c r="AI179" i="48"/>
  <c r="AK179" i="48"/>
  <c r="AL179" i="48"/>
  <c r="AM179" i="48" s="1"/>
  <c r="AO179" i="48"/>
  <c r="AP179" i="48"/>
  <c r="AR179" i="48"/>
  <c r="AS179" i="48"/>
  <c r="I180" i="48"/>
  <c r="K180" i="48"/>
  <c r="L180" i="48" s="1"/>
  <c r="N180" i="48"/>
  <c r="O180" i="48"/>
  <c r="Q180" i="48"/>
  <c r="R180" i="48"/>
  <c r="T180" i="48"/>
  <c r="U180" i="48" s="1"/>
  <c r="W180" i="48"/>
  <c r="X180" i="48"/>
  <c r="Z180" i="48"/>
  <c r="AA180" i="48"/>
  <c r="AC180" i="48"/>
  <c r="AD180" i="48" s="1"/>
  <c r="AF180" i="48"/>
  <c r="AG180" i="48" s="1"/>
  <c r="AI180" i="48"/>
  <c r="AJ180" i="48" s="1"/>
  <c r="AL180" i="48"/>
  <c r="AM180" i="48"/>
  <c r="AN180" i="48"/>
  <c r="AO180" i="48"/>
  <c r="AP180" i="48" s="1"/>
  <c r="AQ180" i="48"/>
  <c r="AR180" i="48"/>
  <c r="AS180" i="48" s="1"/>
  <c r="I181" i="48"/>
  <c r="J181" i="48"/>
  <c r="K181" i="48"/>
  <c r="L181" i="48"/>
  <c r="M181" i="48"/>
  <c r="O181" i="48" s="1"/>
  <c r="N181" i="48"/>
  <c r="P181" i="48"/>
  <c r="Q181" i="48"/>
  <c r="R181" i="48" s="1"/>
  <c r="S181" i="48"/>
  <c r="T181" i="48"/>
  <c r="U181" i="48" s="1"/>
  <c r="V181" i="48"/>
  <c r="W181" i="48"/>
  <c r="Y181" i="48"/>
  <c r="AA181" i="48" s="1"/>
  <c r="Z181" i="48"/>
  <c r="AB181" i="48"/>
  <c r="AC181" i="48"/>
  <c r="AD181" i="48" s="1"/>
  <c r="AE181" i="48"/>
  <c r="AF181" i="48"/>
  <c r="AG181" i="48"/>
  <c r="AH181" i="48"/>
  <c r="AI181" i="48"/>
  <c r="AJ181" i="48"/>
  <c r="AK181" i="48"/>
  <c r="AM181" i="48" s="1"/>
  <c r="AL181" i="48"/>
  <c r="AN181" i="48"/>
  <c r="AO181" i="48"/>
  <c r="AP181" i="48" s="1"/>
  <c r="AQ181" i="48"/>
  <c r="AR181" i="48"/>
  <c r="AS181" i="48"/>
  <c r="G183" i="48"/>
  <c r="W183" i="48" s="1"/>
  <c r="X183" i="48" s="1"/>
  <c r="I183" i="48"/>
  <c r="J183" i="48"/>
  <c r="M183" i="48"/>
  <c r="P183" i="48"/>
  <c r="Q183" i="48"/>
  <c r="R183" i="48"/>
  <c r="S183" i="48"/>
  <c r="V183" i="48"/>
  <c r="Y183" i="48"/>
  <c r="Z183" i="48"/>
  <c r="AA183" i="48"/>
  <c r="AB183" i="48"/>
  <c r="AE183" i="48"/>
  <c r="AH183" i="48"/>
  <c r="AI183" i="48"/>
  <c r="AJ183" i="48"/>
  <c r="AK183" i="48"/>
  <c r="AN183" i="48"/>
  <c r="AQ183" i="48"/>
  <c r="AR183" i="48"/>
  <c r="AS183" i="48" s="1"/>
  <c r="G184" i="48"/>
  <c r="I184" i="48"/>
  <c r="J184" i="48"/>
  <c r="K184" i="48"/>
  <c r="L184" i="48"/>
  <c r="M184" i="48"/>
  <c r="N184" i="48"/>
  <c r="O184" i="48"/>
  <c r="P184" i="48"/>
  <c r="Q184" i="48"/>
  <c r="R184" i="48"/>
  <c r="S184" i="48"/>
  <c r="T184" i="48"/>
  <c r="U184" i="48"/>
  <c r="V184" i="48"/>
  <c r="W184" i="48"/>
  <c r="Y184" i="48"/>
  <c r="Z184" i="48"/>
  <c r="AA184" i="48"/>
  <c r="AB184" i="48"/>
  <c r="AC184" i="48"/>
  <c r="AD184" i="48"/>
  <c r="AE184" i="48"/>
  <c r="AG184" i="48" s="1"/>
  <c r="AF184" i="48"/>
  <c r="AH184" i="48"/>
  <c r="AI184" i="48"/>
  <c r="AK184" i="48"/>
  <c r="AL184" i="48"/>
  <c r="AM184" i="48"/>
  <c r="AN184" i="48"/>
  <c r="AO184" i="48"/>
  <c r="AP184" i="48" s="1"/>
  <c r="AQ184" i="48"/>
  <c r="AS184" i="48" s="1"/>
  <c r="AR184" i="48"/>
  <c r="G185" i="48"/>
  <c r="AV185" i="48"/>
  <c r="AZ185" i="48"/>
  <c r="BA185" i="48"/>
  <c r="BC185" i="48"/>
  <c r="I187" i="48"/>
  <c r="J187" i="48"/>
  <c r="K187" i="48"/>
  <c r="M187" i="48"/>
  <c r="N187" i="48"/>
  <c r="P187" i="48"/>
  <c r="R187" i="48" s="1"/>
  <c r="Q187" i="48"/>
  <c r="S187" i="48"/>
  <c r="T187" i="48"/>
  <c r="U187" i="48"/>
  <c r="V187" i="48"/>
  <c r="X187" i="48" s="1"/>
  <c r="W187" i="48"/>
  <c r="Y187" i="48"/>
  <c r="Z187" i="48"/>
  <c r="AA187" i="48"/>
  <c r="AB187" i="48"/>
  <c r="AC187" i="48"/>
  <c r="AD187" i="48"/>
  <c r="AE187" i="48"/>
  <c r="AG187" i="48" s="1"/>
  <c r="AF187" i="48"/>
  <c r="AH187" i="48"/>
  <c r="AJ187" i="48" s="1"/>
  <c r="AI187" i="48"/>
  <c r="AK187" i="48"/>
  <c r="AL187" i="48"/>
  <c r="AM187" i="48" s="1"/>
  <c r="AN187" i="48"/>
  <c r="AP187" i="48" s="1"/>
  <c r="AO187" i="48"/>
  <c r="AQ187" i="48"/>
  <c r="AS187" i="48" s="1"/>
  <c r="AR187" i="48"/>
  <c r="I188" i="48"/>
  <c r="J188" i="48"/>
  <c r="K188" i="48"/>
  <c r="M188" i="48"/>
  <c r="N188" i="48"/>
  <c r="O188" i="48"/>
  <c r="P188" i="48"/>
  <c r="Q188" i="48"/>
  <c r="R188" i="48"/>
  <c r="S188" i="48"/>
  <c r="U188" i="48" s="1"/>
  <c r="T188" i="48"/>
  <c r="V188" i="48"/>
  <c r="W188" i="48"/>
  <c r="X188" i="48" s="1"/>
  <c r="Y188" i="48"/>
  <c r="Z188" i="48"/>
  <c r="AA188" i="48" s="1"/>
  <c r="AB188" i="48"/>
  <c r="AC188" i="48"/>
  <c r="AE188" i="48"/>
  <c r="AG188" i="48" s="1"/>
  <c r="AF188" i="48"/>
  <c r="AH188" i="48"/>
  <c r="AI188" i="48"/>
  <c r="AJ188" i="48" s="1"/>
  <c r="AK188" i="48"/>
  <c r="AL188" i="48"/>
  <c r="AM188" i="48"/>
  <c r="AO188" i="48"/>
  <c r="AP188" i="48" s="1"/>
  <c r="AR188" i="48"/>
  <c r="AS188" i="48"/>
  <c r="I189" i="48"/>
  <c r="AO189" i="48"/>
  <c r="AP189" i="48"/>
  <c r="AR189" i="48"/>
  <c r="AS189" i="48" s="1"/>
  <c r="AV189" i="48" s="1"/>
  <c r="I191" i="48"/>
  <c r="J191" i="48"/>
  <c r="K191" i="48"/>
  <c r="L191" i="48"/>
  <c r="M191" i="48"/>
  <c r="N191" i="48"/>
  <c r="O191" i="48"/>
  <c r="P191" i="48"/>
  <c r="R191" i="48" s="1"/>
  <c r="Q191" i="48"/>
  <c r="S191" i="48"/>
  <c r="T191" i="48"/>
  <c r="U191" i="48" s="1"/>
  <c r="V191" i="48"/>
  <c r="W191" i="48"/>
  <c r="X191" i="48"/>
  <c r="Y191" i="48"/>
  <c r="AA191" i="48" s="1"/>
  <c r="Z191" i="48"/>
  <c r="AB191" i="48"/>
  <c r="AD191" i="48" s="1"/>
  <c r="AC191" i="48"/>
  <c r="AE191" i="48"/>
  <c r="AF191" i="48"/>
  <c r="AG191" i="48"/>
  <c r="AH191" i="48"/>
  <c r="AI191" i="48"/>
  <c r="AJ191" i="48"/>
  <c r="AK191" i="48"/>
  <c r="AL191" i="48"/>
  <c r="AM191" i="48"/>
  <c r="AN191" i="48"/>
  <c r="AO191" i="48"/>
  <c r="AP191" i="48"/>
  <c r="AQ191" i="48"/>
  <c r="AR191" i="48"/>
  <c r="AS191" i="48" s="1"/>
  <c r="I192" i="48"/>
  <c r="J192" i="48"/>
  <c r="K192" i="48"/>
  <c r="L192" i="48"/>
  <c r="M192" i="48"/>
  <c r="N192" i="48"/>
  <c r="O192" i="48" s="1"/>
  <c r="P192" i="48"/>
  <c r="R192" i="48" s="1"/>
  <c r="Q192" i="48"/>
  <c r="S192" i="48"/>
  <c r="T192" i="48"/>
  <c r="V192" i="48"/>
  <c r="W192" i="48"/>
  <c r="X192" i="48" s="1"/>
  <c r="Y192" i="48"/>
  <c r="AA192" i="48" s="1"/>
  <c r="Z192" i="48"/>
  <c r="AB192" i="48"/>
  <c r="AD192" i="48" s="1"/>
  <c r="AC192" i="48"/>
  <c r="AE192" i="48"/>
  <c r="AF192" i="48"/>
  <c r="AH192" i="48"/>
  <c r="AJ192" i="48" s="1"/>
  <c r="AI192" i="48"/>
  <c r="AK192" i="48"/>
  <c r="AL192" i="48"/>
  <c r="AM192" i="48"/>
  <c r="AO192" i="48"/>
  <c r="AP192" i="48" s="1"/>
  <c r="AR192" i="48"/>
  <c r="AS192" i="48"/>
  <c r="I193" i="48"/>
  <c r="AO193" i="48"/>
  <c r="AP193" i="48"/>
  <c r="AR193" i="48"/>
  <c r="AS193" i="48" s="1"/>
  <c r="AV193" i="48" s="1"/>
  <c r="I195" i="48"/>
  <c r="J195" i="48"/>
  <c r="K195" i="48"/>
  <c r="L195" i="48"/>
  <c r="M195" i="48"/>
  <c r="O195" i="48" s="1"/>
  <c r="N195" i="48"/>
  <c r="P195" i="48"/>
  <c r="R195" i="48" s="1"/>
  <c r="Q195" i="48"/>
  <c r="T195" i="48"/>
  <c r="U195" i="48" s="1"/>
  <c r="W195" i="48"/>
  <c r="X195" i="48" s="1"/>
  <c r="Z195" i="48"/>
  <c r="AA195" i="48" s="1"/>
  <c r="AC195" i="48"/>
  <c r="AD195" i="48" s="1"/>
  <c r="AF195" i="48"/>
  <c r="AG195" i="48" s="1"/>
  <c r="AI195" i="48"/>
  <c r="AJ195" i="48"/>
  <c r="AL195" i="48"/>
  <c r="AM195" i="48"/>
  <c r="AO195" i="48"/>
  <c r="AP195" i="48" s="1"/>
  <c r="AR195" i="48"/>
  <c r="AS195" i="48"/>
  <c r="I196" i="48"/>
  <c r="K196" i="48"/>
  <c r="L196" i="48" s="1"/>
  <c r="N196" i="48"/>
  <c r="O196" i="48" s="1"/>
  <c r="Q196" i="48"/>
  <c r="R196" i="48" s="1"/>
  <c r="S196" i="48"/>
  <c r="U196" i="48" s="1"/>
  <c r="T196" i="48"/>
  <c r="V196" i="48"/>
  <c r="W196" i="48"/>
  <c r="Y196" i="48"/>
  <c r="AA196" i="48" s="1"/>
  <c r="Z196" i="48"/>
  <c r="AB196" i="48"/>
  <c r="AC196" i="48"/>
  <c r="AE196" i="48"/>
  <c r="AF196" i="48"/>
  <c r="AG196" i="48"/>
  <c r="AH196" i="48"/>
  <c r="AI196" i="48"/>
  <c r="AK196" i="48"/>
  <c r="AM196" i="48" s="1"/>
  <c r="AL196" i="48"/>
  <c r="AN196" i="48"/>
  <c r="AO196" i="48"/>
  <c r="AP196" i="48" s="1"/>
  <c r="AQ196" i="48"/>
  <c r="AR196" i="48"/>
  <c r="I197" i="48"/>
  <c r="J197" i="48"/>
  <c r="K197" i="48"/>
  <c r="L197" i="48"/>
  <c r="M197" i="48"/>
  <c r="O197" i="48" s="1"/>
  <c r="N197" i="48"/>
  <c r="P197" i="48"/>
  <c r="Q197" i="48"/>
  <c r="T197" i="48"/>
  <c r="Z197" i="48"/>
  <c r="AA197" i="48"/>
  <c r="AC197" i="48"/>
  <c r="AD197" i="48"/>
  <c r="AF197" i="48"/>
  <c r="AG197" i="48" s="1"/>
  <c r="AI197" i="48"/>
  <c r="AJ197" i="48"/>
  <c r="AL197" i="48"/>
  <c r="AM197" i="48"/>
  <c r="AO197" i="48"/>
  <c r="AP197" i="48" s="1"/>
  <c r="AR197" i="48"/>
  <c r="AS197" i="48" s="1"/>
  <c r="I198" i="48"/>
  <c r="K198" i="48"/>
  <c r="L198" i="48"/>
  <c r="N198" i="48"/>
  <c r="O198" i="48"/>
  <c r="Q198" i="48"/>
  <c r="R198" i="48" s="1"/>
  <c r="T198" i="48"/>
  <c r="U198" i="48"/>
  <c r="W198" i="48"/>
  <c r="X198" i="48"/>
  <c r="Z198" i="48"/>
  <c r="AA198" i="48"/>
  <c r="AC198" i="48"/>
  <c r="AD198" i="48" s="1"/>
  <c r="AF198" i="48"/>
  <c r="AG198" i="48"/>
  <c r="AI198" i="48"/>
  <c r="AJ198" i="48"/>
  <c r="AL198" i="48"/>
  <c r="AM198" i="48"/>
  <c r="AO198" i="48"/>
  <c r="AP198" i="48" s="1"/>
  <c r="AR198" i="48"/>
  <c r="AS198" i="48"/>
  <c r="AV198" i="48" s="1"/>
  <c r="I200" i="48"/>
  <c r="J200" i="48"/>
  <c r="L200" i="48" s="1"/>
  <c r="K200" i="48"/>
  <c r="M200" i="48"/>
  <c r="N200" i="48"/>
  <c r="O200" i="48" s="1"/>
  <c r="P200" i="48"/>
  <c r="Q200" i="48"/>
  <c r="R200" i="48"/>
  <c r="S200" i="48"/>
  <c r="U200" i="48" s="1"/>
  <c r="T200" i="48"/>
  <c r="V200" i="48"/>
  <c r="X200" i="48" s="1"/>
  <c r="W200" i="48"/>
  <c r="Y200" i="48"/>
  <c r="Z200" i="48"/>
  <c r="AA200" i="48"/>
  <c r="AB200" i="48"/>
  <c r="AC200" i="48"/>
  <c r="AD200" i="48"/>
  <c r="AE200" i="48"/>
  <c r="AF200" i="48"/>
  <c r="AG200" i="48"/>
  <c r="AH200" i="48"/>
  <c r="AI200" i="48"/>
  <c r="AK200" i="48"/>
  <c r="AL200" i="48"/>
  <c r="AM200" i="48"/>
  <c r="AN200" i="48"/>
  <c r="AO200" i="48"/>
  <c r="AP200" i="48"/>
  <c r="AQ200" i="48"/>
  <c r="AR200" i="48"/>
  <c r="AS200" i="48"/>
  <c r="I201" i="48"/>
  <c r="J201" i="48"/>
  <c r="L201" i="48" s="1"/>
  <c r="K201" i="48"/>
  <c r="M201" i="48"/>
  <c r="N201" i="48"/>
  <c r="O201" i="48"/>
  <c r="P201" i="48"/>
  <c r="Q201" i="48"/>
  <c r="R201" i="48"/>
  <c r="S201" i="48"/>
  <c r="T201" i="48"/>
  <c r="U201" i="48"/>
  <c r="V201" i="48"/>
  <c r="W201" i="48"/>
  <c r="X201" i="48" s="1"/>
  <c r="Y201" i="48"/>
  <c r="Z201" i="48"/>
  <c r="AA201" i="48"/>
  <c r="AB201" i="48"/>
  <c r="AD201" i="48" s="1"/>
  <c r="AC201" i="48"/>
  <c r="AE201" i="48"/>
  <c r="AG201" i="48" s="1"/>
  <c r="AF201" i="48"/>
  <c r="AH201" i="48"/>
  <c r="AI201" i="48"/>
  <c r="AJ201" i="48" s="1"/>
  <c r="AK201" i="48"/>
  <c r="AM201" i="48" s="1"/>
  <c r="AL201" i="48"/>
  <c r="AN201" i="48"/>
  <c r="AO201" i="48"/>
  <c r="AP201" i="48"/>
  <c r="AQ201" i="48"/>
  <c r="AR201" i="48"/>
  <c r="AS201" i="48"/>
  <c r="I203" i="48"/>
  <c r="K203" i="48"/>
  <c r="L203" i="48" s="1"/>
  <c r="N203" i="48"/>
  <c r="O203" i="48"/>
  <c r="Q203" i="48"/>
  <c r="R203" i="48" s="1"/>
  <c r="S203" i="48"/>
  <c r="U203" i="48" s="1"/>
  <c r="T203" i="48"/>
  <c r="V203" i="48"/>
  <c r="X203" i="48" s="1"/>
  <c r="W203" i="48"/>
  <c r="Y203" i="48"/>
  <c r="Z203" i="48"/>
  <c r="AA203" i="48"/>
  <c r="AB203" i="48"/>
  <c r="AD203" i="48" s="1"/>
  <c r="AC203" i="48"/>
  <c r="AE203" i="48"/>
  <c r="AF203" i="48"/>
  <c r="AG203" i="48"/>
  <c r="AH203" i="48"/>
  <c r="AI203" i="48"/>
  <c r="AJ203" i="48"/>
  <c r="AK203" i="48"/>
  <c r="AM203" i="48" s="1"/>
  <c r="AL203" i="48"/>
  <c r="AO203" i="48"/>
  <c r="AP203" i="48" s="1"/>
  <c r="AR203" i="48"/>
  <c r="AS203" i="48"/>
  <c r="I205" i="48"/>
  <c r="J205" i="48"/>
  <c r="L205" i="48" s="1"/>
  <c r="K205" i="48"/>
  <c r="M205" i="48"/>
  <c r="N205" i="48"/>
  <c r="O205" i="48" s="1"/>
  <c r="P205" i="48"/>
  <c r="R205" i="48" s="1"/>
  <c r="Q205" i="48"/>
  <c r="S205" i="48"/>
  <c r="U205" i="48" s="1"/>
  <c r="T205" i="48"/>
  <c r="V205" i="48"/>
  <c r="W205" i="48"/>
  <c r="X205" i="48" s="1"/>
  <c r="Y205" i="48"/>
  <c r="AA205" i="48" s="1"/>
  <c r="Z205" i="48"/>
  <c r="AB205" i="48"/>
  <c r="AC205" i="48"/>
  <c r="AD205" i="48"/>
  <c r="AE205" i="48"/>
  <c r="AF205" i="48"/>
  <c r="AG205" i="48"/>
  <c r="AH205" i="48"/>
  <c r="AI205" i="48"/>
  <c r="AK205" i="48"/>
  <c r="AL205" i="48"/>
  <c r="AM205" i="48"/>
  <c r="AN205" i="48"/>
  <c r="AO205" i="48"/>
  <c r="AP205" i="48"/>
  <c r="AQ205" i="48"/>
  <c r="AR205" i="48"/>
  <c r="AS205" i="48"/>
  <c r="G206" i="48"/>
  <c r="Z206" i="48" s="1"/>
  <c r="AA206" i="48" s="1"/>
  <c r="I206" i="48"/>
  <c r="J206" i="48"/>
  <c r="K206" i="48"/>
  <c r="M206" i="48"/>
  <c r="P206" i="48"/>
  <c r="S206" i="48"/>
  <c r="V206" i="48"/>
  <c r="Y206" i="48"/>
  <c r="AB206" i="48"/>
  <c r="AE206" i="48"/>
  <c r="AF206" i="48"/>
  <c r="AH206" i="48"/>
  <c r="AK206" i="48"/>
  <c r="AN206" i="48"/>
  <c r="AO206" i="48"/>
  <c r="AQ206" i="48"/>
  <c r="I208" i="48"/>
  <c r="J208" i="48"/>
  <c r="K208" i="48"/>
  <c r="L208" i="48"/>
  <c r="N208" i="48"/>
  <c r="O208" i="48" s="1"/>
  <c r="Q208" i="48"/>
  <c r="R208" i="48"/>
  <c r="T208" i="48"/>
  <c r="U208" i="48"/>
  <c r="W208" i="48"/>
  <c r="X208" i="48" s="1"/>
  <c r="Z208" i="48"/>
  <c r="AA208" i="48" s="1"/>
  <c r="AC208" i="48"/>
  <c r="AD208" i="48" s="1"/>
  <c r="AF208" i="48"/>
  <c r="AG208" i="48" s="1"/>
  <c r="AI208" i="48"/>
  <c r="AJ208" i="48"/>
  <c r="AL208" i="48"/>
  <c r="AM208" i="48" s="1"/>
  <c r="AO208" i="48"/>
  <c r="AP208" i="48"/>
  <c r="AR208" i="48"/>
  <c r="AS208" i="48" s="1"/>
  <c r="AV208" i="48" s="1"/>
  <c r="I209" i="48"/>
  <c r="K209" i="48"/>
  <c r="L209" i="48" s="1"/>
  <c r="M209" i="48"/>
  <c r="N209" i="48"/>
  <c r="O209" i="48" s="1"/>
  <c r="P209" i="48"/>
  <c r="R209" i="48" s="1"/>
  <c r="Q209" i="48"/>
  <c r="S209" i="48"/>
  <c r="U209" i="48" s="1"/>
  <c r="T209" i="48"/>
  <c r="V209" i="48"/>
  <c r="W209" i="48"/>
  <c r="X209" i="48" s="1"/>
  <c r="Y209" i="48"/>
  <c r="AA209" i="48" s="1"/>
  <c r="Z209" i="48"/>
  <c r="AB209" i="48"/>
  <c r="AC209" i="48"/>
  <c r="AD209" i="48"/>
  <c r="AE209" i="48"/>
  <c r="AF209" i="48"/>
  <c r="AG209" i="48"/>
  <c r="AH209" i="48"/>
  <c r="AI209" i="48"/>
  <c r="AK209" i="48"/>
  <c r="AL209" i="48"/>
  <c r="AM209" i="48"/>
  <c r="AN209" i="48"/>
  <c r="AO209" i="48"/>
  <c r="AP209" i="48"/>
  <c r="AQ209" i="48"/>
  <c r="AR209" i="48"/>
  <c r="AS209" i="48"/>
  <c r="I210" i="48"/>
  <c r="K210" i="48"/>
  <c r="L210" i="48" s="1"/>
  <c r="M210" i="48"/>
  <c r="O210" i="48" s="1"/>
  <c r="N210" i="48"/>
  <c r="P210" i="48"/>
  <c r="R210" i="48" s="1"/>
  <c r="Q210" i="48"/>
  <c r="S210" i="48"/>
  <c r="T210" i="48"/>
  <c r="U210" i="48" s="1"/>
  <c r="V210" i="48"/>
  <c r="X210" i="48" s="1"/>
  <c r="W210" i="48"/>
  <c r="Y210" i="48"/>
  <c r="Z210" i="48"/>
  <c r="AA210" i="48"/>
  <c r="AB210" i="48"/>
  <c r="AC210" i="48"/>
  <c r="AD210" i="48"/>
  <c r="AE210" i="48"/>
  <c r="AF210" i="48"/>
  <c r="AG210" i="48"/>
  <c r="AH210" i="48"/>
  <c r="AI210" i="48"/>
  <c r="AJ210" i="48"/>
  <c r="AK210" i="48"/>
  <c r="AL210" i="48"/>
  <c r="AN210" i="48"/>
  <c r="AO210" i="48"/>
  <c r="AP210" i="48"/>
  <c r="AQ210" i="48"/>
  <c r="AR210" i="48"/>
  <c r="AS210" i="48"/>
  <c r="I212" i="48"/>
  <c r="J212" i="48"/>
  <c r="L212" i="48" s="1"/>
  <c r="K212" i="48"/>
  <c r="M212" i="48"/>
  <c r="N212" i="48"/>
  <c r="P212" i="48"/>
  <c r="Q212" i="48"/>
  <c r="S212" i="48"/>
  <c r="T212" i="48"/>
  <c r="U212" i="48"/>
  <c r="V212" i="48"/>
  <c r="W212" i="48"/>
  <c r="X212" i="48"/>
  <c r="Y212" i="48"/>
  <c r="AA212" i="48" s="1"/>
  <c r="Z212" i="48"/>
  <c r="AB212" i="48"/>
  <c r="AD212" i="48" s="1"/>
  <c r="AC212" i="48"/>
  <c r="AE212" i="48"/>
  <c r="AF212" i="48"/>
  <c r="AG212" i="48" s="1"/>
  <c r="AH212" i="48"/>
  <c r="AI212" i="48"/>
  <c r="AJ212" i="48" s="1"/>
  <c r="AK212" i="48"/>
  <c r="AM212" i="48" s="1"/>
  <c r="AL212" i="48"/>
  <c r="AO212" i="48"/>
  <c r="AP212" i="48"/>
  <c r="AR212" i="48"/>
  <c r="AS212" i="48" s="1"/>
  <c r="I214" i="48"/>
  <c r="K214" i="48"/>
  <c r="L214" i="48"/>
  <c r="N214" i="48"/>
  <c r="O214" i="48" s="1"/>
  <c r="Q214" i="48"/>
  <c r="R214" i="48"/>
  <c r="S214" i="48"/>
  <c r="T214" i="48"/>
  <c r="U214" i="48"/>
  <c r="V214" i="48"/>
  <c r="W214" i="48"/>
  <c r="Y214" i="48"/>
  <c r="Z214" i="48"/>
  <c r="AA214" i="48"/>
  <c r="AB214" i="48"/>
  <c r="AC214" i="48"/>
  <c r="AD214" i="48"/>
  <c r="AE214" i="48"/>
  <c r="AF214" i="48"/>
  <c r="AG214" i="48"/>
  <c r="AH214" i="48"/>
  <c r="AI214" i="48"/>
  <c r="AK214" i="48"/>
  <c r="AL214" i="48"/>
  <c r="AM214" i="48"/>
  <c r="AO214" i="48"/>
  <c r="AP214" i="48" s="1"/>
  <c r="AR214" i="48"/>
  <c r="AS214" i="48"/>
  <c r="G216" i="48"/>
  <c r="AI216" i="48" s="1"/>
  <c r="Y216" i="48"/>
  <c r="Z216" i="48"/>
  <c r="AB216" i="48"/>
  <c r="AE216" i="48"/>
  <c r="AF216" i="48"/>
  <c r="AG216" i="48"/>
  <c r="AH216" i="48"/>
  <c r="AK216" i="48"/>
  <c r="AN216" i="48"/>
  <c r="AO216" i="48"/>
  <c r="AP216" i="48"/>
  <c r="AQ216" i="48"/>
  <c r="Y217" i="48"/>
  <c r="Z217" i="48"/>
  <c r="AA217" i="48"/>
  <c r="AB217" i="48"/>
  <c r="AC217" i="48"/>
  <c r="AD217" i="48"/>
  <c r="AE217" i="48"/>
  <c r="AF217" i="48"/>
  <c r="AG217" i="48"/>
  <c r="AH217" i="48"/>
  <c r="AI217" i="48"/>
  <c r="AJ217" i="48"/>
  <c r="AK217" i="48"/>
  <c r="AL217" i="48"/>
  <c r="AN217" i="48"/>
  <c r="AO217" i="48"/>
  <c r="AP217" i="48"/>
  <c r="AQ217" i="48"/>
  <c r="AR217" i="48"/>
  <c r="AS217" i="48"/>
  <c r="G218" i="48"/>
  <c r="Y218" i="48"/>
  <c r="Z218" i="48"/>
  <c r="AA218" i="48"/>
  <c r="AB218" i="48"/>
  <c r="AC218" i="48"/>
  <c r="AD218" i="48"/>
  <c r="AE218" i="48"/>
  <c r="AG218" i="48" s="1"/>
  <c r="AF218" i="48"/>
  <c r="AH218" i="48"/>
  <c r="AI218" i="48"/>
  <c r="AJ218" i="48"/>
  <c r="AK218" i="48"/>
  <c r="AL218" i="48"/>
  <c r="AM218" i="48"/>
  <c r="AN218" i="48"/>
  <c r="AO218" i="48"/>
  <c r="AP218" i="48"/>
  <c r="AQ218" i="48"/>
  <c r="AS218" i="48" s="1"/>
  <c r="AV218" i="48" s="1"/>
  <c r="AR218" i="48"/>
  <c r="G219" i="48"/>
  <c r="Y219" i="48"/>
  <c r="AB219" i="48"/>
  <c r="AE219" i="48"/>
  <c r="AH219" i="48"/>
  <c r="AK219" i="48"/>
  <c r="AN219" i="48"/>
  <c r="AQ219" i="48"/>
  <c r="G220" i="48"/>
  <c r="Y220" i="48"/>
  <c r="AB220" i="48"/>
  <c r="AE220" i="48"/>
  <c r="AH220" i="48"/>
  <c r="AK220" i="48"/>
  <c r="AN220" i="48"/>
  <c r="AQ220" i="48"/>
  <c r="AS220" i="48" s="1"/>
  <c r="AR220" i="48"/>
  <c r="G221" i="48"/>
  <c r="AC221" i="48" s="1"/>
  <c r="AA221" i="48"/>
  <c r="AB221" i="48"/>
  <c r="AD221" i="48"/>
  <c r="AE221" i="48"/>
  <c r="AG221" i="48" s="1"/>
  <c r="AF221" i="48"/>
  <c r="AH221" i="48"/>
  <c r="AJ221" i="48" s="1"/>
  <c r="AI221" i="48"/>
  <c r="AK221" i="48"/>
  <c r="AL221" i="48"/>
  <c r="AM221" i="48" s="1"/>
  <c r="AN221" i="48"/>
  <c r="AP221" i="48" s="1"/>
  <c r="AO221" i="48"/>
  <c r="AQ221" i="48"/>
  <c r="AR221" i="48"/>
  <c r="G222" i="48"/>
  <c r="AO222" i="48" s="1"/>
  <c r="Y222" i="48"/>
  <c r="Z222" i="48"/>
  <c r="AB222" i="48"/>
  <c r="AE222" i="48"/>
  <c r="AH222" i="48"/>
  <c r="AK222" i="48"/>
  <c r="AN222" i="48"/>
  <c r="AP222" i="48" s="1"/>
  <c r="AQ222" i="48"/>
  <c r="AR222" i="48"/>
  <c r="AS222" i="48" s="1"/>
  <c r="G223" i="48"/>
  <c r="Y223" i="48"/>
  <c r="AB223" i="48"/>
  <c r="AE223" i="48"/>
  <c r="AH223" i="48"/>
  <c r="AK223" i="48"/>
  <c r="AN223" i="48"/>
  <c r="AQ223" i="48"/>
  <c r="G224" i="48"/>
  <c r="Y224" i="48"/>
  <c r="Z224" i="48"/>
  <c r="AB224" i="48"/>
  <c r="AC224" i="48"/>
  <c r="AE224" i="48"/>
  <c r="AG224" i="48" s="1"/>
  <c r="AF224" i="48"/>
  <c r="AH224" i="48"/>
  <c r="AI224" i="48"/>
  <c r="AJ224" i="48"/>
  <c r="AK224" i="48"/>
  <c r="AM224" i="48" s="1"/>
  <c r="AL224" i="48"/>
  <c r="AN224" i="48"/>
  <c r="AO224" i="48"/>
  <c r="AP224" i="48"/>
  <c r="AQ224" i="48"/>
  <c r="AR224" i="48"/>
  <c r="AS224" i="48"/>
  <c r="G225" i="48"/>
  <c r="AO225" i="48" s="1"/>
  <c r="Y225" i="48"/>
  <c r="AB225" i="48"/>
  <c r="AC225" i="48"/>
  <c r="AD225" i="48"/>
  <c r="AE225" i="48"/>
  <c r="AG225" i="48" s="1"/>
  <c r="AF225" i="48"/>
  <c r="AH225" i="48"/>
  <c r="AK225" i="48"/>
  <c r="AL225" i="48"/>
  <c r="AM225" i="48"/>
  <c r="AN225" i="48"/>
  <c r="AP225" i="48" s="1"/>
  <c r="AQ225" i="48"/>
  <c r="F226" i="48"/>
  <c r="G230" i="48"/>
  <c r="I230" i="48" s="1"/>
  <c r="J230" i="48"/>
  <c r="M230" i="48"/>
  <c r="N230" i="48"/>
  <c r="P230" i="48"/>
  <c r="R230" i="48" s="1"/>
  <c r="Q230" i="48"/>
  <c r="S230" i="48"/>
  <c r="T230" i="48"/>
  <c r="V230" i="48"/>
  <c r="Y230" i="48"/>
  <c r="Z230" i="48"/>
  <c r="AA230" i="48"/>
  <c r="AB230" i="48"/>
  <c r="AE230" i="48"/>
  <c r="AH230" i="48"/>
  <c r="AI230" i="48"/>
  <c r="AJ230" i="48"/>
  <c r="AK230" i="48"/>
  <c r="AN230" i="48"/>
  <c r="AP230" i="48" s="1"/>
  <c r="AO230" i="48"/>
  <c r="AQ230" i="48"/>
  <c r="AR230" i="48"/>
  <c r="AS230" i="48" s="1"/>
  <c r="G231" i="48"/>
  <c r="I231" i="48"/>
  <c r="J231" i="48"/>
  <c r="K231" i="48"/>
  <c r="L231" i="48"/>
  <c r="M231" i="48"/>
  <c r="N231" i="48"/>
  <c r="O231" i="48"/>
  <c r="P231" i="48"/>
  <c r="Q231" i="48"/>
  <c r="R231" i="48"/>
  <c r="S231" i="48"/>
  <c r="T231" i="48"/>
  <c r="U231" i="48"/>
  <c r="V231" i="48"/>
  <c r="W231" i="48"/>
  <c r="Y231" i="48"/>
  <c r="Z231" i="48"/>
  <c r="AA231" i="48"/>
  <c r="AB231" i="48"/>
  <c r="AC231" i="48"/>
  <c r="AD231" i="48"/>
  <c r="AE231" i="48"/>
  <c r="AG231" i="48" s="1"/>
  <c r="AF231" i="48"/>
  <c r="AH231" i="48"/>
  <c r="AI231" i="48"/>
  <c r="AJ231" i="48"/>
  <c r="AK231" i="48"/>
  <c r="AL231" i="48"/>
  <c r="AM231" i="48"/>
  <c r="AN231" i="48"/>
  <c r="AO231" i="48"/>
  <c r="AP231" i="48"/>
  <c r="AQ231" i="48"/>
  <c r="AS231" i="48" s="1"/>
  <c r="AR231" i="48"/>
  <c r="G232" i="48"/>
  <c r="AV232" i="48"/>
  <c r="AZ232" i="48"/>
  <c r="BA232" i="48"/>
  <c r="G234" i="48"/>
  <c r="I234" i="48"/>
  <c r="J234" i="48"/>
  <c r="K234" i="48"/>
  <c r="M234" i="48"/>
  <c r="Q234" i="48"/>
  <c r="R234" i="48" s="1"/>
  <c r="T234" i="48"/>
  <c r="U234" i="48"/>
  <c r="Z234" i="48"/>
  <c r="AA234" i="48" s="1"/>
  <c r="AC234" i="48"/>
  <c r="AD234" i="48" s="1"/>
  <c r="AF234" i="48"/>
  <c r="AG234" i="48" s="1"/>
  <c r="AL234" i="48"/>
  <c r="AM234" i="48" s="1"/>
  <c r="AR234" i="48"/>
  <c r="AS234" i="48" s="1"/>
  <c r="G235" i="48"/>
  <c r="P235" i="48"/>
  <c r="S235" i="48"/>
  <c r="T235" i="48"/>
  <c r="V235" i="48"/>
  <c r="Y235" i="48"/>
  <c r="AB235" i="48"/>
  <c r="AC235" i="48"/>
  <c r="AE235" i="48"/>
  <c r="AH235" i="48"/>
  <c r="AK235" i="48"/>
  <c r="AL235" i="48"/>
  <c r="AN235" i="48"/>
  <c r="AQ235" i="48"/>
  <c r="I236" i="48"/>
  <c r="J236" i="48"/>
  <c r="K236" i="48"/>
  <c r="L236" i="48"/>
  <c r="M236" i="48"/>
  <c r="N236" i="48"/>
  <c r="O236" i="48"/>
  <c r="Q236" i="48"/>
  <c r="R236" i="48"/>
  <c r="T236" i="48"/>
  <c r="U236" i="48" s="1"/>
  <c r="W236" i="48"/>
  <c r="X236" i="48"/>
  <c r="Z236" i="48"/>
  <c r="AA236" i="48"/>
  <c r="AC236" i="48"/>
  <c r="AD236" i="48" s="1"/>
  <c r="AF236" i="48"/>
  <c r="AG236" i="48" s="1"/>
  <c r="AI236" i="48"/>
  <c r="AJ236" i="48" s="1"/>
  <c r="AL236" i="48"/>
  <c r="AM236" i="48"/>
  <c r="AO236" i="48"/>
  <c r="AP236" i="48"/>
  <c r="AR236" i="48"/>
  <c r="AS236" i="48" s="1"/>
  <c r="G237" i="48"/>
  <c r="AV237" i="48"/>
  <c r="AZ237" i="48"/>
  <c r="BA237" i="48"/>
  <c r="BC237" i="48"/>
  <c r="G239" i="48"/>
  <c r="N239" i="48" s="1"/>
  <c r="J239" i="48"/>
  <c r="M239" i="48"/>
  <c r="P239" i="48"/>
  <c r="S239" i="48"/>
  <c r="V239" i="48"/>
  <c r="Y239" i="48"/>
  <c r="AB239" i="48"/>
  <c r="AE239" i="48"/>
  <c r="AH239" i="48"/>
  <c r="AK239" i="48"/>
  <c r="AN239" i="48"/>
  <c r="AQ239" i="48"/>
  <c r="G240" i="48"/>
  <c r="I240" i="48"/>
  <c r="J240" i="48"/>
  <c r="L240" i="48" s="1"/>
  <c r="K240" i="48"/>
  <c r="M240" i="48"/>
  <c r="O240" i="48" s="1"/>
  <c r="N240" i="48"/>
  <c r="Q240" i="48"/>
  <c r="R240" i="48"/>
  <c r="T240" i="48"/>
  <c r="U240" i="48"/>
  <c r="W240" i="48"/>
  <c r="X240" i="48" s="1"/>
  <c r="Z240" i="48"/>
  <c r="AA240" i="48" s="1"/>
  <c r="AC240" i="48"/>
  <c r="AD240" i="48"/>
  <c r="AF240" i="48"/>
  <c r="AG240" i="48" s="1"/>
  <c r="AI240" i="48"/>
  <c r="AJ240" i="48" s="1"/>
  <c r="AL240" i="48"/>
  <c r="AM240" i="48" s="1"/>
  <c r="AO240" i="48"/>
  <c r="AP240" i="48"/>
  <c r="AR240" i="48"/>
  <c r="AS240" i="48"/>
  <c r="G241" i="48"/>
  <c r="AV241" i="48"/>
  <c r="AZ241" i="48"/>
  <c r="BA241" i="48"/>
  <c r="BC241" i="48"/>
  <c r="G243" i="48"/>
  <c r="N243" i="48" s="1"/>
  <c r="O243" i="48" s="1"/>
  <c r="J243" i="48"/>
  <c r="M243" i="48"/>
  <c r="P243" i="48"/>
  <c r="S243" i="48"/>
  <c r="V243" i="48"/>
  <c r="Y243" i="48"/>
  <c r="AB243" i="48"/>
  <c r="AE243" i="48"/>
  <c r="AH243" i="48"/>
  <c r="AK243" i="48"/>
  <c r="AN243" i="48"/>
  <c r="AP243" i="48" s="1"/>
  <c r="AO243" i="48"/>
  <c r="AQ243" i="48"/>
  <c r="G244" i="48"/>
  <c r="AC244" i="48" s="1"/>
  <c r="I244" i="48"/>
  <c r="J244" i="48"/>
  <c r="L244" i="48" s="1"/>
  <c r="K244" i="48"/>
  <c r="M244" i="48"/>
  <c r="N244" i="48"/>
  <c r="O244" i="48" s="1"/>
  <c r="P244" i="48"/>
  <c r="Q244" i="48"/>
  <c r="R244" i="48" s="1"/>
  <c r="S244" i="48"/>
  <c r="U244" i="48" s="1"/>
  <c r="T244" i="48"/>
  <c r="V244" i="48"/>
  <c r="X244" i="48" s="1"/>
  <c r="W244" i="48"/>
  <c r="Y244" i="48"/>
  <c r="Z244" i="48"/>
  <c r="AA244" i="48" s="1"/>
  <c r="AB244" i="48"/>
  <c r="AD244" i="48" s="1"/>
  <c r="AE244" i="48"/>
  <c r="AG244" i="48" s="1"/>
  <c r="AF244" i="48"/>
  <c r="AH244" i="48"/>
  <c r="AI244" i="48"/>
  <c r="AJ244" i="48" s="1"/>
  <c r="AK244" i="48"/>
  <c r="AL244" i="48"/>
  <c r="AM244" i="48" s="1"/>
  <c r="AN244" i="48"/>
  <c r="AP244" i="48" s="1"/>
  <c r="AO244" i="48"/>
  <c r="AQ244" i="48"/>
  <c r="AR244" i="48"/>
  <c r="G245" i="48"/>
  <c r="AV245" i="48"/>
  <c r="AZ245" i="48"/>
  <c r="BA245" i="48"/>
  <c r="BC245" i="48"/>
  <c r="G247" i="48"/>
  <c r="I247" i="48"/>
  <c r="J247" i="48"/>
  <c r="L247" i="48" s="1"/>
  <c r="K247" i="48"/>
  <c r="M247" i="48"/>
  <c r="N247" i="48"/>
  <c r="O247" i="48"/>
  <c r="P247" i="48"/>
  <c r="Q247" i="48"/>
  <c r="R247" i="48"/>
  <c r="S247" i="48"/>
  <c r="T247" i="48"/>
  <c r="U247" i="48"/>
  <c r="V247" i="48"/>
  <c r="W247" i="48"/>
  <c r="Y247" i="48"/>
  <c r="Z247" i="48"/>
  <c r="AA247" i="48"/>
  <c r="AB247" i="48"/>
  <c r="AC247" i="48"/>
  <c r="AD247" i="48"/>
  <c r="AE247" i="48"/>
  <c r="AF247" i="48"/>
  <c r="AG247" i="48"/>
  <c r="AH247" i="48"/>
  <c r="AI247" i="48"/>
  <c r="AK247" i="48"/>
  <c r="AL247" i="48"/>
  <c r="AN247" i="48"/>
  <c r="AO247" i="48"/>
  <c r="AP247" i="48"/>
  <c r="AQ247" i="48"/>
  <c r="AS247" i="48" s="1"/>
  <c r="AR247" i="48"/>
  <c r="I248" i="48"/>
  <c r="J248" i="48"/>
  <c r="K248" i="48"/>
  <c r="L248" i="48"/>
  <c r="M248" i="48"/>
  <c r="N248" i="48"/>
  <c r="P248" i="48"/>
  <c r="R248" i="48" s="1"/>
  <c r="Q248" i="48"/>
  <c r="S248" i="48"/>
  <c r="T248" i="48"/>
  <c r="U248" i="48"/>
  <c r="V248" i="48"/>
  <c r="X248" i="48" s="1"/>
  <c r="W248" i="48"/>
  <c r="Y248" i="48"/>
  <c r="AA248" i="48" s="1"/>
  <c r="Z248" i="48"/>
  <c r="AB248" i="48"/>
  <c r="AC248" i="48"/>
  <c r="AD248" i="48" s="1"/>
  <c r="AE248" i="48"/>
  <c r="AG248" i="48" s="1"/>
  <c r="AF248" i="48"/>
  <c r="AH248" i="48"/>
  <c r="AI248" i="48"/>
  <c r="AJ248" i="48"/>
  <c r="AK248" i="48"/>
  <c r="AL248" i="48"/>
  <c r="AM248" i="48"/>
  <c r="AN248" i="48"/>
  <c r="AP248" i="48" s="1"/>
  <c r="AO248" i="48"/>
  <c r="AQ248" i="48"/>
  <c r="AR248" i="48"/>
  <c r="AS248" i="48"/>
  <c r="G249" i="48"/>
  <c r="AV249" i="48"/>
  <c r="AZ249" i="48"/>
  <c r="BA249" i="48"/>
  <c r="BC249" i="48"/>
  <c r="G251" i="48"/>
  <c r="AI251" i="48" s="1"/>
  <c r="I251" i="48"/>
  <c r="J251" i="48"/>
  <c r="K251" i="48"/>
  <c r="M251" i="48"/>
  <c r="P251" i="48"/>
  <c r="S251" i="48"/>
  <c r="T251" i="48"/>
  <c r="V251" i="48"/>
  <c r="Y251" i="48"/>
  <c r="AB251" i="48"/>
  <c r="AE251" i="48"/>
  <c r="AH251" i="48"/>
  <c r="AK251" i="48"/>
  <c r="AL251" i="48"/>
  <c r="AM251" i="48" s="1"/>
  <c r="AN251" i="48"/>
  <c r="AQ251" i="48"/>
  <c r="I252" i="48"/>
  <c r="J252" i="48"/>
  <c r="L252" i="48" s="1"/>
  <c r="K252" i="48"/>
  <c r="M252" i="48"/>
  <c r="N252" i="48"/>
  <c r="P252" i="48"/>
  <c r="Q252" i="48"/>
  <c r="R252" i="48"/>
  <c r="S252" i="48"/>
  <c r="U252" i="48" s="1"/>
  <c r="T252" i="48"/>
  <c r="V252" i="48"/>
  <c r="X252" i="48" s="1"/>
  <c r="W252" i="48"/>
  <c r="Y252" i="48"/>
  <c r="Z252" i="48"/>
  <c r="AA252" i="48" s="1"/>
  <c r="AB252" i="48"/>
  <c r="AC252" i="48"/>
  <c r="AD252" i="48" s="1"/>
  <c r="AE252" i="48"/>
  <c r="AF252" i="48"/>
  <c r="AG252" i="48"/>
  <c r="AH252" i="48"/>
  <c r="AJ252" i="48" s="1"/>
  <c r="AI252" i="48"/>
  <c r="AK252" i="48"/>
  <c r="AM252" i="48" s="1"/>
  <c r="AL252" i="48"/>
  <c r="AN252" i="48"/>
  <c r="AP252" i="48" s="1"/>
  <c r="AO252" i="48"/>
  <c r="AQ252" i="48"/>
  <c r="AR252" i="48"/>
  <c r="G253" i="48"/>
  <c r="AV253" i="48"/>
  <c r="AZ253" i="48"/>
  <c r="BA253" i="48"/>
  <c r="BC253" i="48"/>
  <c r="G255" i="48"/>
  <c r="Z255" i="48" s="1"/>
  <c r="I255" i="48"/>
  <c r="J255" i="48"/>
  <c r="K255" i="48"/>
  <c r="L255" i="48" s="1"/>
  <c r="M255" i="48"/>
  <c r="N255" i="48"/>
  <c r="O255" i="48"/>
  <c r="P255" i="48"/>
  <c r="Q255" i="48"/>
  <c r="S255" i="48"/>
  <c r="U255" i="48" s="1"/>
  <c r="T255" i="48"/>
  <c r="V255" i="48"/>
  <c r="W255" i="48"/>
  <c r="X255" i="48"/>
  <c r="Y255" i="48"/>
  <c r="AA255" i="48"/>
  <c r="AB255" i="48"/>
  <c r="AD255" i="48" s="1"/>
  <c r="AC255" i="48"/>
  <c r="AE255" i="48"/>
  <c r="AF255" i="48"/>
  <c r="AG255" i="48"/>
  <c r="AH255" i="48"/>
  <c r="AI255" i="48"/>
  <c r="AJ255" i="48"/>
  <c r="AK255" i="48"/>
  <c r="AL255" i="48"/>
  <c r="AM255" i="48"/>
  <c r="AN255" i="48"/>
  <c r="AO255" i="48"/>
  <c r="AQ255" i="48"/>
  <c r="AR255" i="48"/>
  <c r="AS255" i="48"/>
  <c r="I256" i="48"/>
  <c r="J256" i="48"/>
  <c r="L256" i="48" s="1"/>
  <c r="K256" i="48"/>
  <c r="M256" i="48"/>
  <c r="N256" i="48"/>
  <c r="O256" i="48"/>
  <c r="P256" i="48"/>
  <c r="R256" i="48" s="1"/>
  <c r="Q256" i="48"/>
  <c r="S256" i="48"/>
  <c r="T256" i="48"/>
  <c r="U256" i="48"/>
  <c r="V256" i="48"/>
  <c r="W256" i="48"/>
  <c r="X256" i="48"/>
  <c r="Y256" i="48"/>
  <c r="Z256" i="48"/>
  <c r="AA256" i="48"/>
  <c r="AB256" i="48"/>
  <c r="AC256" i="48"/>
  <c r="AE256" i="48"/>
  <c r="AF256" i="48"/>
  <c r="AG256" i="48"/>
  <c r="AH256" i="48"/>
  <c r="AI256" i="48"/>
  <c r="AJ256" i="48"/>
  <c r="AK256" i="48"/>
  <c r="AL256" i="48"/>
  <c r="AM256" i="48"/>
  <c r="AN256" i="48"/>
  <c r="AO256" i="48"/>
  <c r="AQ256" i="48"/>
  <c r="AS256" i="48" s="1"/>
  <c r="AR256" i="48"/>
  <c r="G257" i="48"/>
  <c r="AV257" i="48"/>
  <c r="AZ257" i="48"/>
  <c r="BA257" i="48"/>
  <c r="BC257" i="48"/>
  <c r="I259" i="48"/>
  <c r="J259" i="48"/>
  <c r="K259" i="48"/>
  <c r="L259" i="48"/>
  <c r="M259" i="48"/>
  <c r="N259" i="48"/>
  <c r="P259" i="48"/>
  <c r="Q259" i="48"/>
  <c r="S259" i="48"/>
  <c r="T259" i="48"/>
  <c r="U259" i="48"/>
  <c r="V259" i="48"/>
  <c r="W259" i="48"/>
  <c r="Z259" i="48"/>
  <c r="AA259" i="48" s="1"/>
  <c r="AC259" i="48"/>
  <c r="AD259" i="48" s="1"/>
  <c r="AF259" i="48"/>
  <c r="AG259" i="48"/>
  <c r="AI259" i="48"/>
  <c r="AJ259" i="48"/>
  <c r="AL259" i="48"/>
  <c r="AM259" i="48" s="1"/>
  <c r="AO259" i="48"/>
  <c r="AP259" i="48"/>
  <c r="AR259" i="48"/>
  <c r="AS259" i="48"/>
  <c r="I264" i="48"/>
  <c r="J264" i="48"/>
  <c r="L264" i="48" s="1"/>
  <c r="K264" i="48"/>
  <c r="M264" i="48"/>
  <c r="N264" i="48"/>
  <c r="O264" i="48" s="1"/>
  <c r="P264" i="48"/>
  <c r="R264" i="48" s="1"/>
  <c r="S264" i="48"/>
  <c r="U264" i="48" s="1"/>
  <c r="V264" i="48"/>
  <c r="X264" i="48" s="1"/>
  <c r="Y264" i="48"/>
  <c r="AA264" i="48"/>
  <c r="AB264" i="48"/>
  <c r="AD264" i="48" s="1"/>
  <c r="AE264" i="48"/>
  <c r="AG264" i="48" s="1"/>
  <c r="AH264" i="48"/>
  <c r="AJ264" i="48"/>
  <c r="AK264" i="48"/>
  <c r="AM264" i="48"/>
  <c r="AN264" i="48"/>
  <c r="AP264" i="48" s="1"/>
  <c r="AQ264" i="48"/>
  <c r="AS264" i="48"/>
  <c r="I265" i="48"/>
  <c r="J265" i="48"/>
  <c r="K265" i="48"/>
  <c r="L265" i="48"/>
  <c r="M265" i="48"/>
  <c r="N265" i="48"/>
  <c r="O265" i="48"/>
  <c r="P265" i="48"/>
  <c r="Q265" i="48"/>
  <c r="R265" i="48"/>
  <c r="S265" i="48"/>
  <c r="T265" i="48"/>
  <c r="V265" i="48"/>
  <c r="W265" i="48"/>
  <c r="X265" i="48"/>
  <c r="Y265" i="48"/>
  <c r="Z265" i="48"/>
  <c r="AA265" i="48"/>
  <c r="AB265" i="48"/>
  <c r="AC265" i="48"/>
  <c r="AD265" i="48"/>
  <c r="AE265" i="48"/>
  <c r="AF265" i="48"/>
  <c r="AH265" i="48"/>
  <c r="AJ265" i="48" s="1"/>
  <c r="AI265" i="48"/>
  <c r="AK265" i="48"/>
  <c r="AL265" i="48"/>
  <c r="AM265" i="48" s="1"/>
  <c r="AN265" i="48"/>
  <c r="AP265" i="48" s="1"/>
  <c r="AO265" i="48"/>
  <c r="AQ265" i="48"/>
  <c r="AS265" i="48" s="1"/>
  <c r="AR265" i="48"/>
  <c r="I267" i="48"/>
  <c r="J267" i="48"/>
  <c r="K267" i="48"/>
  <c r="L267" i="48"/>
  <c r="M267" i="48"/>
  <c r="N267" i="48"/>
  <c r="O267" i="48"/>
  <c r="P267" i="48"/>
  <c r="R267" i="48" s="1"/>
  <c r="Q267" i="48"/>
  <c r="S267" i="48"/>
  <c r="T267" i="48"/>
  <c r="V267" i="48"/>
  <c r="W267" i="48"/>
  <c r="X267" i="48"/>
  <c r="Y267" i="48"/>
  <c r="Z267" i="48"/>
  <c r="AB267" i="48"/>
  <c r="AD267" i="48" s="1"/>
  <c r="AC267" i="48"/>
  <c r="AE267" i="48"/>
  <c r="AF267" i="48"/>
  <c r="AG267" i="48" s="1"/>
  <c r="AH267" i="48"/>
  <c r="AI267" i="48"/>
  <c r="AK267" i="48"/>
  <c r="AL267" i="48"/>
  <c r="AM267" i="48"/>
  <c r="AN267" i="48"/>
  <c r="AO267" i="48"/>
  <c r="AP267" i="48"/>
  <c r="AQ267" i="48"/>
  <c r="AS267" i="48" s="1"/>
  <c r="I268" i="48"/>
  <c r="J268" i="48"/>
  <c r="K268" i="48"/>
  <c r="L268" i="48"/>
  <c r="M268" i="48"/>
  <c r="N268" i="48"/>
  <c r="P268" i="48"/>
  <c r="Q268" i="48"/>
  <c r="R268" i="48" s="1"/>
  <c r="S268" i="48"/>
  <c r="T268" i="48"/>
  <c r="U268" i="48" s="1"/>
  <c r="V268" i="48"/>
  <c r="X268" i="48" s="1"/>
  <c r="W268" i="48"/>
  <c r="Y268" i="48"/>
  <c r="AA268" i="48" s="1"/>
  <c r="Z268" i="48"/>
  <c r="AB268" i="48"/>
  <c r="AC268" i="48"/>
  <c r="AD268" i="48" s="1"/>
  <c r="AE268" i="48"/>
  <c r="AG268" i="48" s="1"/>
  <c r="AF268" i="48"/>
  <c r="AH268" i="48"/>
  <c r="AI268" i="48"/>
  <c r="AJ268" i="48"/>
  <c r="AK268" i="48"/>
  <c r="AL268" i="48"/>
  <c r="AM268" i="48"/>
  <c r="AN268" i="48"/>
  <c r="AO268" i="48"/>
  <c r="AP268" i="48"/>
  <c r="AQ268" i="48"/>
  <c r="AR268" i="48"/>
  <c r="AS268" i="48"/>
  <c r="I270" i="48"/>
  <c r="J270" i="48"/>
  <c r="L270" i="48" s="1"/>
  <c r="K270" i="48"/>
  <c r="M270" i="48"/>
  <c r="N270" i="48"/>
  <c r="O270" i="48" s="1"/>
  <c r="P270" i="48"/>
  <c r="Q270" i="48"/>
  <c r="R270" i="48" s="1"/>
  <c r="S270" i="48"/>
  <c r="T270" i="48"/>
  <c r="U270" i="48"/>
  <c r="V270" i="48"/>
  <c r="X270" i="48" s="1"/>
  <c r="W270" i="48"/>
  <c r="Y270" i="48"/>
  <c r="AA270" i="48" s="1"/>
  <c r="Z270" i="48"/>
  <c r="AB270" i="48"/>
  <c r="AC270" i="48"/>
  <c r="AD270" i="48"/>
  <c r="AE270" i="48"/>
  <c r="AF270" i="48"/>
  <c r="AG270" i="48"/>
  <c r="AH270" i="48"/>
  <c r="AI270" i="48"/>
  <c r="AJ270" i="48"/>
  <c r="AK270" i="48"/>
  <c r="AL270" i="48"/>
  <c r="AM270" i="48"/>
  <c r="AN270" i="48"/>
  <c r="AO270" i="48"/>
  <c r="AP270" i="48" s="1"/>
  <c r="AQ270" i="48"/>
  <c r="AS270" i="48" s="1"/>
  <c r="AR270" i="48"/>
  <c r="I271" i="48"/>
  <c r="J271" i="48"/>
  <c r="K271" i="48"/>
  <c r="L271" i="48" s="1"/>
  <c r="M271" i="48"/>
  <c r="O271" i="48" s="1"/>
  <c r="N271" i="48"/>
  <c r="P271" i="48"/>
  <c r="Q271" i="48"/>
  <c r="S271" i="48"/>
  <c r="T271" i="48"/>
  <c r="V271" i="48"/>
  <c r="X271" i="48" s="1"/>
  <c r="W271" i="48"/>
  <c r="Y271" i="48"/>
  <c r="Z271" i="48"/>
  <c r="AA271" i="48"/>
  <c r="AB271" i="48"/>
  <c r="AD271" i="48" s="1"/>
  <c r="AC271" i="48"/>
  <c r="AE271" i="48"/>
  <c r="AF271" i="48"/>
  <c r="AG271" i="48"/>
  <c r="AH271" i="48"/>
  <c r="AI271" i="48"/>
  <c r="AJ271" i="48"/>
  <c r="AK271" i="48"/>
  <c r="AL271" i="48"/>
  <c r="AM271" i="48"/>
  <c r="AN271" i="48"/>
  <c r="AO271" i="48"/>
  <c r="AQ271" i="48"/>
  <c r="AR271" i="48"/>
  <c r="AS271" i="48"/>
  <c r="I273" i="48"/>
  <c r="J273" i="48"/>
  <c r="K273" i="48"/>
  <c r="L273" i="48" s="1"/>
  <c r="M273" i="48"/>
  <c r="O273" i="48" s="1"/>
  <c r="N273" i="48"/>
  <c r="P273" i="48"/>
  <c r="R273" i="48" s="1"/>
  <c r="Q273" i="48"/>
  <c r="S273" i="48"/>
  <c r="T273" i="48"/>
  <c r="U273" i="48" s="1"/>
  <c r="V273" i="48"/>
  <c r="X273" i="48" s="1"/>
  <c r="W273" i="48"/>
  <c r="Y273" i="48"/>
  <c r="Z273" i="48"/>
  <c r="AA273" i="48"/>
  <c r="AB273" i="48"/>
  <c r="AC273" i="48"/>
  <c r="AD273" i="48"/>
  <c r="AE273" i="48"/>
  <c r="AF273" i="48"/>
  <c r="AG273" i="48"/>
  <c r="AH273" i="48"/>
  <c r="AI273" i="48"/>
  <c r="AJ273" i="48"/>
  <c r="AK273" i="48"/>
  <c r="AM273" i="48" s="1"/>
  <c r="AL273" i="48"/>
  <c r="AN273" i="48"/>
  <c r="AO273" i="48"/>
  <c r="AQ273" i="48"/>
  <c r="AR273" i="48"/>
  <c r="AS273" i="48"/>
  <c r="I274" i="48"/>
  <c r="J274" i="48"/>
  <c r="L274" i="48" s="1"/>
  <c r="K274" i="48"/>
  <c r="M274" i="48"/>
  <c r="N274" i="48"/>
  <c r="O274" i="48"/>
  <c r="P274" i="48"/>
  <c r="Q274" i="48"/>
  <c r="R274" i="48"/>
  <c r="S274" i="48"/>
  <c r="T274" i="48"/>
  <c r="U274" i="48"/>
  <c r="V274" i="48"/>
  <c r="W274" i="48"/>
  <c r="X274" i="48"/>
  <c r="Y274" i="48"/>
  <c r="AA274" i="48" s="1"/>
  <c r="Z274" i="48"/>
  <c r="AB274" i="48"/>
  <c r="AC274" i="48"/>
  <c r="AD274" i="48" s="1"/>
  <c r="AE274" i="48"/>
  <c r="AF274" i="48"/>
  <c r="AG274" i="48" s="1"/>
  <c r="AH274" i="48"/>
  <c r="AJ274" i="48" s="1"/>
  <c r="AI274" i="48"/>
  <c r="AK274" i="48"/>
  <c r="AM274" i="48" s="1"/>
  <c r="AL274" i="48"/>
  <c r="AN274" i="48"/>
  <c r="AO274" i="48"/>
  <c r="AP274" i="48" s="1"/>
  <c r="AQ274" i="48"/>
  <c r="AS274" i="48" s="1"/>
  <c r="AR274" i="48"/>
  <c r="I276" i="48"/>
  <c r="J276" i="48"/>
  <c r="K276" i="48"/>
  <c r="M276" i="48"/>
  <c r="N276" i="48"/>
  <c r="O276" i="48"/>
  <c r="P276" i="48"/>
  <c r="Q276" i="48"/>
  <c r="R276" i="48"/>
  <c r="S276" i="48"/>
  <c r="U276" i="48" s="1"/>
  <c r="T276" i="48"/>
  <c r="V276" i="48"/>
  <c r="X276" i="48" s="1"/>
  <c r="W276" i="48"/>
  <c r="Y276" i="48"/>
  <c r="Z276" i="48"/>
  <c r="AA276" i="48" s="1"/>
  <c r="AB276" i="48"/>
  <c r="AC276" i="48"/>
  <c r="AD276" i="48" s="1"/>
  <c r="AE276" i="48"/>
  <c r="AF276" i="48"/>
  <c r="AG276" i="48"/>
  <c r="AH276" i="48"/>
  <c r="AJ276" i="48" s="1"/>
  <c r="AI276" i="48"/>
  <c r="AK276" i="48"/>
  <c r="AM276" i="48" s="1"/>
  <c r="AL276" i="48"/>
  <c r="AN276" i="48"/>
  <c r="AO276" i="48"/>
  <c r="AP276" i="48"/>
  <c r="AQ276" i="48"/>
  <c r="AR276" i="48"/>
  <c r="AS276" i="48"/>
  <c r="I277" i="48"/>
  <c r="J277" i="48"/>
  <c r="K277" i="48"/>
  <c r="L277" i="48"/>
  <c r="M277" i="48"/>
  <c r="N277" i="48"/>
  <c r="O277" i="48"/>
  <c r="P277" i="48"/>
  <c r="Q277" i="48"/>
  <c r="R277" i="48"/>
  <c r="S277" i="48"/>
  <c r="T277" i="48"/>
  <c r="U277" i="48"/>
  <c r="V277" i="48"/>
  <c r="W277" i="48"/>
  <c r="X277" i="48" s="1"/>
  <c r="Y277" i="48"/>
  <c r="AA277" i="48" s="1"/>
  <c r="Z277" i="48"/>
  <c r="AB277" i="48"/>
  <c r="AC277" i="48"/>
  <c r="AE277" i="48"/>
  <c r="AF277" i="48"/>
  <c r="AH277" i="48"/>
  <c r="AJ277" i="48" s="1"/>
  <c r="AI277" i="48"/>
  <c r="AK277" i="48"/>
  <c r="AL277" i="48"/>
  <c r="AM277" i="48"/>
  <c r="AN277" i="48"/>
  <c r="AP277" i="48" s="1"/>
  <c r="AO277" i="48"/>
  <c r="AQ277" i="48"/>
  <c r="AR277" i="48"/>
  <c r="AS277" i="48"/>
  <c r="I279" i="48"/>
  <c r="J279" i="48"/>
  <c r="K279" i="48"/>
  <c r="L279" i="48"/>
  <c r="M279" i="48"/>
  <c r="N279" i="48"/>
  <c r="O279" i="48"/>
  <c r="P279" i="48"/>
  <c r="R279" i="48" s="1"/>
  <c r="Q279" i="48"/>
  <c r="S279" i="48"/>
  <c r="U279" i="48" s="1"/>
  <c r="T279" i="48"/>
  <c r="V279" i="48"/>
  <c r="W279" i="48"/>
  <c r="X279" i="48" s="1"/>
  <c r="Y279" i="48"/>
  <c r="AA279" i="48" s="1"/>
  <c r="Z279" i="48"/>
  <c r="AB279" i="48"/>
  <c r="AD279" i="48" s="1"/>
  <c r="AC279" i="48"/>
  <c r="AE279" i="48"/>
  <c r="AF279" i="48"/>
  <c r="AG279" i="48" s="1"/>
  <c r="AH279" i="48"/>
  <c r="AJ279" i="48" s="1"/>
  <c r="AI279" i="48"/>
  <c r="AK279" i="48"/>
  <c r="AL279" i="48"/>
  <c r="AM279" i="48"/>
  <c r="AN279" i="48"/>
  <c r="AO279" i="48"/>
  <c r="AP279" i="48"/>
  <c r="AQ279" i="48"/>
  <c r="AR279" i="48"/>
  <c r="AS279" i="48"/>
  <c r="I280" i="48"/>
  <c r="J280" i="48"/>
  <c r="K280" i="48"/>
  <c r="L280" i="48" s="1"/>
  <c r="M280" i="48"/>
  <c r="O280" i="48" s="1"/>
  <c r="N280" i="48"/>
  <c r="P280" i="48"/>
  <c r="Q280" i="48"/>
  <c r="R280" i="48"/>
  <c r="S280" i="48"/>
  <c r="T280" i="48"/>
  <c r="U280" i="48"/>
  <c r="V280" i="48"/>
  <c r="X280" i="48" s="1"/>
  <c r="W280" i="48"/>
  <c r="Y280" i="48"/>
  <c r="Z280" i="48"/>
  <c r="AA280" i="48"/>
  <c r="AB280" i="48"/>
  <c r="AC280" i="48"/>
  <c r="AD280" i="48"/>
  <c r="AE280" i="48"/>
  <c r="AF280" i="48"/>
  <c r="AG280" i="48"/>
  <c r="AH280" i="48"/>
  <c r="AI280" i="48"/>
  <c r="AJ280" i="48"/>
  <c r="AK280" i="48"/>
  <c r="AM280" i="48" s="1"/>
  <c r="AL280" i="48"/>
  <c r="AN280" i="48"/>
  <c r="AO280" i="48"/>
  <c r="AP280" i="48" s="1"/>
  <c r="AQ280" i="48"/>
  <c r="AR280" i="48"/>
  <c r="AS280" i="48" s="1"/>
  <c r="AV280" i="48"/>
  <c r="I282" i="48"/>
  <c r="J282" i="48"/>
  <c r="K282" i="48"/>
  <c r="L282" i="48"/>
  <c r="M282" i="48"/>
  <c r="N282" i="48"/>
  <c r="O282" i="48"/>
  <c r="P282" i="48"/>
  <c r="Q282" i="48"/>
  <c r="R282" i="48"/>
  <c r="S282" i="48"/>
  <c r="T282" i="48"/>
  <c r="U282" i="48"/>
  <c r="V282" i="48"/>
  <c r="W282" i="48"/>
  <c r="Y282" i="48"/>
  <c r="Z282" i="48"/>
  <c r="AA282" i="48"/>
  <c r="AB282" i="48"/>
  <c r="AC282" i="48"/>
  <c r="AD282" i="48"/>
  <c r="AE282" i="48"/>
  <c r="AG282" i="48" s="1"/>
  <c r="AF282" i="48"/>
  <c r="AH282" i="48"/>
  <c r="AJ282" i="48" s="1"/>
  <c r="AI282" i="48"/>
  <c r="AK282" i="48"/>
  <c r="AL282" i="48"/>
  <c r="AM282" i="48" s="1"/>
  <c r="AN282" i="48"/>
  <c r="AO282" i="48"/>
  <c r="AP282" i="48" s="1"/>
  <c r="AQ282" i="48"/>
  <c r="AR282" i="48"/>
  <c r="AS282" i="48"/>
  <c r="I283" i="48"/>
  <c r="J283" i="48"/>
  <c r="K283" i="48"/>
  <c r="L283" i="48" s="1"/>
  <c r="M283" i="48"/>
  <c r="N283" i="48"/>
  <c r="O283" i="48"/>
  <c r="P283" i="48"/>
  <c r="R283" i="48" s="1"/>
  <c r="Q283" i="48"/>
  <c r="S283" i="48"/>
  <c r="U283" i="48" s="1"/>
  <c r="T283" i="48"/>
  <c r="V283" i="48"/>
  <c r="W283" i="48"/>
  <c r="X283" i="48"/>
  <c r="Y283" i="48"/>
  <c r="Z283" i="48"/>
  <c r="AA283" i="48"/>
  <c r="AB283" i="48"/>
  <c r="AC283" i="48"/>
  <c r="AD283" i="48"/>
  <c r="AE283" i="48"/>
  <c r="AF283" i="48"/>
  <c r="AG283" i="48"/>
  <c r="AH283" i="48"/>
  <c r="AI283" i="48"/>
  <c r="AJ283" i="48" s="1"/>
  <c r="AK283" i="48"/>
  <c r="AM283" i="48" s="1"/>
  <c r="AL283" i="48"/>
  <c r="AN283" i="48"/>
  <c r="AO283" i="48"/>
  <c r="AQ283" i="48"/>
  <c r="AS283" i="48" s="1"/>
  <c r="AR283" i="48"/>
  <c r="I285" i="48"/>
  <c r="J285" i="48"/>
  <c r="K285" i="48"/>
  <c r="L285" i="48"/>
  <c r="M285" i="48"/>
  <c r="N285" i="48"/>
  <c r="O285" i="48"/>
  <c r="P285" i="48"/>
  <c r="Q285" i="48"/>
  <c r="R285" i="48"/>
  <c r="S285" i="48"/>
  <c r="T285" i="48"/>
  <c r="V285" i="48"/>
  <c r="X285" i="48" s="1"/>
  <c r="W285" i="48"/>
  <c r="Y285" i="48"/>
  <c r="Z285" i="48"/>
  <c r="AA285" i="48" s="1"/>
  <c r="AB285" i="48"/>
  <c r="AD285" i="48" s="1"/>
  <c r="AC285" i="48"/>
  <c r="AE285" i="48"/>
  <c r="AF285" i="48"/>
  <c r="AG285" i="48"/>
  <c r="AH285" i="48"/>
  <c r="AI285" i="48"/>
  <c r="AJ285" i="48"/>
  <c r="AK285" i="48"/>
  <c r="AL285" i="48"/>
  <c r="AM285" i="48"/>
  <c r="AN285" i="48"/>
  <c r="AO285" i="48"/>
  <c r="AP285" i="48"/>
  <c r="AQ285" i="48"/>
  <c r="AS285" i="48" s="1"/>
  <c r="AR285" i="48"/>
  <c r="I286" i="48"/>
  <c r="J286" i="48"/>
  <c r="K286" i="48"/>
  <c r="L286" i="48"/>
  <c r="M286" i="48"/>
  <c r="N286" i="48"/>
  <c r="P286" i="48"/>
  <c r="R286" i="48" s="1"/>
  <c r="Q286" i="48"/>
  <c r="S286" i="48"/>
  <c r="T286" i="48"/>
  <c r="U286" i="48" s="1"/>
  <c r="V286" i="48"/>
  <c r="X286" i="48" s="1"/>
  <c r="W286" i="48"/>
  <c r="Y286" i="48"/>
  <c r="Z286" i="48"/>
  <c r="AA286" i="48"/>
  <c r="AB286" i="48"/>
  <c r="AC286" i="48"/>
  <c r="AD286" i="48"/>
  <c r="AE286" i="48"/>
  <c r="AF286" i="48"/>
  <c r="AG286" i="48"/>
  <c r="AH286" i="48"/>
  <c r="AI286" i="48"/>
  <c r="AJ286" i="48"/>
  <c r="AK286" i="48"/>
  <c r="AL286" i="48"/>
  <c r="AN286" i="48"/>
  <c r="AP286" i="48" s="1"/>
  <c r="AO286" i="48"/>
  <c r="AQ286" i="48"/>
  <c r="AR286" i="48"/>
  <c r="AS286" i="48" s="1"/>
  <c r="I288" i="48"/>
  <c r="J288" i="48"/>
  <c r="K288" i="48"/>
  <c r="L288" i="48"/>
  <c r="M288" i="48"/>
  <c r="O288" i="48" s="1"/>
  <c r="N288" i="48"/>
  <c r="P288" i="48"/>
  <c r="R288" i="48" s="1"/>
  <c r="Q288" i="48"/>
  <c r="S288" i="48"/>
  <c r="T288" i="48"/>
  <c r="U288" i="48" s="1"/>
  <c r="V288" i="48"/>
  <c r="X288" i="48" s="1"/>
  <c r="W288" i="48"/>
  <c r="Y288" i="48"/>
  <c r="Z288" i="48"/>
  <c r="AA288" i="48"/>
  <c r="AB288" i="48"/>
  <c r="AC288" i="48"/>
  <c r="AD288" i="48"/>
  <c r="AE288" i="48"/>
  <c r="AF288" i="48"/>
  <c r="AG288" i="48"/>
  <c r="AH288" i="48"/>
  <c r="AI288" i="48"/>
  <c r="AJ288" i="48"/>
  <c r="AK288" i="48"/>
  <c r="AL288" i="48"/>
  <c r="AN288" i="48"/>
  <c r="AP288" i="48" s="1"/>
  <c r="AO288" i="48"/>
  <c r="AQ288" i="48"/>
  <c r="AR288" i="48"/>
  <c r="AS288" i="48" s="1"/>
  <c r="I289" i="48"/>
  <c r="J289" i="48"/>
  <c r="L289" i="48" s="1"/>
  <c r="K289" i="48"/>
  <c r="M289" i="48"/>
  <c r="N289" i="48"/>
  <c r="O289" i="48" s="1"/>
  <c r="P289" i="48"/>
  <c r="R289" i="48" s="1"/>
  <c r="Q289" i="48"/>
  <c r="S289" i="48"/>
  <c r="T289" i="48"/>
  <c r="U289" i="48"/>
  <c r="V289" i="48"/>
  <c r="W289" i="48"/>
  <c r="X289" i="48"/>
  <c r="Y289" i="48"/>
  <c r="Z289" i="48"/>
  <c r="AA289" i="48"/>
  <c r="AB289" i="48"/>
  <c r="AC289" i="48"/>
  <c r="AD289" i="48"/>
  <c r="AE289" i="48"/>
  <c r="AG289" i="48" s="1"/>
  <c r="AF289" i="48"/>
  <c r="AH289" i="48"/>
  <c r="AJ289" i="48" s="1"/>
  <c r="AI289" i="48"/>
  <c r="AK289" i="48"/>
  <c r="AL289" i="48"/>
  <c r="AM289" i="48" s="1"/>
  <c r="AN289" i="48"/>
  <c r="AP289" i="48" s="1"/>
  <c r="AO289" i="48"/>
  <c r="AQ289" i="48"/>
  <c r="AR289" i="48"/>
  <c r="AS289" i="48"/>
  <c r="I291" i="48"/>
  <c r="J291" i="48"/>
  <c r="L291" i="48" s="1"/>
  <c r="K291" i="48"/>
  <c r="M291" i="48"/>
  <c r="N291" i="48"/>
  <c r="O291" i="48" s="1"/>
  <c r="P291" i="48"/>
  <c r="R291" i="48" s="1"/>
  <c r="Q291" i="48"/>
  <c r="S291" i="48"/>
  <c r="T291" i="48"/>
  <c r="U291" i="48"/>
  <c r="V291" i="48"/>
  <c r="W291" i="48"/>
  <c r="X291" i="48"/>
  <c r="Y291" i="48"/>
  <c r="Z291" i="48"/>
  <c r="AA291" i="48"/>
  <c r="AB291" i="48"/>
  <c r="AC291" i="48"/>
  <c r="AD291" i="48"/>
  <c r="AE291" i="48"/>
  <c r="AF291" i="48"/>
  <c r="AH291" i="48"/>
  <c r="AJ291" i="48" s="1"/>
  <c r="AI291" i="48"/>
  <c r="AK291" i="48"/>
  <c r="AL291" i="48"/>
  <c r="AM291" i="48" s="1"/>
  <c r="AN291" i="48"/>
  <c r="AP291" i="48" s="1"/>
  <c r="AO291" i="48"/>
  <c r="AQ291" i="48"/>
  <c r="AR291" i="48"/>
  <c r="AS291" i="48"/>
  <c r="AV292" i="48"/>
  <c r="I294" i="48"/>
  <c r="K294" i="48"/>
  <c r="L294" i="48" s="1"/>
  <c r="N294" i="48"/>
  <c r="O294" i="48"/>
  <c r="Q294" i="48"/>
  <c r="R294" i="48"/>
  <c r="T294" i="48"/>
  <c r="W294" i="48"/>
  <c r="X294" i="48"/>
  <c r="Z294" i="48"/>
  <c r="AA294" i="48"/>
  <c r="AC294" i="48"/>
  <c r="AD294" i="48" s="1"/>
  <c r="AF294" i="48"/>
  <c r="AG294" i="48" s="1"/>
  <c r="AI294" i="48"/>
  <c r="AJ294" i="48"/>
  <c r="AL294" i="48"/>
  <c r="AM294" i="48"/>
  <c r="AN294" i="48"/>
  <c r="AO294" i="48"/>
  <c r="AP294" i="48"/>
  <c r="AQ294" i="48"/>
  <c r="AR294" i="48"/>
  <c r="AS294" i="48"/>
  <c r="AV295" i="48"/>
  <c r="H297" i="48"/>
  <c r="I297" i="48" s="1"/>
  <c r="K297" i="48"/>
  <c r="L297" i="48"/>
  <c r="N297" i="48"/>
  <c r="O297" i="48"/>
  <c r="P297" i="48"/>
  <c r="Q297" i="48"/>
  <c r="R297" i="48"/>
  <c r="S297" i="48"/>
  <c r="T297" i="48"/>
  <c r="U297" i="48"/>
  <c r="V297" i="48"/>
  <c r="W297" i="48"/>
  <c r="X297" i="48"/>
  <c r="Y297" i="48"/>
  <c r="AA297" i="48" s="1"/>
  <c r="Z297" i="48"/>
  <c r="AB297" i="48"/>
  <c r="AD297" i="48" s="1"/>
  <c r="AC297" i="48"/>
  <c r="AE297" i="48"/>
  <c r="AF297" i="48"/>
  <c r="AG297" i="48" s="1"/>
  <c r="AH297" i="48"/>
  <c r="AJ297" i="48" s="1"/>
  <c r="AI297" i="48"/>
  <c r="AK297" i="48"/>
  <c r="AL297" i="48"/>
  <c r="AM297" i="48"/>
  <c r="AN297" i="48"/>
  <c r="AO297" i="48"/>
  <c r="AP297" i="48"/>
  <c r="AQ297" i="48"/>
  <c r="AR297" i="48"/>
  <c r="AS297" i="48"/>
  <c r="I302" i="48"/>
  <c r="J302" i="48"/>
  <c r="L302" i="48" s="1"/>
  <c r="K302" i="48"/>
  <c r="M302" i="48"/>
  <c r="N302" i="48"/>
  <c r="O302" i="48"/>
  <c r="P302" i="48"/>
  <c r="Q302" i="48"/>
  <c r="R302" i="48"/>
  <c r="S302" i="48"/>
  <c r="T302" i="48"/>
  <c r="U302" i="48"/>
  <c r="V302" i="48"/>
  <c r="W302" i="48"/>
  <c r="X302" i="48"/>
  <c r="Y302" i="48"/>
  <c r="AA302" i="48" s="1"/>
  <c r="Z302" i="48"/>
  <c r="AB302" i="48"/>
  <c r="AD302" i="48" s="1"/>
  <c r="AC302" i="48"/>
  <c r="AE302" i="48"/>
  <c r="AF302" i="48"/>
  <c r="AG302" i="48" s="1"/>
  <c r="AH302" i="48"/>
  <c r="AJ302" i="48" s="1"/>
  <c r="AI302" i="48"/>
  <c r="AK302" i="48"/>
  <c r="AL302" i="48"/>
  <c r="AM302" i="48"/>
  <c r="AN302" i="48"/>
  <c r="AO302" i="48"/>
  <c r="AP302" i="48"/>
  <c r="AQ302" i="48"/>
  <c r="AS302" i="48" s="1"/>
  <c r="AV302" i="48" s="1"/>
  <c r="I303" i="48"/>
  <c r="J303" i="48"/>
  <c r="K303" i="48"/>
  <c r="L303" i="48" s="1"/>
  <c r="M303" i="48"/>
  <c r="O303" i="48" s="1"/>
  <c r="N303" i="48"/>
  <c r="P303" i="48"/>
  <c r="Q303" i="48"/>
  <c r="R303" i="48"/>
  <c r="S303" i="48"/>
  <c r="T303" i="48"/>
  <c r="U303" i="48"/>
  <c r="V303" i="48"/>
  <c r="W303" i="48"/>
  <c r="X303" i="48"/>
  <c r="Y303" i="48"/>
  <c r="Z303" i="48"/>
  <c r="AA303" i="48"/>
  <c r="AB303" i="48"/>
  <c r="AD303" i="48" s="1"/>
  <c r="AC303" i="48"/>
  <c r="AE303" i="48"/>
  <c r="AG303" i="48" s="1"/>
  <c r="AF303" i="48"/>
  <c r="AH303" i="48"/>
  <c r="AI303" i="48"/>
  <c r="AJ303" i="48" s="1"/>
  <c r="AK303" i="48"/>
  <c r="AM303" i="48" s="1"/>
  <c r="AL303" i="48"/>
  <c r="AN303" i="48"/>
  <c r="AO303" i="48"/>
  <c r="AP303" i="48"/>
  <c r="AQ303" i="48"/>
  <c r="AR303" i="48"/>
  <c r="AS303" i="48"/>
  <c r="I309" i="48"/>
  <c r="J309" i="48"/>
  <c r="K309" i="48"/>
  <c r="L309" i="48" s="1"/>
  <c r="M309" i="48"/>
  <c r="O309" i="48" s="1"/>
  <c r="N309" i="48"/>
  <c r="P309" i="48"/>
  <c r="Q309" i="48"/>
  <c r="R309" i="48"/>
  <c r="S309" i="48"/>
  <c r="T309" i="48"/>
  <c r="U309" i="48"/>
  <c r="V309" i="48"/>
  <c r="W309" i="48"/>
  <c r="X309" i="48"/>
  <c r="Y309" i="48"/>
  <c r="Z309" i="48"/>
  <c r="AA309" i="48"/>
  <c r="AB309" i="48"/>
  <c r="AC309" i="48"/>
  <c r="AE309" i="48"/>
  <c r="AG309" i="48" s="1"/>
  <c r="AF309" i="48"/>
  <c r="AH309" i="48"/>
  <c r="AI309" i="48"/>
  <c r="AJ309" i="48" s="1"/>
  <c r="AK309" i="48"/>
  <c r="AM309" i="48" s="1"/>
  <c r="AL309" i="48"/>
  <c r="AN309" i="48"/>
  <c r="AO309" i="48"/>
  <c r="AP309" i="48"/>
  <c r="AQ309" i="48"/>
  <c r="AR309" i="48"/>
  <c r="AS309" i="48"/>
  <c r="I310" i="48"/>
  <c r="J310" i="48"/>
  <c r="K310" i="48"/>
  <c r="L310" i="48"/>
  <c r="M310" i="48"/>
  <c r="N310" i="48"/>
  <c r="O310" i="48"/>
  <c r="P310" i="48"/>
  <c r="Q310" i="48"/>
  <c r="R310" i="48"/>
  <c r="S310" i="48"/>
  <c r="T310" i="48"/>
  <c r="U310" i="48"/>
  <c r="V310" i="48"/>
  <c r="W310" i="48"/>
  <c r="Y310" i="48"/>
  <c r="AA310" i="48" s="1"/>
  <c r="Z310" i="48"/>
  <c r="AB310" i="48"/>
  <c r="AC310" i="48"/>
  <c r="AD310" i="48" s="1"/>
  <c r="AE310" i="48"/>
  <c r="AG310" i="48" s="1"/>
  <c r="AF310" i="48"/>
  <c r="AH310" i="48"/>
  <c r="AI310" i="48"/>
  <c r="AJ310" i="48"/>
  <c r="AK310" i="48"/>
  <c r="AL310" i="48"/>
  <c r="AM310" i="48"/>
  <c r="AN310" i="48"/>
  <c r="AO310" i="48"/>
  <c r="AP310" i="48"/>
  <c r="AQ310" i="48"/>
  <c r="AR310" i="48"/>
  <c r="AS310" i="48"/>
  <c r="G311" i="48"/>
  <c r="AV311" i="48"/>
  <c r="I313" i="48"/>
  <c r="J313" i="48"/>
  <c r="K313" i="48"/>
  <c r="L313" i="48" s="1"/>
  <c r="M313" i="48"/>
  <c r="O313" i="48" s="1"/>
  <c r="N313" i="48"/>
  <c r="P313" i="48"/>
  <c r="Q313" i="48"/>
  <c r="R313" i="48"/>
  <c r="S313" i="48"/>
  <c r="T313" i="48"/>
  <c r="U313" i="48"/>
  <c r="V313" i="48"/>
  <c r="W313" i="48"/>
  <c r="X313" i="48"/>
  <c r="Y313" i="48"/>
  <c r="Z313" i="48"/>
  <c r="AA313" i="48"/>
  <c r="AB313" i="48"/>
  <c r="AC313" i="48"/>
  <c r="AE313" i="48"/>
  <c r="AG313" i="48" s="1"/>
  <c r="AF313" i="48"/>
  <c r="AH313" i="48"/>
  <c r="AI313" i="48"/>
  <c r="AJ313" i="48" s="1"/>
  <c r="AK313" i="48"/>
  <c r="AM313" i="48" s="1"/>
  <c r="AL313" i="48"/>
  <c r="AN313" i="48"/>
  <c r="AO313" i="48"/>
  <c r="AP313" i="48"/>
  <c r="AQ313" i="48"/>
  <c r="AR313" i="48"/>
  <c r="AS313" i="48"/>
  <c r="I314" i="48"/>
  <c r="J314" i="48"/>
  <c r="K314" i="48"/>
  <c r="L314" i="48"/>
  <c r="M314" i="48"/>
  <c r="N314" i="48"/>
  <c r="O314" i="48"/>
  <c r="P314" i="48"/>
  <c r="Q314" i="48"/>
  <c r="R314" i="48"/>
  <c r="S314" i="48"/>
  <c r="T314" i="48"/>
  <c r="U314" i="48"/>
  <c r="V314" i="48"/>
  <c r="W314" i="48"/>
  <c r="Y314" i="48"/>
  <c r="AA314" i="48" s="1"/>
  <c r="Z314" i="48"/>
  <c r="AB314" i="48"/>
  <c r="AC314" i="48"/>
  <c r="AD314" i="48" s="1"/>
  <c r="AE314" i="48"/>
  <c r="AG314" i="48" s="1"/>
  <c r="AF314" i="48"/>
  <c r="AH314" i="48"/>
  <c r="AI314" i="48"/>
  <c r="AJ314" i="48"/>
  <c r="AK314" i="48"/>
  <c r="AL314" i="48"/>
  <c r="AM314" i="48"/>
  <c r="AN314" i="48"/>
  <c r="AO314" i="48"/>
  <c r="AP314" i="48"/>
  <c r="AQ314" i="48"/>
  <c r="AR314" i="48"/>
  <c r="AS314" i="48"/>
  <c r="G315" i="48"/>
  <c r="AV315" i="48"/>
  <c r="I317" i="48"/>
  <c r="J317" i="48"/>
  <c r="K317" i="48"/>
  <c r="L317" i="48" s="1"/>
  <c r="M317" i="48"/>
  <c r="O317" i="48" s="1"/>
  <c r="N317" i="48"/>
  <c r="P317" i="48"/>
  <c r="Q317" i="48"/>
  <c r="R317" i="48"/>
  <c r="S317" i="48"/>
  <c r="T317" i="48"/>
  <c r="U317" i="48"/>
  <c r="V317" i="48"/>
  <c r="W317" i="48"/>
  <c r="X317" i="48"/>
  <c r="Y317" i="48"/>
  <c r="Z317" i="48"/>
  <c r="AA317" i="48"/>
  <c r="AB317" i="48"/>
  <c r="AD317" i="48" s="1"/>
  <c r="AC317" i="48"/>
  <c r="AE317" i="48"/>
  <c r="AG317" i="48" s="1"/>
  <c r="AF317" i="48"/>
  <c r="AH317" i="48"/>
  <c r="AI317" i="48"/>
  <c r="AJ317" i="48" s="1"/>
  <c r="AK317" i="48"/>
  <c r="AM317" i="48" s="1"/>
  <c r="AL317" i="48"/>
  <c r="AN317" i="48"/>
  <c r="AO317" i="48"/>
  <c r="AP317" i="48"/>
  <c r="AQ317" i="48"/>
  <c r="AR317" i="48"/>
  <c r="AS317" i="48"/>
  <c r="I318" i="48"/>
  <c r="J318" i="48"/>
  <c r="K318" i="48"/>
  <c r="L318" i="48"/>
  <c r="M318" i="48"/>
  <c r="N318" i="48"/>
  <c r="O318" i="48"/>
  <c r="P318" i="48"/>
  <c r="Q318" i="48"/>
  <c r="R318" i="48"/>
  <c r="S318" i="48"/>
  <c r="T318" i="48"/>
  <c r="U318" i="48"/>
  <c r="V318" i="48"/>
  <c r="X318" i="48" s="1"/>
  <c r="W318" i="48"/>
  <c r="Y318" i="48"/>
  <c r="AA318" i="48" s="1"/>
  <c r="Z318" i="48"/>
  <c r="AB318" i="48"/>
  <c r="AC318" i="48"/>
  <c r="AD318" i="48" s="1"/>
  <c r="AE318" i="48"/>
  <c r="AG318" i="48" s="1"/>
  <c r="AF318" i="48"/>
  <c r="AH318" i="48"/>
  <c r="AI318" i="48"/>
  <c r="AJ318" i="48"/>
  <c r="AK318" i="48"/>
  <c r="AL318" i="48"/>
  <c r="AM318" i="48"/>
  <c r="AN318" i="48"/>
  <c r="AO318" i="48"/>
  <c r="AP318" i="48"/>
  <c r="AQ318" i="48"/>
  <c r="AR318" i="48"/>
  <c r="AS318" i="48"/>
  <c r="G319" i="48"/>
  <c r="AV319" i="48"/>
  <c r="I321" i="48"/>
  <c r="J321" i="48"/>
  <c r="K321" i="48"/>
  <c r="L321" i="48" s="1"/>
  <c r="M321" i="48"/>
  <c r="O321" i="48" s="1"/>
  <c r="N321" i="48"/>
  <c r="P321" i="48"/>
  <c r="Q321" i="48"/>
  <c r="R321" i="48"/>
  <c r="S321" i="48"/>
  <c r="T321" i="48"/>
  <c r="U321" i="48"/>
  <c r="V321" i="48"/>
  <c r="W321" i="48"/>
  <c r="X321" i="48"/>
  <c r="Y321" i="48"/>
  <c r="Z321" i="48"/>
  <c r="AA321" i="48"/>
  <c r="AB321" i="48"/>
  <c r="AC321" i="48"/>
  <c r="AE321" i="48"/>
  <c r="AG321" i="48" s="1"/>
  <c r="AF321" i="48"/>
  <c r="AH321" i="48"/>
  <c r="AI321" i="48"/>
  <c r="AJ321" i="48" s="1"/>
  <c r="AK321" i="48"/>
  <c r="AM321" i="48" s="1"/>
  <c r="AL321" i="48"/>
  <c r="AN321" i="48"/>
  <c r="AO321" i="48"/>
  <c r="AP321" i="48"/>
  <c r="AQ321" i="48"/>
  <c r="AR321" i="48"/>
  <c r="AS321" i="48"/>
  <c r="I322" i="48"/>
  <c r="J322" i="48"/>
  <c r="K322" i="48"/>
  <c r="L322" i="48"/>
  <c r="M322" i="48"/>
  <c r="N322" i="48"/>
  <c r="O322" i="48"/>
  <c r="P322" i="48"/>
  <c r="Q322" i="48"/>
  <c r="R322" i="48"/>
  <c r="S322" i="48"/>
  <c r="T322" i="48"/>
  <c r="U322" i="48"/>
  <c r="V322" i="48"/>
  <c r="X322" i="48" s="1"/>
  <c r="W322" i="48"/>
  <c r="Y322" i="48"/>
  <c r="AA322" i="48" s="1"/>
  <c r="Z322" i="48"/>
  <c r="AB322" i="48"/>
  <c r="AC322" i="48"/>
  <c r="AD322" i="48" s="1"/>
  <c r="AE322" i="48"/>
  <c r="AG322" i="48" s="1"/>
  <c r="AF322" i="48"/>
  <c r="AH322" i="48"/>
  <c r="AI322" i="48"/>
  <c r="AJ322" i="48"/>
  <c r="AK322" i="48"/>
  <c r="AL322" i="48"/>
  <c r="AM322" i="48"/>
  <c r="AN322" i="48"/>
  <c r="AO322" i="48"/>
  <c r="AP322" i="48"/>
  <c r="AQ322" i="48"/>
  <c r="AR322" i="48"/>
  <c r="AS322" i="48"/>
  <c r="G323" i="48"/>
  <c r="AV323" i="48"/>
  <c r="I325" i="48"/>
  <c r="J325" i="48"/>
  <c r="K325" i="48"/>
  <c r="L325" i="48" s="1"/>
  <c r="M325" i="48"/>
  <c r="O325" i="48" s="1"/>
  <c r="N325" i="48"/>
  <c r="P325" i="48"/>
  <c r="Q325" i="48"/>
  <c r="R325" i="48"/>
  <c r="S325" i="48"/>
  <c r="T325" i="48"/>
  <c r="U325" i="48"/>
  <c r="V325" i="48"/>
  <c r="W325" i="48"/>
  <c r="X325" i="48"/>
  <c r="Y325" i="48"/>
  <c r="Z325" i="48"/>
  <c r="AA325" i="48"/>
  <c r="AB325" i="48"/>
  <c r="AC325" i="48"/>
  <c r="AE325" i="48"/>
  <c r="AG325" i="48" s="1"/>
  <c r="AF325" i="48"/>
  <c r="AH325" i="48"/>
  <c r="AI325" i="48"/>
  <c r="AJ325" i="48" s="1"/>
  <c r="AK325" i="48"/>
  <c r="AM325" i="48" s="1"/>
  <c r="AL325" i="48"/>
  <c r="AN325" i="48"/>
  <c r="AO325" i="48"/>
  <c r="AP325" i="48"/>
  <c r="AQ325" i="48"/>
  <c r="AR325" i="48"/>
  <c r="AS325" i="48"/>
  <c r="I326" i="48"/>
  <c r="J326" i="48"/>
  <c r="K326" i="48"/>
  <c r="L326" i="48"/>
  <c r="M326" i="48"/>
  <c r="N326" i="48"/>
  <c r="O326" i="48"/>
  <c r="P326" i="48"/>
  <c r="Q326" i="48"/>
  <c r="R326" i="48"/>
  <c r="S326" i="48"/>
  <c r="T326" i="48"/>
  <c r="U326" i="48"/>
  <c r="V326" i="48"/>
  <c r="W326" i="48"/>
  <c r="Y326" i="48"/>
  <c r="AA326" i="48" s="1"/>
  <c r="Z326" i="48"/>
  <c r="AB326" i="48"/>
  <c r="AC326" i="48"/>
  <c r="AD326" i="48" s="1"/>
  <c r="AE326" i="48"/>
  <c r="AG326" i="48" s="1"/>
  <c r="AF326" i="48"/>
  <c r="AH326" i="48"/>
  <c r="AI326" i="48"/>
  <c r="AJ326" i="48"/>
  <c r="AK326" i="48"/>
  <c r="AL326" i="48"/>
  <c r="AM326" i="48"/>
  <c r="AN326" i="48"/>
  <c r="AO326" i="48"/>
  <c r="AP326" i="48"/>
  <c r="AQ326" i="48"/>
  <c r="AR326" i="48"/>
  <c r="AS326" i="48"/>
  <c r="G327" i="48"/>
  <c r="AV327" i="48"/>
  <c r="I329" i="48"/>
  <c r="J329" i="48"/>
  <c r="K329" i="48"/>
  <c r="L329" i="48" s="1"/>
  <c r="M329" i="48"/>
  <c r="O329" i="48" s="1"/>
  <c r="N329" i="48"/>
  <c r="P329" i="48"/>
  <c r="Q329" i="48"/>
  <c r="R329" i="48"/>
  <c r="S329" i="48"/>
  <c r="T329" i="48"/>
  <c r="U329" i="48"/>
  <c r="V329" i="48"/>
  <c r="W329" i="48"/>
  <c r="X329" i="48"/>
  <c r="Y329" i="48"/>
  <c r="Z329" i="48"/>
  <c r="AA329" i="48"/>
  <c r="AB329" i="48"/>
  <c r="AD329" i="48" s="1"/>
  <c r="AC329" i="48"/>
  <c r="AE329" i="48"/>
  <c r="AG329" i="48" s="1"/>
  <c r="AF329" i="48"/>
  <c r="AH329" i="48"/>
  <c r="AI329" i="48"/>
  <c r="AJ329" i="48" s="1"/>
  <c r="AK329" i="48"/>
  <c r="AM329" i="48" s="1"/>
  <c r="AL329" i="48"/>
  <c r="AN329" i="48"/>
  <c r="AO329" i="48"/>
  <c r="AP329" i="48"/>
  <c r="AQ329" i="48"/>
  <c r="AR329" i="48"/>
  <c r="AS329" i="48"/>
  <c r="AV329" i="48" s="1"/>
  <c r="I330" i="48"/>
  <c r="J330" i="48"/>
  <c r="K330" i="48"/>
  <c r="L330" i="48"/>
  <c r="M330" i="48"/>
  <c r="N330" i="48"/>
  <c r="O330" i="48"/>
  <c r="P330" i="48"/>
  <c r="Q330" i="48"/>
  <c r="R330" i="48"/>
  <c r="S330" i="48"/>
  <c r="T330" i="48"/>
  <c r="U330" i="48"/>
  <c r="V330" i="48"/>
  <c r="W330" i="48"/>
  <c r="Y330" i="48"/>
  <c r="AA330" i="48" s="1"/>
  <c r="Z330" i="48"/>
  <c r="AB330" i="48"/>
  <c r="AC330" i="48"/>
  <c r="AD330" i="48" s="1"/>
  <c r="AE330" i="48"/>
  <c r="AG330" i="48" s="1"/>
  <c r="AF330" i="48"/>
  <c r="AH330" i="48"/>
  <c r="AI330" i="48"/>
  <c r="AJ330" i="48"/>
  <c r="AK330" i="48"/>
  <c r="AL330" i="48"/>
  <c r="AM330" i="48"/>
  <c r="AN330" i="48"/>
  <c r="AO330" i="48"/>
  <c r="AP330" i="48"/>
  <c r="AQ330" i="48"/>
  <c r="AR330" i="48"/>
  <c r="AS330" i="48"/>
  <c r="G331" i="48"/>
  <c r="AV331" i="48"/>
  <c r="I333" i="48"/>
  <c r="J333" i="48"/>
  <c r="K333" i="48"/>
  <c r="L333" i="48" s="1"/>
  <c r="M333" i="48"/>
  <c r="O333" i="48" s="1"/>
  <c r="N333" i="48"/>
  <c r="P333" i="48"/>
  <c r="Q333" i="48"/>
  <c r="R333" i="48"/>
  <c r="S333" i="48"/>
  <c r="T333" i="48"/>
  <c r="U333" i="48"/>
  <c r="V333" i="48"/>
  <c r="W333" i="48"/>
  <c r="X333" i="48"/>
  <c r="Y333" i="48"/>
  <c r="Z333" i="48"/>
  <c r="AA333" i="48"/>
  <c r="AB333" i="48"/>
  <c r="AD333" i="48" s="1"/>
  <c r="AC333" i="48"/>
  <c r="AE333" i="48"/>
  <c r="AG333" i="48" s="1"/>
  <c r="AF333" i="48"/>
  <c r="AH333" i="48"/>
  <c r="AI333" i="48"/>
  <c r="AJ333" i="48" s="1"/>
  <c r="AK333" i="48"/>
  <c r="AM333" i="48" s="1"/>
  <c r="AL333" i="48"/>
  <c r="AN333" i="48"/>
  <c r="AO333" i="48"/>
  <c r="AP333" i="48"/>
  <c r="AQ333" i="48"/>
  <c r="AR333" i="48"/>
  <c r="AS333" i="48"/>
  <c r="I334" i="48"/>
  <c r="J334" i="48"/>
  <c r="K334" i="48"/>
  <c r="L334" i="48"/>
  <c r="M334" i="48"/>
  <c r="N334" i="48"/>
  <c r="O334" i="48"/>
  <c r="P334" i="48"/>
  <c r="Q334" i="48"/>
  <c r="R334" i="48"/>
  <c r="S334" i="48"/>
  <c r="T334" i="48"/>
  <c r="U334" i="48"/>
  <c r="V334" i="48"/>
  <c r="X334" i="48" s="1"/>
  <c r="W334" i="48"/>
  <c r="Y334" i="48"/>
  <c r="AA334" i="48" s="1"/>
  <c r="Z334" i="48"/>
  <c r="AB334" i="48"/>
  <c r="AC334" i="48"/>
  <c r="AD334" i="48" s="1"/>
  <c r="AE334" i="48"/>
  <c r="AG334" i="48" s="1"/>
  <c r="AF334" i="48"/>
  <c r="AH334" i="48"/>
  <c r="AI334" i="48"/>
  <c r="AJ334" i="48"/>
  <c r="AK334" i="48"/>
  <c r="AL334" i="48"/>
  <c r="AM334" i="48"/>
  <c r="AN334" i="48"/>
  <c r="AO334" i="48"/>
  <c r="AP334" i="48"/>
  <c r="AQ334" i="48"/>
  <c r="AR334" i="48"/>
  <c r="AS334" i="48"/>
  <c r="G335" i="48"/>
  <c r="AV335" i="48"/>
  <c r="I337" i="48"/>
  <c r="J337" i="48"/>
  <c r="K337" i="48"/>
  <c r="L337" i="48" s="1"/>
  <c r="M337" i="48"/>
  <c r="O337" i="48" s="1"/>
  <c r="N337" i="48"/>
  <c r="P337" i="48"/>
  <c r="Q337" i="48"/>
  <c r="R337" i="48"/>
  <c r="S337" i="48"/>
  <c r="T337" i="48"/>
  <c r="U337" i="48"/>
  <c r="V337" i="48"/>
  <c r="W337" i="48"/>
  <c r="X337" i="48"/>
  <c r="Y337" i="48"/>
  <c r="Z337" i="48"/>
  <c r="AA337" i="48"/>
  <c r="AB337" i="48"/>
  <c r="AC337" i="48"/>
  <c r="AE337" i="48"/>
  <c r="AG337" i="48" s="1"/>
  <c r="AF337" i="48"/>
  <c r="AH337" i="48"/>
  <c r="AI337" i="48"/>
  <c r="AJ337" i="48" s="1"/>
  <c r="AK337" i="48"/>
  <c r="AM337" i="48" s="1"/>
  <c r="AL337" i="48"/>
  <c r="AN337" i="48"/>
  <c r="AO337" i="48"/>
  <c r="AP337" i="48"/>
  <c r="AQ337" i="48"/>
  <c r="AR337" i="48"/>
  <c r="AS337" i="48"/>
  <c r="I339" i="48"/>
  <c r="J339" i="48"/>
  <c r="K339" i="48"/>
  <c r="L339" i="48" s="1"/>
  <c r="M339" i="48"/>
  <c r="O339" i="48" s="1"/>
  <c r="N339" i="48"/>
  <c r="P339" i="48"/>
  <c r="Q339" i="48"/>
  <c r="R339" i="48"/>
  <c r="S339" i="48"/>
  <c r="T339" i="48"/>
  <c r="U339" i="48"/>
  <c r="V339" i="48"/>
  <c r="W339" i="48"/>
  <c r="X339" i="48"/>
  <c r="Y339" i="48"/>
  <c r="Z339" i="48"/>
  <c r="AA339" i="48"/>
  <c r="AB339" i="48"/>
  <c r="AC339" i="48"/>
  <c r="AE339" i="48"/>
  <c r="AG339" i="48" s="1"/>
  <c r="AF339" i="48"/>
  <c r="AH339" i="48"/>
  <c r="AI339" i="48"/>
  <c r="AJ339" i="48" s="1"/>
  <c r="AK339" i="48"/>
  <c r="AM339" i="48" s="1"/>
  <c r="AL339" i="48"/>
  <c r="AN339" i="48"/>
  <c r="AO339" i="48"/>
  <c r="AP339" i="48"/>
  <c r="AQ339" i="48"/>
  <c r="AR339" i="48"/>
  <c r="AS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AB345" i="48"/>
  <c r="BA346" i="48"/>
  <c r="BC346" i="48"/>
  <c r="AD337" i="48" l="1"/>
  <c r="AV337" i="48" s="1"/>
  <c r="AX337" i="48" s="1"/>
  <c r="BD337" i="48" s="1"/>
  <c r="AP256" i="48"/>
  <c r="AG206" i="48"/>
  <c r="AV197" i="48"/>
  <c r="AV181" i="48"/>
  <c r="AV177" i="48"/>
  <c r="AV149" i="52"/>
  <c r="AZ149" i="52" s="1"/>
  <c r="AV62" i="52"/>
  <c r="AD339" i="48"/>
  <c r="X330" i="48"/>
  <c r="X314" i="48"/>
  <c r="AV309" i="48"/>
  <c r="AV289" i="48"/>
  <c r="AM288" i="48"/>
  <c r="AV288" i="48" s="1"/>
  <c r="AX289" i="48" s="1"/>
  <c r="BD289" i="48" s="1"/>
  <c r="AJ251" i="48"/>
  <c r="AJ247" i="48"/>
  <c r="AP239" i="48"/>
  <c r="AG100" i="48"/>
  <c r="AD96" i="48"/>
  <c r="AV59" i="52"/>
  <c r="AV310" i="48"/>
  <c r="AG291" i="48"/>
  <c r="AV291" i="48" s="1"/>
  <c r="AX292" i="48" s="1"/>
  <c r="BF292" i="48" s="1"/>
  <c r="BF346" i="48" s="1"/>
  <c r="AM286" i="48"/>
  <c r="X326" i="48"/>
  <c r="AV326" i="48" s="1"/>
  <c r="X310" i="48"/>
  <c r="AV274" i="48"/>
  <c r="U271" i="48"/>
  <c r="O268" i="48"/>
  <c r="AV268" i="48" s="1"/>
  <c r="O259" i="48"/>
  <c r="L251" i="48"/>
  <c r="AV240" i="48"/>
  <c r="AV236" i="48"/>
  <c r="AA220" i="48"/>
  <c r="AA345" i="48" s="1"/>
  <c r="AV201" i="48"/>
  <c r="AJ196" i="48"/>
  <c r="AV195" i="48"/>
  <c r="AK345" i="48"/>
  <c r="AV118" i="48"/>
  <c r="AV92" i="52"/>
  <c r="AM220" i="48"/>
  <c r="AM219" i="48"/>
  <c r="AN345" i="48"/>
  <c r="AD235" i="48"/>
  <c r="AV322" i="48"/>
  <c r="AR223" i="48"/>
  <c r="AC223" i="48"/>
  <c r="AD223" i="48" s="1"/>
  <c r="Z223" i="48"/>
  <c r="AA223" i="48" s="1"/>
  <c r="AI223" i="48"/>
  <c r="AJ223" i="48" s="1"/>
  <c r="AL223" i="48"/>
  <c r="AO223" i="48"/>
  <c r="AV203" i="48"/>
  <c r="AX203" i="48" s="1"/>
  <c r="BD203" i="48" s="1"/>
  <c r="AV180" i="48"/>
  <c r="AV339" i="48"/>
  <c r="AX339" i="48" s="1"/>
  <c r="BD339" i="48" s="1"/>
  <c r="AV334" i="48"/>
  <c r="AV318" i="48"/>
  <c r="AD313" i="48"/>
  <c r="AV313" i="48" s="1"/>
  <c r="AX315" i="48" s="1"/>
  <c r="AZ315" i="48" s="1"/>
  <c r="O286" i="48"/>
  <c r="AV276" i="48"/>
  <c r="AX277" i="48" s="1"/>
  <c r="BD277" i="48" s="1"/>
  <c r="AV270" i="48"/>
  <c r="AV264" i="48"/>
  <c r="X259" i="48"/>
  <c r="O248" i="48"/>
  <c r="L239" i="48"/>
  <c r="AM235" i="48"/>
  <c r="U235" i="48"/>
  <c r="AA222" i="48"/>
  <c r="Z220" i="48"/>
  <c r="AL220" i="48"/>
  <c r="AI220" i="48"/>
  <c r="AJ220" i="48" s="1"/>
  <c r="AF220" i="48"/>
  <c r="AG220" i="48" s="1"/>
  <c r="AC220" i="48"/>
  <c r="AO220" i="48"/>
  <c r="AP220" i="48" s="1"/>
  <c r="AV220" i="48" s="1"/>
  <c r="AP206" i="48"/>
  <c r="AG192" i="48"/>
  <c r="AV192" i="48" s="1"/>
  <c r="O187" i="48"/>
  <c r="AV187" i="48" s="1"/>
  <c r="T101" i="48"/>
  <c r="U101" i="48" s="1"/>
  <c r="AF101" i="48"/>
  <c r="AG101" i="48" s="1"/>
  <c r="AR101" i="48"/>
  <c r="AS101" i="48" s="1"/>
  <c r="W101" i="48"/>
  <c r="X101" i="48" s="1"/>
  <c r="AI101" i="48"/>
  <c r="AJ101" i="48" s="1"/>
  <c r="I101" i="48"/>
  <c r="AO101" i="48"/>
  <c r="AP101" i="48" s="1"/>
  <c r="AC101" i="48"/>
  <c r="AD101" i="48" s="1"/>
  <c r="K101" i="48"/>
  <c r="AL101" i="48"/>
  <c r="AM101" i="48" s="1"/>
  <c r="N101" i="48"/>
  <c r="O101" i="48" s="1"/>
  <c r="Q101" i="48"/>
  <c r="R101" i="48" s="1"/>
  <c r="Z101" i="48"/>
  <c r="AA101" i="48" s="1"/>
  <c r="V161" i="48"/>
  <c r="AV70" i="48"/>
  <c r="AV19" i="52"/>
  <c r="AV317" i="48"/>
  <c r="AX319" i="48" s="1"/>
  <c r="AZ319" i="48" s="1"/>
  <c r="AV294" i="48"/>
  <c r="AX295" i="48" s="1"/>
  <c r="BF295" i="48" s="1"/>
  <c r="AG243" i="48"/>
  <c r="AD239" i="48"/>
  <c r="AS196" i="48"/>
  <c r="AQ345" i="48"/>
  <c r="AV191" i="48"/>
  <c r="AV95" i="52"/>
  <c r="AV67" i="48"/>
  <c r="AV65" i="52"/>
  <c r="AD321" i="48"/>
  <c r="AV321" i="48" s="1"/>
  <c r="AX323" i="48" s="1"/>
  <c r="AZ323" i="48" s="1"/>
  <c r="AV303" i="48"/>
  <c r="AX303" i="48" s="1"/>
  <c r="BD303" i="48" s="1"/>
  <c r="AG277" i="48"/>
  <c r="AH345" i="48"/>
  <c r="AJ267" i="48"/>
  <c r="AV248" i="48"/>
  <c r="AV285" i="48"/>
  <c r="AV282" i="48"/>
  <c r="AS223" i="48"/>
  <c r="AV217" i="48"/>
  <c r="AV107" i="52"/>
  <c r="AV333" i="48"/>
  <c r="AX335" i="48" s="1"/>
  <c r="AZ335" i="48" s="1"/>
  <c r="AV297" i="48"/>
  <c r="AX297" i="48" s="1"/>
  <c r="BD297" i="48" s="1"/>
  <c r="AV330" i="48"/>
  <c r="AX331" i="48" s="1"/>
  <c r="AZ331" i="48" s="1"/>
  <c r="AD325" i="48"/>
  <c r="AV325" i="48" s="1"/>
  <c r="AV314" i="48"/>
  <c r="AD309" i="48"/>
  <c r="U285" i="48"/>
  <c r="AA267" i="48"/>
  <c r="AG265" i="48"/>
  <c r="AV256" i="48"/>
  <c r="Q235" i="48"/>
  <c r="R235" i="48" s="1"/>
  <c r="AO235" i="48"/>
  <c r="AP235" i="48" s="1"/>
  <c r="N235" i="48"/>
  <c r="O235" i="48" s="1"/>
  <c r="W235" i="48"/>
  <c r="X235" i="48" s="1"/>
  <c r="I235" i="48"/>
  <c r="K235" i="48"/>
  <c r="L235" i="48" s="1"/>
  <c r="AF235" i="48"/>
  <c r="AI235" i="48"/>
  <c r="AJ235" i="48" s="1"/>
  <c r="Z235" i="48"/>
  <c r="AA235" i="48" s="1"/>
  <c r="AR235" i="48"/>
  <c r="AS235" i="48" s="1"/>
  <c r="AD224" i="48"/>
  <c r="AF223" i="48"/>
  <c r="AG223" i="48" s="1"/>
  <c r="Y345" i="48"/>
  <c r="L176" i="48"/>
  <c r="J345" i="48"/>
  <c r="O50" i="52"/>
  <c r="AV14" i="52"/>
  <c r="AV53" i="48"/>
  <c r="AM19" i="48"/>
  <c r="AV144" i="52"/>
  <c r="AV131" i="52"/>
  <c r="V164" i="52"/>
  <c r="X111" i="52"/>
  <c r="X164" i="52" s="1"/>
  <c r="AJ98" i="52"/>
  <c r="AV46" i="52"/>
  <c r="AV13" i="52"/>
  <c r="R48" i="32"/>
  <c r="R51" i="32"/>
  <c r="T51" i="32" s="1"/>
  <c r="R53" i="32"/>
  <c r="J53" i="32"/>
  <c r="J48" i="32"/>
  <c r="J51" i="32"/>
  <c r="J54" i="32"/>
  <c r="J52" i="32"/>
  <c r="M343" i="97"/>
  <c r="E343" i="97"/>
  <c r="E51" i="97"/>
  <c r="E110" i="97"/>
  <c r="W127" i="8"/>
  <c r="H217" i="97" s="1"/>
  <c r="AC96" i="32"/>
  <c r="K122" i="8"/>
  <c r="K124" i="8" s="1"/>
  <c r="D279" i="97" s="1"/>
  <c r="Q90" i="32"/>
  <c r="M114" i="8"/>
  <c r="E250" i="97"/>
  <c r="E168" i="97" s="1"/>
  <c r="E243" i="97"/>
  <c r="E162" i="97" s="1"/>
  <c r="N117" i="8"/>
  <c r="AI112" i="8"/>
  <c r="AO83" i="32"/>
  <c r="AU78" i="32"/>
  <c r="E112" i="8"/>
  <c r="D112" i="8" s="1"/>
  <c r="K83" i="32"/>
  <c r="S345" i="48"/>
  <c r="X282" i="48"/>
  <c r="L276" i="48"/>
  <c r="U251" i="48"/>
  <c r="U243" i="48"/>
  <c r="I243" i="48"/>
  <c r="AL239" i="48"/>
  <c r="I239" i="48"/>
  <c r="X231" i="48"/>
  <c r="AV231" i="48" s="1"/>
  <c r="AI222" i="48"/>
  <c r="AJ222" i="48" s="1"/>
  <c r="AM217" i="48"/>
  <c r="AJ214" i="48"/>
  <c r="AV214" i="48" s="1"/>
  <c r="AX214" i="48" s="1"/>
  <c r="BD214" i="48" s="1"/>
  <c r="R212" i="48"/>
  <c r="AM210" i="48"/>
  <c r="AV210" i="48" s="1"/>
  <c r="L206" i="48"/>
  <c r="L188" i="48"/>
  <c r="X184" i="48"/>
  <c r="R172" i="48"/>
  <c r="AV172" i="48" s="1"/>
  <c r="AK161" i="48"/>
  <c r="M161" i="48"/>
  <c r="AJ114" i="48"/>
  <c r="AV114" i="48" s="1"/>
  <c r="U110" i="48"/>
  <c r="AP105" i="48"/>
  <c r="L104" i="48"/>
  <c r="AD89" i="48"/>
  <c r="R87" i="48"/>
  <c r="AV87" i="48" s="1"/>
  <c r="AJ85" i="48"/>
  <c r="AV85" i="48" s="1"/>
  <c r="AJ81" i="48"/>
  <c r="AV81" i="48" s="1"/>
  <c r="AG76" i="48"/>
  <c r="AV76" i="48" s="1"/>
  <c r="AP48" i="48"/>
  <c r="R44" i="48"/>
  <c r="AS42" i="48"/>
  <c r="R39" i="48"/>
  <c r="AV39" i="48" s="1"/>
  <c r="AM28" i="48"/>
  <c r="AV27" i="48"/>
  <c r="AA24" i="48"/>
  <c r="O23" i="48"/>
  <c r="X20" i="48"/>
  <c r="I19" i="48"/>
  <c r="Q19" i="48"/>
  <c r="R19" i="48" s="1"/>
  <c r="AO19" i="48"/>
  <c r="AF19" i="48"/>
  <c r="AG19" i="48" s="1"/>
  <c r="K19" i="48"/>
  <c r="L19" i="48" s="1"/>
  <c r="AR19" i="48"/>
  <c r="AS19" i="48" s="1"/>
  <c r="N19" i="48"/>
  <c r="AG18" i="48"/>
  <c r="AV18" i="48" s="1"/>
  <c r="AK164" i="52"/>
  <c r="L154" i="52"/>
  <c r="AM133" i="52"/>
  <c r="AA133" i="52"/>
  <c r="AV133" i="52" s="1"/>
  <c r="AW135" i="52" s="1"/>
  <c r="AW168" i="52" s="1"/>
  <c r="AS125" i="52"/>
  <c r="AV125" i="52" s="1"/>
  <c r="AZ125" i="52" s="1"/>
  <c r="X114" i="52"/>
  <c r="AV114" i="52" s="1"/>
  <c r="AW116" i="52" s="1"/>
  <c r="AW173" i="52" s="1"/>
  <c r="AG164" i="52"/>
  <c r="O94" i="52"/>
  <c r="AM83" i="52"/>
  <c r="X41" i="52"/>
  <c r="X50" i="52" s="1"/>
  <c r="AJ30" i="52"/>
  <c r="AJ50" i="52" s="1"/>
  <c r="AV23" i="52"/>
  <c r="R21" i="52"/>
  <c r="AQ50" i="52"/>
  <c r="AR50" i="52" s="1"/>
  <c r="AS15" i="52"/>
  <c r="AV15" i="52" s="1"/>
  <c r="Q51" i="32"/>
  <c r="Q52" i="32"/>
  <c r="Q66" i="32" s="1"/>
  <c r="Q68" i="32" s="1"/>
  <c r="L314" i="97" s="1"/>
  <c r="Q54" i="32"/>
  <c r="Q53" i="32"/>
  <c r="I51" i="32"/>
  <c r="I48" i="32"/>
  <c r="I54" i="32"/>
  <c r="I52" i="32"/>
  <c r="I53" i="32"/>
  <c r="G38" i="32"/>
  <c r="L343" i="97"/>
  <c r="B138" i="97"/>
  <c r="N138" i="97" s="1"/>
  <c r="N209" i="97"/>
  <c r="AU89" i="32"/>
  <c r="AJ104" i="48"/>
  <c r="I31" i="48"/>
  <c r="Q31" i="48"/>
  <c r="AO31" i="48"/>
  <c r="AP31" i="48" s="1"/>
  <c r="AC31" i="48"/>
  <c r="AD31" i="48" s="1"/>
  <c r="AL31" i="48"/>
  <c r="AM31" i="48" s="1"/>
  <c r="N31" i="48"/>
  <c r="W31" i="48"/>
  <c r="X31" i="48" s="1"/>
  <c r="AF31" i="48"/>
  <c r="AG31" i="48" s="1"/>
  <c r="K31" i="48"/>
  <c r="L31" i="48" s="1"/>
  <c r="Z31" i="48"/>
  <c r="AA31" i="48" s="1"/>
  <c r="AH164" i="52"/>
  <c r="J164" i="52"/>
  <c r="AP26" i="80"/>
  <c r="AP29" i="80" s="1"/>
  <c r="AF127" i="8"/>
  <c r="K217" i="97" s="1"/>
  <c r="N217" i="97" s="1"/>
  <c r="AP283" i="48"/>
  <c r="AV283" i="48" s="1"/>
  <c r="AS252" i="48"/>
  <c r="Q251" i="48"/>
  <c r="R251" i="48" s="1"/>
  <c r="Q243" i="48"/>
  <c r="R243" i="48" s="1"/>
  <c r="Q239" i="48"/>
  <c r="R239" i="48" s="1"/>
  <c r="O230" i="48"/>
  <c r="AA224" i="48"/>
  <c r="AV224" i="48" s="1"/>
  <c r="O212" i="48"/>
  <c r="X196" i="48"/>
  <c r="AF183" i="48"/>
  <c r="AG183" i="48" s="1"/>
  <c r="U174" i="48"/>
  <c r="O172" i="48"/>
  <c r="AJ116" i="48"/>
  <c r="AV116" i="48" s="1"/>
  <c r="U106" i="48"/>
  <c r="R103" i="48"/>
  <c r="AG66" i="48"/>
  <c r="AV66" i="48" s="1"/>
  <c r="AE161" i="48"/>
  <c r="AM48" i="48"/>
  <c r="X34" i="48"/>
  <c r="AJ30" i="48"/>
  <c r="AV30" i="48" s="1"/>
  <c r="AV28" i="48"/>
  <c r="T19" i="48"/>
  <c r="AV17" i="48"/>
  <c r="AE164" i="52"/>
  <c r="AF164" i="52" s="1"/>
  <c r="L159" i="52"/>
  <c r="AV151" i="52"/>
  <c r="AV148" i="52"/>
  <c r="AV145" i="52"/>
  <c r="AM141" i="52"/>
  <c r="AV141" i="52" s="1"/>
  <c r="AW142" i="52" s="1"/>
  <c r="AG131" i="52"/>
  <c r="O127" i="52"/>
  <c r="AP82" i="52"/>
  <c r="AP98" i="52" s="1"/>
  <c r="AM98" i="52"/>
  <c r="AP71" i="52"/>
  <c r="L71" i="52"/>
  <c r="AV56" i="52"/>
  <c r="X56" i="52"/>
  <c r="AV40" i="52"/>
  <c r="AS35" i="52"/>
  <c r="AV35" i="52" s="1"/>
  <c r="R50" i="52"/>
  <c r="R52" i="32"/>
  <c r="L38" i="32"/>
  <c r="N289" i="97"/>
  <c r="P345" i="48"/>
  <c r="AP271" i="48"/>
  <c r="AV271" i="48" s="1"/>
  <c r="U265" i="48"/>
  <c r="AV265" i="48" s="1"/>
  <c r="AD256" i="48"/>
  <c r="AP255" i="48"/>
  <c r="AV255" i="48" s="1"/>
  <c r="AX257" i="48" s="1"/>
  <c r="AR251" i="48"/>
  <c r="AS251" i="48" s="1"/>
  <c r="AV251" i="48" s="1"/>
  <c r="Z251" i="48"/>
  <c r="AA251" i="48" s="1"/>
  <c r="AI243" i="48"/>
  <c r="Z243" i="48"/>
  <c r="AA243" i="48" s="1"/>
  <c r="AR239" i="48"/>
  <c r="AS239" i="48" s="1"/>
  <c r="AI239" i="48"/>
  <c r="AJ239" i="48" s="1"/>
  <c r="Z239" i="48"/>
  <c r="AA239" i="48" s="1"/>
  <c r="L234" i="48"/>
  <c r="AF230" i="48"/>
  <c r="AG230" i="48" s="1"/>
  <c r="K230" i="48"/>
  <c r="AR225" i="48"/>
  <c r="AS225" i="48" s="1"/>
  <c r="AI225" i="48"/>
  <c r="AJ225" i="48" s="1"/>
  <c r="Z225" i="48"/>
  <c r="AA225" i="48" s="1"/>
  <c r="AM223" i="48"/>
  <c r="AF222" i="48"/>
  <c r="AG222" i="48" s="1"/>
  <c r="AG219" i="48"/>
  <c r="AL216" i="48"/>
  <c r="AM216" i="48" s="1"/>
  <c r="X214" i="48"/>
  <c r="AJ200" i="48"/>
  <c r="AO183" i="48"/>
  <c r="AP183" i="48" s="1"/>
  <c r="X179" i="48"/>
  <c r="AV179" i="48" s="1"/>
  <c r="AX181" i="48" s="1"/>
  <c r="BD181" i="48" s="1"/>
  <c r="AA105" i="48"/>
  <c r="AA103" i="48"/>
  <c r="R91" i="48"/>
  <c r="AV91" i="48" s="1"/>
  <c r="AS89" i="48"/>
  <c r="AV89" i="48" s="1"/>
  <c r="X86" i="48"/>
  <c r="AV86" i="48" s="1"/>
  <c r="L81" i="48"/>
  <c r="AM75" i="48"/>
  <c r="AV75" i="48" s="1"/>
  <c r="AJ71" i="48"/>
  <c r="L66" i="48"/>
  <c r="AI65" i="48"/>
  <c r="Y161" i="48"/>
  <c r="K65" i="48"/>
  <c r="AP55" i="48"/>
  <c r="AV55" i="48" s="1"/>
  <c r="AV45" i="48"/>
  <c r="AG44" i="48"/>
  <c r="T33" i="48"/>
  <c r="U33" i="48" s="1"/>
  <c r="AM27" i="48"/>
  <c r="AS25" i="48"/>
  <c r="AV25" i="48" s="1"/>
  <c r="AV21" i="48"/>
  <c r="AC19" i="48"/>
  <c r="U19" i="48"/>
  <c r="Y164" i="52"/>
  <c r="U159" i="52"/>
  <c r="AV159" i="52" s="1"/>
  <c r="AZ159" i="52" s="1"/>
  <c r="AM146" i="52"/>
  <c r="AV146" i="52" s="1"/>
  <c r="AD144" i="52"/>
  <c r="AS138" i="52"/>
  <c r="AV138" i="52" s="1"/>
  <c r="AV135" i="52"/>
  <c r="AZ135" i="52" s="1"/>
  <c r="AV130" i="52"/>
  <c r="AW131" i="52" s="1"/>
  <c r="AV124" i="52"/>
  <c r="AK98" i="52"/>
  <c r="AV88" i="52"/>
  <c r="X80" i="52"/>
  <c r="V98" i="52"/>
  <c r="R74" i="52"/>
  <c r="AV74" i="52" s="1"/>
  <c r="AD71" i="52"/>
  <c r="AV66" i="52"/>
  <c r="AB50" i="52"/>
  <c r="AC50" i="52" s="1"/>
  <c r="AP41" i="52"/>
  <c r="M59" i="32"/>
  <c r="S213" i="8"/>
  <c r="G69" i="97"/>
  <c r="N69" i="97" s="1"/>
  <c r="BF211" i="8"/>
  <c r="AP33" i="48"/>
  <c r="AV24" i="48"/>
  <c r="AD124" i="52"/>
  <c r="AB164" i="52"/>
  <c r="AN50" i="52"/>
  <c r="AO50" i="52" s="1"/>
  <c r="AV41" i="52"/>
  <c r="AG17" i="52"/>
  <c r="AG50" i="52" s="1"/>
  <c r="AE50" i="52"/>
  <c r="AF50" i="52" s="1"/>
  <c r="AV277" i="48"/>
  <c r="AC206" i="48"/>
  <c r="T206" i="48"/>
  <c r="U206" i="48" s="1"/>
  <c r="AL206" i="48"/>
  <c r="AM206" i="48" s="1"/>
  <c r="N183" i="48"/>
  <c r="O183" i="48" s="1"/>
  <c r="AM110" i="48"/>
  <c r="AV110" i="48" s="1"/>
  <c r="AP94" i="48"/>
  <c r="AV94" i="48" s="1"/>
  <c r="AD93" i="48"/>
  <c r="AV93" i="48" s="1"/>
  <c r="AD92" i="48"/>
  <c r="AJ67" i="48"/>
  <c r="L230" i="48"/>
  <c r="AD220" i="48"/>
  <c r="AR206" i="48"/>
  <c r="AS206" i="48" s="1"/>
  <c r="AI206" i="48"/>
  <c r="AJ206" i="48" s="1"/>
  <c r="S161" i="48"/>
  <c r="AJ65" i="48"/>
  <c r="AH161" i="48"/>
  <c r="K33" i="48"/>
  <c r="L33" i="48" s="1"/>
  <c r="AI33" i="48"/>
  <c r="AJ33" i="48" s="1"/>
  <c r="W33" i="48"/>
  <c r="AF33" i="48"/>
  <c r="AO33" i="48"/>
  <c r="AL33" i="48"/>
  <c r="T31" i="48"/>
  <c r="U31" i="48" s="1"/>
  <c r="AD19" i="48"/>
  <c r="AV142" i="52"/>
  <c r="AZ142" i="52" s="1"/>
  <c r="AB98" i="52"/>
  <c r="AD84" i="52"/>
  <c r="AD98" i="52" s="1"/>
  <c r="AV83" i="52"/>
  <c r="O81" i="52"/>
  <c r="AV81" i="52" s="1"/>
  <c r="M98" i="52"/>
  <c r="AV31" i="52"/>
  <c r="N330" i="97"/>
  <c r="H135" i="97"/>
  <c r="L186" i="97"/>
  <c r="N118" i="97"/>
  <c r="F110" i="97"/>
  <c r="R72" i="3"/>
  <c r="R74" i="3" s="1"/>
  <c r="S68" i="3"/>
  <c r="Z65" i="8"/>
  <c r="AO219" i="48"/>
  <c r="AP219" i="48" s="1"/>
  <c r="Z219" i="48"/>
  <c r="AA219" i="48" s="1"/>
  <c r="AI219" i="48"/>
  <c r="AJ219" i="48" s="1"/>
  <c r="AR219" i="48"/>
  <c r="AS219" i="48" s="1"/>
  <c r="AD206" i="48"/>
  <c r="AV200" i="48"/>
  <c r="AX201" i="48" s="1"/>
  <c r="I104" i="48"/>
  <c r="Q104" i="48"/>
  <c r="R104" i="48" s="1"/>
  <c r="K104" i="48"/>
  <c r="AI104" i="48"/>
  <c r="T104" i="48"/>
  <c r="U104" i="48" s="1"/>
  <c r="AR104" i="48"/>
  <c r="AS104" i="48" s="1"/>
  <c r="W104" i="48"/>
  <c r="X104" i="48" s="1"/>
  <c r="AF104" i="48"/>
  <c r="Z104" i="48"/>
  <c r="AL104" i="48"/>
  <c r="AM104" i="48" s="1"/>
  <c r="AC251" i="48"/>
  <c r="AD251" i="48" s="1"/>
  <c r="N251" i="48"/>
  <c r="O251" i="48" s="1"/>
  <c r="W251" i="48"/>
  <c r="X251" i="48" s="1"/>
  <c r="AF251" i="48"/>
  <c r="AG251" i="48" s="1"/>
  <c r="AV279" i="48"/>
  <c r="AX280" i="48" s="1"/>
  <c r="BD280" i="48" s="1"/>
  <c r="AJ243" i="48"/>
  <c r="V345" i="48"/>
  <c r="AP273" i="48"/>
  <c r="AV273" i="48" s="1"/>
  <c r="AX274" i="48" s="1"/>
  <c r="BD274" i="48" s="1"/>
  <c r="U267" i="48"/>
  <c r="AV267" i="48" s="1"/>
  <c r="AX268" i="48" s="1"/>
  <c r="BD268" i="48" s="1"/>
  <c r="R259" i="48"/>
  <c r="AV259" i="48" s="1"/>
  <c r="AX259" i="48" s="1"/>
  <c r="BD259" i="48" s="1"/>
  <c r="O252" i="48"/>
  <c r="AM247" i="48"/>
  <c r="AV247" i="48" s="1"/>
  <c r="AX249" i="48" s="1"/>
  <c r="O239" i="48"/>
  <c r="W234" i="48"/>
  <c r="X234" i="48" s="1"/>
  <c r="AI234" i="48"/>
  <c r="AJ234" i="48" s="1"/>
  <c r="N234" i="48"/>
  <c r="O234" i="48" s="1"/>
  <c r="AO234" i="48"/>
  <c r="AP234" i="48" s="1"/>
  <c r="AV234" i="48" s="1"/>
  <c r="AC230" i="48"/>
  <c r="U230" i="48"/>
  <c r="AC219" i="48"/>
  <c r="AD219" i="48" s="1"/>
  <c r="AA216" i="48"/>
  <c r="N206" i="48"/>
  <c r="O206" i="48" s="1"/>
  <c r="AD196" i="48"/>
  <c r="AJ184" i="48"/>
  <c r="AV184" i="48" s="1"/>
  <c r="AL183" i="48"/>
  <c r="AM183" i="48" s="1"/>
  <c r="AC183" i="48"/>
  <c r="AD183" i="48" s="1"/>
  <c r="T183" i="48"/>
  <c r="U183" i="48" s="1"/>
  <c r="K183" i="48"/>
  <c r="L183" i="48" s="1"/>
  <c r="AA177" i="48"/>
  <c r="AN161" i="48"/>
  <c r="P161" i="48"/>
  <c r="R115" i="48"/>
  <c r="L113" i="48"/>
  <c r="AV113" i="48" s="1"/>
  <c r="L112" i="48"/>
  <c r="AV112" i="48" s="1"/>
  <c r="AJ105" i="48"/>
  <c r="X105" i="48"/>
  <c r="AO104" i="48"/>
  <c r="AP104" i="48" s="1"/>
  <c r="R94" i="48"/>
  <c r="AV92" i="48"/>
  <c r="X90" i="48"/>
  <c r="AV90" i="48" s="1"/>
  <c r="AP88" i="48"/>
  <c r="AP161" i="48" s="1"/>
  <c r="X73" i="48"/>
  <c r="AS72" i="48"/>
  <c r="AQ161" i="48"/>
  <c r="X72" i="48"/>
  <c r="AJ68" i="48"/>
  <c r="AV68" i="48" s="1"/>
  <c r="AV48" i="48"/>
  <c r="AD42" i="48"/>
  <c r="O40" i="48"/>
  <c r="AG33" i="48"/>
  <c r="AS22" i="48"/>
  <c r="AA22" i="48"/>
  <c r="AP19" i="48"/>
  <c r="O123" i="52"/>
  <c r="O164" i="52" s="1"/>
  <c r="AP120" i="52"/>
  <c r="L109" i="52"/>
  <c r="L164" i="52" s="1"/>
  <c r="P50" i="52"/>
  <c r="N38" i="32"/>
  <c r="T14" i="32"/>
  <c r="T38" i="32" s="1"/>
  <c r="N299" i="97"/>
  <c r="N47" i="97"/>
  <c r="W104" i="8"/>
  <c r="K81" i="3"/>
  <c r="K86" i="3" s="1"/>
  <c r="W81" i="3"/>
  <c r="AI81" i="3"/>
  <c r="AI86" i="3" s="1"/>
  <c r="AC69" i="8" s="1"/>
  <c r="N81" i="3"/>
  <c r="Z81" i="3"/>
  <c r="AL81" i="3"/>
  <c r="AC81" i="3"/>
  <c r="AF81" i="3"/>
  <c r="AF86" i="3" s="1"/>
  <c r="Z69" i="8" s="1"/>
  <c r="Q81" i="3"/>
  <c r="T81" i="3"/>
  <c r="T86" i="3" s="1"/>
  <c r="N69" i="8" s="1"/>
  <c r="N227" i="8" s="1"/>
  <c r="AA72" i="3"/>
  <c r="AB68" i="3"/>
  <c r="AR48" i="3"/>
  <c r="AL64" i="8" s="1"/>
  <c r="O62" i="8"/>
  <c r="O96" i="8"/>
  <c r="O169" i="8"/>
  <c r="O219" i="8"/>
  <c r="T243" i="48"/>
  <c r="AR243" i="48"/>
  <c r="AS243" i="48" s="1"/>
  <c r="K243" i="48"/>
  <c r="L243" i="48" s="1"/>
  <c r="AC243" i="48"/>
  <c r="AD243" i="48" s="1"/>
  <c r="AL243" i="48"/>
  <c r="AM243" i="48" s="1"/>
  <c r="W239" i="48"/>
  <c r="X239" i="48" s="1"/>
  <c r="K239" i="48"/>
  <c r="T239" i="48"/>
  <c r="U239" i="48" s="1"/>
  <c r="AC239" i="48"/>
  <c r="AP223" i="48"/>
  <c r="AL222" i="48"/>
  <c r="AM222" i="48" s="1"/>
  <c r="AV222" i="48" s="1"/>
  <c r="AC222" i="48"/>
  <c r="AD222" i="48" s="1"/>
  <c r="U111" i="52"/>
  <c r="S164" i="52"/>
  <c r="R54" i="32"/>
  <c r="B135" i="97"/>
  <c r="N25" i="97"/>
  <c r="AD277" i="48"/>
  <c r="R271" i="48"/>
  <c r="AS244" i="48"/>
  <c r="AV244" i="48" s="1"/>
  <c r="AF219" i="48"/>
  <c r="Q206" i="48"/>
  <c r="R206" i="48" s="1"/>
  <c r="U192" i="48"/>
  <c r="L187" i="48"/>
  <c r="O118" i="48"/>
  <c r="AD106" i="48"/>
  <c r="AG104" i="48"/>
  <c r="AV71" i="48"/>
  <c r="AJ56" i="48"/>
  <c r="AV56" i="48" s="1"/>
  <c r="AE345" i="48"/>
  <c r="M345" i="48"/>
  <c r="AO251" i="48"/>
  <c r="AP251" i="48" s="1"/>
  <c r="AF243" i="48"/>
  <c r="W243" i="48"/>
  <c r="X243" i="48" s="1"/>
  <c r="AO239" i="48"/>
  <c r="AF239" i="48"/>
  <c r="AG239" i="48" s="1"/>
  <c r="AM230" i="48"/>
  <c r="AV230" i="48" s="1"/>
  <c r="AD230" i="48"/>
  <c r="W230" i="48"/>
  <c r="X230" i="48" s="1"/>
  <c r="AL230" i="48"/>
  <c r="AL219" i="48"/>
  <c r="AJ216" i="48"/>
  <c r="AC216" i="48"/>
  <c r="AD216" i="48" s="1"/>
  <c r="AR216" i="48"/>
  <c r="AS216" i="48" s="1"/>
  <c r="AV216" i="48" s="1"/>
  <c r="W206" i="48"/>
  <c r="X206" i="48" s="1"/>
  <c r="AV171" i="48"/>
  <c r="AB161" i="48"/>
  <c r="AA104" i="48"/>
  <c r="N104" i="48"/>
  <c r="O104" i="48" s="1"/>
  <c r="L101" i="48"/>
  <c r="I100" i="48"/>
  <c r="Q100" i="48"/>
  <c r="R100" i="48" s="1"/>
  <c r="AO100" i="48"/>
  <c r="AP100" i="48" s="1"/>
  <c r="K100" i="48"/>
  <c r="L100" i="48" s="1"/>
  <c r="AI100" i="48"/>
  <c r="AJ100" i="48" s="1"/>
  <c r="T100" i="48"/>
  <c r="U100" i="48" s="1"/>
  <c r="AR100" i="48"/>
  <c r="AS100" i="48" s="1"/>
  <c r="W100" i="48"/>
  <c r="X100" i="48" s="1"/>
  <c r="AF100" i="48"/>
  <c r="Z100" i="48"/>
  <c r="AA100" i="48" s="1"/>
  <c r="AA161" i="48" s="1"/>
  <c r="AL100" i="48"/>
  <c r="AM100" i="48" s="1"/>
  <c r="T65" i="48"/>
  <c r="U65" i="48" s="1"/>
  <c r="AR65" i="48"/>
  <c r="AS65" i="48" s="1"/>
  <c r="N65" i="48"/>
  <c r="O65" i="48" s="1"/>
  <c r="O161" i="48" s="1"/>
  <c r="AL65" i="48"/>
  <c r="AM65" i="48" s="1"/>
  <c r="AM161" i="48" s="1"/>
  <c r="W65" i="48"/>
  <c r="X65" i="48" s="1"/>
  <c r="AF65" i="48"/>
  <c r="AG65" i="48" s="1"/>
  <c r="AV38" i="48"/>
  <c r="AC33" i="48"/>
  <c r="Q33" i="48"/>
  <c r="R33" i="48" s="1"/>
  <c r="AI31" i="48"/>
  <c r="AJ31" i="48" s="1"/>
  <c r="R31" i="48"/>
  <c r="AV20" i="48"/>
  <c r="AL19" i="48"/>
  <c r="Z19" i="48"/>
  <c r="AA19" i="48" s="1"/>
  <c r="O19" i="48"/>
  <c r="AM127" i="52"/>
  <c r="AS112" i="52"/>
  <c r="AV112" i="52" s="1"/>
  <c r="AZ112" i="52" s="1"/>
  <c r="M164" i="52"/>
  <c r="AV89" i="52"/>
  <c r="AJ63" i="52"/>
  <c r="AA30" i="52"/>
  <c r="AK50" i="52"/>
  <c r="AL50" i="52" s="1"/>
  <c r="AM19" i="52"/>
  <c r="AM50" i="52" s="1"/>
  <c r="AV18" i="52"/>
  <c r="H68" i="32"/>
  <c r="C314" i="97" s="1"/>
  <c r="T20" i="32"/>
  <c r="M38" i="32"/>
  <c r="AT36" i="32"/>
  <c r="AT60" i="32" s="1"/>
  <c r="AA74" i="3"/>
  <c r="AU59" i="3"/>
  <c r="AK59" i="3"/>
  <c r="AF62" i="3"/>
  <c r="AE56" i="3"/>
  <c r="R255" i="48"/>
  <c r="X247" i="48"/>
  <c r="AM239" i="48"/>
  <c r="AG235" i="48"/>
  <c r="AG345" i="48" s="1"/>
  <c r="AS221" i="48"/>
  <c r="AV221" i="48" s="1"/>
  <c r="AJ209" i="48"/>
  <c r="AV209" i="48" s="1"/>
  <c r="AX210" i="48" s="1"/>
  <c r="BD210" i="48" s="1"/>
  <c r="AJ205" i="48"/>
  <c r="AV205" i="48" s="1"/>
  <c r="R197" i="48"/>
  <c r="R345" i="48" s="1"/>
  <c r="AD188" i="48"/>
  <c r="AV188" i="48" s="1"/>
  <c r="X181" i="48"/>
  <c r="AM174" i="48"/>
  <c r="AV174" i="48" s="1"/>
  <c r="AX174" i="48" s="1"/>
  <c r="BD174" i="48" s="1"/>
  <c r="AP115" i="48"/>
  <c r="AV115" i="48" s="1"/>
  <c r="AC106" i="48"/>
  <c r="N106" i="48"/>
  <c r="O106" i="48" s="1"/>
  <c r="AL106" i="48"/>
  <c r="AM106" i="48" s="1"/>
  <c r="AV106" i="48" s="1"/>
  <c r="T105" i="48"/>
  <c r="U105" i="48" s="1"/>
  <c r="AR105" i="48"/>
  <c r="AS105" i="48" s="1"/>
  <c r="AV105" i="48" s="1"/>
  <c r="AC105" i="48"/>
  <c r="AD105" i="48" s="1"/>
  <c r="O102" i="48"/>
  <c r="AV102" i="48" s="1"/>
  <c r="R96" i="48"/>
  <c r="R161" i="48" s="1"/>
  <c r="AG73" i="48"/>
  <c r="O73" i="48"/>
  <c r="O72" i="48"/>
  <c r="R69" i="48"/>
  <c r="AV69" i="48" s="1"/>
  <c r="L65" i="48"/>
  <c r="J161" i="48"/>
  <c r="X57" i="48"/>
  <c r="AV57" i="48" s="1"/>
  <c r="R54" i="48"/>
  <c r="AD52" i="48"/>
  <c r="L52" i="48"/>
  <c r="AV52" i="48" s="1"/>
  <c r="L51" i="48"/>
  <c r="X46" i="48"/>
  <c r="R43" i="48"/>
  <c r="AD41" i="48"/>
  <c r="AV41" i="48" s="1"/>
  <c r="L41" i="48"/>
  <c r="N36" i="48"/>
  <c r="O36" i="48" s="1"/>
  <c r="AL36" i="48"/>
  <c r="AM36" i="48" s="1"/>
  <c r="I36" i="48"/>
  <c r="Z36" i="48"/>
  <c r="AA36" i="48" s="1"/>
  <c r="AI36" i="48"/>
  <c r="AJ36" i="48" s="1"/>
  <c r="AR36" i="48"/>
  <c r="AS36" i="48" s="1"/>
  <c r="K36" i="48"/>
  <c r="L36" i="48" s="1"/>
  <c r="T36" i="48"/>
  <c r="U36" i="48" s="1"/>
  <c r="AC36" i="48"/>
  <c r="AD33" i="48"/>
  <c r="AS32" i="48"/>
  <c r="X27" i="48"/>
  <c r="AA26" i="48"/>
  <c r="L22" i="48"/>
  <c r="AD18" i="48"/>
  <c r="U161" i="52"/>
  <c r="AV161" i="52" s="1"/>
  <c r="AZ161" i="52" s="1"/>
  <c r="AJ158" i="52"/>
  <c r="AV158" i="52" s="1"/>
  <c r="AJ152" i="52"/>
  <c r="AV152" i="52" s="1"/>
  <c r="AJ148" i="52"/>
  <c r="O146" i="52"/>
  <c r="X141" i="52"/>
  <c r="U86" i="52"/>
  <c r="U84" i="52"/>
  <c r="S98" i="52"/>
  <c r="U72" i="52"/>
  <c r="AV70" i="52"/>
  <c r="R68" i="52"/>
  <c r="AV68" i="52" s="1"/>
  <c r="AV63" i="52"/>
  <c r="J50" i="52"/>
  <c r="AA38" i="52"/>
  <c r="AV38" i="52" s="1"/>
  <c r="AP17" i="52"/>
  <c r="AP50" i="52"/>
  <c r="T59" i="32"/>
  <c r="O38" i="32"/>
  <c r="P38" i="32"/>
  <c r="H38" i="32"/>
  <c r="F168" i="97"/>
  <c r="E166" i="97"/>
  <c r="E251" i="97"/>
  <c r="L110" i="97"/>
  <c r="G159" i="97"/>
  <c r="G244" i="97"/>
  <c r="BN185" i="8"/>
  <c r="BN166" i="8"/>
  <c r="AP166" i="8"/>
  <c r="AP185" i="8"/>
  <c r="V128" i="8"/>
  <c r="H17" i="97"/>
  <c r="N17" i="97" s="1"/>
  <c r="AP44" i="48"/>
  <c r="X35" i="48"/>
  <c r="AA33" i="48"/>
  <c r="O33" i="48"/>
  <c r="AP32" i="48"/>
  <c r="O31" i="48"/>
  <c r="X30" i="48"/>
  <c r="AV26" i="48"/>
  <c r="R20" i="48"/>
  <c r="X19" i="48"/>
  <c r="L15" i="48"/>
  <c r="L146" i="52"/>
  <c r="AV109" i="52"/>
  <c r="AZ109" i="52" s="1"/>
  <c r="AV94" i="52"/>
  <c r="U87" i="52"/>
  <c r="AV87" i="52" s="1"/>
  <c r="R84" i="52"/>
  <c r="R98" i="52" s="1"/>
  <c r="P98" i="52"/>
  <c r="AE98" i="52"/>
  <c r="AF98" i="52" s="1"/>
  <c r="Y98" i="52"/>
  <c r="AA80" i="52"/>
  <c r="AA98" i="52" s="1"/>
  <c r="O80" i="52"/>
  <c r="R73" i="52"/>
  <c r="AV72" i="52"/>
  <c r="AP61" i="52"/>
  <c r="AV61" i="52" s="1"/>
  <c r="L61" i="52"/>
  <c r="L42" i="52"/>
  <c r="O24" i="52"/>
  <c r="AV24" i="52" s="1"/>
  <c r="Q63" i="32"/>
  <c r="Q62" i="32"/>
  <c r="I63" i="32"/>
  <c r="T63" i="32" s="1"/>
  <c r="I62" i="32"/>
  <c r="T62" i="32" s="1"/>
  <c r="J337" i="97"/>
  <c r="B337" i="97"/>
  <c r="N329" i="97"/>
  <c r="E159" i="97"/>
  <c r="E244" i="97"/>
  <c r="H17" i="101"/>
  <c r="H17" i="114"/>
  <c r="T114" i="8"/>
  <c r="Z83" i="32"/>
  <c r="AP103" i="48"/>
  <c r="AP96" i="48"/>
  <c r="X96" i="48"/>
  <c r="X93" i="48"/>
  <c r="R90" i="48"/>
  <c r="AD88" i="48"/>
  <c r="L88" i="48"/>
  <c r="L87" i="48"/>
  <c r="X85" i="48"/>
  <c r="AA76" i="48"/>
  <c r="AV74" i="48"/>
  <c r="AM73" i="48"/>
  <c r="AV73" i="48" s="1"/>
  <c r="U72" i="48"/>
  <c r="AD65" i="48"/>
  <c r="AD161" i="48" s="1"/>
  <c r="AD57" i="48"/>
  <c r="AP54" i="48"/>
  <c r="X54" i="48"/>
  <c r="AJ52" i="48"/>
  <c r="AJ51" i="48"/>
  <c r="R51" i="48"/>
  <c r="AV51" i="48" s="1"/>
  <c r="AD46" i="48"/>
  <c r="AV46" i="48" s="1"/>
  <c r="AP43" i="48"/>
  <c r="AV43" i="48" s="1"/>
  <c r="X43" i="48"/>
  <c r="AJ41" i="48"/>
  <c r="AJ40" i="48"/>
  <c r="AV40" i="48" s="1"/>
  <c r="R40" i="48"/>
  <c r="AS35" i="48"/>
  <c r="AG35" i="48"/>
  <c r="AM33" i="48"/>
  <c r="X33" i="48"/>
  <c r="O160" i="52"/>
  <c r="AG156" i="52"/>
  <c r="AV156" i="52" s="1"/>
  <c r="AW156" i="52" s="1"/>
  <c r="O154" i="52"/>
  <c r="O149" i="52"/>
  <c r="R145" i="52"/>
  <c r="AV118" i="52"/>
  <c r="AW118" i="52" s="1"/>
  <c r="AW171" i="52" s="1"/>
  <c r="R118" i="52"/>
  <c r="AP91" i="52"/>
  <c r="AD87" i="52"/>
  <c r="AV85" i="52"/>
  <c r="AQ98" i="52"/>
  <c r="AN98" i="52"/>
  <c r="AV71" i="52"/>
  <c r="U18" i="52"/>
  <c r="S50" i="52"/>
  <c r="K53" i="32"/>
  <c r="K48" i="32"/>
  <c r="K66" i="32" s="1"/>
  <c r="K68" i="32" s="1"/>
  <c r="F314" i="97" s="1"/>
  <c r="K51" i="32"/>
  <c r="K54" i="32"/>
  <c r="K52" i="32"/>
  <c r="N334" i="97"/>
  <c r="H337" i="97"/>
  <c r="H343" i="97" s="1"/>
  <c r="I337" i="97"/>
  <c r="I343" i="97" s="1"/>
  <c r="M110" i="97"/>
  <c r="G17" i="101"/>
  <c r="G17" i="114"/>
  <c r="AC122" i="8"/>
  <c r="AC124" i="8" s="1"/>
  <c r="J279" i="97" s="1"/>
  <c r="AI90" i="32"/>
  <c r="N122" i="8"/>
  <c r="N124" i="8" s="1"/>
  <c r="E279" i="97" s="1"/>
  <c r="T90" i="32"/>
  <c r="E118" i="8"/>
  <c r="K85" i="32"/>
  <c r="AC83" i="32"/>
  <c r="W112" i="8"/>
  <c r="H112" i="8"/>
  <c r="N83" i="32"/>
  <c r="C53" i="8"/>
  <c r="J21" i="3"/>
  <c r="D53" i="8" s="1"/>
  <c r="D29" i="97"/>
  <c r="AI103" i="48"/>
  <c r="AJ103" i="48" s="1"/>
  <c r="K103" i="48"/>
  <c r="L103" i="48" s="1"/>
  <c r="AL34" i="48"/>
  <c r="AM34" i="48" s="1"/>
  <c r="AC34" i="48"/>
  <c r="AD34" i="48" s="1"/>
  <c r="AC32" i="48"/>
  <c r="AD32" i="48" s="1"/>
  <c r="T32" i="48"/>
  <c r="U32" i="48" s="1"/>
  <c r="K32" i="48"/>
  <c r="L32" i="48" s="1"/>
  <c r="AD26" i="48"/>
  <c r="R23" i="48"/>
  <c r="AV23" i="48" s="1"/>
  <c r="AM160" i="52"/>
  <c r="AV160" i="52" s="1"/>
  <c r="AZ160" i="52" s="1"/>
  <c r="AJ154" i="52"/>
  <c r="AV154" i="52" s="1"/>
  <c r="AJ146" i="52"/>
  <c r="AJ164" i="52" s="1"/>
  <c r="AP128" i="52"/>
  <c r="AV128" i="52" s="1"/>
  <c r="AD120" i="52"/>
  <c r="AD164" i="52" s="1"/>
  <c r="AP115" i="52"/>
  <c r="AY115" i="52" s="1"/>
  <c r="AZ115" i="52" s="1"/>
  <c r="R95" i="52"/>
  <c r="AJ92" i="52"/>
  <c r="AS86" i="52"/>
  <c r="U82" i="52"/>
  <c r="AM80" i="52"/>
  <c r="U80" i="52"/>
  <c r="J98" i="52"/>
  <c r="K98" i="52" s="1"/>
  <c r="X67" i="52"/>
  <c r="AP65" i="52"/>
  <c r="AP59" i="52"/>
  <c r="X59" i="52"/>
  <c r="AH50" i="52"/>
  <c r="AI50" i="52" s="1"/>
  <c r="L47" i="52"/>
  <c r="AV47" i="52" s="1"/>
  <c r="U44" i="52"/>
  <c r="U50" i="52" s="1"/>
  <c r="AV36" i="52"/>
  <c r="AV26" i="52"/>
  <c r="AV21" i="52"/>
  <c r="M42" i="32"/>
  <c r="O43" i="32"/>
  <c r="O42" i="32"/>
  <c r="G43" i="32"/>
  <c r="T43" i="32" s="1"/>
  <c r="G44" i="32"/>
  <c r="T44" i="32" s="1"/>
  <c r="G42" i="32"/>
  <c r="J343" i="97"/>
  <c r="B343" i="97"/>
  <c r="N336" i="97"/>
  <c r="B180" i="97"/>
  <c r="G138" i="97"/>
  <c r="K228" i="97"/>
  <c r="K150" i="97" s="1"/>
  <c r="C228" i="97"/>
  <c r="W70" i="8"/>
  <c r="L247" i="97"/>
  <c r="AH213" i="8"/>
  <c r="BP219" i="8"/>
  <c r="BP220" i="8" s="1"/>
  <c r="BP194" i="8"/>
  <c r="F92" i="8"/>
  <c r="H92" i="8" s="1"/>
  <c r="G116" i="8"/>
  <c r="F189" i="8"/>
  <c r="H189" i="8" s="1"/>
  <c r="H215" i="8" s="1"/>
  <c r="C225" i="97" s="1"/>
  <c r="C50" i="97"/>
  <c r="N50" i="97" s="1"/>
  <c r="AD36" i="48"/>
  <c r="AO35" i="48"/>
  <c r="AP35" i="48" s="1"/>
  <c r="L34" i="48"/>
  <c r="L156" i="52"/>
  <c r="AA139" i="52"/>
  <c r="AV139" i="52" s="1"/>
  <c r="AZ139" i="52" s="1"/>
  <c r="L130" i="52"/>
  <c r="X125" i="52"/>
  <c r="U116" i="52"/>
  <c r="AV116" i="52" s="1"/>
  <c r="AZ116" i="52" s="1"/>
  <c r="X90" i="52"/>
  <c r="AV90" i="52" s="1"/>
  <c r="AG84" i="52"/>
  <c r="AP73" i="52"/>
  <c r="X73" i="52"/>
  <c r="AJ71" i="52"/>
  <c r="AP68" i="52"/>
  <c r="AJ61" i="52"/>
  <c r="L60" i="52"/>
  <c r="L75" i="52" s="1"/>
  <c r="AS57" i="52"/>
  <c r="AV57" i="52" s="1"/>
  <c r="X57" i="52"/>
  <c r="AD45" i="52"/>
  <c r="AV45" i="52" s="1"/>
  <c r="R41" i="52"/>
  <c r="AA17" i="52"/>
  <c r="P59" i="32"/>
  <c r="P57" i="32"/>
  <c r="P66" i="32" s="1"/>
  <c r="P68" i="32" s="1"/>
  <c r="K314" i="97" s="1"/>
  <c r="N66" i="32"/>
  <c r="N68" i="32" s="1"/>
  <c r="I314" i="97" s="1"/>
  <c r="T29" i="32"/>
  <c r="M337" i="97"/>
  <c r="E337" i="97"/>
  <c r="K162" i="97"/>
  <c r="F210" i="97"/>
  <c r="F136" i="97"/>
  <c r="N17" i="101"/>
  <c r="N17" i="114"/>
  <c r="F138" i="97"/>
  <c r="N30" i="32"/>
  <c r="T70" i="8"/>
  <c r="Y104" i="3"/>
  <c r="S70" i="8" s="1"/>
  <c r="AJ68" i="8"/>
  <c r="AQ95" i="3"/>
  <c r="V64" i="3"/>
  <c r="O53" i="8"/>
  <c r="V21" i="3"/>
  <c r="P53" i="8" s="1"/>
  <c r="O21" i="3"/>
  <c r="Q14" i="3"/>
  <c r="Q21" i="3" s="1"/>
  <c r="K53" i="8" s="1"/>
  <c r="AH13" i="3"/>
  <c r="AG21" i="3"/>
  <c r="E124" i="8"/>
  <c r="B279" i="97" s="1"/>
  <c r="AE120" i="8"/>
  <c r="AD193" i="8"/>
  <c r="K89" i="97"/>
  <c r="K110" i="97" s="1"/>
  <c r="BS102" i="8"/>
  <c r="BQ106" i="8"/>
  <c r="AL102" i="8"/>
  <c r="M207" i="97" s="1"/>
  <c r="M136" i="97" s="1"/>
  <c r="AG98" i="52"/>
  <c r="AV37" i="52"/>
  <c r="AV33" i="52"/>
  <c r="AV17" i="52"/>
  <c r="AA50" i="52"/>
  <c r="O59" i="32"/>
  <c r="O57" i="32"/>
  <c r="T57" i="32" s="1"/>
  <c r="T35" i="32"/>
  <c r="T25" i="32"/>
  <c r="M159" i="97"/>
  <c r="M244" i="97"/>
  <c r="E210" i="97"/>
  <c r="E136" i="97"/>
  <c r="N62" i="97"/>
  <c r="AI126" i="8"/>
  <c r="L209" i="97" s="1"/>
  <c r="L138" i="97" s="1"/>
  <c r="AO96" i="32"/>
  <c r="AF122" i="8"/>
  <c r="AF124" i="8" s="1"/>
  <c r="K279" i="97" s="1"/>
  <c r="AL90" i="32"/>
  <c r="N228" i="97"/>
  <c r="AU25" i="3"/>
  <c r="AR28" i="3"/>
  <c r="N59" i="8"/>
  <c r="S28" i="3"/>
  <c r="M59" i="8" s="1"/>
  <c r="L135" i="97"/>
  <c r="L210" i="97"/>
  <c r="BT173" i="8"/>
  <c r="BT195" i="8"/>
  <c r="AV173" i="8"/>
  <c r="AV195" i="8"/>
  <c r="X195" i="8"/>
  <c r="AJ34" i="48"/>
  <c r="T34" i="48"/>
  <c r="U34" i="48" s="1"/>
  <c r="AR34" i="48"/>
  <c r="AS34" i="48" s="1"/>
  <c r="AV34" i="48" s="1"/>
  <c r="R32" i="48"/>
  <c r="U24" i="48"/>
  <c r="U158" i="52"/>
  <c r="AV137" i="52"/>
  <c r="R131" i="52"/>
  <c r="R164" i="52" s="1"/>
  <c r="Q164" i="52" s="1"/>
  <c r="X121" i="52"/>
  <c r="AV121" i="52" s="1"/>
  <c r="AZ121" i="52" s="1"/>
  <c r="AA112" i="52"/>
  <c r="AA164" i="52" s="1"/>
  <c r="AD93" i="52"/>
  <c r="AV93" i="52" s="1"/>
  <c r="R91" i="52"/>
  <c r="AV91" i="52" s="1"/>
  <c r="AS82" i="52"/>
  <c r="AA82" i="52"/>
  <c r="AS80" i="52"/>
  <c r="AH98" i="52"/>
  <c r="AS79" i="52"/>
  <c r="AD67" i="52"/>
  <c r="AV67" i="52" s="1"/>
  <c r="O58" i="52"/>
  <c r="AV58" i="52" s="1"/>
  <c r="AV39" i="52"/>
  <c r="V50" i="52"/>
  <c r="W50" i="52" s="1"/>
  <c r="L48" i="32"/>
  <c r="L52" i="32"/>
  <c r="L53" i="32"/>
  <c r="L51" i="32"/>
  <c r="K337" i="97"/>
  <c r="K343" i="97" s="1"/>
  <c r="C337" i="97"/>
  <c r="C343" i="97" s="1"/>
  <c r="N288" i="97"/>
  <c r="L159" i="97"/>
  <c r="H126" i="97"/>
  <c r="L33" i="97"/>
  <c r="L136" i="97"/>
  <c r="AF118" i="8"/>
  <c r="AL85" i="32"/>
  <c r="AU84" i="32"/>
  <c r="H118" i="8"/>
  <c r="N85" i="32"/>
  <c r="AL113" i="8"/>
  <c r="M243" i="97" s="1"/>
  <c r="M162" i="97" s="1"/>
  <c r="AU79" i="32"/>
  <c r="AR83" i="32"/>
  <c r="AU46" i="32"/>
  <c r="AR51" i="32"/>
  <c r="AR53" i="32" s="1"/>
  <c r="AL66" i="8" s="1"/>
  <c r="T51" i="32"/>
  <c r="T53" i="32" s="1"/>
  <c r="AA70" i="8"/>
  <c r="AH104" i="3"/>
  <c r="AB70" i="8" s="1"/>
  <c r="AH64" i="3"/>
  <c r="AX226" i="8"/>
  <c r="AX229" i="8" s="1"/>
  <c r="AX203" i="8"/>
  <c r="G136" i="97"/>
  <c r="G210" i="97"/>
  <c r="M148" i="97"/>
  <c r="AL125" i="8"/>
  <c r="AU91" i="32"/>
  <c r="Z125" i="8"/>
  <c r="AF96" i="32"/>
  <c r="N125" i="8"/>
  <c r="T96" i="32"/>
  <c r="AI51" i="32"/>
  <c r="AI53" i="32" s="1"/>
  <c r="W51" i="32"/>
  <c r="W53" i="32" s="1"/>
  <c r="AU29" i="32"/>
  <c r="AV29" i="32" s="1"/>
  <c r="AJ178" i="8"/>
  <c r="AJ202" i="8" s="1"/>
  <c r="AL202" i="8" s="1"/>
  <c r="AJ228" i="8"/>
  <c r="AJ105" i="8"/>
  <c r="AL105" i="8" s="1"/>
  <c r="F70" i="8"/>
  <c r="M104" i="3"/>
  <c r="G70" i="8" s="1"/>
  <c r="AL99" i="3"/>
  <c r="AL104" i="3" s="1"/>
  <c r="AF70" i="8" s="1"/>
  <c r="AA103" i="8"/>
  <c r="AA176" i="8"/>
  <c r="AA226" i="8"/>
  <c r="AJ177" i="8"/>
  <c r="AJ201" i="8" s="1"/>
  <c r="AL201" i="8" s="1"/>
  <c r="AJ104" i="8"/>
  <c r="AJ227" i="8"/>
  <c r="AU61" i="3"/>
  <c r="AK61" i="3"/>
  <c r="AO34" i="3"/>
  <c r="AG62" i="8"/>
  <c r="AG96" i="8"/>
  <c r="AG169" i="8"/>
  <c r="AG219" i="8"/>
  <c r="I62" i="8"/>
  <c r="I96" i="8"/>
  <c r="I219" i="8"/>
  <c r="I169" i="8"/>
  <c r="I170" i="8" s="1"/>
  <c r="AA59" i="8"/>
  <c r="AH28" i="3"/>
  <c r="AB59" i="8" s="1"/>
  <c r="Q58" i="8"/>
  <c r="AK225" i="8"/>
  <c r="M206" i="97"/>
  <c r="BL221" i="8"/>
  <c r="BK223" i="8"/>
  <c r="AK221" i="8"/>
  <c r="AH125" i="8"/>
  <c r="BB93" i="8"/>
  <c r="BD88" i="8"/>
  <c r="BD93" i="8" s="1"/>
  <c r="R59" i="32"/>
  <c r="M53" i="32"/>
  <c r="J45" i="32"/>
  <c r="T45" i="32" s="1"/>
  <c r="H244" i="97"/>
  <c r="H160" i="97"/>
  <c r="F150" i="97"/>
  <c r="F135" i="97"/>
  <c r="J110" i="97"/>
  <c r="N99" i="97"/>
  <c r="B110" i="97"/>
  <c r="N65" i="97"/>
  <c r="E194" i="97"/>
  <c r="E126" i="97" s="1"/>
  <c r="AI127" i="8"/>
  <c r="L217" i="97" s="1"/>
  <c r="AU93" i="32"/>
  <c r="Z124" i="8"/>
  <c r="I279" i="97" s="1"/>
  <c r="H122" i="8"/>
  <c r="H124" i="8" s="1"/>
  <c r="C279" i="97" s="1"/>
  <c r="N90" i="32"/>
  <c r="AI120" i="8"/>
  <c r="AH120" i="8" s="1"/>
  <c r="AO87" i="32"/>
  <c r="S120" i="8"/>
  <c r="T121" i="8"/>
  <c r="G268" i="97"/>
  <c r="G180" i="97" s="1"/>
  <c r="Z118" i="8"/>
  <c r="AF85" i="32"/>
  <c r="Q112" i="8"/>
  <c r="W83" i="32"/>
  <c r="AT59" i="32"/>
  <c r="N84" i="3"/>
  <c r="Z84" i="3"/>
  <c r="AL84" i="3"/>
  <c r="Q84" i="3"/>
  <c r="AC84" i="3"/>
  <c r="AF84" i="3"/>
  <c r="K84" i="3"/>
  <c r="AU78" i="3"/>
  <c r="AJ72" i="3"/>
  <c r="AK68" i="3"/>
  <c r="P68" i="3"/>
  <c r="O72" i="3"/>
  <c r="L62" i="8"/>
  <c r="L96" i="8"/>
  <c r="L169" i="8"/>
  <c r="L219" i="8"/>
  <c r="AC61" i="8"/>
  <c r="AR34" i="3"/>
  <c r="AL61" i="8" s="1"/>
  <c r="AU32" i="3"/>
  <c r="AD96" i="8"/>
  <c r="AD62" i="8"/>
  <c r="AD169" i="8"/>
  <c r="AD170" i="8" s="1"/>
  <c r="AD219" i="8"/>
  <c r="N61" i="8"/>
  <c r="F62" i="8"/>
  <c r="F96" i="8"/>
  <c r="F219" i="8"/>
  <c r="F169" i="8"/>
  <c r="AZ219" i="8"/>
  <c r="AY220" i="8"/>
  <c r="AP203" i="8"/>
  <c r="AR200" i="8"/>
  <c r="AR226" i="8" s="1"/>
  <c r="AR193" i="8"/>
  <c r="AP194" i="8"/>
  <c r="G112" i="8"/>
  <c r="C58" i="97"/>
  <c r="N58" i="97" s="1"/>
  <c r="M50" i="52"/>
  <c r="G49" i="32"/>
  <c r="T49" i="32" s="1"/>
  <c r="G53" i="32"/>
  <c r="L43" i="32"/>
  <c r="G160" i="97"/>
  <c r="E150" i="97"/>
  <c r="E135" i="97"/>
  <c r="I110" i="97"/>
  <c r="L25" i="97"/>
  <c r="W122" i="8"/>
  <c r="W124" i="8" s="1"/>
  <c r="H279" i="97" s="1"/>
  <c r="AC90" i="32"/>
  <c r="Q121" i="8"/>
  <c r="P120" i="8"/>
  <c r="V118" i="8"/>
  <c r="W119" i="8"/>
  <c r="AI114" i="8"/>
  <c r="L250" i="97" s="1"/>
  <c r="L168" i="97" s="1"/>
  <c r="AU80" i="32"/>
  <c r="AF112" i="8"/>
  <c r="AL83" i="32"/>
  <c r="X70" i="8"/>
  <c r="AE104" i="3"/>
  <c r="Y70" i="8" s="1"/>
  <c r="W84" i="3"/>
  <c r="AL227" i="8"/>
  <c r="O64" i="8"/>
  <c r="V48" i="3"/>
  <c r="P64" i="8" s="1"/>
  <c r="BH216" i="8"/>
  <c r="BI213" i="8"/>
  <c r="BJ193" i="8"/>
  <c r="BH194" i="8"/>
  <c r="M251" i="97"/>
  <c r="N243" i="97"/>
  <c r="H110" i="97"/>
  <c r="F17" i="101"/>
  <c r="F17" i="114"/>
  <c r="N40" i="97"/>
  <c r="AL122" i="8"/>
  <c r="AL124" i="8" s="1"/>
  <c r="M279" i="97" s="1"/>
  <c r="AU88" i="32"/>
  <c r="T122" i="8"/>
  <c r="T124" i="8" s="1"/>
  <c r="G279" i="97" s="1"/>
  <c r="Z90" i="32"/>
  <c r="N120" i="8"/>
  <c r="T87" i="32"/>
  <c r="H228" i="97"/>
  <c r="H150" i="97" s="1"/>
  <c r="U53" i="32"/>
  <c r="V53" i="32" s="1"/>
  <c r="U70" i="8"/>
  <c r="AB104" i="3"/>
  <c r="V70" i="8" s="1"/>
  <c r="AG72" i="3"/>
  <c r="AG74" i="3" s="1"/>
  <c r="AH68" i="3"/>
  <c r="AJ74" i="3"/>
  <c r="BP197" i="8"/>
  <c r="BP221" i="8"/>
  <c r="BP223" i="8" s="1"/>
  <c r="BV186" i="8"/>
  <c r="BT190" i="8"/>
  <c r="N54" i="32"/>
  <c r="N331" i="97"/>
  <c r="L337" i="97"/>
  <c r="D337" i="97"/>
  <c r="D343" i="97" s="1"/>
  <c r="H165" i="97"/>
  <c r="N109" i="97"/>
  <c r="G110" i="97"/>
  <c r="AR96" i="32"/>
  <c r="AU94" i="32"/>
  <c r="AU92" i="32"/>
  <c r="AC125" i="8"/>
  <c r="AI96" i="32"/>
  <c r="Q125" i="8"/>
  <c r="W96" i="32"/>
  <c r="E125" i="8"/>
  <c r="K96" i="32"/>
  <c r="AF90" i="32"/>
  <c r="AL30" i="32"/>
  <c r="AI95" i="3"/>
  <c r="AC68" i="8" s="1"/>
  <c r="AU90" i="3"/>
  <c r="AU95" i="3" s="1"/>
  <c r="X69" i="8"/>
  <c r="AE86" i="3"/>
  <c r="Y69" i="8" s="1"/>
  <c r="T84" i="3"/>
  <c r="S69" i="3"/>
  <c r="X66" i="8"/>
  <c r="O74" i="3"/>
  <c r="AU57" i="3"/>
  <c r="AK57" i="3"/>
  <c r="L64" i="8"/>
  <c r="S48" i="3"/>
  <c r="M64" i="8" s="1"/>
  <c r="R88" i="8"/>
  <c r="R58" i="8"/>
  <c r="R161" i="8"/>
  <c r="R211" i="8"/>
  <c r="BA223" i="8"/>
  <c r="BS190" i="8"/>
  <c r="BS211" i="8"/>
  <c r="BS216" i="8" s="1"/>
  <c r="AO190" i="8"/>
  <c r="AO211" i="8"/>
  <c r="AO216" i="8" s="1"/>
  <c r="J120" i="8"/>
  <c r="I193" i="8"/>
  <c r="D89" i="97"/>
  <c r="D110" i="97" s="1"/>
  <c r="W130" i="8"/>
  <c r="K130" i="8"/>
  <c r="AK118" i="8"/>
  <c r="AL119" i="8"/>
  <c r="T118" i="8"/>
  <c r="Z85" i="32"/>
  <c r="AC117" i="8"/>
  <c r="AB112" i="8"/>
  <c r="AU47" i="32"/>
  <c r="X53" i="32"/>
  <c r="Y53" i="32" s="1"/>
  <c r="K30" i="32"/>
  <c r="E61" i="8" s="1"/>
  <c r="AU17" i="32"/>
  <c r="AU13" i="32"/>
  <c r="AI18" i="32"/>
  <c r="AR99" i="3"/>
  <c r="AG69" i="8"/>
  <c r="AN86" i="3"/>
  <c r="AH69" i="8" s="1"/>
  <c r="R177" i="8"/>
  <c r="R201" i="8" s="1"/>
  <c r="T201" i="8" s="1"/>
  <c r="R227" i="8"/>
  <c r="R104" i="8"/>
  <c r="K65" i="3"/>
  <c r="K72" i="3" s="1"/>
  <c r="K74" i="3" s="1"/>
  <c r="E66" i="8" s="1"/>
  <c r="W65" i="3"/>
  <c r="W72" i="3" s="1"/>
  <c r="W74" i="3" s="1"/>
  <c r="AI65" i="3"/>
  <c r="AU65" i="3" s="1"/>
  <c r="N65" i="3"/>
  <c r="N72" i="3" s="1"/>
  <c r="N74" i="3" s="1"/>
  <c r="H66" i="8" s="1"/>
  <c r="Z65" i="3"/>
  <c r="Z72" i="3" s="1"/>
  <c r="AL65" i="3"/>
  <c r="AL72" i="3" s="1"/>
  <c r="AC65" i="3"/>
  <c r="AC72" i="3" s="1"/>
  <c r="AP74" i="3"/>
  <c r="AQ55" i="3"/>
  <c r="AU55" i="3"/>
  <c r="X64" i="8"/>
  <c r="Z59" i="8"/>
  <c r="AC21" i="3"/>
  <c r="W53" i="8" s="1"/>
  <c r="AF53" i="8"/>
  <c r="H53" i="8"/>
  <c r="M21" i="3"/>
  <c r="G53" i="8" s="1"/>
  <c r="BP192" i="8"/>
  <c r="BP217" i="8"/>
  <c r="BP218" i="8" s="1"/>
  <c r="I268" i="97"/>
  <c r="I180" i="97" s="1"/>
  <c r="G33" i="97"/>
  <c r="AR87" i="32"/>
  <c r="AF87" i="32"/>
  <c r="AU86" i="32"/>
  <c r="T85" i="32"/>
  <c r="Q118" i="8"/>
  <c r="W85" i="32"/>
  <c r="AU82" i="32"/>
  <c r="Q53" i="32"/>
  <c r="K66" i="8" s="1"/>
  <c r="AU48" i="32"/>
  <c r="AR30" i="32"/>
  <c r="AB28" i="32"/>
  <c r="AB30" i="32" s="1"/>
  <c r="AR18" i="32"/>
  <c r="AM104" i="3"/>
  <c r="R70" i="8"/>
  <c r="P104" i="3"/>
  <c r="J70" i="8" s="1"/>
  <c r="W68" i="8"/>
  <c r="L68" i="8"/>
  <c r="S95" i="3"/>
  <c r="C68" i="8"/>
  <c r="F69" i="8"/>
  <c r="M86" i="3"/>
  <c r="G69" i="8" s="1"/>
  <c r="AU79" i="3"/>
  <c r="AU64" i="3"/>
  <c r="AF72" i="3"/>
  <c r="AE64" i="3"/>
  <c r="AM74" i="3"/>
  <c r="AJ64" i="8"/>
  <c r="AQ48" i="3"/>
  <c r="AK64" i="8" s="1"/>
  <c r="N48" i="3"/>
  <c r="H64" i="8" s="1"/>
  <c r="W59" i="8"/>
  <c r="AA21" i="3"/>
  <c r="AC15" i="3"/>
  <c r="AM21" i="3"/>
  <c r="AO14" i="3"/>
  <c r="AO21" i="3" s="1"/>
  <c r="AI53" i="8" s="1"/>
  <c r="AW227" i="8"/>
  <c r="AV229" i="8"/>
  <c r="S225" i="8"/>
  <c r="G29" i="97"/>
  <c r="G135" i="97" s="1"/>
  <c r="BB216" i="8"/>
  <c r="BC212" i="8"/>
  <c r="AX192" i="8"/>
  <c r="BG103" i="8"/>
  <c r="BG106" i="8" s="1"/>
  <c r="BE106" i="8"/>
  <c r="Q96" i="32"/>
  <c r="AF125" i="8"/>
  <c r="AL96" i="32"/>
  <c r="T125" i="8"/>
  <c r="Z96" i="32"/>
  <c r="H125" i="8"/>
  <c r="N96" i="32"/>
  <c r="AL121" i="8"/>
  <c r="AK120" i="8"/>
  <c r="V120" i="8"/>
  <c r="W121" i="8"/>
  <c r="N119" i="8"/>
  <c r="M118" i="8"/>
  <c r="AL115" i="8"/>
  <c r="M228" i="97" s="1"/>
  <c r="M150" i="97" s="1"/>
  <c r="AU81" i="32"/>
  <c r="Y112" i="8"/>
  <c r="Z117" i="8"/>
  <c r="K112" i="8"/>
  <c r="J112" i="8" s="1"/>
  <c r="Q83" i="32"/>
  <c r="AJ53" i="32"/>
  <c r="AK53" i="32" s="1"/>
  <c r="I53" i="32"/>
  <c r="J53" i="32" s="1"/>
  <c r="Q28" i="32"/>
  <c r="Q30" i="32" s="1"/>
  <c r="K61" i="8" s="1"/>
  <c r="AC28" i="32"/>
  <c r="AC30" i="32" s="1"/>
  <c r="W61" i="8" s="1"/>
  <c r="AO28" i="32"/>
  <c r="AO30" i="32" s="1"/>
  <c r="J28" i="32"/>
  <c r="J30" i="32" s="1"/>
  <c r="W28" i="32"/>
  <c r="W30" i="32" s="1"/>
  <c r="Q61" i="8" s="1"/>
  <c r="AK28" i="32"/>
  <c r="AK30" i="32" s="1"/>
  <c r="M28" i="32"/>
  <c r="M30" i="32" s="1"/>
  <c r="Z28" i="32"/>
  <c r="Z30" i="32" s="1"/>
  <c r="T61" i="8" s="1"/>
  <c r="AN28" i="32"/>
  <c r="AN30" i="32" s="1"/>
  <c r="AD70" i="8"/>
  <c r="AK104" i="3"/>
  <c r="AE70" i="8" s="1"/>
  <c r="I228" i="8"/>
  <c r="I178" i="8"/>
  <c r="I202" i="8" s="1"/>
  <c r="K202" i="8" s="1"/>
  <c r="K228" i="8" s="1"/>
  <c r="I105" i="8"/>
  <c r="K105" i="8" s="1"/>
  <c r="AF68" i="8"/>
  <c r="K68" i="8"/>
  <c r="K226" i="8" s="1"/>
  <c r="D213" i="97" s="1"/>
  <c r="AI68" i="8"/>
  <c r="AH86" i="3"/>
  <c r="AB69" i="8" s="1"/>
  <c r="T65" i="3"/>
  <c r="T72" i="3" s="1"/>
  <c r="T74" i="3" s="1"/>
  <c r="AQ58" i="3"/>
  <c r="AU58" i="3"/>
  <c r="AG64" i="8"/>
  <c r="AN48" i="3"/>
  <c r="AH64" i="8" s="1"/>
  <c r="C62" i="8"/>
  <c r="C96" i="8"/>
  <c r="C169" i="8"/>
  <c r="C170" i="8" s="1"/>
  <c r="C219" i="8"/>
  <c r="O59" i="8"/>
  <c r="T59" i="8"/>
  <c r="Y28" i="3"/>
  <c r="S59" i="8" s="1"/>
  <c r="AU16" i="3"/>
  <c r="E53" i="8"/>
  <c r="AD53" i="8"/>
  <c r="AK21" i="3"/>
  <c r="AE53" i="8" s="1"/>
  <c r="AS223" i="8"/>
  <c r="AT221" i="8"/>
  <c r="AB221" i="8"/>
  <c r="BH203" i="8"/>
  <c r="BJ200" i="8"/>
  <c r="BV198" i="8"/>
  <c r="BT203" i="8"/>
  <c r="BA224" i="8"/>
  <c r="AR192" i="8"/>
  <c r="AR217" i="8"/>
  <c r="AR218" i="8" s="1"/>
  <c r="Y123" i="8"/>
  <c r="X91" i="8"/>
  <c r="X188" i="8"/>
  <c r="Z188" i="8" s="1"/>
  <c r="Z214" i="8" s="1"/>
  <c r="I225" i="97" s="1"/>
  <c r="Y115" i="8"/>
  <c r="AC87" i="32"/>
  <c r="Q87" i="32"/>
  <c r="AI83" i="32"/>
  <c r="T83" i="32"/>
  <c r="AL117" i="8"/>
  <c r="AQ28" i="32"/>
  <c r="AQ30" i="32" s="1"/>
  <c r="V28" i="32"/>
  <c r="V30" i="32" s="1"/>
  <c r="AU22" i="32"/>
  <c r="AO18" i="32"/>
  <c r="AD68" i="8"/>
  <c r="AK95" i="3"/>
  <c r="AA177" i="8"/>
  <c r="AA201" i="8" s="1"/>
  <c r="AC201" i="8" s="1"/>
  <c r="AA104" i="8"/>
  <c r="AQ60" i="3"/>
  <c r="AU60" i="3"/>
  <c r="AA61" i="8"/>
  <c r="N33" i="3"/>
  <c r="M34" i="3"/>
  <c r="G61" i="8" s="1"/>
  <c r="Z61" i="8"/>
  <c r="R61" i="8"/>
  <c r="BC224" i="8"/>
  <c r="BB229" i="8"/>
  <c r="BB170" i="8"/>
  <c r="BB193" i="8"/>
  <c r="AG92" i="8"/>
  <c r="AI92" i="8" s="1"/>
  <c r="AH116" i="8"/>
  <c r="AG189" i="8"/>
  <c r="AI189" i="8" s="1"/>
  <c r="AI215" i="8" s="1"/>
  <c r="L225" i="97" s="1"/>
  <c r="H70" i="8"/>
  <c r="Z68" i="8"/>
  <c r="R68" i="8"/>
  <c r="I103" i="8"/>
  <c r="I226" i="8"/>
  <c r="AU69" i="3"/>
  <c r="AV71" i="3" s="1"/>
  <c r="I64" i="8"/>
  <c r="P48" i="3"/>
  <c r="J64" i="8" s="1"/>
  <c r="K41" i="3"/>
  <c r="W41" i="3"/>
  <c r="AI41" i="3"/>
  <c r="Q41" i="3"/>
  <c r="AC41" i="3"/>
  <c r="T41" i="3"/>
  <c r="T48" i="3" s="1"/>
  <c r="N64" i="8" s="1"/>
  <c r="AI59" i="8"/>
  <c r="K59" i="8"/>
  <c r="Q59" i="8"/>
  <c r="L53" i="8"/>
  <c r="S21" i="3"/>
  <c r="M53" i="8" s="1"/>
  <c r="AR15" i="3"/>
  <c r="AU15" i="3" s="1"/>
  <c r="AP21" i="3"/>
  <c r="Z14" i="3"/>
  <c r="Z21" i="3" s="1"/>
  <c r="BU226" i="8"/>
  <c r="BT229" i="8"/>
  <c r="AH225" i="8"/>
  <c r="V221" i="8"/>
  <c r="U223" i="8"/>
  <c r="H96" i="97" s="1"/>
  <c r="H101" i="97" s="1"/>
  <c r="BI219" i="8"/>
  <c r="BH220" i="8"/>
  <c r="G215" i="8"/>
  <c r="BL212" i="8"/>
  <c r="BK216" i="8"/>
  <c r="BG197" i="8"/>
  <c r="BG222" i="8"/>
  <c r="AI195" i="8"/>
  <c r="W195" i="8"/>
  <c r="BK179" i="8"/>
  <c r="BK200" i="8"/>
  <c r="AM179" i="8"/>
  <c r="AM200" i="8"/>
  <c r="V129" i="8"/>
  <c r="AB125" i="8"/>
  <c r="V112" i="8"/>
  <c r="AI98" i="8"/>
  <c r="U65" i="8"/>
  <c r="U99" i="8"/>
  <c r="W99" i="8" s="1"/>
  <c r="U172" i="8"/>
  <c r="U173" i="8" s="1"/>
  <c r="U222" i="8"/>
  <c r="N70" i="8"/>
  <c r="E70" i="8"/>
  <c r="AG103" i="8"/>
  <c r="AG176" i="8"/>
  <c r="AG200" i="8" s="1"/>
  <c r="AI200" i="8" s="1"/>
  <c r="AG226" i="8"/>
  <c r="X68" i="8"/>
  <c r="M95" i="3"/>
  <c r="AB86" i="3"/>
  <c r="V69" i="8" s="1"/>
  <c r="N80" i="3"/>
  <c r="N86" i="3" s="1"/>
  <c r="H69" i="8" s="1"/>
  <c r="Z80" i="3"/>
  <c r="Z86" i="3" s="1"/>
  <c r="T69" i="8" s="1"/>
  <c r="T227" i="8" s="1"/>
  <c r="AL80" i="3"/>
  <c r="Q80" i="3"/>
  <c r="AC80" i="3"/>
  <c r="AU70" i="3"/>
  <c r="X72" i="3"/>
  <c r="X74" i="3" s="1"/>
  <c r="I74" i="3"/>
  <c r="AD64" i="8"/>
  <c r="AL41" i="3"/>
  <c r="AU41" i="3" s="1"/>
  <c r="Q39" i="3"/>
  <c r="Q48" i="3" s="1"/>
  <c r="K64" i="8" s="1"/>
  <c r="AC39" i="3"/>
  <c r="K39" i="3"/>
  <c r="K48" i="3" s="1"/>
  <c r="W39" i="3"/>
  <c r="W48" i="3" s="1"/>
  <c r="Q64" i="8" s="1"/>
  <c r="AI39" i="3"/>
  <c r="Z39" i="3"/>
  <c r="AJ61" i="8"/>
  <c r="AF59" i="8"/>
  <c r="H59" i="8"/>
  <c r="AU19" i="3"/>
  <c r="BO225" i="8"/>
  <c r="BG223" i="8"/>
  <c r="S215" i="8"/>
  <c r="AT212" i="8"/>
  <c r="AR224" i="8"/>
  <c r="AR229" i="8" s="1"/>
  <c r="AR203" i="8"/>
  <c r="BV194" i="8"/>
  <c r="BV219" i="8"/>
  <c r="BV220" i="8" s="1"/>
  <c r="BJ191" i="8"/>
  <c r="BH192" i="8"/>
  <c r="AO192" i="8"/>
  <c r="AO217" i="8"/>
  <c r="AO218" i="8" s="1"/>
  <c r="D129" i="8"/>
  <c r="AB127" i="8"/>
  <c r="AA200" i="8"/>
  <c r="AC200" i="8" s="1"/>
  <c r="V125" i="8"/>
  <c r="C98" i="8"/>
  <c r="D122" i="8"/>
  <c r="C195" i="8"/>
  <c r="AB120" i="8"/>
  <c r="BJ105" i="8"/>
  <c r="BJ106" i="8" s="1"/>
  <c r="BH106" i="8"/>
  <c r="F103" i="8"/>
  <c r="BD101" i="8"/>
  <c r="BD106" i="8" s="1"/>
  <c r="BB106" i="8"/>
  <c r="O139" i="114"/>
  <c r="AS17" i="72"/>
  <c r="G67" i="114"/>
  <c r="O67" i="114" s="1"/>
  <c r="G139" i="114"/>
  <c r="G78" i="114"/>
  <c r="X24" i="72"/>
  <c r="O68" i="8"/>
  <c r="AK86" i="3"/>
  <c r="AE69" i="8" s="1"/>
  <c r="AD69" i="8"/>
  <c r="U227" i="8"/>
  <c r="U177" i="8"/>
  <c r="U201" i="8" s="1"/>
  <c r="W201" i="8" s="1"/>
  <c r="AN68" i="3"/>
  <c r="AM72" i="3"/>
  <c r="AO62" i="3"/>
  <c r="AO74" i="3" s="1"/>
  <c r="AI66" i="8" s="1"/>
  <c r="AC62" i="3"/>
  <c r="Z53" i="8"/>
  <c r="AU13" i="3"/>
  <c r="AE13" i="3"/>
  <c r="AD21" i="3"/>
  <c r="T21" i="3"/>
  <c r="N53" i="8" s="1"/>
  <c r="F226" i="8"/>
  <c r="BI224" i="8"/>
  <c r="BH229" i="8"/>
  <c r="AY216" i="8"/>
  <c r="AZ213" i="8"/>
  <c r="BH197" i="8"/>
  <c r="BJ195" i="8"/>
  <c r="AR197" i="8"/>
  <c r="AR221" i="8"/>
  <c r="AR223" i="8" s="1"/>
  <c r="BQ198" i="8"/>
  <c r="BQ179" i="8"/>
  <c r="AS198" i="8"/>
  <c r="AS179" i="8"/>
  <c r="AD98" i="8"/>
  <c r="AE122" i="8"/>
  <c r="AD195" i="8"/>
  <c r="G113" i="8"/>
  <c r="F186" i="8"/>
  <c r="H186" i="8" s="1"/>
  <c r="H212" i="8" s="1"/>
  <c r="C240" i="97" s="1"/>
  <c r="F89" i="8"/>
  <c r="AH112" i="8"/>
  <c r="BA101" i="8"/>
  <c r="BA106" i="8" s="1"/>
  <c r="AY106" i="8"/>
  <c r="T117" i="8"/>
  <c r="L70" i="8"/>
  <c r="C105" i="8"/>
  <c r="E105" i="8" s="1"/>
  <c r="C178" i="8"/>
  <c r="C202" i="8" s="1"/>
  <c r="E202" i="8" s="1"/>
  <c r="L177" i="8"/>
  <c r="L201" i="8" s="1"/>
  <c r="N201" i="8" s="1"/>
  <c r="L104" i="8"/>
  <c r="L227" i="8"/>
  <c r="C69" i="8"/>
  <c r="M69" i="3"/>
  <c r="V68" i="3"/>
  <c r="L72" i="3"/>
  <c r="L74" i="3" s="1"/>
  <c r="AN52" i="3"/>
  <c r="AB52" i="3"/>
  <c r="D64" i="8"/>
  <c r="AU42" i="3"/>
  <c r="AD60" i="8"/>
  <c r="AD94" i="8"/>
  <c r="AD167" i="8"/>
  <c r="AD217" i="8"/>
  <c r="F60" i="8"/>
  <c r="F94" i="8"/>
  <c r="F167" i="8"/>
  <c r="F217" i="8"/>
  <c r="AN225" i="8"/>
  <c r="AM229" i="8"/>
  <c r="BB223" i="8"/>
  <c r="BC221" i="8"/>
  <c r="BR219" i="8"/>
  <c r="BQ220" i="8"/>
  <c r="BD191" i="8"/>
  <c r="BB192" i="8"/>
  <c r="AX185" i="8"/>
  <c r="AV190" i="8"/>
  <c r="AX103" i="8"/>
  <c r="AV106" i="8"/>
  <c r="AH221" i="8"/>
  <c r="G221" i="8"/>
  <c r="AK213" i="8"/>
  <c r="BD198" i="8"/>
  <c r="BB203" i="8"/>
  <c r="AU219" i="8"/>
  <c r="AU220" i="8" s="1"/>
  <c r="AU194" i="8"/>
  <c r="AU192" i="8"/>
  <c r="AU217" i="8"/>
  <c r="AU218" i="8" s="1"/>
  <c r="AC189" i="8"/>
  <c r="AC215" i="8" s="1"/>
  <c r="AY179" i="8"/>
  <c r="AY200" i="8"/>
  <c r="AP173" i="8"/>
  <c r="BK166" i="8"/>
  <c r="AF186" i="8"/>
  <c r="AF212" i="8" s="1"/>
  <c r="K240" i="97" s="1"/>
  <c r="BJ130" i="8"/>
  <c r="BD98" i="8"/>
  <c r="BD100" i="8" s="1"/>
  <c r="BB100" i="8"/>
  <c r="AU56" i="3"/>
  <c r="AU54" i="3"/>
  <c r="AL62" i="3"/>
  <c r="Z62" i="3"/>
  <c r="F64" i="8"/>
  <c r="Q43" i="3"/>
  <c r="AC43" i="3"/>
  <c r="K43" i="3"/>
  <c r="W43" i="3"/>
  <c r="AI43" i="3"/>
  <c r="AU43" i="3" s="1"/>
  <c r="AO48" i="3"/>
  <c r="AI64" i="8" s="1"/>
  <c r="AL34" i="3"/>
  <c r="AF61" i="8" s="1"/>
  <c r="X61" i="8"/>
  <c r="V34" i="3"/>
  <c r="P61" i="8" s="1"/>
  <c r="N34" i="3"/>
  <c r="X59" i="8"/>
  <c r="AE28" i="3"/>
  <c r="Y59" i="8" s="1"/>
  <c r="C59" i="8"/>
  <c r="J28" i="3"/>
  <c r="D59" i="8" s="1"/>
  <c r="AU20" i="3"/>
  <c r="AU18" i="3"/>
  <c r="AI21" i="3"/>
  <c r="AU12" i="3"/>
  <c r="BK229" i="8"/>
  <c r="AP223" i="8"/>
  <c r="AQ221" i="8"/>
  <c r="P221" i="8"/>
  <c r="BC219" i="8"/>
  <c r="BB220" i="8"/>
  <c r="BC217" i="8"/>
  <c r="BB218" i="8"/>
  <c r="BN216" i="8"/>
  <c r="Z186" i="8"/>
  <c r="Z212" i="8" s="1"/>
  <c r="I240" i="97" s="1"/>
  <c r="AA92" i="8"/>
  <c r="AC92" i="8" s="1"/>
  <c r="AB116" i="8"/>
  <c r="X90" i="8"/>
  <c r="Y114" i="8"/>
  <c r="X187" i="8"/>
  <c r="Z187" i="8" s="1"/>
  <c r="Z213" i="8" s="1"/>
  <c r="AP100" i="8"/>
  <c r="AR99" i="8"/>
  <c r="AR100" i="8" s="1"/>
  <c r="AN211" i="8"/>
  <c r="AM216" i="8"/>
  <c r="K199" i="8"/>
  <c r="K225" i="8" s="1"/>
  <c r="D206" i="97" s="1"/>
  <c r="N206" i="97" s="1"/>
  <c r="AO197" i="8"/>
  <c r="AO221" i="8"/>
  <c r="AO223" i="8" s="1"/>
  <c r="H195" i="8"/>
  <c r="BS194" i="8"/>
  <c r="BS219" i="8"/>
  <c r="BS220" i="8" s="1"/>
  <c r="BV217" i="8"/>
  <c r="BV218" i="8" s="1"/>
  <c r="BV192" i="8"/>
  <c r="BG185" i="8"/>
  <c r="BE190" i="8"/>
  <c r="BE198" i="8"/>
  <c r="BE179" i="8"/>
  <c r="Q187" i="8"/>
  <c r="Q213" i="8" s="1"/>
  <c r="F247" i="97" s="1"/>
  <c r="BK190" i="8"/>
  <c r="BM185" i="8"/>
  <c r="AM190" i="8"/>
  <c r="AB129" i="8"/>
  <c r="AR130" i="8"/>
  <c r="AU130" i="8"/>
  <c r="V123" i="8"/>
  <c r="U196" i="8"/>
  <c r="W196" i="8" s="1"/>
  <c r="U92" i="8"/>
  <c r="V116" i="8"/>
  <c r="U189" i="8"/>
  <c r="W189" i="8" s="1"/>
  <c r="W215" i="8" s="1"/>
  <c r="BP102" i="8"/>
  <c r="BN106" i="8"/>
  <c r="BL219" i="8"/>
  <c r="BK220" i="8"/>
  <c r="BJ216" i="8"/>
  <c r="BB197" i="8"/>
  <c r="BD195" i="8"/>
  <c r="BA194" i="8"/>
  <c r="BA219" i="8"/>
  <c r="BA220" i="8" s="1"/>
  <c r="Q189" i="8"/>
  <c r="Q215" i="8" s="1"/>
  <c r="F225" i="97" s="1"/>
  <c r="BD211" i="8"/>
  <c r="BD216" i="8" s="1"/>
  <c r="BD190" i="8"/>
  <c r="BB179" i="8"/>
  <c r="BK193" i="8"/>
  <c r="BK170" i="8"/>
  <c r="AM193" i="8"/>
  <c r="AM170" i="8"/>
  <c r="AM166" i="8"/>
  <c r="Y128" i="8"/>
  <c r="W98" i="8"/>
  <c r="W100" i="8" s="1"/>
  <c r="H277" i="97" s="1"/>
  <c r="D120" i="8"/>
  <c r="AC59" i="8"/>
  <c r="U59" i="8"/>
  <c r="E59" i="8"/>
  <c r="P213" i="8"/>
  <c r="AL189" i="8"/>
  <c r="AL215" i="8" s="1"/>
  <c r="D127" i="8"/>
  <c r="Z98" i="8"/>
  <c r="Y120" i="8"/>
  <c r="AB118" i="8"/>
  <c r="V114" i="8"/>
  <c r="I90" i="8"/>
  <c r="J114" i="8"/>
  <c r="AA89" i="8"/>
  <c r="AB113" i="8"/>
  <c r="J21" i="101"/>
  <c r="AF22" i="72"/>
  <c r="J21" i="114"/>
  <c r="C21" i="101"/>
  <c r="C21" i="114"/>
  <c r="K22" i="72"/>
  <c r="M74" i="116"/>
  <c r="L74" i="116"/>
  <c r="N74" i="116" s="1"/>
  <c r="L69" i="116"/>
  <c r="M69" i="116"/>
  <c r="I104" i="8"/>
  <c r="I177" i="8"/>
  <c r="I201" i="8" s="1"/>
  <c r="K201" i="8" s="1"/>
  <c r="S33" i="3"/>
  <c r="S34" i="3" s="1"/>
  <c r="M61" i="8" s="1"/>
  <c r="AJ59" i="8"/>
  <c r="L59" i="8"/>
  <c r="AS190" i="8"/>
  <c r="BQ190" i="8"/>
  <c r="AY190" i="8"/>
  <c r="BA185" i="8"/>
  <c r="BN179" i="8"/>
  <c r="AP179" i="8"/>
  <c r="O195" i="8"/>
  <c r="Y118" i="8"/>
  <c r="C92" i="8"/>
  <c r="E92" i="8" s="1"/>
  <c r="D116" i="8"/>
  <c r="C189" i="8"/>
  <c r="E189" i="8" s="1"/>
  <c r="E215" i="8" s="1"/>
  <c r="J115" i="8"/>
  <c r="I91" i="8"/>
  <c r="P112" i="8"/>
  <c r="U102" i="8"/>
  <c r="AU101" i="8"/>
  <c r="AU106" i="8" s="1"/>
  <c r="AS106" i="8"/>
  <c r="BN100" i="8"/>
  <c r="BP99" i="8"/>
  <c r="BP100" i="8" s="1"/>
  <c r="BS91" i="8"/>
  <c r="BQ93" i="8"/>
  <c r="H34" i="76"/>
  <c r="H35" i="76"/>
  <c r="AU93" i="8"/>
  <c r="O70" i="8"/>
  <c r="U68" i="8"/>
  <c r="E68" i="8"/>
  <c r="AC83" i="3"/>
  <c r="AU83" i="3" s="1"/>
  <c r="AA64" i="8"/>
  <c r="C64" i="8"/>
  <c r="R59" i="8"/>
  <c r="F53" i="8"/>
  <c r="BN200" i="8"/>
  <c r="BA197" i="8"/>
  <c r="K195" i="8"/>
  <c r="BK168" i="8"/>
  <c r="AM168" i="8"/>
  <c r="AD102" i="8"/>
  <c r="AE126" i="8"/>
  <c r="D123" i="8"/>
  <c r="I98" i="8"/>
  <c r="J122" i="8"/>
  <c r="Y116" i="8"/>
  <c r="AG90" i="8"/>
  <c r="C90" i="8"/>
  <c r="D114" i="8"/>
  <c r="C187" i="8"/>
  <c r="E187" i="8" s="1"/>
  <c r="E213" i="8" s="1"/>
  <c r="BA117" i="8"/>
  <c r="AR102" i="8"/>
  <c r="AP106" i="8"/>
  <c r="AS93" i="8"/>
  <c r="AD91" i="8"/>
  <c r="U90" i="8"/>
  <c r="Q123" i="8"/>
  <c r="Q122" i="8"/>
  <c r="Q124" i="8" s="1"/>
  <c r="F279" i="97" s="1"/>
  <c r="R64" i="8"/>
  <c r="AL44" i="3"/>
  <c r="AU44" i="3" s="1"/>
  <c r="Z44" i="3"/>
  <c r="AL40" i="3"/>
  <c r="Z40" i="3"/>
  <c r="U61" i="8"/>
  <c r="AL33" i="3"/>
  <c r="AU33" i="3" s="1"/>
  <c r="AG59" i="8"/>
  <c r="I59" i="8"/>
  <c r="I227" i="8"/>
  <c r="P225" i="8"/>
  <c r="P215" i="8"/>
  <c r="O177" i="8"/>
  <c r="O201" i="8" s="1"/>
  <c r="Q201" i="8" s="1"/>
  <c r="G126" i="8"/>
  <c r="F102" i="8"/>
  <c r="AB123" i="8"/>
  <c r="T98" i="8"/>
  <c r="G120" i="8"/>
  <c r="AH118" i="8"/>
  <c r="C91" i="8"/>
  <c r="D115" i="8"/>
  <c r="AD90" i="8"/>
  <c r="AE114" i="8"/>
  <c r="AD187" i="8"/>
  <c r="AF187" i="8" s="1"/>
  <c r="AF213" i="8" s="1"/>
  <c r="K247" i="97" s="1"/>
  <c r="AG89" i="8"/>
  <c r="AH113" i="8"/>
  <c r="BT106" i="8"/>
  <c r="BV103" i="8"/>
  <c r="BV106" i="8" s="1"/>
  <c r="AO106" i="8"/>
  <c r="BN93" i="8"/>
  <c r="AS197" i="8"/>
  <c r="N189" i="8"/>
  <c r="N215" i="8" s="1"/>
  <c r="AA102" i="8"/>
  <c r="AB126" i="8"/>
  <c r="AE118" i="8"/>
  <c r="J118" i="8"/>
  <c r="AH115" i="8"/>
  <c r="AG91" i="8"/>
  <c r="I89" i="8"/>
  <c r="J113" i="8"/>
  <c r="S112" i="8"/>
  <c r="BP106" i="8"/>
  <c r="AX106" i="8"/>
  <c r="BD94" i="8"/>
  <c r="BD95" i="8" s="1"/>
  <c r="BB95" i="8"/>
  <c r="AD89" i="8"/>
  <c r="L96" i="101"/>
  <c r="O96" i="101" s="1"/>
  <c r="N96" i="101"/>
  <c r="BN23" i="80"/>
  <c r="H82" i="116"/>
  <c r="K82" i="116"/>
  <c r="L82" i="116"/>
  <c r="N82" i="116" s="1"/>
  <c r="N40" i="116"/>
  <c r="AD92" i="8"/>
  <c r="AF92" i="8" s="1"/>
  <c r="AE116" i="8"/>
  <c r="AD189" i="8"/>
  <c r="AF189" i="8" s="1"/>
  <c r="AF215" i="8" s="1"/>
  <c r="K225" i="97" s="1"/>
  <c r="I92" i="8"/>
  <c r="K92" i="8" s="1"/>
  <c r="J116" i="8"/>
  <c r="AA90" i="8"/>
  <c r="AB114" i="8"/>
  <c r="F90" i="8"/>
  <c r="G114" i="8"/>
  <c r="F187" i="8"/>
  <c r="H187" i="8" s="1"/>
  <c r="H213" i="8" s="1"/>
  <c r="Y113" i="8"/>
  <c r="M112" i="8"/>
  <c r="AR106" i="8"/>
  <c r="BG96" i="8"/>
  <c r="BG97" i="8" s="1"/>
  <c r="BE97" i="8"/>
  <c r="AA98" i="8"/>
  <c r="AB122" i="8"/>
  <c r="F98" i="8"/>
  <c r="G122" i="8"/>
  <c r="D118" i="8"/>
  <c r="AA91" i="8"/>
  <c r="AB115" i="8"/>
  <c r="F91" i="8"/>
  <c r="G115" i="8"/>
  <c r="C89" i="8"/>
  <c r="D113" i="8"/>
  <c r="BM103" i="8"/>
  <c r="BM106" i="8" s="1"/>
  <c r="BK106" i="8"/>
  <c r="C102" i="8"/>
  <c r="AX98" i="8"/>
  <c r="AX100" i="8" s="1"/>
  <c r="AV100" i="8"/>
  <c r="BD96" i="8"/>
  <c r="BD97" i="8" s="1"/>
  <c r="BB97" i="8"/>
  <c r="BG89" i="8"/>
  <c r="BG93" i="8" s="1"/>
  <c r="BE93" i="8"/>
  <c r="AR93" i="8"/>
  <c r="L101" i="101"/>
  <c r="O101" i="101" s="1"/>
  <c r="N101" i="101"/>
  <c r="N90" i="101"/>
  <c r="L90" i="101" s="1"/>
  <c r="O90" i="101" s="1"/>
  <c r="I29" i="80"/>
  <c r="AM16" i="80"/>
  <c r="AP11" i="80"/>
  <c r="AP30" i="80" s="1"/>
  <c r="L102" i="116"/>
  <c r="M102" i="116"/>
  <c r="L100" i="116"/>
  <c r="N100" i="116" s="1"/>
  <c r="M100" i="116"/>
  <c r="M98" i="116"/>
  <c r="L98" i="116"/>
  <c r="N98" i="116" s="1"/>
  <c r="F16" i="80"/>
  <c r="L16" i="116"/>
  <c r="N16" i="116" s="1"/>
  <c r="M16" i="116"/>
  <c r="L11" i="116"/>
  <c r="M11" i="116"/>
  <c r="L9" i="116"/>
  <c r="M9" i="116"/>
  <c r="N62" i="117"/>
  <c r="L62" i="117"/>
  <c r="O62" i="117" s="1"/>
  <c r="N98" i="8"/>
  <c r="BS99" i="8"/>
  <c r="BQ100" i="8"/>
  <c r="AU98" i="8"/>
  <c r="AU100" i="8" s="1"/>
  <c r="AS100" i="8"/>
  <c r="BE95" i="8"/>
  <c r="L60" i="116"/>
  <c r="M60" i="116"/>
  <c r="L105" i="101"/>
  <c r="O105" i="101" s="1"/>
  <c r="L80" i="117"/>
  <c r="O80" i="117" s="1"/>
  <c r="N80" i="117"/>
  <c r="BP93" i="8"/>
  <c r="AA24" i="72"/>
  <c r="H139" i="114"/>
  <c r="H78" i="114"/>
  <c r="H67" i="114"/>
  <c r="AP17" i="80"/>
  <c r="AM18" i="80"/>
  <c r="R41" i="114"/>
  <c r="R45" i="114" s="1"/>
  <c r="R48" i="114" s="1"/>
  <c r="R94" i="114" s="1"/>
  <c r="R96" i="114" s="1"/>
  <c r="M36" i="116"/>
  <c r="L36" i="116"/>
  <c r="L18" i="116"/>
  <c r="N18" i="116" s="1"/>
  <c r="M18" i="116"/>
  <c r="N14" i="116"/>
  <c r="L135" i="101"/>
  <c r="O135" i="101" s="1"/>
  <c r="N135" i="101"/>
  <c r="BS106" i="8"/>
  <c r="BS100" i="8"/>
  <c r="BS93" i="8"/>
  <c r="Q79" i="114"/>
  <c r="Q62" i="114" s="1"/>
  <c r="R79" i="114"/>
  <c r="R62" i="114" s="1"/>
  <c r="Q41" i="114"/>
  <c r="Q45" i="114" s="1"/>
  <c r="Q48" i="114" s="1"/>
  <c r="Q94" i="114" s="1"/>
  <c r="Q96" i="114" s="1"/>
  <c r="AG29" i="80"/>
  <c r="AP19" i="80"/>
  <c r="AG16" i="80"/>
  <c r="N77" i="101"/>
  <c r="L77" i="101" s="1"/>
  <c r="O77" i="101" s="1"/>
  <c r="K59" i="74"/>
  <c r="S59" i="74" s="1"/>
  <c r="C59" i="74"/>
  <c r="O83" i="114"/>
  <c r="K95" i="114"/>
  <c r="X25" i="72"/>
  <c r="X27" i="72" s="1"/>
  <c r="Q19" i="8" s="1"/>
  <c r="BK23" i="80"/>
  <c r="AY16" i="80"/>
  <c r="L85" i="116"/>
  <c r="N85" i="116" s="1"/>
  <c r="M85" i="116"/>
  <c r="L51" i="116"/>
  <c r="M51" i="116"/>
  <c r="N131" i="101"/>
  <c r="L131" i="101" s="1"/>
  <c r="O131" i="101" s="1"/>
  <c r="J59" i="74"/>
  <c r="BE16" i="80"/>
  <c r="AA16" i="80"/>
  <c r="L112" i="116"/>
  <c r="N112" i="116" s="1"/>
  <c r="M112" i="116"/>
  <c r="L96" i="116"/>
  <c r="L107" i="116" s="1"/>
  <c r="I107" i="116" s="1"/>
  <c r="M96" i="116"/>
  <c r="L46" i="116"/>
  <c r="M46" i="116"/>
  <c r="L42" i="116"/>
  <c r="M42" i="116"/>
  <c r="L126" i="101"/>
  <c r="O126" i="101" s="1"/>
  <c r="N126" i="101"/>
  <c r="R25" i="72"/>
  <c r="R27" i="72" s="1"/>
  <c r="K19" i="8" s="1"/>
  <c r="AD16" i="80"/>
  <c r="BB16" i="80"/>
  <c r="N146" i="101"/>
  <c r="L146" i="101" s="1"/>
  <c r="O146" i="101" s="1"/>
  <c r="K139" i="114"/>
  <c r="C139" i="114"/>
  <c r="R58" i="74"/>
  <c r="AP24" i="72"/>
  <c r="AP25" i="72" s="1"/>
  <c r="AP17" i="72"/>
  <c r="M78" i="114"/>
  <c r="R24" i="72"/>
  <c r="E78" i="114"/>
  <c r="AM24" i="72"/>
  <c r="N21" i="101"/>
  <c r="AR15" i="72"/>
  <c r="N21" i="114"/>
  <c r="AM20" i="80"/>
  <c r="L110" i="116"/>
  <c r="L106" i="116"/>
  <c r="M106" i="116"/>
  <c r="M75" i="116"/>
  <c r="N75" i="116" s="1"/>
  <c r="L78" i="116"/>
  <c r="M78" i="116"/>
  <c r="L32" i="116"/>
  <c r="M32" i="116"/>
  <c r="N22" i="101"/>
  <c r="L22" i="101" s="1"/>
  <c r="O22" i="101" s="1"/>
  <c r="N103" i="117"/>
  <c r="L103" i="117"/>
  <c r="O103" i="117" s="1"/>
  <c r="N90" i="117"/>
  <c r="L90" i="117" s="1"/>
  <c r="O90" i="117" s="1"/>
  <c r="L12" i="117"/>
  <c r="O12" i="117" s="1"/>
  <c r="N12" i="117"/>
  <c r="M21" i="101"/>
  <c r="AO15" i="72"/>
  <c r="AS18" i="72"/>
  <c r="AS27" i="72" s="1"/>
  <c r="AL19" i="8" s="1"/>
  <c r="BB23" i="80"/>
  <c r="AP13" i="80"/>
  <c r="N35" i="76"/>
  <c r="N34" i="76"/>
  <c r="F35" i="76"/>
  <c r="F34" i="76"/>
  <c r="L103" i="116"/>
  <c r="M103" i="116"/>
  <c r="L86" i="116"/>
  <c r="N86" i="116" s="1"/>
  <c r="L73" i="116"/>
  <c r="M73" i="116"/>
  <c r="L111" i="101"/>
  <c r="O111" i="101" s="1"/>
  <c r="N111" i="101"/>
  <c r="L65" i="101"/>
  <c r="O65" i="101" s="1"/>
  <c r="T58" i="74"/>
  <c r="K67" i="114"/>
  <c r="AJ24" i="72"/>
  <c r="AM25" i="72"/>
  <c r="AM27" i="72" s="1"/>
  <c r="AF19" i="8" s="1"/>
  <c r="O25" i="72"/>
  <c r="O27" i="72" s="1"/>
  <c r="H19" i="8" s="1"/>
  <c r="H226" i="8" s="1"/>
  <c r="C213" i="97" s="1"/>
  <c r="BK16" i="80"/>
  <c r="E35" i="76"/>
  <c r="L105" i="116"/>
  <c r="N105" i="116" s="1"/>
  <c r="M105" i="116"/>
  <c r="L97" i="116"/>
  <c r="M97" i="116"/>
  <c r="I142" i="101"/>
  <c r="H142" i="101" s="1"/>
  <c r="L142" i="101"/>
  <c r="O142" i="101" s="1"/>
  <c r="L69" i="101"/>
  <c r="O69" i="101" s="1"/>
  <c r="L58" i="101"/>
  <c r="O58" i="101" s="1"/>
  <c r="N58" i="101"/>
  <c r="N37" i="101"/>
  <c r="L37" i="101" s="1"/>
  <c r="O37" i="101" s="1"/>
  <c r="R59" i="74"/>
  <c r="O58" i="74"/>
  <c r="Q58" i="74"/>
  <c r="K21" i="101"/>
  <c r="K21" i="114"/>
  <c r="AP15" i="72"/>
  <c r="AS15" i="72"/>
  <c r="BH16" i="80"/>
  <c r="X16" i="80"/>
  <c r="K34" i="76"/>
  <c r="K35" i="76"/>
  <c r="L34" i="76"/>
  <c r="L35" i="76"/>
  <c r="P6" i="76"/>
  <c r="D8" i="76"/>
  <c r="L19" i="116"/>
  <c r="M19" i="116"/>
  <c r="N122" i="101"/>
  <c r="L122" i="101" s="1"/>
  <c r="O122" i="101" s="1"/>
  <c r="N73" i="101"/>
  <c r="L73" i="101" s="1"/>
  <c r="O73" i="101" s="1"/>
  <c r="L46" i="101"/>
  <c r="O46" i="101" s="1"/>
  <c r="N26" i="101"/>
  <c r="L26" i="101" s="1"/>
  <c r="O26" i="101" s="1"/>
  <c r="N13" i="101"/>
  <c r="L13" i="101" s="1"/>
  <c r="O13" i="101" s="1"/>
  <c r="L10" i="101"/>
  <c r="O10" i="101" s="1"/>
  <c r="N10" i="101"/>
  <c r="N120" i="117"/>
  <c r="L120" i="117" s="1"/>
  <c r="O120" i="117" s="1"/>
  <c r="N60" i="117"/>
  <c r="L60" i="117" s="1"/>
  <c r="O60" i="117" s="1"/>
  <c r="N50" i="117"/>
  <c r="L50" i="117" s="1"/>
  <c r="O50" i="117" s="1"/>
  <c r="M67" i="114"/>
  <c r="L24" i="72"/>
  <c r="G21" i="101"/>
  <c r="G21" i="114"/>
  <c r="D21" i="101"/>
  <c r="D21" i="114"/>
  <c r="J35" i="76"/>
  <c r="J34" i="76"/>
  <c r="L115" i="116"/>
  <c r="M115" i="116"/>
  <c r="L81" i="116"/>
  <c r="N81" i="116" s="1"/>
  <c r="M81" i="116"/>
  <c r="L79" i="116"/>
  <c r="M79" i="116"/>
  <c r="L66" i="116"/>
  <c r="M66" i="116"/>
  <c r="N64" i="116"/>
  <c r="L56" i="116"/>
  <c r="M56" i="116"/>
  <c r="L43" i="116"/>
  <c r="M43" i="116"/>
  <c r="N151" i="101"/>
  <c r="L151" i="101" s="1"/>
  <c r="O151" i="101" s="1"/>
  <c r="L144" i="101"/>
  <c r="O144" i="101" s="1"/>
  <c r="N117" i="117"/>
  <c r="L117" i="117" s="1"/>
  <c r="O117" i="117" s="1"/>
  <c r="AS22" i="72"/>
  <c r="AS25" i="72" s="1"/>
  <c r="T22" i="72"/>
  <c r="L22" i="72"/>
  <c r="L25" i="72" s="1"/>
  <c r="L27" i="72" s="1"/>
  <c r="H30" i="76"/>
  <c r="P4" i="76"/>
  <c r="M99" i="116"/>
  <c r="M91" i="116"/>
  <c r="N91" i="116" s="1"/>
  <c r="M45" i="116"/>
  <c r="L139" i="101"/>
  <c r="O139" i="101" s="1"/>
  <c r="N130" i="101"/>
  <c r="L130" i="101" s="1"/>
  <c r="O130" i="101" s="1"/>
  <c r="L99" i="101"/>
  <c r="O99" i="101" s="1"/>
  <c r="N86" i="101"/>
  <c r="L86" i="101" s="1"/>
  <c r="O86" i="101" s="1"/>
  <c r="L81" i="101"/>
  <c r="O81" i="101" s="1"/>
  <c r="N81" i="101"/>
  <c r="N18" i="101"/>
  <c r="L18" i="101" s="1"/>
  <c r="O18" i="101" s="1"/>
  <c r="L16" i="101"/>
  <c r="O16" i="101" s="1"/>
  <c r="L14" i="101"/>
  <c r="O14" i="101" s="1"/>
  <c r="N14" i="101"/>
  <c r="L136" i="117"/>
  <c r="O136" i="117" s="1"/>
  <c r="N136" i="117"/>
  <c r="AJ22" i="72"/>
  <c r="AJ25" i="72" s="1"/>
  <c r="AJ27" i="72" s="1"/>
  <c r="AC19" i="8" s="1"/>
  <c r="AA22" i="72"/>
  <c r="AA25" i="72" s="1"/>
  <c r="AA27" i="72" s="1"/>
  <c r="T19" i="8" s="1"/>
  <c r="N114" i="116"/>
  <c r="N22" i="116"/>
  <c r="L17" i="116"/>
  <c r="N17" i="116" s="1"/>
  <c r="M17" i="116"/>
  <c r="L149" i="101"/>
  <c r="O149" i="101" s="1"/>
  <c r="N110" i="101"/>
  <c r="L110" i="101" s="1"/>
  <c r="O110" i="101" s="1"/>
  <c r="L95" i="101"/>
  <c r="O95" i="101" s="1"/>
  <c r="N95" i="101"/>
  <c r="N54" i="101"/>
  <c r="L54" i="101" s="1"/>
  <c r="O54" i="101" s="1"/>
  <c r="L40" i="101"/>
  <c r="N7" i="101"/>
  <c r="L7" i="101" s="1"/>
  <c r="O7" i="101" s="1"/>
  <c r="L135" i="117"/>
  <c r="O135" i="117" s="1"/>
  <c r="N92" i="117"/>
  <c r="L92" i="117" s="1"/>
  <c r="O92" i="117" s="1"/>
  <c r="O82" i="101"/>
  <c r="F96" i="101"/>
  <c r="I78" i="101"/>
  <c r="I67" i="101"/>
  <c r="N111" i="116"/>
  <c r="N87" i="116"/>
  <c r="N27" i="116"/>
  <c r="L29" i="116"/>
  <c r="I29" i="116" s="1"/>
  <c r="L12" i="116"/>
  <c r="M12" i="116"/>
  <c r="L10" i="116"/>
  <c r="M10" i="116"/>
  <c r="N145" i="101"/>
  <c r="L145" i="101" s="1"/>
  <c r="O145" i="101" s="1"/>
  <c r="L134" i="101"/>
  <c r="O134" i="101" s="1"/>
  <c r="N134" i="101"/>
  <c r="N121" i="101"/>
  <c r="L121" i="101" s="1"/>
  <c r="O121" i="101" s="1"/>
  <c r="N106" i="101"/>
  <c r="L106" i="101" s="1"/>
  <c r="O106" i="101" s="1"/>
  <c r="N47" i="101"/>
  <c r="L47" i="101" s="1"/>
  <c r="O47" i="101" s="1"/>
  <c r="N128" i="117"/>
  <c r="L128" i="117" s="1"/>
  <c r="O128" i="117" s="1"/>
  <c r="L125" i="117"/>
  <c r="O125" i="117" s="1"/>
  <c r="N85" i="117"/>
  <c r="L85" i="117"/>
  <c r="O85" i="117" s="1"/>
  <c r="O55" i="117"/>
  <c r="N22" i="117"/>
  <c r="L22" i="117" s="1"/>
  <c r="O22" i="117" s="1"/>
  <c r="L18" i="117"/>
  <c r="O18" i="117" s="1"/>
  <c r="AD24" i="72"/>
  <c r="AD25" i="72" s="1"/>
  <c r="AD27" i="72" s="1"/>
  <c r="W19" i="8" s="1"/>
  <c r="AP14" i="80"/>
  <c r="R16" i="80"/>
  <c r="I8" i="76"/>
  <c r="N99" i="116"/>
  <c r="N45" i="116"/>
  <c r="N13" i="116"/>
  <c r="N123" i="101"/>
  <c r="L123" i="101" s="1"/>
  <c r="O123" i="101" s="1"/>
  <c r="N102" i="101"/>
  <c r="L102" i="101" s="1"/>
  <c r="O102" i="101" s="1"/>
  <c r="N100" i="101"/>
  <c r="L100" i="101" s="1"/>
  <c r="O100" i="101" s="1"/>
  <c r="L91" i="101"/>
  <c r="O91" i="101" s="1"/>
  <c r="N91" i="101"/>
  <c r="N74" i="101"/>
  <c r="L74" i="101" s="1"/>
  <c r="O74" i="101" s="1"/>
  <c r="N66" i="101"/>
  <c r="L66" i="101" s="1"/>
  <c r="O66" i="101" s="1"/>
  <c r="N23" i="101"/>
  <c r="L23" i="101" s="1"/>
  <c r="O23" i="101" s="1"/>
  <c r="L17" i="101"/>
  <c r="O17" i="101" s="1"/>
  <c r="N17" i="101"/>
  <c r="L131" i="117"/>
  <c r="O131" i="117" s="1"/>
  <c r="N116" i="117"/>
  <c r="L116" i="117" s="1"/>
  <c r="O116" i="117" s="1"/>
  <c r="L81" i="117"/>
  <c r="O81" i="117" s="1"/>
  <c r="N81" i="117"/>
  <c r="N71" i="117"/>
  <c r="L71" i="117"/>
  <c r="O71" i="117" s="1"/>
  <c r="N41" i="117"/>
  <c r="L41" i="117"/>
  <c r="O41" i="117" s="1"/>
  <c r="N10" i="117"/>
  <c r="L10" i="117" s="1"/>
  <c r="O10" i="117" s="1"/>
  <c r="T59" i="74"/>
  <c r="S58" i="74"/>
  <c r="AP15" i="80"/>
  <c r="BQ16" i="80"/>
  <c r="AS16" i="80"/>
  <c r="G34" i="76"/>
  <c r="N50" i="116"/>
  <c r="L20" i="116"/>
  <c r="M20" i="116"/>
  <c r="N152" i="101"/>
  <c r="L152" i="101" s="1"/>
  <c r="O152" i="101" s="1"/>
  <c r="N150" i="101"/>
  <c r="L150" i="101" s="1"/>
  <c r="O150" i="101" s="1"/>
  <c r="L127" i="101"/>
  <c r="O127" i="101" s="1"/>
  <c r="N127" i="101"/>
  <c r="N85" i="101"/>
  <c r="L85" i="101" s="1"/>
  <c r="O85" i="101" s="1"/>
  <c r="N78" i="101"/>
  <c r="L78" i="101" s="1"/>
  <c r="O78" i="101" s="1"/>
  <c r="L59" i="101"/>
  <c r="N59" i="101"/>
  <c r="L27" i="101"/>
  <c r="O27" i="101" s="1"/>
  <c r="N27" i="101"/>
  <c r="N6" i="101"/>
  <c r="I129" i="117"/>
  <c r="H129" i="117" s="1"/>
  <c r="N110" i="117"/>
  <c r="L110" i="117" s="1"/>
  <c r="O110" i="117" s="1"/>
  <c r="N144" i="101"/>
  <c r="N109" i="101"/>
  <c r="L109" i="101" s="1"/>
  <c r="O109" i="101" s="1"/>
  <c r="N105" i="101"/>
  <c r="N89" i="101"/>
  <c r="L89" i="101" s="1"/>
  <c r="O89" i="101" s="1"/>
  <c r="N69" i="101"/>
  <c r="N65" i="101"/>
  <c r="N46" i="101"/>
  <c r="N12" i="101"/>
  <c r="L12" i="101" s="1"/>
  <c r="O12" i="101" s="1"/>
  <c r="N126" i="117"/>
  <c r="L126" i="117" s="1"/>
  <c r="O126" i="117" s="1"/>
  <c r="N112" i="117"/>
  <c r="L112" i="117" s="1"/>
  <c r="O112" i="117" s="1"/>
  <c r="L107" i="117"/>
  <c r="O107" i="117" s="1"/>
  <c r="L95" i="117"/>
  <c r="O95" i="117" s="1"/>
  <c r="L86" i="117"/>
  <c r="O86" i="117" s="1"/>
  <c r="L53" i="117"/>
  <c r="O53" i="117" s="1"/>
  <c r="L11" i="101"/>
  <c r="O11" i="101" s="1"/>
  <c r="L119" i="117"/>
  <c r="O119" i="117" s="1"/>
  <c r="L96" i="117"/>
  <c r="O96" i="117" s="1"/>
  <c r="L91" i="117"/>
  <c r="O91" i="117" s="1"/>
  <c r="L87" i="117"/>
  <c r="O87" i="117" s="1"/>
  <c r="L82" i="117"/>
  <c r="O82" i="117" s="1"/>
  <c r="L79" i="117"/>
  <c r="O79" i="117" s="1"/>
  <c r="N79" i="117"/>
  <c r="O54" i="117"/>
  <c r="L134" i="117"/>
  <c r="O134" i="117" s="1"/>
  <c r="L127" i="117"/>
  <c r="O127" i="117" s="1"/>
  <c r="L42" i="117"/>
  <c r="O42" i="117" s="1"/>
  <c r="N42" i="117"/>
  <c r="L32" i="117"/>
  <c r="O32" i="117" s="1"/>
  <c r="L72" i="117"/>
  <c r="O72" i="117" s="1"/>
  <c r="N72" i="117"/>
  <c r="N19" i="117"/>
  <c r="L19" i="117" s="1"/>
  <c r="O19" i="117" s="1"/>
  <c r="N6" i="117"/>
  <c r="L6" i="117"/>
  <c r="J96" i="101"/>
  <c r="O75" i="101"/>
  <c r="N68" i="117"/>
  <c r="L68" i="117" s="1"/>
  <c r="O68" i="117" s="1"/>
  <c r="O35" i="117"/>
  <c r="N14" i="117"/>
  <c r="L14" i="117"/>
  <c r="O14" i="117" s="1"/>
  <c r="O31" i="117"/>
  <c r="N16" i="117"/>
  <c r="L16" i="117" s="1"/>
  <c r="O16" i="117" s="1"/>
  <c r="L9" i="117"/>
  <c r="O9" i="117" s="1"/>
  <c r="M96" i="101"/>
  <c r="L13" i="117"/>
  <c r="O13" i="117" s="1"/>
  <c r="O68" i="101"/>
  <c r="D96" i="101"/>
  <c r="G67" i="101"/>
  <c r="L96" i="101"/>
  <c r="C67" i="101"/>
  <c r="C78" i="101"/>
  <c r="E69" i="8" l="1"/>
  <c r="AD345" i="48"/>
  <c r="AC345" i="48" s="1"/>
  <c r="AS345" i="48"/>
  <c r="K62" i="8"/>
  <c r="AV33" i="48"/>
  <c r="AI71" i="8"/>
  <c r="Q66" i="8"/>
  <c r="V74" i="3"/>
  <c r="P66" i="8" s="1"/>
  <c r="AV31" i="48"/>
  <c r="AX327" i="48"/>
  <c r="AZ327" i="48" s="1"/>
  <c r="AW152" i="52"/>
  <c r="AZ152" i="52"/>
  <c r="E191" i="97"/>
  <c r="Q62" i="8"/>
  <c r="U161" i="48"/>
  <c r="T161" i="48" s="1"/>
  <c r="AV206" i="48"/>
  <c r="AV183" i="48"/>
  <c r="AX185" i="48" s="1"/>
  <c r="AP345" i="48"/>
  <c r="AO345" i="48" s="1"/>
  <c r="O345" i="48"/>
  <c r="AX189" i="48"/>
  <c r="W62" i="8"/>
  <c r="AX253" i="48"/>
  <c r="AW161" i="52"/>
  <c r="AW172" i="52" s="1"/>
  <c r="AZ158" i="52"/>
  <c r="E64" i="8"/>
  <c r="T62" i="8"/>
  <c r="AA66" i="8"/>
  <c r="AZ154" i="52"/>
  <c r="AW154" i="52"/>
  <c r="AX206" i="48"/>
  <c r="AX232" i="48"/>
  <c r="E62" i="8"/>
  <c r="H60" i="8"/>
  <c r="I12" i="74"/>
  <c r="R96" i="8"/>
  <c r="R169" i="8"/>
  <c r="R219" i="8"/>
  <c r="R62" i="8"/>
  <c r="H119" i="8"/>
  <c r="C261" i="97"/>
  <c r="C174" i="97" s="1"/>
  <c r="L60" i="48"/>
  <c r="U66" i="8"/>
  <c r="AB74" i="3"/>
  <c r="V66" i="8" s="1"/>
  <c r="W86" i="3"/>
  <c r="Q69" i="8" s="1"/>
  <c r="Q227" i="8" s="1"/>
  <c r="AV84" i="52"/>
  <c r="L34" i="116"/>
  <c r="I34" i="116" s="1"/>
  <c r="N32" i="116"/>
  <c r="K98" i="8"/>
  <c r="L94" i="8"/>
  <c r="L60" i="8"/>
  <c r="L167" i="8"/>
  <c r="L217" i="8"/>
  <c r="E228" i="8"/>
  <c r="D228" i="8" s="1"/>
  <c r="C97" i="8"/>
  <c r="E96" i="8"/>
  <c r="B87" i="97"/>
  <c r="Q119" i="8"/>
  <c r="P118" i="8"/>
  <c r="F261" i="97"/>
  <c r="F174" i="97" s="1"/>
  <c r="AF193" i="8"/>
  <c r="AF194" i="8" s="1"/>
  <c r="AD194" i="8"/>
  <c r="U98" i="52"/>
  <c r="AO98" i="52"/>
  <c r="L66" i="8"/>
  <c r="S74" i="3"/>
  <c r="M66" i="8" s="1"/>
  <c r="AU98" i="32"/>
  <c r="AM345" i="48"/>
  <c r="O59" i="101"/>
  <c r="D213" i="8"/>
  <c r="B247" i="97"/>
  <c r="AJ94" i="8"/>
  <c r="AJ60" i="8"/>
  <c r="AJ167" i="8"/>
  <c r="AJ217" i="8"/>
  <c r="AD65" i="8"/>
  <c r="AD99" i="8"/>
  <c r="AF99" i="8" s="1"/>
  <c r="AD172" i="8"/>
  <c r="AD222" i="8"/>
  <c r="D141" i="97"/>
  <c r="D218" i="97"/>
  <c r="R185" i="8"/>
  <c r="R166" i="8"/>
  <c r="F220" i="8"/>
  <c r="C86" i="97"/>
  <c r="N130" i="8"/>
  <c r="E202" i="97"/>
  <c r="E291" i="97" s="1"/>
  <c r="AV36" i="48"/>
  <c r="N135" i="97"/>
  <c r="AC164" i="52"/>
  <c r="AW151" i="52"/>
  <c r="AZ151" i="52"/>
  <c r="AZ165" i="52" s="1"/>
  <c r="AV123" i="52"/>
  <c r="AW125" i="52" s="1"/>
  <c r="X345" i="48"/>
  <c r="H98" i="8"/>
  <c r="H100" i="8" s="1"/>
  <c r="C277" i="97" s="1"/>
  <c r="F100" i="8"/>
  <c r="C97" i="97" s="1"/>
  <c r="E226" i="8"/>
  <c r="B213" i="97" s="1"/>
  <c r="AC89" i="8"/>
  <c r="J241" i="97" s="1"/>
  <c r="J63" i="97"/>
  <c r="J66" i="97" s="1"/>
  <c r="AC60" i="8"/>
  <c r="F147" i="97"/>
  <c r="F229" i="97"/>
  <c r="F251" i="97"/>
  <c r="F165" i="97"/>
  <c r="C94" i="8"/>
  <c r="C60" i="8"/>
  <c r="C167" i="8"/>
  <c r="C217" i="8"/>
  <c r="AU62" i="3"/>
  <c r="AY203" i="8"/>
  <c r="BA200" i="8"/>
  <c r="BD224" i="8"/>
  <c r="BD229" i="8" s="1"/>
  <c r="BD203" i="8"/>
  <c r="H94" i="8"/>
  <c r="F95" i="8"/>
  <c r="C80" i="97"/>
  <c r="C83" i="97" s="1"/>
  <c r="C104" i="8"/>
  <c r="C177" i="8"/>
  <c r="C201" i="8" s="1"/>
  <c r="E201" i="8" s="1"/>
  <c r="C227" i="8"/>
  <c r="AF98" i="8"/>
  <c r="AD100" i="8"/>
  <c r="K97" i="97" s="1"/>
  <c r="N58" i="8"/>
  <c r="G95" i="114"/>
  <c r="H103" i="8"/>
  <c r="C214" i="97" s="1"/>
  <c r="C142" i="97" s="1"/>
  <c r="C37" i="97"/>
  <c r="C41" i="97" s="1"/>
  <c r="Z48" i="3"/>
  <c r="T64" i="8" s="1"/>
  <c r="C66" i="8"/>
  <c r="J74" i="3"/>
  <c r="D66" i="8" s="1"/>
  <c r="U197" i="8"/>
  <c r="L58" i="8"/>
  <c r="L88" i="8"/>
  <c r="L161" i="8"/>
  <c r="L211" i="8"/>
  <c r="J226" i="8"/>
  <c r="D36" i="97"/>
  <c r="BB194" i="8"/>
  <c r="BD193" i="8"/>
  <c r="AF74" i="3"/>
  <c r="C176" i="8"/>
  <c r="C200" i="8" s="1"/>
  <c r="E200" i="8" s="1"/>
  <c r="C103" i="8"/>
  <c r="C226" i="8"/>
  <c r="H58" i="8"/>
  <c r="AJ66" i="8"/>
  <c r="AQ74" i="3"/>
  <c r="AK66" i="8" s="1"/>
  <c r="T104" i="8"/>
  <c r="X71" i="8"/>
  <c r="X101" i="8"/>
  <c r="X224" i="8"/>
  <c r="X174" i="8"/>
  <c r="AC226" i="8"/>
  <c r="J213" i="97" s="1"/>
  <c r="N121" i="8"/>
  <c r="M120" i="8"/>
  <c r="E268" i="97"/>
  <c r="F39" i="114"/>
  <c r="F57" i="114" s="1"/>
  <c r="H96" i="8"/>
  <c r="F97" i="8"/>
  <c r="C87" i="97"/>
  <c r="C90" i="97" s="1"/>
  <c r="AL62" i="8"/>
  <c r="AU84" i="3"/>
  <c r="Z119" i="8"/>
  <c r="I261" i="97"/>
  <c r="I174" i="97" s="1"/>
  <c r="I186" i="97"/>
  <c r="AI72" i="3"/>
  <c r="AI74" i="3" s="1"/>
  <c r="AC66" i="8" s="1"/>
  <c r="AF119" i="8"/>
  <c r="K261" i="97"/>
  <c r="K174" i="97" s="1"/>
  <c r="N89" i="97"/>
  <c r="AV79" i="52"/>
  <c r="AS98" i="52"/>
  <c r="AW98" i="52" s="1"/>
  <c r="B186" i="97"/>
  <c r="N186" i="97" s="1"/>
  <c r="N279" i="97"/>
  <c r="AD50" i="52"/>
  <c r="C229" i="97"/>
  <c r="C147" i="97"/>
  <c r="O66" i="32"/>
  <c r="O68" i="32" s="1"/>
  <c r="J314" i="97" s="1"/>
  <c r="E186" i="97"/>
  <c r="AV35" i="48"/>
  <c r="O98" i="52"/>
  <c r="AV44" i="48"/>
  <c r="AV243" i="48"/>
  <c r="AX245" i="48" s="1"/>
  <c r="AV22" i="48"/>
  <c r="AO161" i="48"/>
  <c r="C110" i="97"/>
  <c r="N110" i="97" s="1"/>
  <c r="AV225" i="48"/>
  <c r="AV44" i="52"/>
  <c r="AI117" i="8"/>
  <c r="L236" i="97"/>
  <c r="AS50" i="52"/>
  <c r="AW109" i="52"/>
  <c r="AJ345" i="48"/>
  <c r="AI345" i="48" s="1"/>
  <c r="H281" i="97"/>
  <c r="I51" i="74" s="1"/>
  <c r="F65" i="8"/>
  <c r="F99" i="8"/>
  <c r="H99" i="8" s="1"/>
  <c r="F222" i="8"/>
  <c r="F172" i="8"/>
  <c r="AL86" i="3"/>
  <c r="AF69" i="8" s="1"/>
  <c r="AU80" i="3"/>
  <c r="AU86" i="3" s="1"/>
  <c r="AU39" i="3"/>
  <c r="X65" i="8"/>
  <c r="X99" i="8"/>
  <c r="X222" i="8"/>
  <c r="X172" i="8"/>
  <c r="AR104" i="3"/>
  <c r="AU99" i="3"/>
  <c r="AU104" i="3" s="1"/>
  <c r="AD66" i="8"/>
  <c r="AG220" i="8"/>
  <c r="L86" i="97"/>
  <c r="BV195" i="8"/>
  <c r="BT197" i="8"/>
  <c r="N39" i="101"/>
  <c r="N57" i="101" s="1"/>
  <c r="G66" i="32"/>
  <c r="T42" i="32"/>
  <c r="J225" i="8"/>
  <c r="AX283" i="48"/>
  <c r="BD283" i="48" s="1"/>
  <c r="N143" i="117"/>
  <c r="R65" i="8"/>
  <c r="R99" i="8"/>
  <c r="R172" i="8"/>
  <c r="R222" i="8"/>
  <c r="BM190" i="8"/>
  <c r="BM211" i="8"/>
  <c r="BM216" i="8" s="1"/>
  <c r="I65" i="8"/>
  <c r="I99" i="8"/>
  <c r="K99" i="8" s="1"/>
  <c r="I172" i="8"/>
  <c r="I222" i="8"/>
  <c r="N42" i="116"/>
  <c r="AG60" i="8"/>
  <c r="AG94" i="8"/>
  <c r="AG217" i="8"/>
  <c r="AG167" i="8"/>
  <c r="K91" i="8"/>
  <c r="D226" i="97" s="1"/>
  <c r="D48" i="97"/>
  <c r="D51" i="97" s="1"/>
  <c r="G226" i="8"/>
  <c r="C36" i="97"/>
  <c r="C141" i="97" s="1"/>
  <c r="E58" i="8"/>
  <c r="H130" i="8"/>
  <c r="C202" i="97"/>
  <c r="E71" i="8"/>
  <c r="Q130" i="8"/>
  <c r="F202" i="97"/>
  <c r="F291" i="97" s="1"/>
  <c r="AL104" i="8"/>
  <c r="M192" i="97" s="1"/>
  <c r="M15" i="97"/>
  <c r="M18" i="97" s="1"/>
  <c r="K186" i="97"/>
  <c r="C58" i="8"/>
  <c r="C88" i="8"/>
  <c r="C161" i="8"/>
  <c r="C211" i="8"/>
  <c r="BP185" i="8"/>
  <c r="BN190" i="8"/>
  <c r="L161" i="48"/>
  <c r="AV127" i="52"/>
  <c r="AM164" i="52"/>
  <c r="AV65" i="48"/>
  <c r="AS161" i="48"/>
  <c r="Q161" i="48"/>
  <c r="AJ161" i="48"/>
  <c r="AV60" i="52"/>
  <c r="AW75" i="52" s="1"/>
  <c r="R66" i="32"/>
  <c r="R68" i="32" s="1"/>
  <c r="M314" i="97" s="1"/>
  <c r="AL161" i="48"/>
  <c r="W164" i="52"/>
  <c r="AL345" i="48"/>
  <c r="AX311" i="48"/>
  <c r="AZ311" i="48" s="1"/>
  <c r="O78" i="101"/>
  <c r="C96" i="101"/>
  <c r="O67" i="101"/>
  <c r="O140" i="101"/>
  <c r="N12" i="116"/>
  <c r="N79" i="116"/>
  <c r="N19" i="116"/>
  <c r="N78" i="116"/>
  <c r="L57" i="116"/>
  <c r="I57" i="116" s="1"/>
  <c r="N51" i="116"/>
  <c r="G213" i="8"/>
  <c r="C247" i="97"/>
  <c r="E91" i="8"/>
  <c r="B226" i="97" s="1"/>
  <c r="B48" i="97"/>
  <c r="O40" i="101"/>
  <c r="L41" i="101"/>
  <c r="N43" i="116"/>
  <c r="D34" i="76"/>
  <c r="P8" i="76"/>
  <c r="P10" i="76" s="1"/>
  <c r="D35" i="76"/>
  <c r="N46" i="116"/>
  <c r="N9" i="116"/>
  <c r="L24" i="116"/>
  <c r="I24" i="116" s="1"/>
  <c r="E89" i="8"/>
  <c r="B241" i="97" s="1"/>
  <c r="B63" i="97"/>
  <c r="AC102" i="8"/>
  <c r="J207" i="97" s="1"/>
  <c r="J30" i="97"/>
  <c r="J33" i="97" s="1"/>
  <c r="U62" i="8"/>
  <c r="U96" i="8"/>
  <c r="U219" i="8"/>
  <c r="U169" i="8"/>
  <c r="W90" i="8"/>
  <c r="H248" i="97" s="1"/>
  <c r="H70" i="97"/>
  <c r="H73" i="97" s="1"/>
  <c r="E90" i="8"/>
  <c r="B248" i="97" s="1"/>
  <c r="B70" i="97"/>
  <c r="U176" i="8"/>
  <c r="U200" i="8" s="1"/>
  <c r="W200" i="8" s="1"/>
  <c r="U103" i="8"/>
  <c r="U226" i="8"/>
  <c r="D215" i="8"/>
  <c r="B225" i="97"/>
  <c r="G118" i="8"/>
  <c r="M227" i="8"/>
  <c r="E14" i="97"/>
  <c r="X53" i="8"/>
  <c r="AE21" i="3"/>
  <c r="Y53" i="8" s="1"/>
  <c r="BJ192" i="8"/>
  <c r="BJ217" i="8"/>
  <c r="BJ218" i="8" s="1"/>
  <c r="AH215" i="8"/>
  <c r="AI48" i="3"/>
  <c r="AC64" i="8" s="1"/>
  <c r="R66" i="8"/>
  <c r="W221" i="8"/>
  <c r="W197" i="8"/>
  <c r="AE213" i="8"/>
  <c r="Q60" i="8"/>
  <c r="K103" i="8"/>
  <c r="D214" i="97" s="1"/>
  <c r="D142" i="97" s="1"/>
  <c r="D37" i="97"/>
  <c r="D41" i="97" s="1"/>
  <c r="AD103" i="8"/>
  <c r="AD176" i="8"/>
  <c r="AD200" i="8" s="1"/>
  <c r="AF200" i="8" s="1"/>
  <c r="AF226" i="8" s="1"/>
  <c r="K213" i="97" s="1"/>
  <c r="AD226" i="8"/>
  <c r="AG65" i="8"/>
  <c r="AG99" i="8"/>
  <c r="AG172" i="8"/>
  <c r="AG222" i="8"/>
  <c r="T130" i="8"/>
  <c r="G202" i="97"/>
  <c r="U53" i="8"/>
  <c r="AB21" i="3"/>
  <c r="V53" i="8" s="1"/>
  <c r="AU72" i="3"/>
  <c r="AF58" i="8"/>
  <c r="AC74" i="3"/>
  <c r="W66" i="8" s="1"/>
  <c r="S227" i="8"/>
  <c r="T88" i="8"/>
  <c r="R93" i="8"/>
  <c r="G55" i="97"/>
  <c r="G59" i="97" s="1"/>
  <c r="AC130" i="8"/>
  <c r="J202" i="97"/>
  <c r="J291" i="97" s="1"/>
  <c r="F39" i="101"/>
  <c r="F57" i="101" s="1"/>
  <c r="X178" i="8"/>
  <c r="X202" i="8" s="1"/>
  <c r="Z202" i="8" s="1"/>
  <c r="Z228" i="8" s="1"/>
  <c r="X105" i="8"/>
  <c r="Z105" i="8" s="1"/>
  <c r="X228" i="8"/>
  <c r="L66" i="32"/>
  <c r="L68" i="32" s="1"/>
  <c r="G314" i="97" s="1"/>
  <c r="AR219" i="8"/>
  <c r="AR220" i="8" s="1"/>
  <c r="AR194" i="8"/>
  <c r="AC62" i="8"/>
  <c r="I220" i="8"/>
  <c r="D86" i="97"/>
  <c r="Z130" i="8"/>
  <c r="I202" i="97"/>
  <c r="K180" i="97"/>
  <c r="AI98" i="52"/>
  <c r="Z195" i="8"/>
  <c r="AA53" i="8"/>
  <c r="AH21" i="3"/>
  <c r="AB53" i="8" s="1"/>
  <c r="N194" i="97"/>
  <c r="W228" i="8"/>
  <c r="AV86" i="52"/>
  <c r="AV96" i="48"/>
  <c r="AS164" i="52"/>
  <c r="AR164" i="52" s="1"/>
  <c r="AL65" i="8"/>
  <c r="Q50" i="52"/>
  <c r="AR161" i="48"/>
  <c r="W345" i="48"/>
  <c r="AV88" i="48"/>
  <c r="N98" i="52"/>
  <c r="X98" i="52"/>
  <c r="W98" i="52" s="1"/>
  <c r="Z161" i="48"/>
  <c r="K164" i="52"/>
  <c r="T52" i="32"/>
  <c r="AL164" i="52"/>
  <c r="AX198" i="48"/>
  <c r="BD198" i="48" s="1"/>
  <c r="M95" i="114"/>
  <c r="AC91" i="8"/>
  <c r="J226" i="97" s="1"/>
  <c r="J48" i="97"/>
  <c r="J51" i="97" s="1"/>
  <c r="W102" i="8"/>
  <c r="H207" i="97" s="1"/>
  <c r="H30" i="97"/>
  <c r="H33" i="97" s="1"/>
  <c r="X62" i="8"/>
  <c r="X96" i="8"/>
  <c r="X219" i="8"/>
  <c r="X169" i="8"/>
  <c r="AI103" i="8"/>
  <c r="L214" i="97" s="1"/>
  <c r="L142" i="97" s="1"/>
  <c r="L37" i="97"/>
  <c r="L41" i="97" s="1"/>
  <c r="AJ53" i="8"/>
  <c r="AJ65" i="8"/>
  <c r="AJ172" i="8"/>
  <c r="AJ99" i="8"/>
  <c r="AJ222" i="8"/>
  <c r="E130" i="8"/>
  <c r="B202" i="97"/>
  <c r="N345" i="48"/>
  <c r="L345" i="48"/>
  <c r="I96" i="101"/>
  <c r="N66" i="116"/>
  <c r="AA99" i="8"/>
  <c r="AC99" i="8" s="1"/>
  <c r="AA65" i="8"/>
  <c r="AA172" i="8"/>
  <c r="AA222" i="8"/>
  <c r="W92" i="8"/>
  <c r="H226" i="97" s="1"/>
  <c r="H48" i="97"/>
  <c r="H51" i="97" s="1"/>
  <c r="AF62" i="8"/>
  <c r="AF219" i="8"/>
  <c r="F218" i="8"/>
  <c r="C79" i="97"/>
  <c r="C92" i="97" s="1"/>
  <c r="D11" i="74" s="1"/>
  <c r="L105" i="8"/>
  <c r="N105" i="8" s="1"/>
  <c r="L178" i="8"/>
  <c r="L202" i="8" s="1"/>
  <c r="N202" i="8" s="1"/>
  <c r="L228" i="8"/>
  <c r="O103" i="8"/>
  <c r="O176" i="8"/>
  <c r="O200" i="8" s="1"/>
  <c r="Q200" i="8" s="1"/>
  <c r="Q226" i="8" s="1"/>
  <c r="F213" i="97" s="1"/>
  <c r="O226" i="8"/>
  <c r="N65" i="8"/>
  <c r="Z62" i="8"/>
  <c r="BJ226" i="8"/>
  <c r="BJ229" i="8" s="1"/>
  <c r="BJ203" i="8"/>
  <c r="AG66" i="8"/>
  <c r="AN74" i="3"/>
  <c r="AH66" i="8" s="1"/>
  <c r="AG70" i="8"/>
  <c r="AN104" i="3"/>
  <c r="AH70" i="8" s="1"/>
  <c r="R216" i="8"/>
  <c r="G54" i="97"/>
  <c r="G75" i="97" s="1"/>
  <c r="H10" i="74" s="1"/>
  <c r="X104" i="8"/>
  <c r="X177" i="8"/>
  <c r="X201" i="8" s="1"/>
  <c r="Z201" i="8" s="1"/>
  <c r="Z227" i="8" s="1"/>
  <c r="I191" i="97" s="1"/>
  <c r="X227" i="8"/>
  <c r="AG170" i="8"/>
  <c r="AG193" i="8"/>
  <c r="L165" i="97"/>
  <c r="H39" i="101"/>
  <c r="H57" i="101" s="1"/>
  <c r="O97" i="8"/>
  <c r="Q96" i="8"/>
  <c r="F87" i="97"/>
  <c r="F90" i="97" s="1"/>
  <c r="AI161" i="48"/>
  <c r="U38" i="32"/>
  <c r="AV212" i="48"/>
  <c r="AX212" i="48" s="1"/>
  <c r="BD212" i="48" s="1"/>
  <c r="D186" i="97"/>
  <c r="U164" i="52"/>
  <c r="T164" i="52" s="1"/>
  <c r="H102" i="8"/>
  <c r="C207" i="97" s="1"/>
  <c r="C30" i="97"/>
  <c r="C33" i="97" s="1"/>
  <c r="AI65" i="8"/>
  <c r="BJ221" i="8"/>
  <c r="BJ223" i="8" s="1"/>
  <c r="BJ197" i="8"/>
  <c r="E98" i="8"/>
  <c r="E100" i="8" s="1"/>
  <c r="B277" i="97" s="1"/>
  <c r="AJ62" i="8"/>
  <c r="AJ96" i="8"/>
  <c r="AJ169" i="8"/>
  <c r="AJ219" i="8"/>
  <c r="AG53" i="8"/>
  <c r="AN21" i="3"/>
  <c r="AH53" i="8" s="1"/>
  <c r="S118" i="8"/>
  <c r="T119" i="8"/>
  <c r="G261" i="97"/>
  <c r="G174" i="97" s="1"/>
  <c r="C186" i="97"/>
  <c r="C291" i="97"/>
  <c r="AA94" i="8"/>
  <c r="AA60" i="8"/>
  <c r="AA167" i="8"/>
  <c r="AA217" i="8"/>
  <c r="F105" i="8"/>
  <c r="H105" i="8" s="1"/>
  <c r="F178" i="8"/>
  <c r="F202" i="8" s="1"/>
  <c r="H202" i="8" s="1"/>
  <c r="F228" i="8"/>
  <c r="AF91" i="8"/>
  <c r="K226" i="97" s="1"/>
  <c r="K48" i="97"/>
  <c r="K51" i="97" s="1"/>
  <c r="O105" i="8"/>
  <c r="O228" i="8"/>
  <c r="O178" i="8"/>
  <c r="O202" i="8" s="1"/>
  <c r="Q202" i="8" s="1"/>
  <c r="Q228" i="8" s="1"/>
  <c r="K104" i="8"/>
  <c r="D192" i="97" s="1"/>
  <c r="D15" i="97"/>
  <c r="D18" i="97" s="1"/>
  <c r="H221" i="8"/>
  <c r="AB215" i="8"/>
  <c r="J225" i="97"/>
  <c r="X103" i="8"/>
  <c r="X226" i="8"/>
  <c r="X176" i="8"/>
  <c r="X200" i="8" s="1"/>
  <c r="Z200" i="8" s="1"/>
  <c r="Z226" i="8" s="1"/>
  <c r="I213" i="97" s="1"/>
  <c r="K60" i="8"/>
  <c r="R103" i="8"/>
  <c r="R176" i="8"/>
  <c r="R200" i="8" s="1"/>
  <c r="T200" i="8" s="1"/>
  <c r="T226" i="8" s="1"/>
  <c r="G213" i="97" s="1"/>
  <c r="R226" i="8"/>
  <c r="AA62" i="8"/>
  <c r="AA96" i="8"/>
  <c r="AA169" i="8"/>
  <c r="AA219" i="8"/>
  <c r="T60" i="8"/>
  <c r="W60" i="8"/>
  <c r="L176" i="8"/>
  <c r="L200" i="8" s="1"/>
  <c r="N200" i="8" s="1"/>
  <c r="N226" i="8" s="1"/>
  <c r="E213" i="97" s="1"/>
  <c r="L103" i="8"/>
  <c r="L226" i="8"/>
  <c r="W58" i="8"/>
  <c r="AL74" i="3"/>
  <c r="AF66" i="8" s="1"/>
  <c r="BV212" i="8"/>
  <c r="BV216" i="8" s="1"/>
  <c r="BV190" i="8"/>
  <c r="G186" i="97"/>
  <c r="G291" i="97"/>
  <c r="O99" i="8"/>
  <c r="O65" i="8"/>
  <c r="O172" i="8"/>
  <c r="O222" i="8"/>
  <c r="T53" i="32"/>
  <c r="N62" i="8"/>
  <c r="L220" i="8"/>
  <c r="E86" i="97"/>
  <c r="M210" i="97"/>
  <c r="M135" i="97"/>
  <c r="K96" i="8"/>
  <c r="I97" i="8"/>
  <c r="D87" i="97"/>
  <c r="D90" i="97" s="1"/>
  <c r="AI61" i="8"/>
  <c r="J36" i="97"/>
  <c r="M14" i="101"/>
  <c r="M36" i="101" s="1"/>
  <c r="M54" i="101" s="1"/>
  <c r="L353" i="97" s="1"/>
  <c r="AV80" i="52"/>
  <c r="AW139" i="52"/>
  <c r="N60" i="8"/>
  <c r="C150" i="97"/>
  <c r="M66" i="32"/>
  <c r="M68" i="32" s="1"/>
  <c r="H314" i="97" s="1"/>
  <c r="H117" i="8"/>
  <c r="C236" i="97"/>
  <c r="J186" i="97"/>
  <c r="T50" i="52"/>
  <c r="AV103" i="48"/>
  <c r="N337" i="97"/>
  <c r="N343" i="97" s="1"/>
  <c r="L50" i="52"/>
  <c r="Z98" i="52"/>
  <c r="AV30" i="52"/>
  <c r="AV50" i="52" s="1"/>
  <c r="AV32" i="48"/>
  <c r="AV42" i="52"/>
  <c r="AW44" i="52" s="1"/>
  <c r="AC161" i="48"/>
  <c r="AV72" i="48"/>
  <c r="AV120" i="52"/>
  <c r="AW121" i="52" s="1"/>
  <c r="AV176" i="48"/>
  <c r="AX177" i="48" s="1"/>
  <c r="BD177" i="48" s="1"/>
  <c r="U345" i="48"/>
  <c r="T345" i="48" s="1"/>
  <c r="AI164" i="52"/>
  <c r="T54" i="32"/>
  <c r="AV42" i="48"/>
  <c r="AX193" i="48"/>
  <c r="AV15" i="48"/>
  <c r="N60" i="116"/>
  <c r="L70" i="116"/>
  <c r="I70" i="116" s="1"/>
  <c r="K65" i="8"/>
  <c r="BV203" i="8"/>
  <c r="BV224" i="8"/>
  <c r="BV229" i="8" s="1"/>
  <c r="AI121" i="8"/>
  <c r="L268" i="97"/>
  <c r="H39" i="114"/>
  <c r="H57" i="114" s="1"/>
  <c r="N164" i="52"/>
  <c r="O193" i="8"/>
  <c r="O170" i="8"/>
  <c r="Q195" i="8"/>
  <c r="AF60" i="8"/>
  <c r="BK203" i="8"/>
  <c r="BM200" i="8"/>
  <c r="AD97" i="8"/>
  <c r="AF96" i="8"/>
  <c r="K87" i="97"/>
  <c r="K90" i="97" s="1"/>
  <c r="AK227" i="8"/>
  <c r="M14" i="97"/>
  <c r="O58" i="8"/>
  <c r="O88" i="8"/>
  <c r="O161" i="8"/>
  <c r="O211" i="8"/>
  <c r="AF345" i="48"/>
  <c r="AV104" i="48"/>
  <c r="AC98" i="52"/>
  <c r="AV239" i="48"/>
  <c r="AX241" i="48" s="1"/>
  <c r="BD241" i="48" s="1"/>
  <c r="N161" i="48"/>
  <c r="U60" i="8"/>
  <c r="U94" i="8"/>
  <c r="U217" i="8"/>
  <c r="U167" i="8"/>
  <c r="I244" i="97"/>
  <c r="I159" i="97"/>
  <c r="N228" i="8"/>
  <c r="AI96" i="8"/>
  <c r="AG97" i="8"/>
  <c r="L87" i="97"/>
  <c r="L90" i="97" s="1"/>
  <c r="AU14" i="3"/>
  <c r="T48" i="32"/>
  <c r="N158" i="101"/>
  <c r="H90" i="8"/>
  <c r="C248" i="97" s="1"/>
  <c r="C166" i="97" s="1"/>
  <c r="C70" i="97"/>
  <c r="C73" i="97" s="1"/>
  <c r="AF102" i="8"/>
  <c r="K207" i="97" s="1"/>
  <c r="K30" i="97"/>
  <c r="K33" i="97" s="1"/>
  <c r="AM194" i="8"/>
  <c r="AO193" i="8"/>
  <c r="BG198" i="8"/>
  <c r="BE203" i="8"/>
  <c r="N104" i="8"/>
  <c r="Q65" i="8"/>
  <c r="N20" i="116"/>
  <c r="N97" i="116"/>
  <c r="N96" i="116"/>
  <c r="O59" i="74"/>
  <c r="Q59" i="74"/>
  <c r="N11" i="116"/>
  <c r="AF89" i="8"/>
  <c r="K241" i="97" s="1"/>
  <c r="K160" i="97" s="1"/>
  <c r="K63" i="97"/>
  <c r="K66" i="97" s="1"/>
  <c r="AI89" i="8"/>
  <c r="L241" i="97" s="1"/>
  <c r="L63" i="97"/>
  <c r="L66" i="97" s="1"/>
  <c r="AL48" i="3"/>
  <c r="AF64" i="8" s="1"/>
  <c r="AU40" i="3"/>
  <c r="AI90" i="8"/>
  <c r="L248" i="97" s="1"/>
  <c r="L166" i="97" s="1"/>
  <c r="L70" i="97"/>
  <c r="L73" i="97" s="1"/>
  <c r="F58" i="8"/>
  <c r="F161" i="8"/>
  <c r="F88" i="8"/>
  <c r="F211" i="8"/>
  <c r="AC53" i="8"/>
  <c r="H61" i="8"/>
  <c r="AD168" i="8"/>
  <c r="AD191" i="8"/>
  <c r="H89" i="8"/>
  <c r="C241" i="97" s="1"/>
  <c r="C160" i="97" s="1"/>
  <c r="C63" i="97"/>
  <c r="C66" i="97" s="1"/>
  <c r="AE215" i="8"/>
  <c r="AC86" i="3"/>
  <c r="W69" i="8" s="1"/>
  <c r="W227" i="8" s="1"/>
  <c r="L36" i="97"/>
  <c r="AI221" i="8"/>
  <c r="AI60" i="8"/>
  <c r="O94" i="8"/>
  <c r="O60" i="8"/>
  <c r="O167" i="8"/>
  <c r="O217" i="8"/>
  <c r="J228" i="8"/>
  <c r="K117" i="8"/>
  <c r="D236" i="97"/>
  <c r="D291" i="97" s="1"/>
  <c r="AF130" i="8"/>
  <c r="K202" i="97"/>
  <c r="H65" i="8"/>
  <c r="W226" i="8"/>
  <c r="H213" i="97" s="1"/>
  <c r="Z60" i="8"/>
  <c r="Z74" i="3"/>
  <c r="T66" i="8" s="1"/>
  <c r="L65" i="8"/>
  <c r="L172" i="8"/>
  <c r="L222" i="8"/>
  <c r="L99" i="8"/>
  <c r="O66" i="8"/>
  <c r="U105" i="8"/>
  <c r="U178" i="8"/>
  <c r="U202" i="8" s="1"/>
  <c r="W202" i="8" s="1"/>
  <c r="U228" i="8"/>
  <c r="AF117" i="8"/>
  <c r="AE112" i="8"/>
  <c r="K236" i="97"/>
  <c r="H291" i="97"/>
  <c r="H186" i="97"/>
  <c r="AD220" i="8"/>
  <c r="AE219" i="8"/>
  <c r="K86" i="97"/>
  <c r="L170" i="8"/>
  <c r="L193" i="8"/>
  <c r="AL130" i="8"/>
  <c r="M202" i="97"/>
  <c r="AV197" i="8"/>
  <c r="AX195" i="8"/>
  <c r="AL59" i="8"/>
  <c r="AQ28" i="3"/>
  <c r="AK59" i="8" s="1"/>
  <c r="K58" i="8"/>
  <c r="AV73" i="52"/>
  <c r="W117" i="8"/>
  <c r="H236" i="97"/>
  <c r="G39" i="114"/>
  <c r="G57" i="114" s="1"/>
  <c r="AV54" i="48"/>
  <c r="AX58" i="48" s="1"/>
  <c r="AV111" i="52"/>
  <c r="AW112" i="52" s="1"/>
  <c r="G165" i="97"/>
  <c r="T98" i="52"/>
  <c r="AG161" i="48"/>
  <c r="AX172" i="48"/>
  <c r="AL98" i="52"/>
  <c r="AV252" i="48"/>
  <c r="I66" i="32"/>
  <c r="I68" i="32" s="1"/>
  <c r="D314" i="97" s="1"/>
  <c r="AW146" i="52"/>
  <c r="AW170" i="52" s="1"/>
  <c r="AV223" i="48"/>
  <c r="AV101" i="48"/>
  <c r="AX265" i="48"/>
  <c r="BD265" i="48" s="1"/>
  <c r="O6" i="117"/>
  <c r="O143" i="117" s="1"/>
  <c r="L143" i="117"/>
  <c r="H95" i="114"/>
  <c r="E102" i="8"/>
  <c r="B207" i="97" s="1"/>
  <c r="B30" i="97"/>
  <c r="D14" i="97"/>
  <c r="C99" i="8"/>
  <c r="E99" i="8" s="1"/>
  <c r="C172" i="8"/>
  <c r="C65" i="8"/>
  <c r="C222" i="8"/>
  <c r="D135" i="97"/>
  <c r="D210" i="97"/>
  <c r="K159" i="97"/>
  <c r="K244" i="97"/>
  <c r="E195" i="8"/>
  <c r="L147" i="97"/>
  <c r="Z91" i="8"/>
  <c r="I226" i="97" s="1"/>
  <c r="I48" i="97"/>
  <c r="I51" i="97" s="1"/>
  <c r="R105" i="8"/>
  <c r="T105" i="8" s="1"/>
  <c r="R178" i="8"/>
  <c r="R202" i="8" s="1"/>
  <c r="T202" i="8" s="1"/>
  <c r="T228" i="8" s="1"/>
  <c r="G191" i="97" s="1"/>
  <c r="R228" i="8"/>
  <c r="AA105" i="8"/>
  <c r="AC105" i="8" s="1"/>
  <c r="AA178" i="8"/>
  <c r="AA202" i="8" s="1"/>
  <c r="AC202" i="8" s="1"/>
  <c r="AC228" i="8" s="1"/>
  <c r="AA228" i="8"/>
  <c r="AV100" i="48"/>
  <c r="D180" i="97"/>
  <c r="E117" i="8"/>
  <c r="B236" i="97"/>
  <c r="N10" i="116"/>
  <c r="E19" i="8"/>
  <c r="N36" i="116"/>
  <c r="L37" i="116"/>
  <c r="AF90" i="8"/>
  <c r="K248" i="97" s="1"/>
  <c r="K166" i="97" s="1"/>
  <c r="K70" i="97"/>
  <c r="K73" i="97" s="1"/>
  <c r="I60" i="8"/>
  <c r="I94" i="8"/>
  <c r="I167" i="8"/>
  <c r="I217" i="8"/>
  <c r="E60" i="8"/>
  <c r="AF195" i="8"/>
  <c r="AC104" i="8"/>
  <c r="J192" i="97" s="1"/>
  <c r="J15" i="97"/>
  <c r="J18" i="97" s="1"/>
  <c r="AD58" i="8"/>
  <c r="AD88" i="8"/>
  <c r="AD161" i="8"/>
  <c r="AD211" i="8"/>
  <c r="AD105" i="8"/>
  <c r="AF105" i="8" s="1"/>
  <c r="AD178" i="8"/>
  <c r="AD202" i="8" s="1"/>
  <c r="AF202" i="8" s="1"/>
  <c r="AF228" i="8" s="1"/>
  <c r="AD228" i="8"/>
  <c r="AI58" i="8"/>
  <c r="F104" i="8"/>
  <c r="F177" i="8"/>
  <c r="F201" i="8" s="1"/>
  <c r="H201" i="8" s="1"/>
  <c r="H227" i="8" s="1"/>
  <c r="C191" i="97" s="1"/>
  <c r="F227" i="8"/>
  <c r="K193" i="8"/>
  <c r="K194" i="8" s="1"/>
  <c r="I194" i="8"/>
  <c r="I66" i="8"/>
  <c r="P74" i="3"/>
  <c r="J66" i="8" s="1"/>
  <c r="BJ219" i="8"/>
  <c r="BJ220" i="8" s="1"/>
  <c r="BJ194" i="8"/>
  <c r="F193" i="8"/>
  <c r="F170" i="8"/>
  <c r="Q117" i="8"/>
  <c r="F236" i="97"/>
  <c r="E119" i="8"/>
  <c r="B261" i="97"/>
  <c r="B291" i="97" s="1"/>
  <c r="K161" i="48"/>
  <c r="AV219" i="48"/>
  <c r="AX225" i="48" s="1"/>
  <c r="BE225" i="48" s="1"/>
  <c r="BE346" i="48" s="1"/>
  <c r="AW149" i="52"/>
  <c r="Z345" i="48"/>
  <c r="N103" i="116"/>
  <c r="K147" i="97"/>
  <c r="F186" i="97"/>
  <c r="K221" i="8"/>
  <c r="F168" i="8"/>
  <c r="F191" i="8"/>
  <c r="Q345" i="48"/>
  <c r="AP18" i="72"/>
  <c r="AA100" i="8"/>
  <c r="J97" i="97" s="1"/>
  <c r="AC98" i="8"/>
  <c r="AC100" i="8" s="1"/>
  <c r="J277" i="97" s="1"/>
  <c r="E225" i="97"/>
  <c r="M215" i="8"/>
  <c r="AH114" i="8"/>
  <c r="BN203" i="8"/>
  <c r="BP200" i="8"/>
  <c r="BA190" i="8"/>
  <c r="BA211" i="8"/>
  <c r="BA216" i="8" s="1"/>
  <c r="K90" i="8"/>
  <c r="D248" i="97" s="1"/>
  <c r="D70" i="97"/>
  <c r="D73" i="97" s="1"/>
  <c r="C193" i="8"/>
  <c r="Y213" i="8"/>
  <c r="I247" i="97"/>
  <c r="X94" i="8"/>
  <c r="X217" i="8"/>
  <c r="X60" i="8"/>
  <c r="X167" i="8"/>
  <c r="AX211" i="8"/>
  <c r="AX216" i="8" s="1"/>
  <c r="AX190" i="8"/>
  <c r="AD218" i="8"/>
  <c r="K79" i="97"/>
  <c r="AU198" i="8"/>
  <c r="AS203" i="8"/>
  <c r="L6" i="101"/>
  <c r="N56" i="116"/>
  <c r="N106" i="116"/>
  <c r="E95" i="114"/>
  <c r="O78" i="114"/>
  <c r="H91" i="8"/>
  <c r="C226" i="97" s="1"/>
  <c r="C48" i="97"/>
  <c r="C51" i="97" s="1"/>
  <c r="L47" i="116"/>
  <c r="I47" i="116" s="1"/>
  <c r="K89" i="8"/>
  <c r="D241" i="97" s="1"/>
  <c r="D63" i="97"/>
  <c r="D66" i="97" s="1"/>
  <c r="I35" i="76"/>
  <c r="I34" i="76"/>
  <c r="N115" i="116"/>
  <c r="L88" i="116"/>
  <c r="I88" i="116" s="1"/>
  <c r="N73" i="116"/>
  <c r="L118" i="116"/>
  <c r="N110" i="116"/>
  <c r="N102" i="116"/>
  <c r="AC90" i="8"/>
  <c r="J248" i="97" s="1"/>
  <c r="J70" i="97"/>
  <c r="J73" i="97" s="1"/>
  <c r="AI91" i="8"/>
  <c r="L226" i="97" s="1"/>
  <c r="L229" i="97" s="1"/>
  <c r="L48" i="97"/>
  <c r="L51" i="97" s="1"/>
  <c r="K165" i="97"/>
  <c r="R60" i="8"/>
  <c r="R94" i="8"/>
  <c r="R167" i="8"/>
  <c r="R217" i="8"/>
  <c r="N69" i="116"/>
  <c r="AK215" i="8"/>
  <c r="M225" i="97"/>
  <c r="U100" i="8"/>
  <c r="H97" i="97" s="1"/>
  <c r="H184" i="97" s="1"/>
  <c r="BK194" i="8"/>
  <c r="BM193" i="8"/>
  <c r="BD221" i="8"/>
  <c r="BD223" i="8" s="1"/>
  <c r="BD197" i="8"/>
  <c r="V215" i="8"/>
  <c r="H225" i="97"/>
  <c r="BG211" i="8"/>
  <c r="BG216" i="8" s="1"/>
  <c r="BG190" i="8"/>
  <c r="Z90" i="8"/>
  <c r="I248" i="97" s="1"/>
  <c r="I166" i="97" s="1"/>
  <c r="I70" i="97"/>
  <c r="I73" i="97" s="1"/>
  <c r="AR21" i="3"/>
  <c r="AL53" i="8" s="1"/>
  <c r="BD217" i="8"/>
  <c r="BD218" i="8" s="1"/>
  <c r="BD192" i="8"/>
  <c r="AD95" i="8"/>
  <c r="AF94" i="8"/>
  <c r="K80" i="97"/>
  <c r="K83" i="97" s="1"/>
  <c r="F66" i="8"/>
  <c r="M74" i="3"/>
  <c r="G66" i="8" s="1"/>
  <c r="N240" i="97"/>
  <c r="C159" i="97"/>
  <c r="BS198" i="8"/>
  <c r="BQ203" i="8"/>
  <c r="Z58" i="8"/>
  <c r="AD177" i="8"/>
  <c r="AD201" i="8" s="1"/>
  <c r="AF201" i="8" s="1"/>
  <c r="AD227" i="8"/>
  <c r="AD104" i="8"/>
  <c r="AC48" i="3"/>
  <c r="W64" i="8" s="1"/>
  <c r="Q86" i="3"/>
  <c r="K69" i="8" s="1"/>
  <c r="K227" i="8" s="1"/>
  <c r="D191" i="97" s="1"/>
  <c r="AM203" i="8"/>
  <c r="AO200" i="8"/>
  <c r="T53" i="8"/>
  <c r="Y21" i="3"/>
  <c r="S53" i="8" s="1"/>
  <c r="H228" i="8"/>
  <c r="I147" i="97"/>
  <c r="I229" i="97"/>
  <c r="C220" i="8"/>
  <c r="B86" i="97"/>
  <c r="N66" i="8"/>
  <c r="H71" i="8"/>
  <c r="AG104" i="8"/>
  <c r="AG227" i="8"/>
  <c r="AG177" i="8"/>
  <c r="AG201" i="8" s="1"/>
  <c r="AI201" i="8" s="1"/>
  <c r="AI227" i="8" s="1"/>
  <c r="AI130" i="8"/>
  <c r="AU28" i="32"/>
  <c r="AU74" i="32" s="1"/>
  <c r="M186" i="97"/>
  <c r="M291" i="97"/>
  <c r="AU81" i="3"/>
  <c r="N50" i="52"/>
  <c r="L97" i="8"/>
  <c r="N96" i="8"/>
  <c r="E87" i="97"/>
  <c r="E90" i="97" s="1"/>
  <c r="AC103" i="8"/>
  <c r="J214" i="97" s="1"/>
  <c r="J142" i="97" s="1"/>
  <c r="J37" i="97"/>
  <c r="J41" i="97" s="1"/>
  <c r="AV82" i="52"/>
  <c r="I53" i="8"/>
  <c r="P21" i="3"/>
  <c r="J53" i="8" s="1"/>
  <c r="AJ176" i="8"/>
  <c r="AJ200" i="8" s="1"/>
  <c r="AL200" i="8" s="1"/>
  <c r="AL226" i="8" s="1"/>
  <c r="M213" i="97" s="1"/>
  <c r="AJ103" i="8"/>
  <c r="AJ226" i="8"/>
  <c r="N39" i="114"/>
  <c r="N57" i="114" s="1"/>
  <c r="N29" i="97"/>
  <c r="G39" i="101"/>
  <c r="G57" i="101" s="1"/>
  <c r="S114" i="8"/>
  <c r="G250" i="97"/>
  <c r="Q98" i="52"/>
  <c r="AR185" i="8"/>
  <c r="AP190" i="8"/>
  <c r="K50" i="52"/>
  <c r="J66" i="32"/>
  <c r="J68" i="32" s="1"/>
  <c r="E314" i="97" s="1"/>
  <c r="X161" i="48"/>
  <c r="W161" i="48" s="1"/>
  <c r="O220" i="8"/>
  <c r="F86" i="97"/>
  <c r="AC227" i="8"/>
  <c r="AT65" i="3"/>
  <c r="AP164" i="52"/>
  <c r="AO164" i="52" s="1"/>
  <c r="Z164" i="52"/>
  <c r="AF161" i="48"/>
  <c r="AV19" i="48"/>
  <c r="K345" i="48"/>
  <c r="AV235" i="48"/>
  <c r="AX237" i="48" s="1"/>
  <c r="BD237" i="48" s="1"/>
  <c r="AV196" i="48"/>
  <c r="AX271" i="48"/>
  <c r="BD271" i="48" s="1"/>
  <c r="AV286" i="48"/>
  <c r="AX286" i="48" s="1"/>
  <c r="BD286" i="48" s="1"/>
  <c r="K218" i="97" l="1"/>
  <c r="G123" i="97"/>
  <c r="G195" i="97"/>
  <c r="AO226" i="8"/>
  <c r="AO229" i="8" s="1"/>
  <c r="AO203" i="8"/>
  <c r="AF221" i="8"/>
  <c r="E221" i="8"/>
  <c r="O216" i="8"/>
  <c r="F54" i="97"/>
  <c r="F75" i="97" s="1"/>
  <c r="G10" i="74" s="1"/>
  <c r="N103" i="8"/>
  <c r="E214" i="97" s="1"/>
  <c r="E142" i="97" s="1"/>
  <c r="E37" i="97"/>
  <c r="E41" i="97" s="1"/>
  <c r="D124" i="97"/>
  <c r="B281" i="97"/>
  <c r="C51" i="74" s="1"/>
  <c r="Q97" i="8"/>
  <c r="F266" i="97"/>
  <c r="F178" i="97" s="1"/>
  <c r="AI193" i="8"/>
  <c r="AI194" i="8" s="1"/>
  <c r="AG194" i="8"/>
  <c r="AA223" i="8"/>
  <c r="J96" i="97" s="1"/>
  <c r="J101" i="97" s="1"/>
  <c r="AJ58" i="8"/>
  <c r="AJ88" i="8"/>
  <c r="AJ161" i="8"/>
  <c r="AJ211" i="8"/>
  <c r="H136" i="97"/>
  <c r="H210" i="97"/>
  <c r="AG196" i="8"/>
  <c r="AG173" i="8"/>
  <c r="B229" i="97"/>
  <c r="N225" i="97"/>
  <c r="B147" i="97"/>
  <c r="H166" i="97"/>
  <c r="H251" i="97"/>
  <c r="B244" i="97"/>
  <c r="N241" i="97"/>
  <c r="N244" i="97" s="1"/>
  <c r="B160" i="97"/>
  <c r="N160" i="97" s="1"/>
  <c r="D229" i="97"/>
  <c r="D148" i="97"/>
  <c r="AD71" i="8"/>
  <c r="AD101" i="8"/>
  <c r="AD224" i="8"/>
  <c r="AD174" i="8"/>
  <c r="G192" i="97"/>
  <c r="Z66" i="8"/>
  <c r="AE74" i="3"/>
  <c r="Y66" i="8" s="1"/>
  <c r="L93" i="8"/>
  <c r="N88" i="8"/>
  <c r="E55" i="97"/>
  <c r="E59" i="97" s="1"/>
  <c r="B141" i="97"/>
  <c r="T185" i="8"/>
  <c r="T190" i="8" s="1"/>
  <c r="R190" i="8"/>
  <c r="AJ168" i="8"/>
  <c r="AJ191" i="8"/>
  <c r="AU100" i="32"/>
  <c r="T96" i="8"/>
  <c r="R97" i="8"/>
  <c r="G87" i="97"/>
  <c r="G90" i="97" s="1"/>
  <c r="AH74" i="3"/>
  <c r="AB66" i="8" s="1"/>
  <c r="E123" i="97"/>
  <c r="E195" i="97"/>
  <c r="AX350" i="48"/>
  <c r="AK226" i="8"/>
  <c r="M36" i="97"/>
  <c r="AF95" i="8"/>
  <c r="K259" i="97"/>
  <c r="M147" i="97"/>
  <c r="M229" i="97"/>
  <c r="E17" i="101"/>
  <c r="E17" i="114"/>
  <c r="C194" i="8"/>
  <c r="E193" i="8"/>
  <c r="AW169" i="52"/>
  <c r="AW174" i="52" s="1"/>
  <c r="C14" i="97"/>
  <c r="G227" i="8"/>
  <c r="AD216" i="8"/>
  <c r="K54" i="97"/>
  <c r="K75" i="97" s="1"/>
  <c r="L10" i="74" s="1"/>
  <c r="N99" i="8"/>
  <c r="N100" i="8" s="1"/>
  <c r="E277" i="97" s="1"/>
  <c r="L100" i="8"/>
  <c r="E97" i="97" s="1"/>
  <c r="D17" i="101"/>
  <c r="D17" i="114"/>
  <c r="F166" i="8"/>
  <c r="F185" i="8"/>
  <c r="L17" i="101"/>
  <c r="L17" i="114"/>
  <c r="L14" i="101"/>
  <c r="L36" i="101" s="1"/>
  <c r="L54" i="101" s="1"/>
  <c r="K353" i="97" s="1"/>
  <c r="W94" i="8"/>
  <c r="U95" i="8"/>
  <c r="H80" i="97"/>
  <c r="H83" i="97" s="1"/>
  <c r="O166" i="8"/>
  <c r="O185" i="8"/>
  <c r="BM226" i="8"/>
  <c r="BM229" i="8" s="1"/>
  <c r="BM203" i="8"/>
  <c r="E218" i="97"/>
  <c r="AA97" i="8"/>
  <c r="AC96" i="8"/>
  <c r="J87" i="97"/>
  <c r="J90" i="97" s="1"/>
  <c r="Y226" i="8"/>
  <c r="I36" i="97"/>
  <c r="I141" i="97" s="1"/>
  <c r="AA218" i="8"/>
  <c r="J79" i="97"/>
  <c r="J92" i="97" s="1"/>
  <c r="K11" i="74" s="1"/>
  <c r="C100" i="8"/>
  <c r="B97" i="97" s="1"/>
  <c r="AG105" i="8"/>
  <c r="AI105" i="8" s="1"/>
  <c r="AG178" i="8"/>
  <c r="AG202" i="8" s="1"/>
  <c r="AI202" i="8" s="1"/>
  <c r="AI228" i="8" s="1"/>
  <c r="AG228" i="8"/>
  <c r="AH228" i="8" s="1"/>
  <c r="AA173" i="8"/>
  <c r="AA196" i="8"/>
  <c r="N202" i="97"/>
  <c r="AI99" i="8"/>
  <c r="AI100" i="8" s="1"/>
  <c r="L277" i="97" s="1"/>
  <c r="AG100" i="8"/>
  <c r="L97" i="97" s="1"/>
  <c r="U170" i="8"/>
  <c r="U193" i="8"/>
  <c r="K291" i="97"/>
  <c r="AG168" i="8"/>
  <c r="AG191" i="8"/>
  <c r="AF227" i="8"/>
  <c r="K191" i="97" s="1"/>
  <c r="E104" i="8"/>
  <c r="B192" i="97" s="1"/>
  <c r="B15" i="97"/>
  <c r="C100" i="97"/>
  <c r="D37" i="74" s="1"/>
  <c r="L95" i="8"/>
  <c r="N94" i="8"/>
  <c r="E80" i="97"/>
  <c r="E83" i="97" s="1"/>
  <c r="U71" i="8"/>
  <c r="U101" i="8"/>
  <c r="U174" i="8"/>
  <c r="U224" i="8"/>
  <c r="AA71" i="8"/>
  <c r="AA101" i="8"/>
  <c r="AA224" i="8"/>
  <c r="AA174" i="8"/>
  <c r="AR190" i="8"/>
  <c r="AR211" i="8"/>
  <c r="AR216" i="8" s="1"/>
  <c r="C173" i="8"/>
  <c r="C196" i="8"/>
  <c r="O71" i="8"/>
  <c r="O101" i="8"/>
  <c r="O174" i="8"/>
  <c r="O224" i="8"/>
  <c r="L160" i="97"/>
  <c r="L244" i="97"/>
  <c r="U218" i="8"/>
  <c r="H79" i="97"/>
  <c r="H92" i="97" s="1"/>
  <c r="AA170" i="8"/>
  <c r="AA193" i="8"/>
  <c r="L191" i="97"/>
  <c r="E147" i="97"/>
  <c r="E229" i="97"/>
  <c r="H193" i="8"/>
  <c r="H194" i="8" s="1"/>
  <c r="F194" i="8"/>
  <c r="N193" i="8"/>
  <c r="L194" i="8"/>
  <c r="L223" i="8"/>
  <c r="E96" i="97" s="1"/>
  <c r="E101" i="97" s="1"/>
  <c r="O218" i="8"/>
  <c r="F79" i="97"/>
  <c r="F92" i="97" s="1"/>
  <c r="G11" i="74" s="1"/>
  <c r="Z103" i="8"/>
  <c r="I214" i="97" s="1"/>
  <c r="I37" i="97"/>
  <c r="I41" i="97" s="1"/>
  <c r="J148" i="97"/>
  <c r="H18" i="101"/>
  <c r="H18" i="114"/>
  <c r="G74" i="97"/>
  <c r="H35" i="74" s="1"/>
  <c r="V226" i="8"/>
  <c r="H36" i="97"/>
  <c r="H102" i="97" s="1"/>
  <c r="BV221" i="8"/>
  <c r="BV223" i="8" s="1"/>
  <c r="BV197" i="8"/>
  <c r="F173" i="8"/>
  <c r="F196" i="8"/>
  <c r="AW165" i="52"/>
  <c r="J141" i="97"/>
  <c r="J218" i="97"/>
  <c r="BD219" i="8"/>
  <c r="BD220" i="8" s="1"/>
  <c r="BD194" i="8"/>
  <c r="C281" i="97"/>
  <c r="D51" i="74" s="1"/>
  <c r="D44" i="74" s="1"/>
  <c r="C184" i="97"/>
  <c r="AJ95" i="8"/>
  <c r="AL94" i="8"/>
  <c r="M80" i="97"/>
  <c r="M83" i="97" s="1"/>
  <c r="M141" i="97"/>
  <c r="AH227" i="8"/>
  <c r="L14" i="97"/>
  <c r="W65" i="8"/>
  <c r="W222" i="8"/>
  <c r="V222" i="8" s="1"/>
  <c r="K251" i="97"/>
  <c r="L123" i="116"/>
  <c r="I118" i="116"/>
  <c r="L158" i="101"/>
  <c r="O6" i="101"/>
  <c r="O158" i="101" s="1"/>
  <c r="X168" i="8"/>
  <c r="X191" i="8"/>
  <c r="D166" i="97"/>
  <c r="D251" i="97"/>
  <c r="J184" i="97"/>
  <c r="J281" i="97"/>
  <c r="K51" i="74" s="1"/>
  <c r="K44" i="74" s="1"/>
  <c r="H104" i="8"/>
  <c r="C192" i="97" s="1"/>
  <c r="C15" i="97"/>
  <c r="C18" i="97" s="1"/>
  <c r="K55" i="97"/>
  <c r="K59" i="97" s="1"/>
  <c r="AF88" i="8"/>
  <c r="AD93" i="8"/>
  <c r="I218" i="8"/>
  <c r="D79" i="97"/>
  <c r="D92" i="97" s="1"/>
  <c r="E11" i="74" s="1"/>
  <c r="J227" i="8"/>
  <c r="L173" i="8"/>
  <c r="L196" i="8"/>
  <c r="O168" i="8"/>
  <c r="O191" i="8"/>
  <c r="AF191" i="8"/>
  <c r="AD192" i="8"/>
  <c r="E15" i="97"/>
  <c r="E18" i="97" s="1"/>
  <c r="K97" i="8"/>
  <c r="D266" i="97"/>
  <c r="D178" i="97" s="1"/>
  <c r="G36" i="97"/>
  <c r="S226" i="8"/>
  <c r="J147" i="97"/>
  <c r="J229" i="97"/>
  <c r="Q105" i="8"/>
  <c r="F192" i="97" s="1"/>
  <c r="F15" i="97"/>
  <c r="F18" i="97" s="1"/>
  <c r="AG88" i="8"/>
  <c r="AG161" i="8"/>
  <c r="AG58" i="8"/>
  <c r="AG211" i="8"/>
  <c r="AG71" i="8"/>
  <c r="AG101" i="8"/>
  <c r="AG224" i="8"/>
  <c r="AG174" i="8"/>
  <c r="P226" i="8"/>
  <c r="F36" i="97"/>
  <c r="AJ223" i="8"/>
  <c r="M96" i="97" s="1"/>
  <c r="M101" i="97" s="1"/>
  <c r="X170" i="8"/>
  <c r="X193" i="8"/>
  <c r="AA58" i="8"/>
  <c r="AA88" i="8"/>
  <c r="AA161" i="8"/>
  <c r="AA211" i="8"/>
  <c r="Y228" i="8"/>
  <c r="AE226" i="8"/>
  <c r="K36" i="97"/>
  <c r="K141" i="97" s="1"/>
  <c r="W103" i="8"/>
  <c r="H214" i="97" s="1"/>
  <c r="H142" i="97" s="1"/>
  <c r="H37" i="97"/>
  <c r="H41" i="97" s="1"/>
  <c r="W96" i="8"/>
  <c r="U97" i="8"/>
  <c r="H87" i="97"/>
  <c r="H90" i="97" s="1"/>
  <c r="B51" i="97"/>
  <c r="N48" i="97"/>
  <c r="BP190" i="8"/>
  <c r="BP211" i="8"/>
  <c r="BP216" i="8" s="1"/>
  <c r="N13" i="101"/>
  <c r="N35" i="101" s="1"/>
  <c r="N53" i="101" s="1"/>
  <c r="M351" i="97" s="1"/>
  <c r="N13" i="114"/>
  <c r="N35" i="114" s="1"/>
  <c r="N53" i="114" s="1"/>
  <c r="AI94" i="8"/>
  <c r="AG95" i="8"/>
  <c r="L80" i="97"/>
  <c r="L83" i="97" s="1"/>
  <c r="X173" i="8"/>
  <c r="X196" i="8"/>
  <c r="F223" i="8"/>
  <c r="C96" i="97" s="1"/>
  <c r="C101" i="97" s="1"/>
  <c r="AV165" i="52"/>
  <c r="X179" i="8"/>
  <c r="X198" i="8"/>
  <c r="C168" i="8"/>
  <c r="C191" i="8"/>
  <c r="AD223" i="8"/>
  <c r="K96" i="97" s="1"/>
  <c r="K101" i="97" s="1"/>
  <c r="B165" i="97"/>
  <c r="N247" i="97"/>
  <c r="B251" i="97"/>
  <c r="E97" i="8"/>
  <c r="B266" i="97"/>
  <c r="K100" i="8"/>
  <c r="D277" i="97" s="1"/>
  <c r="AT86" i="3"/>
  <c r="O194" i="8"/>
  <c r="Q193" i="8"/>
  <c r="AL103" i="8"/>
  <c r="M214" i="97" s="1"/>
  <c r="M37" i="97"/>
  <c r="M41" i="97" s="1"/>
  <c r="D160" i="97"/>
  <c r="D244" i="97"/>
  <c r="O93" i="8"/>
  <c r="Q88" i="8"/>
  <c r="F55" i="97"/>
  <c r="F59" i="97" s="1"/>
  <c r="Y227" i="8"/>
  <c r="I14" i="97"/>
  <c r="U220" i="8"/>
  <c r="H86" i="97"/>
  <c r="AG218" i="8"/>
  <c r="L79" i="97"/>
  <c r="L92" i="97" s="1"/>
  <c r="M11" i="74" s="1"/>
  <c r="AV99" i="52"/>
  <c r="AL70" i="8"/>
  <c r="AQ104" i="3"/>
  <c r="AK70" i="8" s="1"/>
  <c r="AC71" i="8"/>
  <c r="D16" i="101"/>
  <c r="AJ71" i="8"/>
  <c r="AJ174" i="8"/>
  <c r="AJ101" i="8"/>
  <c r="AJ224" i="8"/>
  <c r="D15" i="101"/>
  <c r="D37" i="101" s="1"/>
  <c r="D55" i="101" s="1"/>
  <c r="C356" i="97" s="1"/>
  <c r="D15" i="114"/>
  <c r="D37" i="114" s="1"/>
  <c r="D55" i="114" s="1"/>
  <c r="C91" i="97"/>
  <c r="D36" i="74" s="1"/>
  <c r="C218" i="8"/>
  <c r="B79" i="97"/>
  <c r="L71" i="8"/>
  <c r="L101" i="8"/>
  <c r="L174" i="8"/>
  <c r="L224" i="8"/>
  <c r="B90" i="97"/>
  <c r="N87" i="97"/>
  <c r="N90" i="97" s="1"/>
  <c r="I100" i="8"/>
  <c r="D97" i="97" s="1"/>
  <c r="K71" i="8"/>
  <c r="Q71" i="8"/>
  <c r="AI104" i="8"/>
  <c r="L192" i="97" s="1"/>
  <c r="L15" i="97"/>
  <c r="L18" i="97" s="1"/>
  <c r="AF104" i="8"/>
  <c r="K192" i="97" s="1"/>
  <c r="K15" i="97"/>
  <c r="K18" i="97" s="1"/>
  <c r="R218" i="8"/>
  <c r="G79" i="97"/>
  <c r="C74" i="97"/>
  <c r="D35" i="74" s="1"/>
  <c r="J100" i="97"/>
  <c r="K37" i="74" s="1"/>
  <c r="N261" i="97"/>
  <c r="B174" i="97"/>
  <c r="N174" i="97" s="1"/>
  <c r="I191" i="8"/>
  <c r="I168" i="8"/>
  <c r="AB228" i="8"/>
  <c r="J14" i="97"/>
  <c r="I148" i="97"/>
  <c r="N30" i="97"/>
  <c r="B33" i="97"/>
  <c r="AL60" i="8"/>
  <c r="E192" i="97"/>
  <c r="L180" i="97"/>
  <c r="N180" i="97" s="1"/>
  <c r="L291" i="97"/>
  <c r="AX60" i="48"/>
  <c r="AX49" i="48"/>
  <c r="AV162" i="48"/>
  <c r="M14" i="114"/>
  <c r="M36" i="114" s="1"/>
  <c r="M54" i="114" s="1"/>
  <c r="O223" i="8"/>
  <c r="F96" i="97" s="1"/>
  <c r="F101" i="97" s="1"/>
  <c r="AF71" i="8"/>
  <c r="G218" i="97"/>
  <c r="G141" i="97"/>
  <c r="K74" i="97"/>
  <c r="L35" i="74" s="1"/>
  <c r="AA95" i="8"/>
  <c r="AC94" i="8"/>
  <c r="J80" i="97"/>
  <c r="J83" i="97" s="1"/>
  <c r="AJ220" i="8"/>
  <c r="M86" i="97"/>
  <c r="Z104" i="8"/>
  <c r="I192" i="97" s="1"/>
  <c r="I15" i="97"/>
  <c r="I18" i="97" s="1"/>
  <c r="F141" i="97"/>
  <c r="AF220" i="8"/>
  <c r="K265" i="97"/>
  <c r="AL99" i="8"/>
  <c r="AL100" i="8" s="1"/>
  <c r="M277" i="97" s="1"/>
  <c r="AJ100" i="8"/>
  <c r="M97" i="97" s="1"/>
  <c r="X220" i="8"/>
  <c r="I86" i="97"/>
  <c r="Z221" i="8"/>
  <c r="T93" i="8"/>
  <c r="G233" i="97"/>
  <c r="U58" i="8"/>
  <c r="U88" i="8"/>
  <c r="U211" i="8"/>
  <c r="U161" i="8"/>
  <c r="W223" i="8"/>
  <c r="H276" i="97" s="1"/>
  <c r="X58" i="8"/>
  <c r="X88" i="8"/>
  <c r="X211" i="8"/>
  <c r="X161" i="8"/>
  <c r="P35" i="76"/>
  <c r="D39" i="76" s="1"/>
  <c r="N226" i="97"/>
  <c r="B148" i="97"/>
  <c r="AZ346" i="48"/>
  <c r="AR98" i="52"/>
  <c r="M124" i="97"/>
  <c r="X223" i="8"/>
  <c r="I96" i="97" s="1"/>
  <c r="I101" i="97" s="1"/>
  <c r="I291" i="97"/>
  <c r="N291" i="97" s="1"/>
  <c r="H97" i="8"/>
  <c r="C266" i="97"/>
  <c r="C178" i="97" s="1"/>
  <c r="X229" i="8"/>
  <c r="I21" i="97"/>
  <c r="H95" i="8"/>
  <c r="C259" i="97"/>
  <c r="AD196" i="8"/>
  <c r="AD173" i="8"/>
  <c r="AT48" i="3"/>
  <c r="E227" i="8"/>
  <c r="B191" i="97" s="1"/>
  <c r="L15" i="114"/>
  <c r="L37" i="114" s="1"/>
  <c r="L55" i="114" s="1"/>
  <c r="L15" i="101"/>
  <c r="L37" i="101" s="1"/>
  <c r="L55" i="101" s="1"/>
  <c r="K356" i="97" s="1"/>
  <c r="K91" i="97"/>
  <c r="L36" i="74" s="1"/>
  <c r="S228" i="8"/>
  <c r="H88" i="8"/>
  <c r="F93" i="8"/>
  <c r="C55" i="97"/>
  <c r="C59" i="97" s="1"/>
  <c r="AI62" i="8"/>
  <c r="AI219" i="8"/>
  <c r="D123" i="97"/>
  <c r="D195" i="97"/>
  <c r="AI97" i="8"/>
  <c r="L266" i="97"/>
  <c r="L178" i="97" s="1"/>
  <c r="P228" i="8"/>
  <c r="F14" i="97"/>
  <c r="I88" i="8"/>
  <c r="I58" i="8"/>
  <c r="I211" i="8"/>
  <c r="I161" i="8"/>
  <c r="AE227" i="8"/>
  <c r="K14" i="97"/>
  <c r="C244" i="97"/>
  <c r="R191" i="8"/>
  <c r="R168" i="8"/>
  <c r="AU203" i="8"/>
  <c r="AU224" i="8"/>
  <c r="AU229" i="8" s="1"/>
  <c r="K94" i="8"/>
  <c r="I95" i="8"/>
  <c r="D80" i="97"/>
  <c r="D83" i="97" s="1"/>
  <c r="AV346" i="48"/>
  <c r="AX197" i="8"/>
  <c r="AX221" i="8"/>
  <c r="AX223" i="8" s="1"/>
  <c r="V228" i="8"/>
  <c r="T71" i="8"/>
  <c r="H191" i="97"/>
  <c r="H62" i="8"/>
  <c r="H219" i="8"/>
  <c r="Q221" i="8"/>
  <c r="T103" i="8"/>
  <c r="G214" i="97" s="1"/>
  <c r="G37" i="97"/>
  <c r="G41" i="97" s="1"/>
  <c r="K148" i="97"/>
  <c r="AJ170" i="8"/>
  <c r="AJ193" i="8"/>
  <c r="Q103" i="8"/>
  <c r="F214" i="97" s="1"/>
  <c r="F142" i="97" s="1"/>
  <c r="F37" i="97"/>
  <c r="F41" i="97" s="1"/>
  <c r="AJ173" i="8"/>
  <c r="AJ196" i="8"/>
  <c r="AF103" i="8"/>
  <c r="K214" i="97" s="1"/>
  <c r="K37" i="97"/>
  <c r="K41" i="97" s="1"/>
  <c r="AZ161" i="48"/>
  <c r="T66" i="32"/>
  <c r="T68" i="32" s="1"/>
  <c r="Z101" i="8"/>
  <c r="X106" i="8"/>
  <c r="I22" i="97"/>
  <c r="I26" i="97" s="1"/>
  <c r="D226" i="8"/>
  <c r="B36" i="97"/>
  <c r="C71" i="8"/>
  <c r="C101" i="8"/>
  <c r="C174" i="8"/>
  <c r="C224" i="8"/>
  <c r="K100" i="97"/>
  <c r="L37" i="74" s="1"/>
  <c r="C95" i="8"/>
  <c r="E94" i="8"/>
  <c r="B80" i="97"/>
  <c r="E65" i="8"/>
  <c r="J17" i="114"/>
  <c r="J17" i="101"/>
  <c r="BM194" i="8"/>
  <c r="BM219" i="8"/>
  <c r="BM220" i="8" s="1"/>
  <c r="T94" i="8"/>
  <c r="R95" i="8"/>
  <c r="G80" i="97"/>
  <c r="G83" i="97" s="1"/>
  <c r="K92" i="97"/>
  <c r="L11" i="74" s="1"/>
  <c r="X95" i="8"/>
  <c r="Z94" i="8"/>
  <c r="I80" i="97"/>
  <c r="I83" i="97" s="1"/>
  <c r="BP226" i="8"/>
  <c r="BP229" i="8" s="1"/>
  <c r="BP203" i="8"/>
  <c r="K229" i="97"/>
  <c r="I71" i="8"/>
  <c r="I174" i="8"/>
  <c r="I224" i="8"/>
  <c r="I101" i="8"/>
  <c r="AE228" i="8"/>
  <c r="J124" i="97"/>
  <c r="N236" i="97"/>
  <c r="C223" i="8"/>
  <c r="B96" i="97" s="1"/>
  <c r="AR345" i="48"/>
  <c r="AX346" i="48"/>
  <c r="BD172" i="48"/>
  <c r="BD346" i="48" s="1"/>
  <c r="H14" i="97"/>
  <c r="AC58" i="8"/>
  <c r="AF65" i="8"/>
  <c r="BG203" i="8"/>
  <c r="BG224" i="8"/>
  <c r="BG229" i="8" s="1"/>
  <c r="L16" i="101"/>
  <c r="G228" i="8"/>
  <c r="AJ97" i="8"/>
  <c r="AL96" i="8"/>
  <c r="M87" i="97"/>
  <c r="M90" i="97" s="1"/>
  <c r="D14" i="101"/>
  <c r="D36" i="101" s="1"/>
  <c r="D54" i="101" s="1"/>
  <c r="C353" i="97" s="1"/>
  <c r="D14" i="114"/>
  <c r="D36" i="114" s="1"/>
  <c r="D54" i="114" s="1"/>
  <c r="L251" i="97"/>
  <c r="M228" i="8"/>
  <c r="E14" i="101"/>
  <c r="E36" i="101" s="1"/>
  <c r="E54" i="101" s="1"/>
  <c r="D353" i="97" s="1"/>
  <c r="E14" i="114"/>
  <c r="E36" i="114" s="1"/>
  <c r="E54" i="114" s="1"/>
  <c r="R71" i="8"/>
  <c r="R101" i="8"/>
  <c r="R224" i="8"/>
  <c r="R174" i="8"/>
  <c r="N248" i="97"/>
  <c r="B166" i="97"/>
  <c r="N166" i="97" s="1"/>
  <c r="J136" i="97"/>
  <c r="J210" i="97"/>
  <c r="P34" i="76"/>
  <c r="D38" i="76" s="1"/>
  <c r="AX161" i="48"/>
  <c r="C166" i="8"/>
  <c r="C185" i="8"/>
  <c r="I223" i="8"/>
  <c r="D96" i="97" s="1"/>
  <c r="D101" i="97" s="1"/>
  <c r="R196" i="8"/>
  <c r="R173" i="8"/>
  <c r="U66" i="32"/>
  <c r="U68" i="32" s="1"/>
  <c r="G68" i="32"/>
  <c r="B314" i="97" s="1"/>
  <c r="I44" i="74"/>
  <c r="AW96" i="52"/>
  <c r="E103" i="8"/>
  <c r="B214" i="97" s="1"/>
  <c r="B37" i="97"/>
  <c r="L216" i="8"/>
  <c r="E54" i="97"/>
  <c r="E75" i="97" s="1"/>
  <c r="F10" i="74" s="1"/>
  <c r="R10" i="74" s="1"/>
  <c r="T65" i="8"/>
  <c r="AF100" i="8"/>
  <c r="K277" i="97" s="1"/>
  <c r="K17" i="101"/>
  <c r="K17" i="114"/>
  <c r="L218" i="8"/>
  <c r="E79" i="97"/>
  <c r="E92" i="97" s="1"/>
  <c r="F11" i="74" s="1"/>
  <c r="G86" i="97"/>
  <c r="N86" i="97" s="1"/>
  <c r="R220" i="8"/>
  <c r="K219" i="8"/>
  <c r="J191" i="97"/>
  <c r="AB227" i="8"/>
  <c r="H100" i="97"/>
  <c r="I37" i="74" s="1"/>
  <c r="G168" i="97"/>
  <c r="N168" i="97" s="1"/>
  <c r="G251" i="97"/>
  <c r="N250" i="97"/>
  <c r="N97" i="8"/>
  <c r="E266" i="97"/>
  <c r="E178" i="97" s="1"/>
  <c r="BS203" i="8"/>
  <c r="BS224" i="8"/>
  <c r="BS229" i="8" s="1"/>
  <c r="H147" i="97"/>
  <c r="H229" i="97"/>
  <c r="AD185" i="8"/>
  <c r="AD166" i="8"/>
  <c r="H141" i="97"/>
  <c r="K210" i="97"/>
  <c r="K136" i="97"/>
  <c r="AA168" i="8"/>
  <c r="AA191" i="8"/>
  <c r="AL58" i="8"/>
  <c r="L148" i="97"/>
  <c r="C148" i="97"/>
  <c r="X218" i="8"/>
  <c r="I79" i="97"/>
  <c r="I92" i="97" s="1"/>
  <c r="J11" i="74" s="1"/>
  <c r="AT18" i="72"/>
  <c r="AP27" i="72"/>
  <c r="K13" i="101"/>
  <c r="K35" i="101" s="1"/>
  <c r="K53" i="101" s="1"/>
  <c r="J351" i="97" s="1"/>
  <c r="K13" i="114"/>
  <c r="K35" i="114" s="1"/>
  <c r="K53" i="114" s="1"/>
  <c r="N207" i="97"/>
  <c r="N210" i="97" s="1"/>
  <c r="B136" i="97"/>
  <c r="N136" i="97" s="1"/>
  <c r="B210" i="97"/>
  <c r="O95" i="8"/>
  <c r="Q94" i="8"/>
  <c r="F80" i="97"/>
  <c r="F83" i="97" s="1"/>
  <c r="O196" i="8"/>
  <c r="O173" i="8"/>
  <c r="X97" i="8"/>
  <c r="Z96" i="8"/>
  <c r="I87" i="97"/>
  <c r="I90" i="97" s="1"/>
  <c r="G14" i="97"/>
  <c r="Y74" i="3"/>
  <c r="S66" i="8" s="1"/>
  <c r="B73" i="97"/>
  <c r="N70" i="97"/>
  <c r="N73" i="97" s="1"/>
  <c r="K14" i="101"/>
  <c r="K36" i="101" s="1"/>
  <c r="K54" i="101" s="1"/>
  <c r="J353" i="97" s="1"/>
  <c r="K14" i="114"/>
  <c r="K36" i="114" s="1"/>
  <c r="K54" i="114" s="1"/>
  <c r="C251" i="97"/>
  <c r="C165" i="97"/>
  <c r="C216" i="8"/>
  <c r="B54" i="97"/>
  <c r="R223" i="8"/>
  <c r="G96" i="97" s="1"/>
  <c r="G101" i="97" s="1"/>
  <c r="Z99" i="8"/>
  <c r="Z100" i="8" s="1"/>
  <c r="I277" i="97" s="1"/>
  <c r="X100" i="8"/>
  <c r="I97" i="97" s="1"/>
  <c r="N71" i="8"/>
  <c r="T58" i="8"/>
  <c r="F71" i="8"/>
  <c r="F101" i="8"/>
  <c r="F224" i="8"/>
  <c r="F174" i="8"/>
  <c r="J251" i="97"/>
  <c r="J166" i="97"/>
  <c r="I165" i="97"/>
  <c r="I251" i="97"/>
  <c r="H191" i="8"/>
  <c r="F192" i="8"/>
  <c r="W105" i="8"/>
  <c r="H192" i="97" s="1"/>
  <c r="H15" i="97"/>
  <c r="H18" i="97" s="1"/>
  <c r="V227" i="8"/>
  <c r="F216" i="8"/>
  <c r="C54" i="97"/>
  <c r="C75" i="97" s="1"/>
  <c r="D10" i="74" s="1"/>
  <c r="M17" i="101"/>
  <c r="M17" i="114"/>
  <c r="AO194" i="8"/>
  <c r="AO219" i="8"/>
  <c r="AO220" i="8" s="1"/>
  <c r="U191" i="8"/>
  <c r="U168" i="8"/>
  <c r="AF97" i="8"/>
  <c r="K266" i="97"/>
  <c r="K178" i="97" s="1"/>
  <c r="AB226" i="8"/>
  <c r="Q99" i="8"/>
  <c r="Q100" i="8" s="1"/>
  <c r="F277" i="97" s="1"/>
  <c r="O100" i="8"/>
  <c r="F97" i="97" s="1"/>
  <c r="M226" i="8"/>
  <c r="E36" i="97"/>
  <c r="E141" i="97" s="1"/>
  <c r="AA220" i="8"/>
  <c r="J86" i="97"/>
  <c r="E13" i="101"/>
  <c r="E35" i="101" s="1"/>
  <c r="E53" i="101" s="1"/>
  <c r="D351" i="97" s="1"/>
  <c r="E13" i="114"/>
  <c r="E35" i="114" s="1"/>
  <c r="E53" i="114" s="1"/>
  <c r="C136" i="97"/>
  <c r="C210" i="97"/>
  <c r="H148" i="97"/>
  <c r="AQ21" i="3"/>
  <c r="AK53" i="8" s="1"/>
  <c r="I14" i="101"/>
  <c r="I36" i="101" s="1"/>
  <c r="I54" i="101" s="1"/>
  <c r="H353" i="97" s="1"/>
  <c r="I14" i="114"/>
  <c r="I36" i="114" s="1"/>
  <c r="I54" i="114" s="1"/>
  <c r="W71" i="8"/>
  <c r="AG223" i="8"/>
  <c r="L96" i="97" s="1"/>
  <c r="L101" i="97" s="1"/>
  <c r="AC65" i="8"/>
  <c r="I17" i="114"/>
  <c r="I17" i="101"/>
  <c r="B66" i="97"/>
  <c r="N63" i="97"/>
  <c r="C93" i="8"/>
  <c r="E88" i="8"/>
  <c r="B55" i="97"/>
  <c r="I173" i="8"/>
  <c r="I196" i="8"/>
  <c r="T99" i="8"/>
  <c r="T100" i="8" s="1"/>
  <c r="G277" i="97" s="1"/>
  <c r="R100" i="8"/>
  <c r="G97" i="97" s="1"/>
  <c r="AK74" i="3"/>
  <c r="AE66" i="8" s="1"/>
  <c r="AU48" i="3"/>
  <c r="E180" i="97"/>
  <c r="N268" i="97"/>
  <c r="G15" i="97"/>
  <c r="G18" i="97" s="1"/>
  <c r="L166" i="8"/>
  <c r="L185" i="8"/>
  <c r="B14" i="97"/>
  <c r="BA226" i="8"/>
  <c r="BA229" i="8" s="1"/>
  <c r="BA203" i="8"/>
  <c r="J160" i="97"/>
  <c r="J244" i="97"/>
  <c r="AJ218" i="8"/>
  <c r="M79" i="97"/>
  <c r="L168" i="8"/>
  <c r="L191" i="8"/>
  <c r="P227" i="8"/>
  <c r="F191" i="97"/>
  <c r="R170" i="8"/>
  <c r="R193" i="8"/>
  <c r="C218" i="97"/>
  <c r="C17" i="101" l="1"/>
  <c r="C17" i="114"/>
  <c r="N66" i="97"/>
  <c r="B75" i="97"/>
  <c r="C10" i="74" s="1"/>
  <c r="AA192" i="8"/>
  <c r="AC191" i="8"/>
  <c r="T11" i="74"/>
  <c r="I124" i="97"/>
  <c r="K191" i="8"/>
  <c r="I192" i="8"/>
  <c r="Z193" i="8"/>
  <c r="X194" i="8"/>
  <c r="AA179" i="8"/>
  <c r="AA198" i="8"/>
  <c r="B100" i="97"/>
  <c r="C37" i="74" s="1"/>
  <c r="N97" i="97"/>
  <c r="N100" i="97" s="1"/>
  <c r="E39" i="101"/>
  <c r="E57" i="101" s="1"/>
  <c r="K12" i="74"/>
  <c r="J102" i="97"/>
  <c r="K196" i="8"/>
  <c r="I197" i="8"/>
  <c r="U192" i="8"/>
  <c r="W191" i="8"/>
  <c r="H15" i="101"/>
  <c r="H37" i="101" s="1"/>
  <c r="H55" i="101" s="1"/>
  <c r="G356" i="97" s="1"/>
  <c r="H15" i="114"/>
  <c r="H37" i="114" s="1"/>
  <c r="H55" i="114" s="1"/>
  <c r="G91" i="97"/>
  <c r="H36" i="74" s="1"/>
  <c r="H220" i="8"/>
  <c r="C265" i="97"/>
  <c r="G219" i="8"/>
  <c r="AI220" i="8"/>
  <c r="L265" i="97"/>
  <c r="AH219" i="8"/>
  <c r="X185" i="8"/>
  <c r="X166" i="8"/>
  <c r="N79" i="97"/>
  <c r="N92" i="97" s="1"/>
  <c r="B92" i="97"/>
  <c r="C11" i="74" s="1"/>
  <c r="AL228" i="8"/>
  <c r="AL71" i="8"/>
  <c r="L12" i="74"/>
  <c r="K102" i="97"/>
  <c r="F124" i="97"/>
  <c r="C124" i="97"/>
  <c r="N95" i="8"/>
  <c r="E259" i="97"/>
  <c r="C195" i="97"/>
  <c r="F123" i="97"/>
  <c r="F195" i="97"/>
  <c r="I13" i="101"/>
  <c r="I35" i="101" s="1"/>
  <c r="I53" i="101" s="1"/>
  <c r="H351" i="97" s="1"/>
  <c r="I13" i="114"/>
  <c r="I35" i="114" s="1"/>
  <c r="I53" i="114" s="1"/>
  <c r="C190" i="8"/>
  <c r="E185" i="8"/>
  <c r="N80" i="97"/>
  <c r="B83" i="97"/>
  <c r="G154" i="97"/>
  <c r="G253" i="97"/>
  <c r="H49" i="74" s="1"/>
  <c r="H42" i="74" s="1"/>
  <c r="N14" i="101"/>
  <c r="N36" i="101" s="1"/>
  <c r="N54" i="101" s="1"/>
  <c r="M353" i="97" s="1"/>
  <c r="N14" i="114"/>
  <c r="N36" i="114" s="1"/>
  <c r="N54" i="114" s="1"/>
  <c r="N12" i="74"/>
  <c r="M102" i="97"/>
  <c r="I42" i="97"/>
  <c r="J14" i="101"/>
  <c r="J36" i="101" s="1"/>
  <c r="J54" i="101" s="1"/>
  <c r="I353" i="97" s="1"/>
  <c r="J14" i="114"/>
  <c r="J36" i="114" s="1"/>
  <c r="J54" i="114" s="1"/>
  <c r="N194" i="8"/>
  <c r="N219" i="8"/>
  <c r="Q101" i="8"/>
  <c r="O106" i="8"/>
  <c r="F22" i="97"/>
  <c r="F26" i="97" s="1"/>
  <c r="AC101" i="8"/>
  <c r="AA106" i="8"/>
  <c r="J22" i="97"/>
  <c r="J26" i="97" s="1"/>
  <c r="C43" i="97"/>
  <c r="D9" i="74" s="1"/>
  <c r="AJ192" i="8"/>
  <c r="AL191" i="8"/>
  <c r="N93" i="8"/>
  <c r="E233" i="97"/>
  <c r="C123" i="97"/>
  <c r="F106" i="97"/>
  <c r="F111" i="97" s="1"/>
  <c r="F100" i="97"/>
  <c r="H124" i="97"/>
  <c r="F179" i="8"/>
  <c r="F198" i="8"/>
  <c r="Q196" i="8"/>
  <c r="O197" i="8"/>
  <c r="R11" i="74"/>
  <c r="R229" i="8"/>
  <c r="G21" i="97"/>
  <c r="G43" i="97" s="1"/>
  <c r="T95" i="8"/>
  <c r="G259" i="97"/>
  <c r="E95" i="8"/>
  <c r="B259" i="97"/>
  <c r="N36" i="97"/>
  <c r="K42" i="97"/>
  <c r="H195" i="97"/>
  <c r="H123" i="97"/>
  <c r="D18" i="101"/>
  <c r="D40" i="101" s="1"/>
  <c r="D58" i="101" s="1"/>
  <c r="D18" i="114"/>
  <c r="D40" i="114" s="1"/>
  <c r="D58" i="114" s="1"/>
  <c r="B195" i="97"/>
  <c r="B123" i="97"/>
  <c r="X93" i="8"/>
  <c r="Z88" i="8"/>
  <c r="I55" i="97"/>
  <c r="I59" i="97" s="1"/>
  <c r="K269" i="97"/>
  <c r="K177" i="97"/>
  <c r="L13" i="101"/>
  <c r="L35" i="101" s="1"/>
  <c r="L53" i="101" s="1"/>
  <c r="K351" i="97" s="1"/>
  <c r="L13" i="114"/>
  <c r="L35" i="114" s="1"/>
  <c r="L53" i="114" s="1"/>
  <c r="M142" i="97"/>
  <c r="M15" i="101"/>
  <c r="M37" i="101" s="1"/>
  <c r="M55" i="101" s="1"/>
  <c r="L356" i="97" s="1"/>
  <c r="M15" i="114"/>
  <c r="M37" i="114" s="1"/>
  <c r="M55" i="114" s="1"/>
  <c r="L91" i="97"/>
  <c r="M36" i="74" s="1"/>
  <c r="T36" i="74" s="1"/>
  <c r="N51" i="97"/>
  <c r="AF192" i="8"/>
  <c r="AF217" i="8"/>
  <c r="M218" i="97"/>
  <c r="I142" i="97"/>
  <c r="I11" i="74"/>
  <c r="S11" i="74" s="1"/>
  <c r="AA197" i="8"/>
  <c r="AC196" i="8"/>
  <c r="W95" i="8"/>
  <c r="H259" i="97"/>
  <c r="D39" i="101"/>
  <c r="D57" i="101" s="1"/>
  <c r="D128" i="101"/>
  <c r="K271" i="97"/>
  <c r="L50" i="74" s="1"/>
  <c r="K172" i="97"/>
  <c r="N191" i="8"/>
  <c r="L192" i="8"/>
  <c r="B59" i="97"/>
  <c r="F281" i="97"/>
  <c r="G51" i="74" s="1"/>
  <c r="F184" i="97"/>
  <c r="M39" i="114"/>
  <c r="M57" i="114" s="1"/>
  <c r="F229" i="8"/>
  <c r="C21" i="97"/>
  <c r="I100" i="97"/>
  <c r="J37" i="74" s="1"/>
  <c r="S37" i="74" s="1"/>
  <c r="I106" i="97"/>
  <c r="I111" i="97" s="1"/>
  <c r="G15" i="101"/>
  <c r="G37" i="101" s="1"/>
  <c r="G55" i="101" s="1"/>
  <c r="F356" i="97" s="1"/>
  <c r="G15" i="114"/>
  <c r="G37" i="114" s="1"/>
  <c r="G55" i="114" s="1"/>
  <c r="F91" i="97"/>
  <c r="G36" i="74" s="1"/>
  <c r="F113" i="97"/>
  <c r="F315" i="97" s="1"/>
  <c r="F316" i="97" s="1"/>
  <c r="F301" i="97" s="1"/>
  <c r="AI19" i="8"/>
  <c r="AI226" i="8" s="1"/>
  <c r="AS30" i="72"/>
  <c r="H218" i="97"/>
  <c r="N314" i="97"/>
  <c r="O314" i="97"/>
  <c r="T101" i="8"/>
  <c r="R106" i="8"/>
  <c r="G22" i="97"/>
  <c r="G26" i="97" s="1"/>
  <c r="G42" i="97" s="1"/>
  <c r="L16" i="114"/>
  <c r="K142" i="97"/>
  <c r="K95" i="8"/>
  <c r="D259" i="97"/>
  <c r="I166" i="8"/>
  <c r="I185" i="8"/>
  <c r="AT87" i="3"/>
  <c r="BG347" i="48"/>
  <c r="K15" i="101"/>
  <c r="K37" i="101" s="1"/>
  <c r="K55" i="101" s="1"/>
  <c r="J356" i="97" s="1"/>
  <c r="K15" i="114"/>
  <c r="K37" i="114" s="1"/>
  <c r="K55" i="114" s="1"/>
  <c r="J91" i="97"/>
  <c r="K36" i="74" s="1"/>
  <c r="G12" i="74"/>
  <c r="F102" i="97"/>
  <c r="K124" i="97"/>
  <c r="C16" i="101"/>
  <c r="C16" i="114"/>
  <c r="D16" i="114"/>
  <c r="G18" i="101"/>
  <c r="G18" i="114"/>
  <c r="F74" i="97"/>
  <c r="G35" i="74" s="1"/>
  <c r="Q194" i="8"/>
  <c r="Q219" i="8"/>
  <c r="X203" i="8"/>
  <c r="Z198" i="8"/>
  <c r="Z203" i="8" s="1"/>
  <c r="I16" i="101"/>
  <c r="I16" i="114"/>
  <c r="AA216" i="8"/>
  <c r="J54" i="97"/>
  <c r="J75" i="97" s="1"/>
  <c r="K10" i="74" s="1"/>
  <c r="AG216" i="8"/>
  <c r="L54" i="97"/>
  <c r="L75" i="97" s="1"/>
  <c r="M10" i="74" s="1"/>
  <c r="T10" i="74" s="1"/>
  <c r="O192" i="8"/>
  <c r="Q191" i="8"/>
  <c r="N15" i="101"/>
  <c r="N37" i="101" s="1"/>
  <c r="N55" i="101" s="1"/>
  <c r="M356" i="97" s="1"/>
  <c r="N15" i="114"/>
  <c r="N37" i="114" s="1"/>
  <c r="N55" i="114" s="1"/>
  <c r="M91" i="97"/>
  <c r="N36" i="74" s="1"/>
  <c r="E196" i="8"/>
  <c r="C197" i="8"/>
  <c r="U229" i="8"/>
  <c r="H21" i="97"/>
  <c r="H43" i="97" s="1"/>
  <c r="I9" i="74" s="1"/>
  <c r="W193" i="8"/>
  <c r="U194" i="8"/>
  <c r="L14" i="114"/>
  <c r="L36" i="114" s="1"/>
  <c r="L54" i="114" s="1"/>
  <c r="E100" i="97"/>
  <c r="M54" i="97"/>
  <c r="M75" i="97" s="1"/>
  <c r="N10" i="74" s="1"/>
  <c r="AJ216" i="8"/>
  <c r="F14" i="114"/>
  <c r="F36" i="114" s="1"/>
  <c r="F54" i="114" s="1"/>
  <c r="F14" i="101"/>
  <c r="F36" i="101" s="1"/>
  <c r="F54" i="101" s="1"/>
  <c r="E353" i="97" s="1"/>
  <c r="G184" i="97"/>
  <c r="G281" i="97"/>
  <c r="H51" i="74" s="1"/>
  <c r="Z97" i="8"/>
  <c r="I266" i="97"/>
  <c r="I178" i="97" s="1"/>
  <c r="AD190" i="8"/>
  <c r="AF185" i="8"/>
  <c r="I179" i="8"/>
  <c r="I198" i="8"/>
  <c r="W88" i="8"/>
  <c r="U93" i="8"/>
  <c r="H55" i="97"/>
  <c r="H59" i="97" s="1"/>
  <c r="AJ229" i="8"/>
  <c r="M21" i="97"/>
  <c r="M43" i="97" s="1"/>
  <c r="N9" i="74" s="1"/>
  <c r="AI101" i="8"/>
  <c r="AG106" i="8"/>
  <c r="L22" i="97"/>
  <c r="L26" i="97" s="1"/>
  <c r="D13" i="101"/>
  <c r="D35" i="101" s="1"/>
  <c r="D53" i="101" s="1"/>
  <c r="C351" i="97" s="1"/>
  <c r="D13" i="114"/>
  <c r="D35" i="114" s="1"/>
  <c r="D53" i="114" s="1"/>
  <c r="L123" i="97"/>
  <c r="L195" i="97"/>
  <c r="O229" i="8"/>
  <c r="F21" i="97"/>
  <c r="F43" i="97" s="1"/>
  <c r="T97" i="8"/>
  <c r="G266" i="97"/>
  <c r="G178" i="97" s="1"/>
  <c r="AD229" i="8"/>
  <c r="K21" i="97"/>
  <c r="AJ106" i="8"/>
  <c r="AL101" i="8"/>
  <c r="M22" i="97"/>
  <c r="M26" i="97" s="1"/>
  <c r="M42" i="97" s="1"/>
  <c r="D281" i="97"/>
  <c r="E51" i="74" s="1"/>
  <c r="D184" i="97"/>
  <c r="Z196" i="8"/>
  <c r="X197" i="8"/>
  <c r="F13" i="101"/>
  <c r="F35" i="101" s="1"/>
  <c r="F53" i="101" s="1"/>
  <c r="E351" i="97" s="1"/>
  <c r="F13" i="114"/>
  <c r="F35" i="114" s="1"/>
  <c r="F53" i="114" s="1"/>
  <c r="AA229" i="8"/>
  <c r="J21" i="97"/>
  <c r="J43" i="97" s="1"/>
  <c r="I15" i="101"/>
  <c r="I37" i="101" s="1"/>
  <c r="I55" i="101" s="1"/>
  <c r="H356" i="97" s="1"/>
  <c r="I15" i="114"/>
  <c r="I37" i="114" s="1"/>
  <c r="I55" i="114" s="1"/>
  <c r="H91" i="97"/>
  <c r="I36" i="74" s="1"/>
  <c r="S36" i="74" s="1"/>
  <c r="F18" i="101"/>
  <c r="F18" i="114"/>
  <c r="E74" i="97"/>
  <c r="F35" i="74" s="1"/>
  <c r="R35" i="74" s="1"/>
  <c r="AI196" i="8"/>
  <c r="AG197" i="8"/>
  <c r="I39" i="114"/>
  <c r="I57" i="114" s="1"/>
  <c r="E15" i="101"/>
  <c r="E37" i="101" s="1"/>
  <c r="E55" i="101" s="1"/>
  <c r="D356" i="97" s="1"/>
  <c r="E15" i="114"/>
  <c r="E37" i="114" s="1"/>
  <c r="E55" i="114" s="1"/>
  <c r="D91" i="97"/>
  <c r="E36" i="74" s="1"/>
  <c r="M281" i="97"/>
  <c r="N51" i="74" s="1"/>
  <c r="M184" i="97"/>
  <c r="D100" i="97"/>
  <c r="AJ179" i="8"/>
  <c r="AJ198" i="8"/>
  <c r="C192" i="8"/>
  <c r="E191" i="8"/>
  <c r="N14" i="97"/>
  <c r="M39" i="101"/>
  <c r="M57" i="101" s="1"/>
  <c r="H192" i="8"/>
  <c r="H217" i="8"/>
  <c r="J12" i="101"/>
  <c r="J12" i="114"/>
  <c r="H93" i="8"/>
  <c r="C233" i="97"/>
  <c r="F218" i="97"/>
  <c r="T193" i="8"/>
  <c r="R194" i="8"/>
  <c r="K281" i="97"/>
  <c r="L51" i="74" s="1"/>
  <c r="K184" i="97"/>
  <c r="AI191" i="8"/>
  <c r="AG192" i="8"/>
  <c r="I39" i="101"/>
  <c r="I57" i="101" s="1"/>
  <c r="E12" i="74"/>
  <c r="D102" i="97"/>
  <c r="M100" i="97"/>
  <c r="N37" i="74" s="1"/>
  <c r="O179" i="8"/>
  <c r="O198" i="8"/>
  <c r="AD106" i="8"/>
  <c r="AF101" i="8"/>
  <c r="K22" i="97"/>
  <c r="K26" i="97" s="1"/>
  <c r="H13" i="101"/>
  <c r="H35" i="101" s="1"/>
  <c r="H53" i="101" s="1"/>
  <c r="G351" i="97" s="1"/>
  <c r="H13" i="114"/>
  <c r="H35" i="114" s="1"/>
  <c r="H53" i="114" s="1"/>
  <c r="X216" i="8"/>
  <c r="I54" i="97"/>
  <c r="I75" i="97" s="1"/>
  <c r="J10" i="74" s="1"/>
  <c r="I43" i="97"/>
  <c r="J9" i="74" s="1"/>
  <c r="B178" i="97"/>
  <c r="D127" i="114"/>
  <c r="D39" i="114"/>
  <c r="D57" i="114" s="1"/>
  <c r="D122" i="114" s="1"/>
  <c r="E93" i="8"/>
  <c r="B233" i="97"/>
  <c r="I281" i="97"/>
  <c r="J51" i="74" s="1"/>
  <c r="I184" i="97"/>
  <c r="J15" i="101"/>
  <c r="J37" i="101" s="1"/>
  <c r="J55" i="101" s="1"/>
  <c r="I356" i="97" s="1"/>
  <c r="J15" i="114"/>
  <c r="J37" i="114" s="1"/>
  <c r="J55" i="114" s="1"/>
  <c r="I91" i="97"/>
  <c r="J36" i="74" s="1"/>
  <c r="AJ197" i="8"/>
  <c r="AL196" i="8"/>
  <c r="H280" i="97"/>
  <c r="H183" i="97"/>
  <c r="AC95" i="8"/>
  <c r="J259" i="97"/>
  <c r="M13" i="101"/>
  <c r="M35" i="101" s="1"/>
  <c r="M53" i="101" s="1"/>
  <c r="L351" i="97" s="1"/>
  <c r="M13" i="114"/>
  <c r="M35" i="114" s="1"/>
  <c r="M53" i="114" s="1"/>
  <c r="D44" i="101"/>
  <c r="D38" i="101"/>
  <c r="D56" i="101" s="1"/>
  <c r="C355" i="97" s="1"/>
  <c r="AI95" i="8"/>
  <c r="L259" i="97"/>
  <c r="U179" i="8"/>
  <c r="U198" i="8"/>
  <c r="E194" i="8"/>
  <c r="E219" i="8"/>
  <c r="M92" i="97"/>
  <c r="N11" i="74" s="1"/>
  <c r="D227" i="8"/>
  <c r="H12" i="74"/>
  <c r="G102" i="97"/>
  <c r="J195" i="97"/>
  <c r="J123" i="97"/>
  <c r="K39" i="114"/>
  <c r="K57" i="114" s="1"/>
  <c r="N37" i="97"/>
  <c r="N41" i="97" s="1"/>
  <c r="B41" i="97"/>
  <c r="N16" i="114"/>
  <c r="K101" i="8"/>
  <c r="I106" i="8"/>
  <c r="D22" i="97"/>
  <c r="D26" i="97" s="1"/>
  <c r="Z95" i="8"/>
  <c r="I259" i="97"/>
  <c r="J39" i="101"/>
  <c r="J57" i="101" s="1"/>
  <c r="K106" i="97"/>
  <c r="K111" i="97" s="1"/>
  <c r="G142" i="97"/>
  <c r="AF196" i="8"/>
  <c r="AD197" i="8"/>
  <c r="U166" i="8"/>
  <c r="U185" i="8"/>
  <c r="L124" i="97"/>
  <c r="L179" i="8"/>
  <c r="L198" i="8"/>
  <c r="N251" i="97"/>
  <c r="W97" i="8"/>
  <c r="H266" i="97"/>
  <c r="AA93" i="8"/>
  <c r="AC88" i="8"/>
  <c r="J55" i="97"/>
  <c r="AG179" i="8"/>
  <c r="AG198" i="8"/>
  <c r="AG166" i="8"/>
  <c r="AG185" i="8"/>
  <c r="L197" i="8"/>
  <c r="N196" i="8"/>
  <c r="AF93" i="8"/>
  <c r="K233" i="97"/>
  <c r="H40" i="114"/>
  <c r="H58" i="114" s="1"/>
  <c r="H122" i="114" s="1"/>
  <c r="H127" i="114"/>
  <c r="W101" i="8"/>
  <c r="U106" i="8"/>
  <c r="H22" i="97"/>
  <c r="H26" i="97" s="1"/>
  <c r="B124" i="97"/>
  <c r="N192" i="97"/>
  <c r="L100" i="97"/>
  <c r="K16" i="101"/>
  <c r="K16" i="114"/>
  <c r="L39" i="114"/>
  <c r="L57" i="114" s="1"/>
  <c r="G124" i="97"/>
  <c r="N229" i="97"/>
  <c r="AJ93" i="8"/>
  <c r="AL88" i="8"/>
  <c r="M55" i="97"/>
  <c r="M59" i="97" s="1"/>
  <c r="N277" i="97"/>
  <c r="N281" i="97" s="1"/>
  <c r="I218" i="97"/>
  <c r="N185" i="8"/>
  <c r="L190" i="8"/>
  <c r="B101" i="97"/>
  <c r="N96" i="97"/>
  <c r="N101" i="97" s="1"/>
  <c r="C198" i="8"/>
  <c r="C179" i="8"/>
  <c r="T191" i="8"/>
  <c r="R192" i="8"/>
  <c r="G13" i="101"/>
  <c r="G35" i="101" s="1"/>
  <c r="G53" i="101" s="1"/>
  <c r="F351" i="97" s="1"/>
  <c r="G13" i="114"/>
  <c r="G35" i="114" s="1"/>
  <c r="G53" i="114" s="1"/>
  <c r="F15" i="101"/>
  <c r="F37" i="101" s="1"/>
  <c r="F55" i="101" s="1"/>
  <c r="E356" i="97" s="1"/>
  <c r="F15" i="114"/>
  <c r="F37" i="114" s="1"/>
  <c r="F55" i="114" s="1"/>
  <c r="E91" i="97"/>
  <c r="F36" i="74" s="1"/>
  <c r="H185" i="8"/>
  <c r="F190" i="8"/>
  <c r="C44" i="74"/>
  <c r="O51" i="74"/>
  <c r="Q51" i="74"/>
  <c r="E101" i="8"/>
  <c r="C106" i="8"/>
  <c r="B22" i="97"/>
  <c r="AL193" i="8"/>
  <c r="AJ194" i="8"/>
  <c r="C14" i="101"/>
  <c r="C36" i="101" s="1"/>
  <c r="C54" i="101" s="1"/>
  <c r="B353" i="97" s="1"/>
  <c r="N353" i="97" s="1"/>
  <c r="C14" i="114"/>
  <c r="C36" i="114" s="1"/>
  <c r="C54" i="114" s="1"/>
  <c r="N33" i="97"/>
  <c r="AA194" i="8"/>
  <c r="AC193" i="8"/>
  <c r="R179" i="8"/>
  <c r="R198" i="8"/>
  <c r="K43" i="97"/>
  <c r="L9" i="74" s="1"/>
  <c r="M12" i="74"/>
  <c r="L102" i="97"/>
  <c r="H101" i="8"/>
  <c r="F106" i="8"/>
  <c r="C22" i="97"/>
  <c r="C26" i="97" s="1"/>
  <c r="Q95" i="8"/>
  <c r="F259" i="97"/>
  <c r="L44" i="101"/>
  <c r="L38" i="101"/>
  <c r="L56" i="101" s="1"/>
  <c r="K355" i="97" s="1"/>
  <c r="H14" i="114"/>
  <c r="H36" i="114" s="1"/>
  <c r="H54" i="114" s="1"/>
  <c r="H14" i="101"/>
  <c r="H36" i="101" s="1"/>
  <c r="H54" i="101" s="1"/>
  <c r="G353" i="97" s="1"/>
  <c r="I216" i="8"/>
  <c r="D54" i="97"/>
  <c r="D75" i="97" s="1"/>
  <c r="E10" i="74" s="1"/>
  <c r="N148" i="97"/>
  <c r="E124" i="97"/>
  <c r="L229" i="8"/>
  <c r="E21" i="97"/>
  <c r="E43" i="97" s="1"/>
  <c r="F9" i="74" s="1"/>
  <c r="Q93" i="8"/>
  <c r="F233" i="97"/>
  <c r="AA166" i="8"/>
  <c r="AA185" i="8"/>
  <c r="AL95" i="8"/>
  <c r="M259" i="97"/>
  <c r="B18" i="97"/>
  <c r="N15" i="97"/>
  <c r="E281" i="97"/>
  <c r="F51" i="74" s="1"/>
  <c r="E184" i="97"/>
  <c r="Z71" i="8"/>
  <c r="N147" i="97"/>
  <c r="AJ166" i="8"/>
  <c r="AJ185" i="8"/>
  <c r="I123" i="97"/>
  <c r="G100" i="97"/>
  <c r="H37" i="74" s="1"/>
  <c r="T211" i="8"/>
  <c r="J16" i="101"/>
  <c r="J16" i="114"/>
  <c r="K220" i="8"/>
  <c r="D265" i="97"/>
  <c r="J219" i="8"/>
  <c r="K39" i="101"/>
  <c r="K57" i="101" s="1"/>
  <c r="N214" i="97"/>
  <c r="B142" i="97"/>
  <c r="R197" i="8"/>
  <c r="T196" i="8"/>
  <c r="AL97" i="8"/>
  <c r="M266" i="97"/>
  <c r="M178" i="97" s="1"/>
  <c r="D21" i="97"/>
  <c r="D43" i="97" s="1"/>
  <c r="E9" i="74" s="1"/>
  <c r="I229" i="8"/>
  <c r="J39" i="114"/>
  <c r="J57" i="114" s="1"/>
  <c r="C229" i="8"/>
  <c r="B21" i="97"/>
  <c r="Z106" i="8"/>
  <c r="I199" i="97"/>
  <c r="I130" i="97" s="1"/>
  <c r="F42" i="97"/>
  <c r="G14" i="101"/>
  <c r="G36" i="101" s="1"/>
  <c r="G54" i="101" s="1"/>
  <c r="F353" i="97" s="1"/>
  <c r="G14" i="114"/>
  <c r="G36" i="114" s="1"/>
  <c r="G54" i="114" s="1"/>
  <c r="K88" i="8"/>
  <c r="I93" i="8"/>
  <c r="D55" i="97"/>
  <c r="D59" i="97" s="1"/>
  <c r="C172" i="97"/>
  <c r="C271" i="97"/>
  <c r="D50" i="74" s="1"/>
  <c r="D43" i="74" s="1"/>
  <c r="J12" i="74"/>
  <c r="I102" i="97"/>
  <c r="U216" i="8"/>
  <c r="H54" i="97"/>
  <c r="H75" i="97" s="1"/>
  <c r="I10" i="74" s="1"/>
  <c r="S10" i="74" s="1"/>
  <c r="J13" i="101"/>
  <c r="J35" i="101" s="1"/>
  <c r="J53" i="101" s="1"/>
  <c r="I351" i="97" s="1"/>
  <c r="J13" i="114"/>
  <c r="J35" i="114" s="1"/>
  <c r="J53" i="114" s="1"/>
  <c r="G92" i="97"/>
  <c r="H11" i="74" s="1"/>
  <c r="N101" i="8"/>
  <c r="L106" i="8"/>
  <c r="E22" i="97"/>
  <c r="E26" i="97" s="1"/>
  <c r="E42" i="97" s="1"/>
  <c r="N165" i="97"/>
  <c r="D12" i="74"/>
  <c r="C105" i="97"/>
  <c r="C112" i="97" s="1"/>
  <c r="C102" i="97"/>
  <c r="H42" i="97"/>
  <c r="AG229" i="8"/>
  <c r="L21" i="97"/>
  <c r="L43" i="97" s="1"/>
  <c r="M9" i="74" s="1"/>
  <c r="AI88" i="8"/>
  <c r="AG93" i="8"/>
  <c r="L55" i="97"/>
  <c r="L59" i="97" s="1"/>
  <c r="L18" i="101"/>
  <c r="L40" i="101" s="1"/>
  <c r="L58" i="101" s="1"/>
  <c r="L18" i="114"/>
  <c r="L40" i="114" s="1"/>
  <c r="L58" i="114" s="1"/>
  <c r="X192" i="8"/>
  <c r="Z191" i="8"/>
  <c r="H196" i="8"/>
  <c r="F197" i="8"/>
  <c r="H40" i="101"/>
  <c r="H58" i="101" s="1"/>
  <c r="H128" i="101"/>
  <c r="F12" i="74"/>
  <c r="E102" i="97"/>
  <c r="E105" i="97"/>
  <c r="E112" i="97" s="1"/>
  <c r="K123" i="97"/>
  <c r="K195" i="97"/>
  <c r="L184" i="97"/>
  <c r="L281" i="97"/>
  <c r="M51" i="74" s="1"/>
  <c r="AC97" i="8"/>
  <c r="J266" i="97"/>
  <c r="Q185" i="8"/>
  <c r="O190" i="8"/>
  <c r="L39" i="101"/>
  <c r="L57" i="101" s="1"/>
  <c r="L128" i="101"/>
  <c r="E39" i="114"/>
  <c r="E57" i="114" s="1"/>
  <c r="B218" i="97"/>
  <c r="AD198" i="8"/>
  <c r="AD179" i="8"/>
  <c r="B184" i="97"/>
  <c r="I195" i="97"/>
  <c r="F34" i="74" l="1"/>
  <c r="E44" i="97"/>
  <c r="G9" i="74"/>
  <c r="F105" i="97"/>
  <c r="F112" i="97" s="1"/>
  <c r="K9" i="74"/>
  <c r="S9" i="74" s="1"/>
  <c r="J105" i="97"/>
  <c r="J112" i="97" s="1"/>
  <c r="N34" i="74"/>
  <c r="M44" i="97"/>
  <c r="H9" i="74"/>
  <c r="G105" i="97"/>
  <c r="G112" i="97" s="1"/>
  <c r="H34" i="74"/>
  <c r="G44" i="97"/>
  <c r="G113" i="97"/>
  <c r="G315" i="97" s="1"/>
  <c r="G316" i="97" s="1"/>
  <c r="G301" i="97" s="1"/>
  <c r="F253" i="97"/>
  <c r="G49" i="74" s="1"/>
  <c r="G42" i="74" s="1"/>
  <c r="F154" i="97"/>
  <c r="H218" i="8"/>
  <c r="C258" i="97"/>
  <c r="G217" i="8"/>
  <c r="I44" i="114"/>
  <c r="I38" i="114"/>
  <c r="I56" i="114" s="1"/>
  <c r="C18" i="101"/>
  <c r="C40" i="101" s="1"/>
  <c r="C58" i="101" s="1"/>
  <c r="C18" i="114"/>
  <c r="C40" i="114" s="1"/>
  <c r="C58" i="114" s="1"/>
  <c r="AF218" i="8"/>
  <c r="K258" i="97"/>
  <c r="AE217" i="8"/>
  <c r="J178" i="97"/>
  <c r="N21" i="97"/>
  <c r="N43" i="97" s="1"/>
  <c r="F271" i="97"/>
  <c r="G50" i="74" s="1"/>
  <c r="G43" i="74" s="1"/>
  <c r="F172" i="97"/>
  <c r="K44" i="101"/>
  <c r="K38" i="101"/>
  <c r="K56" i="101" s="1"/>
  <c r="J355" i="97" s="1"/>
  <c r="AF197" i="8"/>
  <c r="AF222" i="8"/>
  <c r="J44" i="74"/>
  <c r="S51" i="74"/>
  <c r="S44" i="74" s="1"/>
  <c r="F40" i="114"/>
  <c r="F58" i="114" s="1"/>
  <c r="F122" i="114" s="1"/>
  <c r="F127" i="114"/>
  <c r="W93" i="8"/>
  <c r="H233" i="97"/>
  <c r="Q106" i="8"/>
  <c r="F199" i="97"/>
  <c r="F287" i="97" s="1"/>
  <c r="F293" i="97" s="1"/>
  <c r="F317" i="97" s="1"/>
  <c r="F318" i="97" s="1"/>
  <c r="K93" i="8"/>
  <c r="D233" i="97"/>
  <c r="D269" i="97"/>
  <c r="D177" i="97"/>
  <c r="AI198" i="8"/>
  <c r="AG203" i="8"/>
  <c r="T106" i="8"/>
  <c r="G199" i="97"/>
  <c r="N220" i="8"/>
  <c r="E265" i="97"/>
  <c r="M219" i="8"/>
  <c r="E190" i="8"/>
  <c r="E211" i="8"/>
  <c r="T12" i="74"/>
  <c r="L269" i="97"/>
  <c r="L177" i="97"/>
  <c r="T197" i="8"/>
  <c r="T222" i="8"/>
  <c r="AL194" i="8"/>
  <c r="AL219" i="8"/>
  <c r="E37" i="74"/>
  <c r="Q37" i="74" s="1"/>
  <c r="Q44" i="74" s="1"/>
  <c r="E16" i="101"/>
  <c r="E16" i="114"/>
  <c r="C38" i="114"/>
  <c r="C56" i="114" s="1"/>
  <c r="C44" i="114"/>
  <c r="D172" i="97"/>
  <c r="D271" i="97"/>
  <c r="E50" i="74" s="1"/>
  <c r="E43" i="74" s="1"/>
  <c r="B74" i="97"/>
  <c r="C35" i="74" s="1"/>
  <c r="W192" i="8"/>
  <c r="W217" i="8"/>
  <c r="Q10" i="74"/>
  <c r="O10" i="74"/>
  <c r="I105" i="97"/>
  <c r="I112" i="97" s="1"/>
  <c r="J38" i="114"/>
  <c r="J56" i="114" s="1"/>
  <c r="J44" i="114"/>
  <c r="M172" i="97"/>
  <c r="M271" i="97"/>
  <c r="N50" i="74" s="1"/>
  <c r="N43" i="74" s="1"/>
  <c r="H106" i="97"/>
  <c r="H111" i="97" s="1"/>
  <c r="N22" i="97"/>
  <c r="B26" i="97"/>
  <c r="E113" i="97"/>
  <c r="E315" i="97" s="1"/>
  <c r="E316" i="97" s="1"/>
  <c r="E301" i="97" s="1"/>
  <c r="H16" i="101"/>
  <c r="K154" i="97"/>
  <c r="K253" i="97"/>
  <c r="L49" i="74" s="1"/>
  <c r="J59" i="97"/>
  <c r="J106" i="97"/>
  <c r="J111" i="97" s="1"/>
  <c r="N16" i="101"/>
  <c r="W198" i="8"/>
  <c r="U203" i="8"/>
  <c r="D131" i="114"/>
  <c r="M106" i="97"/>
  <c r="M111" i="97" s="1"/>
  <c r="AI192" i="8"/>
  <c r="AI217" i="8"/>
  <c r="C154" i="97"/>
  <c r="C253" i="97"/>
  <c r="D49" i="74" s="1"/>
  <c r="D42" i="74" s="1"/>
  <c r="D106" i="97"/>
  <c r="D111" i="97" s="1"/>
  <c r="AF190" i="8"/>
  <c r="AF211" i="8"/>
  <c r="Q220" i="8"/>
  <c r="F265" i="97"/>
  <c r="P219" i="8"/>
  <c r="C44" i="101"/>
  <c r="C38" i="101"/>
  <c r="C56" i="101" s="1"/>
  <c r="B355" i="97" s="1"/>
  <c r="H105" i="97"/>
  <c r="H112" i="97" s="1"/>
  <c r="B271" i="97"/>
  <c r="N259" i="97"/>
  <c r="B172" i="97"/>
  <c r="B287" i="97"/>
  <c r="G37" i="74"/>
  <c r="G16" i="114"/>
  <c r="G16" i="101"/>
  <c r="K12" i="101"/>
  <c r="K12" i="114"/>
  <c r="J42" i="97"/>
  <c r="M191" i="97"/>
  <c r="AK228" i="8"/>
  <c r="B106" i="97"/>
  <c r="K192" i="8"/>
  <c r="K217" i="8"/>
  <c r="N54" i="97"/>
  <c r="N75" i="97" s="1"/>
  <c r="Q190" i="8"/>
  <c r="Q211" i="8"/>
  <c r="T51" i="74"/>
  <c r="L44" i="74"/>
  <c r="G40" i="101"/>
  <c r="G58" i="101" s="1"/>
  <c r="G128" i="101"/>
  <c r="L213" i="97"/>
  <c r="AH226" i="8"/>
  <c r="H271" i="97"/>
  <c r="I50" i="74" s="1"/>
  <c r="H172" i="97"/>
  <c r="H198" i="8"/>
  <c r="F203" i="8"/>
  <c r="Z185" i="8"/>
  <c r="X190" i="8"/>
  <c r="R51" i="74"/>
  <c r="W106" i="8"/>
  <c r="H199" i="97"/>
  <c r="N12" i="101"/>
  <c r="N12" i="114"/>
  <c r="F37" i="74"/>
  <c r="R37" i="74" s="1"/>
  <c r="F16" i="101"/>
  <c r="F16" i="114"/>
  <c r="D44" i="114"/>
  <c r="D38" i="114"/>
  <c r="D56" i="114" s="1"/>
  <c r="AL192" i="8"/>
  <c r="AL217" i="8"/>
  <c r="K105" i="97"/>
  <c r="K112" i="97" s="1"/>
  <c r="AC192" i="8"/>
  <c r="AC217" i="8"/>
  <c r="R9" i="74"/>
  <c r="E220" i="8"/>
  <c r="B265" i="97"/>
  <c r="D219" i="8"/>
  <c r="N192" i="8"/>
  <c r="N217" i="8"/>
  <c r="AC197" i="8"/>
  <c r="AC222" i="8"/>
  <c r="L34" i="74"/>
  <c r="K44" i="97"/>
  <c r="K113" i="97"/>
  <c r="K315" i="97" s="1"/>
  <c r="K316" i="97" s="1"/>
  <c r="K301" i="97" s="1"/>
  <c r="E172" i="97"/>
  <c r="E271" i="97"/>
  <c r="F50" i="74" s="1"/>
  <c r="Z194" i="8"/>
  <c r="Z219" i="8"/>
  <c r="R12" i="74"/>
  <c r="N106" i="8"/>
  <c r="E199" i="97"/>
  <c r="D12" i="101"/>
  <c r="D12" i="114"/>
  <c r="C42" i="97"/>
  <c r="T192" i="8"/>
  <c r="T217" i="8"/>
  <c r="H16" i="114"/>
  <c r="E222" i="8"/>
  <c r="E197" i="8"/>
  <c r="G354" i="97"/>
  <c r="H123" i="101"/>
  <c r="M18" i="101"/>
  <c r="M18" i="114"/>
  <c r="L74" i="97"/>
  <c r="S12" i="74"/>
  <c r="N142" i="97"/>
  <c r="J38" i="101"/>
  <c r="J56" i="101" s="1"/>
  <c r="I355" i="97" s="1"/>
  <c r="J44" i="101"/>
  <c r="Z224" i="8"/>
  <c r="H106" i="8"/>
  <c r="C199" i="97"/>
  <c r="AC194" i="8"/>
  <c r="AC219" i="8"/>
  <c r="R36" i="74"/>
  <c r="C203" i="8"/>
  <c r="E198" i="8"/>
  <c r="N18" i="101"/>
  <c r="N18" i="114"/>
  <c r="M74" i="97"/>
  <c r="AC93" i="8"/>
  <c r="J233" i="97"/>
  <c r="J287" i="97" s="1"/>
  <c r="J293" i="97" s="1"/>
  <c r="J317" i="97" s="1"/>
  <c r="J271" i="97"/>
  <c r="K50" i="74" s="1"/>
  <c r="K43" i="74" s="1"/>
  <c r="J172" i="97"/>
  <c r="Z222" i="8"/>
  <c r="Z197" i="8"/>
  <c r="W194" i="8"/>
  <c r="W219" i="8"/>
  <c r="G44" i="74"/>
  <c r="L43" i="74"/>
  <c r="O11" i="74"/>
  <c r="Q11" i="74"/>
  <c r="C269" i="97"/>
  <c r="C177" i="97"/>
  <c r="C270" i="97"/>
  <c r="I220" i="97"/>
  <c r="J48" i="74" s="1"/>
  <c r="AI185" i="8"/>
  <c r="AG190" i="8"/>
  <c r="I26" i="74"/>
  <c r="H282" i="97"/>
  <c r="H44" i="74"/>
  <c r="C15" i="101"/>
  <c r="C37" i="101" s="1"/>
  <c r="C55" i="101" s="1"/>
  <c r="B356" i="97" s="1"/>
  <c r="N356" i="97" s="1"/>
  <c r="C15" i="114"/>
  <c r="C37" i="114" s="1"/>
  <c r="C55" i="114" s="1"/>
  <c r="B91" i="97"/>
  <c r="C36" i="74" s="1"/>
  <c r="N83" i="97"/>
  <c r="F12" i="101"/>
  <c r="F12" i="114"/>
  <c r="AJ203" i="8"/>
  <c r="AL198" i="8"/>
  <c r="M12" i="101"/>
  <c r="M12" i="114"/>
  <c r="L42" i="97"/>
  <c r="I190" i="8"/>
  <c r="K185" i="8"/>
  <c r="M37" i="74"/>
  <c r="T37" i="74" s="1"/>
  <c r="M16" i="114"/>
  <c r="M16" i="101"/>
  <c r="N198" i="8"/>
  <c r="L203" i="8"/>
  <c r="F40" i="101"/>
  <c r="F58" i="101" s="1"/>
  <c r="F128" i="101"/>
  <c r="K198" i="8"/>
  <c r="I203" i="8"/>
  <c r="H190" i="8"/>
  <c r="H211" i="8"/>
  <c r="L106" i="97"/>
  <c r="L111" i="97" s="1"/>
  <c r="L123" i="101"/>
  <c r="K354" i="97"/>
  <c r="G34" i="74"/>
  <c r="F44" i="97"/>
  <c r="T216" i="8"/>
  <c r="G232" i="97"/>
  <c r="S211" i="8"/>
  <c r="AA190" i="8"/>
  <c r="AC185" i="8"/>
  <c r="L105" i="97"/>
  <c r="L112" i="97" s="1"/>
  <c r="E106" i="8"/>
  <c r="B199" i="97"/>
  <c r="N102" i="97"/>
  <c r="AL93" i="8"/>
  <c r="M233" i="97"/>
  <c r="L122" i="114"/>
  <c r="N124" i="97"/>
  <c r="N197" i="8"/>
  <c r="N222" i="8"/>
  <c r="U190" i="8"/>
  <c r="W185" i="8"/>
  <c r="I172" i="97"/>
  <c r="I271" i="97"/>
  <c r="J50" i="74" s="1"/>
  <c r="J43" i="74" s="1"/>
  <c r="L172" i="97"/>
  <c r="L271" i="97"/>
  <c r="M50" i="74" s="1"/>
  <c r="M43" i="74" s="1"/>
  <c r="L12" i="101"/>
  <c r="L12" i="114"/>
  <c r="D105" i="97"/>
  <c r="D112" i="97" s="1"/>
  <c r="J34" i="114"/>
  <c r="J62" i="114"/>
  <c r="J128" i="114"/>
  <c r="J132" i="114" s="1"/>
  <c r="B43" i="97"/>
  <c r="C9" i="74" s="1"/>
  <c r="C106" i="97"/>
  <c r="C111" i="97" s="1"/>
  <c r="J18" i="101"/>
  <c r="J18" i="114"/>
  <c r="J19" i="114" s="1"/>
  <c r="I74" i="97"/>
  <c r="G172" i="97"/>
  <c r="G271" i="97"/>
  <c r="H50" i="74" s="1"/>
  <c r="H43" i="74" s="1"/>
  <c r="AC106" i="8"/>
  <c r="J199" i="97"/>
  <c r="J34" i="74"/>
  <c r="I44" i="97"/>
  <c r="K197" i="8"/>
  <c r="K222" i="8"/>
  <c r="O37" i="74"/>
  <c r="C39" i="114"/>
  <c r="C57" i="114" s="1"/>
  <c r="E18" i="101"/>
  <c r="E18" i="114"/>
  <c r="D74" i="97"/>
  <c r="K38" i="114"/>
  <c r="K56" i="114" s="1"/>
  <c r="K44" i="114"/>
  <c r="E12" i="101"/>
  <c r="E12" i="114"/>
  <c r="D42" i="97"/>
  <c r="Q192" i="8"/>
  <c r="Q217" i="8"/>
  <c r="H12" i="101"/>
  <c r="H12" i="114"/>
  <c r="AF198" i="8"/>
  <c r="AD203" i="8"/>
  <c r="Z192" i="8"/>
  <c r="Z217" i="8"/>
  <c r="T9" i="74"/>
  <c r="N190" i="8"/>
  <c r="N211" i="8"/>
  <c r="AL197" i="8"/>
  <c r="AL222" i="8"/>
  <c r="O203" i="8"/>
  <c r="Q198" i="8"/>
  <c r="I38" i="101"/>
  <c r="I56" i="101" s="1"/>
  <c r="H355" i="97" s="1"/>
  <c r="I44" i="101"/>
  <c r="AL185" i="8"/>
  <c r="AJ190" i="8"/>
  <c r="T198" i="8"/>
  <c r="R203" i="8"/>
  <c r="K106" i="8"/>
  <c r="D199" i="97"/>
  <c r="B154" i="97"/>
  <c r="B253" i="97"/>
  <c r="T194" i="8"/>
  <c r="T219" i="8"/>
  <c r="AL106" i="8"/>
  <c r="M199" i="97"/>
  <c r="E106" i="97"/>
  <c r="E111" i="97" s="1"/>
  <c r="I34" i="74"/>
  <c r="H44" i="97"/>
  <c r="C13" i="101"/>
  <c r="C35" i="101" s="1"/>
  <c r="C53" i="101" s="1"/>
  <c r="B351" i="97" s="1"/>
  <c r="C13" i="114"/>
  <c r="C35" i="114" s="1"/>
  <c r="C53" i="114" s="1"/>
  <c r="N18" i="97"/>
  <c r="H131" i="114"/>
  <c r="N44" i="114"/>
  <c r="N38" i="114"/>
  <c r="N56" i="114" s="1"/>
  <c r="AI106" i="8"/>
  <c r="L199" i="97"/>
  <c r="N184" i="97"/>
  <c r="H197" i="8"/>
  <c r="H222" i="8"/>
  <c r="AI93" i="8"/>
  <c r="L233" i="97"/>
  <c r="G106" i="97"/>
  <c r="G111" i="97" s="1"/>
  <c r="E287" i="97"/>
  <c r="E293" i="97" s="1"/>
  <c r="E317" i="97" s="1"/>
  <c r="E318" i="97" s="1"/>
  <c r="C12" i="74"/>
  <c r="B105" i="97"/>
  <c r="B102" i="97"/>
  <c r="L127" i="114"/>
  <c r="I12" i="101"/>
  <c r="I12" i="114"/>
  <c r="H178" i="97"/>
  <c r="N178" i="97" s="1"/>
  <c r="H287" i="97"/>
  <c r="H293" i="97" s="1"/>
  <c r="H317" i="97" s="1"/>
  <c r="N266" i="97"/>
  <c r="AF106" i="8"/>
  <c r="K199" i="97"/>
  <c r="J34" i="101"/>
  <c r="J129" i="101"/>
  <c r="J133" i="101" s="1"/>
  <c r="E192" i="8"/>
  <c r="E217" i="8"/>
  <c r="N44" i="74"/>
  <c r="AI222" i="8"/>
  <c r="AI197" i="8"/>
  <c r="I18" i="101"/>
  <c r="I18" i="114"/>
  <c r="H74" i="97"/>
  <c r="G40" i="114"/>
  <c r="G58" i="114" s="1"/>
  <c r="G122" i="114" s="1"/>
  <c r="G127" i="114"/>
  <c r="L44" i="114"/>
  <c r="L38" i="114"/>
  <c r="L56" i="114" s="1"/>
  <c r="N55" i="97"/>
  <c r="N59" i="97" s="1"/>
  <c r="N74" i="97" s="1"/>
  <c r="D123" i="101"/>
  <c r="C354" i="97"/>
  <c r="Z93" i="8"/>
  <c r="I233" i="97"/>
  <c r="I287" i="97" s="1"/>
  <c r="I293" i="97" s="1"/>
  <c r="I317" i="97" s="1"/>
  <c r="Q222" i="8"/>
  <c r="Q197" i="8"/>
  <c r="E154" i="97"/>
  <c r="E253" i="97"/>
  <c r="F49" i="74" s="1"/>
  <c r="G12" i="101"/>
  <c r="G12" i="114"/>
  <c r="M105" i="97"/>
  <c r="M112" i="97" s="1"/>
  <c r="AA203" i="8"/>
  <c r="AC198" i="8"/>
  <c r="C39" i="101"/>
  <c r="C57" i="101" s="1"/>
  <c r="P222" i="8" l="1"/>
  <c r="Q223" i="8"/>
  <c r="F276" i="97" s="1"/>
  <c r="AF203" i="8"/>
  <c r="AF224" i="8"/>
  <c r="N218" i="8"/>
  <c r="E258" i="97"/>
  <c r="M217" i="8"/>
  <c r="C12" i="101"/>
  <c r="C12" i="114"/>
  <c r="N26" i="97"/>
  <c r="N42" i="97" s="1"/>
  <c r="Y222" i="8"/>
  <c r="Z223" i="8"/>
  <c r="I276" i="97" s="1"/>
  <c r="AC203" i="8"/>
  <c r="AC224" i="8"/>
  <c r="K203" i="8"/>
  <c r="K224" i="8"/>
  <c r="S50" i="74"/>
  <c r="S43" i="74" s="1"/>
  <c r="I43" i="74"/>
  <c r="Q35" i="74"/>
  <c r="F131" i="114"/>
  <c r="E218" i="8"/>
  <c r="B258" i="97"/>
  <c r="D217" i="8"/>
  <c r="O12" i="74"/>
  <c r="Q12" i="74"/>
  <c r="G265" i="97"/>
  <c r="T220" i="8"/>
  <c r="S219" i="8"/>
  <c r="H34" i="114"/>
  <c r="H128" i="114"/>
  <c r="H19" i="114"/>
  <c r="H62" i="114"/>
  <c r="J222" i="8"/>
  <c r="K223" i="8"/>
  <c r="D276" i="97" s="1"/>
  <c r="AC190" i="8"/>
  <c r="AC211" i="8"/>
  <c r="F177" i="97"/>
  <c r="F269" i="97"/>
  <c r="G130" i="97"/>
  <c r="G220" i="97"/>
  <c r="H48" i="74" s="1"/>
  <c r="G287" i="97"/>
  <c r="G293" i="97" s="1"/>
  <c r="G317" i="97" s="1"/>
  <c r="G318" i="97" s="1"/>
  <c r="E35" i="74"/>
  <c r="D113" i="97"/>
  <c r="D315" i="97" s="1"/>
  <c r="D316" i="97" s="1"/>
  <c r="D301" i="97" s="1"/>
  <c r="L131" i="114"/>
  <c r="M34" i="74"/>
  <c r="L44" i="97"/>
  <c r="AC220" i="8"/>
  <c r="J265" i="97"/>
  <c r="AB219" i="8"/>
  <c r="R44" i="74"/>
  <c r="K34" i="74"/>
  <c r="J44" i="97"/>
  <c r="C49" i="74"/>
  <c r="Q218" i="8"/>
  <c r="F258" i="97"/>
  <c r="P217" i="8"/>
  <c r="M19" i="114"/>
  <c r="M62" i="114"/>
  <c r="M34" i="114"/>
  <c r="M128" i="114"/>
  <c r="M132" i="114" s="1"/>
  <c r="T50" i="74"/>
  <c r="T43" i="74" s="1"/>
  <c r="AL218" i="8"/>
  <c r="M258" i="97"/>
  <c r="AK217" i="8"/>
  <c r="N19" i="101"/>
  <c r="N34" i="101"/>
  <c r="N129" i="101"/>
  <c r="N133" i="101" s="1"/>
  <c r="C50" i="74"/>
  <c r="N271" i="97"/>
  <c r="AF216" i="8"/>
  <c r="K232" i="97"/>
  <c r="AE211" i="8"/>
  <c r="K18" i="101"/>
  <c r="K18" i="114"/>
  <c r="J74" i="97"/>
  <c r="AL220" i="8"/>
  <c r="M265" i="97"/>
  <c r="AK219" i="8"/>
  <c r="E216" i="8"/>
  <c r="B232" i="97"/>
  <c r="D211" i="8"/>
  <c r="AE222" i="8"/>
  <c r="AF223" i="8"/>
  <c r="K276" i="97" s="1"/>
  <c r="G19" i="101"/>
  <c r="G34" i="101"/>
  <c r="G129" i="101"/>
  <c r="G133" i="101" s="1"/>
  <c r="D132" i="101"/>
  <c r="I40" i="101"/>
  <c r="I58" i="101" s="1"/>
  <c r="I128" i="101"/>
  <c r="I130" i="101" s="1"/>
  <c r="J52" i="101"/>
  <c r="I19" i="114"/>
  <c r="I128" i="114"/>
  <c r="I132" i="114" s="1"/>
  <c r="I62" i="114"/>
  <c r="I34" i="114"/>
  <c r="E40" i="101"/>
  <c r="E58" i="101" s="1"/>
  <c r="E128" i="101"/>
  <c r="G237" i="97"/>
  <c r="G153" i="97"/>
  <c r="G252" i="97"/>
  <c r="N203" i="8"/>
  <c r="N224" i="8"/>
  <c r="M34" i="101"/>
  <c r="M129" i="101"/>
  <c r="M133" i="101" s="1"/>
  <c r="M19" i="101"/>
  <c r="J41" i="74"/>
  <c r="N35" i="74"/>
  <c r="M113" i="97"/>
  <c r="M315" i="97" s="1"/>
  <c r="M316" i="97" s="1"/>
  <c r="M301" i="97" s="1"/>
  <c r="C130" i="97"/>
  <c r="C287" i="97"/>
  <c r="C293" i="97" s="1"/>
  <c r="C317" i="97" s="1"/>
  <c r="C220" i="97"/>
  <c r="D48" i="74" s="1"/>
  <c r="M35" i="74"/>
  <c r="L113" i="97"/>
  <c r="L315" i="97" s="1"/>
  <c r="L316" i="97" s="1"/>
  <c r="L301" i="97" s="1"/>
  <c r="E130" i="97"/>
  <c r="E220" i="97"/>
  <c r="F48" i="74" s="1"/>
  <c r="B269" i="97"/>
  <c r="B177" i="97"/>
  <c r="Z190" i="8"/>
  <c r="Z211" i="8"/>
  <c r="G123" i="101"/>
  <c r="F354" i="97"/>
  <c r="K34" i="101"/>
  <c r="K19" i="101"/>
  <c r="K129" i="101"/>
  <c r="K133" i="101" s="1"/>
  <c r="L42" i="74"/>
  <c r="AI203" i="8"/>
  <c r="AI224" i="8"/>
  <c r="H223" i="8"/>
  <c r="C276" i="97" s="1"/>
  <c r="G222" i="8"/>
  <c r="AL223" i="8"/>
  <c r="M276" i="97" s="1"/>
  <c r="AK222" i="8"/>
  <c r="AC218" i="8"/>
  <c r="J258" i="97"/>
  <c r="AB217" i="8"/>
  <c r="E44" i="101"/>
  <c r="E38" i="101"/>
  <c r="E56" i="101" s="1"/>
  <c r="D355" i="97" s="1"/>
  <c r="D154" i="97"/>
  <c r="N154" i="97" s="1"/>
  <c r="D253" i="97"/>
  <c r="E49" i="74" s="1"/>
  <c r="E42" i="74" s="1"/>
  <c r="D287" i="97"/>
  <c r="D293" i="97" s="1"/>
  <c r="D317" i="97" s="1"/>
  <c r="G131" i="114"/>
  <c r="I19" i="74"/>
  <c r="B42" i="97"/>
  <c r="F43" i="74"/>
  <c r="R50" i="74"/>
  <c r="R43" i="74" s="1"/>
  <c r="F44" i="74"/>
  <c r="M123" i="97"/>
  <c r="N123" i="97" s="1"/>
  <c r="M195" i="97"/>
  <c r="N191" i="97"/>
  <c r="N195" i="97" s="1"/>
  <c r="I35" i="74"/>
  <c r="H113" i="97"/>
  <c r="H315" i="97" s="1"/>
  <c r="H316" i="97" s="1"/>
  <c r="H301" i="97" s="1"/>
  <c r="J41" i="114"/>
  <c r="J45" i="114" s="1"/>
  <c r="J48" i="114" s="1"/>
  <c r="J52" i="114"/>
  <c r="J154" i="97"/>
  <c r="J253" i="97"/>
  <c r="K49" i="74" s="1"/>
  <c r="N62" i="114"/>
  <c r="N19" i="114"/>
  <c r="N34" i="114"/>
  <c r="N128" i="114"/>
  <c r="N132" i="114" s="1"/>
  <c r="L218" i="97"/>
  <c r="L141" i="97"/>
  <c r="N141" i="97" s="1"/>
  <c r="N213" i="97"/>
  <c r="N218" i="97" s="1"/>
  <c r="I40" i="114"/>
  <c r="I58" i="114" s="1"/>
  <c r="I122" i="114" s="1"/>
  <c r="I127" i="114"/>
  <c r="N351" i="97"/>
  <c r="AL190" i="8"/>
  <c r="AL211" i="8"/>
  <c r="E40" i="114"/>
  <c r="E58" i="114" s="1"/>
  <c r="E122" i="114" s="1"/>
  <c r="E127" i="114"/>
  <c r="E129" i="114" s="1"/>
  <c r="J40" i="101"/>
  <c r="J58" i="101" s="1"/>
  <c r="J128" i="101"/>
  <c r="J130" i="101" s="1"/>
  <c r="M154" i="97"/>
  <c r="M253" i="97"/>
  <c r="N49" i="74" s="1"/>
  <c r="H216" i="8"/>
  <c r="C232" i="97"/>
  <c r="G211" i="8"/>
  <c r="Q36" i="74"/>
  <c r="O36" i="74"/>
  <c r="AI190" i="8"/>
  <c r="AI211" i="8"/>
  <c r="M287" i="97"/>
  <c r="M293" i="97" s="1"/>
  <c r="M317" i="97" s="1"/>
  <c r="M318" i="97" s="1"/>
  <c r="D222" i="8"/>
  <c r="E223" i="8"/>
  <c r="B276" i="97" s="1"/>
  <c r="D34" i="101"/>
  <c r="D19" i="101"/>
  <c r="D129" i="101"/>
  <c r="K34" i="114"/>
  <c r="K19" i="114"/>
  <c r="K128" i="114"/>
  <c r="K132" i="114" s="1"/>
  <c r="K62" i="114"/>
  <c r="R49" i="74"/>
  <c r="R42" i="74" s="1"/>
  <c r="F42" i="74"/>
  <c r="E44" i="74"/>
  <c r="J19" i="101"/>
  <c r="I19" i="101"/>
  <c r="I34" i="101"/>
  <c r="I129" i="101"/>
  <c r="I133" i="101" s="1"/>
  <c r="S34" i="74"/>
  <c r="N233" i="97"/>
  <c r="I258" i="97"/>
  <c r="Z218" i="8"/>
  <c r="Y217" i="8"/>
  <c r="E34" i="74"/>
  <c r="D44" i="97"/>
  <c r="C127" i="114"/>
  <c r="J130" i="97"/>
  <c r="J220" i="97"/>
  <c r="K48" i="74" s="1"/>
  <c r="L19" i="114"/>
  <c r="L34" i="114"/>
  <c r="L128" i="114"/>
  <c r="L132" i="114" s="1"/>
  <c r="L62" i="114"/>
  <c r="W190" i="8"/>
  <c r="W211" i="8"/>
  <c r="M44" i="74"/>
  <c r="M44" i="101"/>
  <c r="M38" i="101"/>
  <c r="M56" i="101" s="1"/>
  <c r="L355" i="97" s="1"/>
  <c r="AL203" i="8"/>
  <c r="AL224" i="8"/>
  <c r="D25" i="74"/>
  <c r="D18" i="74" s="1"/>
  <c r="C272" i="97"/>
  <c r="N40" i="114"/>
  <c r="N58" i="114" s="1"/>
  <c r="N122" i="114" s="1"/>
  <c r="N127" i="114"/>
  <c r="N129" i="114" s="1"/>
  <c r="M40" i="114"/>
  <c r="M58" i="114" s="1"/>
  <c r="M122" i="114" s="1"/>
  <c r="M127" i="114"/>
  <c r="M129" i="114" s="1"/>
  <c r="T34" i="74"/>
  <c r="K218" i="8"/>
  <c r="D258" i="97"/>
  <c r="J217" i="8"/>
  <c r="G44" i="101"/>
  <c r="G38" i="101"/>
  <c r="G56" i="101" s="1"/>
  <c r="F355" i="97" s="1"/>
  <c r="N355" i="97" s="1"/>
  <c r="T223" i="8"/>
  <c r="G276" i="97" s="1"/>
  <c r="S222" i="8"/>
  <c r="H154" i="97"/>
  <c r="H253" i="97"/>
  <c r="I49" i="74" s="1"/>
  <c r="C171" i="97"/>
  <c r="C262" i="97"/>
  <c r="N105" i="97"/>
  <c r="N112" i="97" s="1"/>
  <c r="B112" i="97"/>
  <c r="F19" i="101"/>
  <c r="F34" i="101"/>
  <c r="F129" i="101"/>
  <c r="F133" i="101" s="1"/>
  <c r="B293" i="97"/>
  <c r="T203" i="8"/>
  <c r="T224" i="8"/>
  <c r="J35" i="74"/>
  <c r="I113" i="97"/>
  <c r="I315" i="97" s="1"/>
  <c r="I316" i="97" s="1"/>
  <c r="I301" i="97" s="1"/>
  <c r="N91" i="97"/>
  <c r="N113" i="97"/>
  <c r="D34" i="74"/>
  <c r="C44" i="97"/>
  <c r="C113" i="97"/>
  <c r="C315" i="97" s="1"/>
  <c r="C316" i="97" s="1"/>
  <c r="C301" i="97" s="1"/>
  <c r="H318" i="97"/>
  <c r="N216" i="8"/>
  <c r="E232" i="97"/>
  <c r="M211" i="8"/>
  <c r="J40" i="114"/>
  <c r="J58" i="114" s="1"/>
  <c r="J122" i="114" s="1"/>
  <c r="J127" i="114"/>
  <c r="J129" i="114" s="1"/>
  <c r="G34" i="114"/>
  <c r="G128" i="114"/>
  <c r="G132" i="114" s="1"/>
  <c r="G19" i="114"/>
  <c r="G62" i="114"/>
  <c r="L130" i="97"/>
  <c r="L220" i="97"/>
  <c r="M48" i="74" s="1"/>
  <c r="K130" i="97"/>
  <c r="K220" i="97"/>
  <c r="L48" i="74" s="1"/>
  <c r="K287" i="97"/>
  <c r="K293" i="97" s="1"/>
  <c r="K317" i="97" s="1"/>
  <c r="K318" i="97" s="1"/>
  <c r="L129" i="114"/>
  <c r="L154" i="97"/>
  <c r="L253" i="97"/>
  <c r="M49" i="74" s="1"/>
  <c r="M42" i="74" s="1"/>
  <c r="L287" i="97"/>
  <c r="L293" i="97" s="1"/>
  <c r="L317" i="97" s="1"/>
  <c r="L318" i="97" s="1"/>
  <c r="D130" i="97"/>
  <c r="D220" i="97"/>
  <c r="E48" i="74" s="1"/>
  <c r="Q203" i="8"/>
  <c r="Q224" i="8"/>
  <c r="E19" i="114"/>
  <c r="E62" i="114"/>
  <c r="E34" i="114"/>
  <c r="E128" i="114"/>
  <c r="E132" i="114" s="1"/>
  <c r="C122" i="114"/>
  <c r="L19" i="101"/>
  <c r="L34" i="101"/>
  <c r="L129" i="101"/>
  <c r="N199" i="97"/>
  <c r="B130" i="97"/>
  <c r="B220" i="97"/>
  <c r="M44" i="114"/>
  <c r="M38" i="114"/>
  <c r="M56" i="114" s="1"/>
  <c r="W220" i="8"/>
  <c r="H265" i="97"/>
  <c r="V219" i="8"/>
  <c r="N40" i="101"/>
  <c r="N58" i="101" s="1"/>
  <c r="N128" i="101"/>
  <c r="Z229" i="8"/>
  <c r="I198" i="97"/>
  <c r="Y224" i="8"/>
  <c r="M40" i="101"/>
  <c r="M58" i="101" s="1"/>
  <c r="M128" i="101"/>
  <c r="M130" i="101" s="1"/>
  <c r="H38" i="114"/>
  <c r="H56" i="114" s="1"/>
  <c r="H44" i="114"/>
  <c r="AC223" i="8"/>
  <c r="J276" i="97" s="1"/>
  <c r="AB222" i="8"/>
  <c r="H130" i="97"/>
  <c r="H220" i="97"/>
  <c r="I48" i="74" s="1"/>
  <c r="H203" i="8"/>
  <c r="H224" i="8"/>
  <c r="G38" i="114"/>
  <c r="G56" i="114" s="1"/>
  <c r="G44" i="114"/>
  <c r="W203" i="8"/>
  <c r="W224" i="8"/>
  <c r="H44" i="101"/>
  <c r="H38" i="101"/>
  <c r="H56" i="101" s="1"/>
  <c r="G355" i="97" s="1"/>
  <c r="W218" i="8"/>
  <c r="H258" i="97"/>
  <c r="V217" i="8"/>
  <c r="E177" i="97"/>
  <c r="E269" i="97"/>
  <c r="K171" i="97"/>
  <c r="K262" i="97"/>
  <c r="K270" i="97"/>
  <c r="R34" i="74"/>
  <c r="G129" i="114"/>
  <c r="K190" i="8"/>
  <c r="K211" i="8"/>
  <c r="F44" i="101"/>
  <c r="F38" i="101"/>
  <c r="F56" i="101" s="1"/>
  <c r="E355" i="97" s="1"/>
  <c r="AI218" i="8"/>
  <c r="L258" i="97"/>
  <c r="AH217" i="8"/>
  <c r="I154" i="97"/>
  <c r="I253" i="97"/>
  <c r="J49" i="74" s="1"/>
  <c r="J52" i="74" s="1"/>
  <c r="J135" i="114"/>
  <c r="J69" i="114"/>
  <c r="L132" i="101"/>
  <c r="N172" i="97"/>
  <c r="H34" i="101"/>
  <c r="H19" i="101"/>
  <c r="H129" i="101"/>
  <c r="F123" i="101"/>
  <c r="E354" i="97"/>
  <c r="D19" i="114"/>
  <c r="D62" i="114"/>
  <c r="D128" i="114"/>
  <c r="D34" i="114"/>
  <c r="Q216" i="8"/>
  <c r="F232" i="97"/>
  <c r="P211" i="8"/>
  <c r="F130" i="97"/>
  <c r="F220" i="97"/>
  <c r="G48" i="74" s="1"/>
  <c r="C123" i="101"/>
  <c r="B354" i="97"/>
  <c r="C128" i="101"/>
  <c r="AI223" i="8"/>
  <c r="L276" i="97" s="1"/>
  <c r="AH222" i="8"/>
  <c r="M130" i="97"/>
  <c r="M220" i="97"/>
  <c r="N48" i="74" s="1"/>
  <c r="E34" i="101"/>
  <c r="E19" i="101"/>
  <c r="E129" i="101"/>
  <c r="E133" i="101" s="1"/>
  <c r="O9" i="74"/>
  <c r="Q9" i="74"/>
  <c r="N223" i="8"/>
  <c r="E276" i="97" s="1"/>
  <c r="M222" i="8"/>
  <c r="F62" i="114"/>
  <c r="F19" i="114"/>
  <c r="F34" i="114"/>
  <c r="F128" i="114"/>
  <c r="F132" i="114" s="1"/>
  <c r="E203" i="8"/>
  <c r="E224" i="8"/>
  <c r="H132" i="101"/>
  <c r="T218" i="8"/>
  <c r="G258" i="97"/>
  <c r="S217" i="8"/>
  <c r="Z220" i="8"/>
  <c r="I265" i="97"/>
  <c r="Y219" i="8"/>
  <c r="F38" i="114"/>
  <c r="F56" i="114" s="1"/>
  <c r="F44" i="114"/>
  <c r="T44" i="74"/>
  <c r="B111" i="97"/>
  <c r="N106" i="97"/>
  <c r="N111" i="97" s="1"/>
  <c r="N38" i="101"/>
  <c r="N56" i="101" s="1"/>
  <c r="M355" i="97" s="1"/>
  <c r="N44" i="101"/>
  <c r="E44" i="114"/>
  <c r="E38" i="114"/>
  <c r="E56" i="114" s="1"/>
  <c r="I177" i="97" l="1"/>
  <c r="I270" i="97"/>
  <c r="I269" i="97"/>
  <c r="I41" i="101"/>
  <c r="I45" i="101" s="1"/>
  <c r="I48" i="101" s="1"/>
  <c r="I52" i="101"/>
  <c r="C34" i="74"/>
  <c r="B44" i="97"/>
  <c r="N44" i="97" s="1"/>
  <c r="N229" i="8"/>
  <c r="E198" i="97"/>
  <c r="M224" i="8"/>
  <c r="I52" i="114"/>
  <c r="I41" i="114"/>
  <c r="I45" i="114" s="1"/>
  <c r="I48" i="114" s="1"/>
  <c r="D134" i="101"/>
  <c r="B153" i="97"/>
  <c r="B237" i="97"/>
  <c r="B252" i="97"/>
  <c r="AC216" i="8"/>
  <c r="J232" i="97"/>
  <c r="AB211" i="8"/>
  <c r="AC229" i="8"/>
  <c r="J198" i="97"/>
  <c r="AB224" i="8"/>
  <c r="E171" i="97"/>
  <c r="E262" i="97"/>
  <c r="D52" i="114"/>
  <c r="D41" i="114"/>
  <c r="D45" i="114" s="1"/>
  <c r="D48" i="114" s="1"/>
  <c r="H41" i="101"/>
  <c r="H45" i="101" s="1"/>
  <c r="H48" i="101" s="1"/>
  <c r="H52" i="101"/>
  <c r="H171" i="97"/>
  <c r="H262" i="97"/>
  <c r="L133" i="101"/>
  <c r="L134" i="101" s="1"/>
  <c r="L130" i="101"/>
  <c r="Q229" i="8"/>
  <c r="F198" i="97"/>
  <c r="P224" i="8"/>
  <c r="G41" i="114"/>
  <c r="G45" i="114" s="1"/>
  <c r="G48" i="114" s="1"/>
  <c r="G52" i="114"/>
  <c r="N287" i="97"/>
  <c r="D171" i="97"/>
  <c r="D262" i="97"/>
  <c r="D270" i="97"/>
  <c r="L69" i="114"/>
  <c r="L135" i="114"/>
  <c r="K52" i="114"/>
  <c r="I129" i="114"/>
  <c r="N135" i="114"/>
  <c r="N69" i="114"/>
  <c r="C183" i="97"/>
  <c r="C280" i="97"/>
  <c r="K52" i="101"/>
  <c r="I69" i="114"/>
  <c r="I135" i="114"/>
  <c r="K153" i="97"/>
  <c r="K237" i="97"/>
  <c r="K252" i="97"/>
  <c r="F133" i="114"/>
  <c r="F137" i="114" s="1"/>
  <c r="F141" i="114" s="1"/>
  <c r="N123" i="101"/>
  <c r="M354" i="97"/>
  <c r="AI216" i="8"/>
  <c r="L232" i="97"/>
  <c r="AH211" i="8"/>
  <c r="D132" i="114"/>
  <c r="D133" i="114" s="1"/>
  <c r="D129" i="114"/>
  <c r="L25" i="74"/>
  <c r="K272" i="97"/>
  <c r="L52" i="101"/>
  <c r="L41" i="101"/>
  <c r="L45" i="101" s="1"/>
  <c r="L48" i="101" s="1"/>
  <c r="I42" i="74"/>
  <c r="S49" i="74"/>
  <c r="AL229" i="8"/>
  <c r="M198" i="97"/>
  <c r="AK224" i="8"/>
  <c r="D133" i="101"/>
  <c r="D130" i="101"/>
  <c r="L198" i="97"/>
  <c r="AI229" i="8"/>
  <c r="AH224" i="8"/>
  <c r="H24" i="74"/>
  <c r="H17" i="74" s="1"/>
  <c r="G254" i="97"/>
  <c r="M171" i="97"/>
  <c r="M262" i="97"/>
  <c r="F171" i="97"/>
  <c r="F262" i="97"/>
  <c r="J269" i="97"/>
  <c r="J177" i="97"/>
  <c r="J270" i="97"/>
  <c r="D183" i="97"/>
  <c r="D280" i="97"/>
  <c r="I280" i="97"/>
  <c r="I183" i="97"/>
  <c r="G262" i="97"/>
  <c r="G171" i="97"/>
  <c r="D69" i="114"/>
  <c r="D135" i="114"/>
  <c r="M123" i="101"/>
  <c r="L354" i="97"/>
  <c r="O44" i="74"/>
  <c r="F130" i="101"/>
  <c r="G132" i="101"/>
  <c r="G134" i="101" s="1"/>
  <c r="G41" i="101"/>
  <c r="G45" i="101" s="1"/>
  <c r="G48" i="101" s="1"/>
  <c r="G52" i="101"/>
  <c r="M270" i="97"/>
  <c r="M269" i="97"/>
  <c r="M177" i="97"/>
  <c r="H41" i="74"/>
  <c r="H52" i="74"/>
  <c r="F69" i="114"/>
  <c r="F135" i="114"/>
  <c r="N41" i="74"/>
  <c r="N52" i="74"/>
  <c r="G52" i="74"/>
  <c r="G41" i="74"/>
  <c r="S48" i="74"/>
  <c r="I41" i="74"/>
  <c r="I52" i="74"/>
  <c r="C131" i="114"/>
  <c r="M52" i="74"/>
  <c r="M41" i="74"/>
  <c r="F52" i="101"/>
  <c r="F41" i="101"/>
  <c r="F45" i="101" s="1"/>
  <c r="F48" i="101" s="1"/>
  <c r="I262" i="97"/>
  <c r="I171" i="97"/>
  <c r="D52" i="101"/>
  <c r="D41" i="101"/>
  <c r="D45" i="101" s="1"/>
  <c r="D48" i="101" s="1"/>
  <c r="E131" i="114"/>
  <c r="E133" i="114" s="1"/>
  <c r="B113" i="97"/>
  <c r="B315" i="97" s="1"/>
  <c r="J262" i="97"/>
  <c r="J171" i="97"/>
  <c r="Z216" i="8"/>
  <c r="I232" i="97"/>
  <c r="Y211" i="8"/>
  <c r="J41" i="101"/>
  <c r="J45" i="101" s="1"/>
  <c r="J48" i="101" s="1"/>
  <c r="Q50" i="74"/>
  <c r="Q43" i="74" s="1"/>
  <c r="O50" i="74"/>
  <c r="C43" i="74"/>
  <c r="O43" i="74" s="1"/>
  <c r="N253" i="97"/>
  <c r="H69" i="114"/>
  <c r="H135" i="114"/>
  <c r="F280" i="97"/>
  <c r="F183" i="97"/>
  <c r="L183" i="97"/>
  <c r="L280" i="97"/>
  <c r="S35" i="74"/>
  <c r="F41" i="114"/>
  <c r="F45" i="114" s="1"/>
  <c r="F48" i="114" s="1"/>
  <c r="F52" i="114"/>
  <c r="L171" i="97"/>
  <c r="L262" i="97"/>
  <c r="L270" i="97"/>
  <c r="H229" i="8"/>
  <c r="C198" i="97"/>
  <c r="G224" i="8"/>
  <c r="H177" i="97"/>
  <c r="H269" i="97"/>
  <c r="H270" i="97"/>
  <c r="L41" i="74"/>
  <c r="T48" i="74"/>
  <c r="L52" i="74"/>
  <c r="N293" i="97"/>
  <c r="N317" i="97" s="1"/>
  <c r="B317" i="97"/>
  <c r="J123" i="101"/>
  <c r="I354" i="97"/>
  <c r="I131" i="114"/>
  <c r="I133" i="114" s="1"/>
  <c r="I137" i="114" s="1"/>
  <c r="I141" i="114" s="1"/>
  <c r="F41" i="74"/>
  <c r="F52" i="74"/>
  <c r="R48" i="74"/>
  <c r="G270" i="97"/>
  <c r="G177" i="97"/>
  <c r="N177" i="97" s="1"/>
  <c r="G269" i="97"/>
  <c r="AF229" i="8"/>
  <c r="K198" i="97"/>
  <c r="AE224" i="8"/>
  <c r="E41" i="101"/>
  <c r="E45" i="101" s="1"/>
  <c r="E48" i="101" s="1"/>
  <c r="E52" i="101"/>
  <c r="C132" i="101"/>
  <c r="E41" i="74"/>
  <c r="E52" i="74"/>
  <c r="J131" i="114"/>
  <c r="J133" i="114" s="1"/>
  <c r="J137" i="114" s="1"/>
  <c r="J141" i="114" s="1"/>
  <c r="L52" i="114"/>
  <c r="L41" i="114"/>
  <c r="L45" i="114" s="1"/>
  <c r="L48" i="114" s="1"/>
  <c r="F129" i="114"/>
  <c r="H134" i="101"/>
  <c r="W229" i="8"/>
  <c r="H198" i="97"/>
  <c r="V224" i="8"/>
  <c r="I129" i="97"/>
  <c r="I203" i="97"/>
  <c r="I219" i="97"/>
  <c r="E237" i="97"/>
  <c r="E153" i="97"/>
  <c r="E252" i="97"/>
  <c r="G280" i="97"/>
  <c r="G183" i="97"/>
  <c r="M131" i="114"/>
  <c r="M133" i="114" s="1"/>
  <c r="M137" i="114" s="1"/>
  <c r="M141" i="114" s="1"/>
  <c r="K52" i="74"/>
  <c r="K41" i="74"/>
  <c r="N276" i="97"/>
  <c r="N280" i="97" s="1"/>
  <c r="N282" i="97" s="1"/>
  <c r="B183" i="97"/>
  <c r="B280" i="97"/>
  <c r="C237" i="97"/>
  <c r="C153" i="97"/>
  <c r="C252" i="97"/>
  <c r="AL216" i="8"/>
  <c r="M232" i="97"/>
  <c r="AK211" i="8"/>
  <c r="J59" i="114"/>
  <c r="J123" i="114"/>
  <c r="J124" i="114" s="1"/>
  <c r="G133" i="114"/>
  <c r="T49" i="74"/>
  <c r="T35" i="74"/>
  <c r="E130" i="101"/>
  <c r="J59" i="101"/>
  <c r="J124" i="101"/>
  <c r="I352" i="97"/>
  <c r="K183" i="97"/>
  <c r="K280" i="97"/>
  <c r="K35" i="74"/>
  <c r="O35" i="74" s="1"/>
  <c r="J113" i="97"/>
  <c r="J315" i="97" s="1"/>
  <c r="J316" i="97" s="1"/>
  <c r="G130" i="101"/>
  <c r="O49" i="74"/>
  <c r="Q49" i="74"/>
  <c r="Q42" i="74" s="1"/>
  <c r="C42" i="74"/>
  <c r="C34" i="114"/>
  <c r="C62" i="114"/>
  <c r="C128" i="114"/>
  <c r="C19" i="114"/>
  <c r="O19" i="114" s="1"/>
  <c r="P19" i="114" s="1"/>
  <c r="B171" i="97"/>
  <c r="B262" i="97"/>
  <c r="N258" i="97"/>
  <c r="N262" i="97" s="1"/>
  <c r="K229" i="8"/>
  <c r="D198" i="97"/>
  <c r="J224" i="8"/>
  <c r="C34" i="101"/>
  <c r="C19" i="101"/>
  <c r="O19" i="101" s="1"/>
  <c r="P19" i="101" s="1"/>
  <c r="C129" i="101"/>
  <c r="I318" i="97"/>
  <c r="E183" i="97"/>
  <c r="E280" i="97"/>
  <c r="F132" i="101"/>
  <c r="F134" i="101" s="1"/>
  <c r="K216" i="8"/>
  <c r="D232" i="97"/>
  <c r="J211" i="8"/>
  <c r="C48" i="74"/>
  <c r="N220" i="97"/>
  <c r="E41" i="114"/>
  <c r="E45" i="114" s="1"/>
  <c r="E48" i="114" s="1"/>
  <c r="E52" i="114"/>
  <c r="G69" i="114"/>
  <c r="G135" i="114"/>
  <c r="K135" i="114"/>
  <c r="K69" i="114"/>
  <c r="J63" i="114"/>
  <c r="J64" i="114"/>
  <c r="J72" i="114" s="1"/>
  <c r="J94" i="114"/>
  <c r="J96" i="114" s="1"/>
  <c r="D318" i="97"/>
  <c r="B270" i="97"/>
  <c r="D52" i="74"/>
  <c r="D41" i="74"/>
  <c r="E123" i="101"/>
  <c r="D354" i="97"/>
  <c r="K40" i="114"/>
  <c r="K58" i="114" s="1"/>
  <c r="K122" i="114" s="1"/>
  <c r="O122" i="114" s="1"/>
  <c r="K127" i="114"/>
  <c r="K129" i="114" s="1"/>
  <c r="M41" i="114"/>
  <c r="M45" i="114" s="1"/>
  <c r="M48" i="114" s="1"/>
  <c r="M52" i="114"/>
  <c r="L133" i="114"/>
  <c r="L137" i="114" s="1"/>
  <c r="L141" i="114" s="1"/>
  <c r="F270" i="97"/>
  <c r="H132" i="114"/>
  <c r="H133" i="114" s="1"/>
  <c r="H137" i="114" s="1"/>
  <c r="H141" i="114" s="1"/>
  <c r="H129" i="114"/>
  <c r="E229" i="8"/>
  <c r="B198" i="97"/>
  <c r="D224" i="8"/>
  <c r="F237" i="97"/>
  <c r="F153" i="97"/>
  <c r="F252" i="97"/>
  <c r="H133" i="101"/>
  <c r="H130" i="101"/>
  <c r="J42" i="74"/>
  <c r="E270" i="97"/>
  <c r="J183" i="97"/>
  <c r="J280" i="97"/>
  <c r="N130" i="101"/>
  <c r="N130" i="97"/>
  <c r="E69" i="114"/>
  <c r="E135" i="114"/>
  <c r="T229" i="8"/>
  <c r="G198" i="97"/>
  <c r="S224" i="8"/>
  <c r="N131" i="114"/>
  <c r="N133" i="114" s="1"/>
  <c r="W216" i="8"/>
  <c r="H232" i="97"/>
  <c r="V211" i="8"/>
  <c r="O127" i="114"/>
  <c r="C129" i="114"/>
  <c r="N42" i="74"/>
  <c r="N41" i="114"/>
  <c r="N45" i="114" s="1"/>
  <c r="N48" i="114" s="1"/>
  <c r="N52" i="114"/>
  <c r="M183" i="97"/>
  <c r="M280" i="97"/>
  <c r="N265" i="97"/>
  <c r="N269" i="97" s="1"/>
  <c r="C318" i="97"/>
  <c r="M41" i="101"/>
  <c r="M45" i="101" s="1"/>
  <c r="M48" i="101" s="1"/>
  <c r="M52" i="101"/>
  <c r="I123" i="101"/>
  <c r="H354" i="97"/>
  <c r="K40" i="101"/>
  <c r="K58" i="101" s="1"/>
  <c r="K128" i="101"/>
  <c r="K130" i="101" s="1"/>
  <c r="N52" i="101"/>
  <c r="N41" i="101"/>
  <c r="N45" i="101" s="1"/>
  <c r="N48" i="101" s="1"/>
  <c r="M69" i="114"/>
  <c r="M135" i="114"/>
  <c r="H52" i="114"/>
  <c r="H41" i="114"/>
  <c r="H45" i="114" s="1"/>
  <c r="H48" i="114" s="1"/>
  <c r="L62" i="101" l="1"/>
  <c r="P122" i="114"/>
  <c r="K25" i="74"/>
  <c r="K18" i="74" s="1"/>
  <c r="J272" i="97"/>
  <c r="F203" i="97"/>
  <c r="F129" i="97"/>
  <c r="F219" i="97"/>
  <c r="J125" i="101"/>
  <c r="J132" i="101"/>
  <c r="J134" i="101" s="1"/>
  <c r="D137" i="114"/>
  <c r="D141" i="114" s="1"/>
  <c r="D59" i="114"/>
  <c r="D123" i="114"/>
  <c r="D124" i="114" s="1"/>
  <c r="N171" i="97"/>
  <c r="L63" i="114"/>
  <c r="L94" i="114"/>
  <c r="L96" i="114" s="1"/>
  <c r="L64" i="114"/>
  <c r="L72" i="114" s="1"/>
  <c r="F63" i="101"/>
  <c r="F64" i="101"/>
  <c r="F72" i="101" s="1"/>
  <c r="F95" i="101"/>
  <c r="F97" i="101" s="1"/>
  <c r="G62" i="101"/>
  <c r="J153" i="97"/>
  <c r="J252" i="97"/>
  <c r="J237" i="97"/>
  <c r="G25" i="74"/>
  <c r="G18" i="74" s="1"/>
  <c r="F272" i="97"/>
  <c r="J301" i="97"/>
  <c r="J318" i="97"/>
  <c r="D24" i="74"/>
  <c r="D17" i="74" s="1"/>
  <c r="C254" i="97"/>
  <c r="L59" i="114"/>
  <c r="L123" i="114"/>
  <c r="L124" i="114" s="1"/>
  <c r="R41" i="74"/>
  <c r="R52" i="74"/>
  <c r="M26" i="74"/>
  <c r="M19" i="74" s="1"/>
  <c r="L282" i="97"/>
  <c r="F59" i="101"/>
  <c r="F124" i="101"/>
  <c r="F125" i="101" s="1"/>
  <c r="E352" i="97"/>
  <c r="E357" i="97" s="1"/>
  <c r="L203" i="97"/>
  <c r="L129" i="97"/>
  <c r="L219" i="97"/>
  <c r="O128" i="101"/>
  <c r="N59" i="114"/>
  <c r="N123" i="114"/>
  <c r="N124" i="114" s="1"/>
  <c r="E137" i="114"/>
  <c r="E141" i="114" s="1"/>
  <c r="K42" i="74"/>
  <c r="L64" i="101"/>
  <c r="L72" i="101" s="1"/>
  <c r="L95" i="101"/>
  <c r="L97" i="101" s="1"/>
  <c r="L63" i="101"/>
  <c r="L153" i="97"/>
  <c r="L237" i="97"/>
  <c r="L252" i="97"/>
  <c r="C24" i="74"/>
  <c r="B254" i="97"/>
  <c r="E203" i="97"/>
  <c r="E129" i="97"/>
  <c r="E219" i="97"/>
  <c r="J25" i="74"/>
  <c r="J18" i="74" s="1"/>
  <c r="I272" i="97"/>
  <c r="P127" i="114"/>
  <c r="F123" i="114"/>
  <c r="F124" i="114" s="1"/>
  <c r="F59" i="114"/>
  <c r="D26" i="74"/>
  <c r="D19" i="74" s="1"/>
  <c r="C282" i="97"/>
  <c r="C286" i="97"/>
  <c r="C292" i="97" s="1"/>
  <c r="O34" i="74"/>
  <c r="Q34" i="74"/>
  <c r="C41" i="74"/>
  <c r="O41" i="74" s="1"/>
  <c r="O48" i="74"/>
  <c r="O52" i="74" s="1"/>
  <c r="C52" i="74"/>
  <c r="Q48" i="74"/>
  <c r="J66" i="101"/>
  <c r="F63" i="114"/>
  <c r="F64" i="114"/>
  <c r="F72" i="114" s="1"/>
  <c r="F94" i="114"/>
  <c r="F96" i="114" s="1"/>
  <c r="L24" i="74"/>
  <c r="K254" i="97"/>
  <c r="E25" i="74"/>
  <c r="E18" i="74" s="1"/>
  <c r="D272" i="97"/>
  <c r="N26" i="74"/>
  <c r="N19" i="74" s="1"/>
  <c r="M282" i="97"/>
  <c r="M286" i="97"/>
  <c r="M292" i="97" s="1"/>
  <c r="E132" i="101"/>
  <c r="E134" i="101" s="1"/>
  <c r="C133" i="101"/>
  <c r="O133" i="101" s="1"/>
  <c r="P133" i="101" s="1"/>
  <c r="O129" i="101"/>
  <c r="P129" i="101" s="1"/>
  <c r="I59" i="114"/>
  <c r="I123" i="114"/>
  <c r="I124" i="114" s="1"/>
  <c r="E59" i="101"/>
  <c r="E124" i="101"/>
  <c r="E125" i="101" s="1"/>
  <c r="D352" i="97"/>
  <c r="D357" i="97" s="1"/>
  <c r="N315" i="97"/>
  <c r="N316" i="97" s="1"/>
  <c r="O315" i="97"/>
  <c r="O316" i="97" s="1"/>
  <c r="O318" i="97" s="1"/>
  <c r="B316" i="97"/>
  <c r="B301" i="97" s="1"/>
  <c r="N301" i="97" s="1"/>
  <c r="S41" i="74"/>
  <c r="S52" i="74"/>
  <c r="H94" i="114"/>
  <c r="H96" i="114" s="1"/>
  <c r="H64" i="114"/>
  <c r="H72" i="114" s="1"/>
  <c r="H63" i="114"/>
  <c r="N137" i="114"/>
  <c r="N141" i="114" s="1"/>
  <c r="C41" i="101"/>
  <c r="C45" i="101" s="1"/>
  <c r="C48" i="101" s="1"/>
  <c r="C52" i="101"/>
  <c r="C132" i="114"/>
  <c r="O132" i="114" s="1"/>
  <c r="P132" i="114" s="1"/>
  <c r="O128" i="114"/>
  <c r="P128" i="114" s="1"/>
  <c r="T42" i="74"/>
  <c r="E64" i="101"/>
  <c r="E72" i="101" s="1"/>
  <c r="E63" i="101"/>
  <c r="E95" i="101"/>
  <c r="E97" i="101" s="1"/>
  <c r="H59" i="114"/>
  <c r="H123" i="114"/>
  <c r="H124" i="114" s="1"/>
  <c r="I125" i="101"/>
  <c r="I132" i="101"/>
  <c r="I134" i="101" s="1"/>
  <c r="N63" i="114"/>
  <c r="N64" i="114"/>
  <c r="N72" i="114" s="1"/>
  <c r="N94" i="114"/>
  <c r="N96" i="114" s="1"/>
  <c r="K26" i="74"/>
  <c r="K19" i="74" s="1"/>
  <c r="J282" i="97"/>
  <c r="J286" i="97"/>
  <c r="J292" i="97" s="1"/>
  <c r="M123" i="114"/>
  <c r="M124" i="114" s="1"/>
  <c r="M59" i="114"/>
  <c r="C25" i="74"/>
  <c r="N270" i="97"/>
  <c r="B272" i="97"/>
  <c r="F62" i="101"/>
  <c r="C135" i="114"/>
  <c r="O62" i="114"/>
  <c r="C69" i="114"/>
  <c r="O69" i="114" s="1"/>
  <c r="L26" i="74"/>
  <c r="K282" i="97"/>
  <c r="G137" i="114"/>
  <c r="G141" i="114" s="1"/>
  <c r="T41" i="74"/>
  <c r="T52" i="74"/>
  <c r="M25" i="74"/>
  <c r="M18" i="74" s="1"/>
  <c r="L272" i="97"/>
  <c r="J63" i="101"/>
  <c r="J64" i="101"/>
  <c r="J72" i="101" s="1"/>
  <c r="J95" i="101"/>
  <c r="J97" i="101" s="1"/>
  <c r="J26" i="74"/>
  <c r="I282" i="97"/>
  <c r="L59" i="101"/>
  <c r="L124" i="101"/>
  <c r="L125" i="101" s="1"/>
  <c r="K352" i="97"/>
  <c r="K357" i="97" s="1"/>
  <c r="K41" i="114"/>
  <c r="K45" i="114" s="1"/>
  <c r="K48" i="114" s="1"/>
  <c r="G59" i="114"/>
  <c r="G123" i="114"/>
  <c r="G124" i="114" s="1"/>
  <c r="N63" i="101"/>
  <c r="N64" i="101"/>
  <c r="N72" i="101" s="1"/>
  <c r="N95" i="101"/>
  <c r="N97" i="101" s="1"/>
  <c r="D62" i="101"/>
  <c r="J71" i="114"/>
  <c r="J70" i="114"/>
  <c r="M237" i="97"/>
  <c r="M153" i="97"/>
  <c r="M252" i="97"/>
  <c r="I63" i="114"/>
  <c r="I64" i="114"/>
  <c r="I72" i="114" s="1"/>
  <c r="I94" i="114"/>
  <c r="I96" i="114" s="1"/>
  <c r="H153" i="97"/>
  <c r="H237" i="97"/>
  <c r="H252" i="97"/>
  <c r="J23" i="74"/>
  <c r="I221" i="97"/>
  <c r="H25" i="74"/>
  <c r="H18" i="74" s="1"/>
  <c r="G272" i="97"/>
  <c r="I63" i="101"/>
  <c r="I95" i="101"/>
  <c r="I97" i="101" s="1"/>
  <c r="I64" i="101"/>
  <c r="I72" i="101" s="1"/>
  <c r="G24" i="74"/>
  <c r="G17" i="74" s="1"/>
  <c r="F254" i="97"/>
  <c r="D153" i="97"/>
  <c r="N153" i="97" s="1"/>
  <c r="D237" i="97"/>
  <c r="D252" i="97"/>
  <c r="C203" i="97"/>
  <c r="C129" i="97"/>
  <c r="C219" i="97"/>
  <c r="M59" i="101"/>
  <c r="M124" i="101"/>
  <c r="L352" i="97"/>
  <c r="L357" i="97" s="1"/>
  <c r="M63" i="114"/>
  <c r="M64" i="114"/>
  <c r="M72" i="114" s="1"/>
  <c r="M94" i="114"/>
  <c r="M96" i="114" s="1"/>
  <c r="E123" i="114"/>
  <c r="E124" i="114" s="1"/>
  <c r="E59" i="114"/>
  <c r="D203" i="97"/>
  <c r="D129" i="97"/>
  <c r="D219" i="97"/>
  <c r="C52" i="114"/>
  <c r="C41" i="114"/>
  <c r="C45" i="114" s="1"/>
  <c r="C48" i="114" s="1"/>
  <c r="C26" i="74"/>
  <c r="B282" i="97"/>
  <c r="H26" i="74"/>
  <c r="H19" i="74" s="1"/>
  <c r="G282" i="97"/>
  <c r="H129" i="97"/>
  <c r="H203" i="97"/>
  <c r="H219" i="97"/>
  <c r="K203" i="97"/>
  <c r="K129" i="97"/>
  <c r="K219" i="97"/>
  <c r="G26" i="74"/>
  <c r="G19" i="74" s="1"/>
  <c r="F282" i="97"/>
  <c r="F286" i="97"/>
  <c r="F292" i="97" s="1"/>
  <c r="D63" i="101"/>
  <c r="D95" i="101"/>
  <c r="D97" i="101" s="1"/>
  <c r="D64" i="101"/>
  <c r="D72" i="101" s="1"/>
  <c r="E26" i="74"/>
  <c r="E19" i="74" s="1"/>
  <c r="D282" i="97"/>
  <c r="D286" i="97"/>
  <c r="D292" i="97" s="1"/>
  <c r="K59" i="101"/>
  <c r="K124" i="101"/>
  <c r="J352" i="97"/>
  <c r="K123" i="114"/>
  <c r="K59" i="114"/>
  <c r="G94" i="114"/>
  <c r="G96" i="114" s="1"/>
  <c r="G64" i="114"/>
  <c r="G72" i="114" s="1"/>
  <c r="G63" i="114"/>
  <c r="H59" i="101"/>
  <c r="H124" i="101"/>
  <c r="H125" i="101" s="1"/>
  <c r="G352" i="97"/>
  <c r="G357" i="97" s="1"/>
  <c r="K124" i="114"/>
  <c r="K131" i="114"/>
  <c r="K133" i="114" s="1"/>
  <c r="K137" i="114" s="1"/>
  <c r="K141" i="114" s="1"/>
  <c r="H62" i="101"/>
  <c r="G59" i="101"/>
  <c r="G124" i="101"/>
  <c r="G125" i="101" s="1"/>
  <c r="F352" i="97"/>
  <c r="F357" i="97" s="1"/>
  <c r="M129" i="97"/>
  <c r="M203" i="97"/>
  <c r="M219" i="97"/>
  <c r="D64" i="114"/>
  <c r="D72" i="114" s="1"/>
  <c r="D63" i="114"/>
  <c r="D94" i="114"/>
  <c r="D96" i="114" s="1"/>
  <c r="N59" i="101"/>
  <c r="N124" i="101"/>
  <c r="N125" i="101" s="1"/>
  <c r="M352" i="97"/>
  <c r="M357" i="97" s="1"/>
  <c r="G64" i="101"/>
  <c r="G72" i="101" s="1"/>
  <c r="G95" i="101"/>
  <c r="G97" i="101" s="1"/>
  <c r="G63" i="101"/>
  <c r="I59" i="101"/>
  <c r="I124" i="101"/>
  <c r="H352" i="97"/>
  <c r="H357" i="97" s="1"/>
  <c r="S42" i="74"/>
  <c r="C130" i="101"/>
  <c r="K123" i="101"/>
  <c r="J354" i="97"/>
  <c r="N354" i="97" s="1"/>
  <c r="N318" i="97"/>
  <c r="M64" i="101"/>
  <c r="M72" i="101" s="1"/>
  <c r="M95" i="101"/>
  <c r="M97" i="101" s="1"/>
  <c r="M63" i="101"/>
  <c r="G203" i="97"/>
  <c r="G129" i="97"/>
  <c r="G219" i="97"/>
  <c r="F25" i="74"/>
  <c r="E272" i="97"/>
  <c r="B203" i="97"/>
  <c r="B129" i="97"/>
  <c r="N198" i="97"/>
  <c r="N203" i="97" s="1"/>
  <c r="B219" i="97"/>
  <c r="E64" i="114"/>
  <c r="E72" i="114" s="1"/>
  <c r="E63" i="114"/>
  <c r="E94" i="114"/>
  <c r="E96" i="114" s="1"/>
  <c r="F26" i="74"/>
  <c r="E286" i="97"/>
  <c r="E292" i="97" s="1"/>
  <c r="E282" i="97"/>
  <c r="O42" i="74"/>
  <c r="I357" i="97"/>
  <c r="J66" i="114"/>
  <c r="J73" i="114" s="1"/>
  <c r="J84" i="114" s="1"/>
  <c r="J109" i="114"/>
  <c r="J111" i="114" s="1"/>
  <c r="N183" i="97"/>
  <c r="F24" i="74"/>
  <c r="E254" i="97"/>
  <c r="I25" i="74"/>
  <c r="H272" i="97"/>
  <c r="I153" i="97"/>
  <c r="I237" i="97"/>
  <c r="I252" i="97"/>
  <c r="I286" i="97" s="1"/>
  <c r="I292" i="97" s="1"/>
  <c r="D124" i="101"/>
  <c r="D125" i="101" s="1"/>
  <c r="D59" i="101"/>
  <c r="C352" i="97"/>
  <c r="C357" i="97" s="1"/>
  <c r="N25" i="74"/>
  <c r="N18" i="74" s="1"/>
  <c r="M272" i="97"/>
  <c r="M125" i="101"/>
  <c r="M132" i="101"/>
  <c r="M134" i="101" s="1"/>
  <c r="L18" i="74"/>
  <c r="N132" i="101"/>
  <c r="N134" i="101" s="1"/>
  <c r="K41" i="101"/>
  <c r="K45" i="101" s="1"/>
  <c r="K48" i="101" s="1"/>
  <c r="H63" i="101"/>
  <c r="H64" i="101"/>
  <c r="H72" i="101" s="1"/>
  <c r="H95" i="101"/>
  <c r="H97" i="101" s="1"/>
  <c r="J203" i="97"/>
  <c r="J129" i="97"/>
  <c r="J219" i="97"/>
  <c r="N232" i="97"/>
  <c r="N237" i="97" s="1"/>
  <c r="I294" i="97" l="1"/>
  <c r="I344" i="97"/>
  <c r="I345" i="97" s="1"/>
  <c r="I346" i="97" s="1"/>
  <c r="R26" i="74"/>
  <c r="R19" i="74" s="1"/>
  <c r="F19" i="74"/>
  <c r="I110" i="101"/>
  <c r="I112" i="101" s="1"/>
  <c r="I66" i="101"/>
  <c r="G71" i="114"/>
  <c r="G70" i="114"/>
  <c r="G85" i="114" s="1"/>
  <c r="G61" i="74" s="1"/>
  <c r="I62" i="101"/>
  <c r="E66" i="101"/>
  <c r="H70" i="101"/>
  <c r="H71" i="101"/>
  <c r="G71" i="101"/>
  <c r="G70" i="101"/>
  <c r="L116" i="97"/>
  <c r="M24" i="74"/>
  <c r="M17" i="74" s="1"/>
  <c r="L254" i="97"/>
  <c r="E71" i="114"/>
  <c r="E70" i="114"/>
  <c r="E85" i="114" s="1"/>
  <c r="E61" i="74" s="1"/>
  <c r="K125" i="101"/>
  <c r="K132" i="101"/>
  <c r="K134" i="101" s="1"/>
  <c r="O123" i="101"/>
  <c r="N23" i="74"/>
  <c r="M221" i="97"/>
  <c r="L23" i="74"/>
  <c r="K221" i="97"/>
  <c r="J16" i="74"/>
  <c r="J294" i="97"/>
  <c r="J344" i="97"/>
  <c r="J345" i="97" s="1"/>
  <c r="J346" i="97" s="1"/>
  <c r="I66" i="114"/>
  <c r="I109" i="114"/>
  <c r="I111" i="114" s="1"/>
  <c r="J60" i="74"/>
  <c r="K66" i="114"/>
  <c r="M66" i="101"/>
  <c r="I24" i="74"/>
  <c r="H254" i="97"/>
  <c r="J19" i="74"/>
  <c r="S26" i="74"/>
  <c r="S19" i="74" s="1"/>
  <c r="H66" i="114"/>
  <c r="H109" i="114"/>
  <c r="H111" i="114" s="1"/>
  <c r="L66" i="114"/>
  <c r="L73" i="114" s="1"/>
  <c r="L84" i="114" s="1"/>
  <c r="L109" i="114"/>
  <c r="L111" i="114" s="1"/>
  <c r="K24" i="74"/>
  <c r="K17" i="74" s="1"/>
  <c r="J254" i="97"/>
  <c r="K23" i="74"/>
  <c r="J221" i="97"/>
  <c r="O131" i="114"/>
  <c r="H286" i="97"/>
  <c r="H292" i="97" s="1"/>
  <c r="I116" i="97"/>
  <c r="C23" i="74"/>
  <c r="B221" i="97"/>
  <c r="N219" i="97"/>
  <c r="M116" i="97"/>
  <c r="B286" i="97"/>
  <c r="E66" i="114"/>
  <c r="E109" i="114"/>
  <c r="E111" i="114" s="1"/>
  <c r="D23" i="74"/>
  <c r="C221" i="97"/>
  <c r="J85" i="114"/>
  <c r="J61" i="74" s="1"/>
  <c r="G66" i="114"/>
  <c r="G109" i="114"/>
  <c r="G111" i="114" s="1"/>
  <c r="F69" i="101"/>
  <c r="F136" i="101"/>
  <c r="F138" i="101" s="1"/>
  <c r="F142" i="101" s="1"/>
  <c r="E358" i="97"/>
  <c r="E117" i="97" s="1"/>
  <c r="Q41" i="74"/>
  <c r="Q52" i="74"/>
  <c r="L71" i="101"/>
  <c r="L70" i="101"/>
  <c r="N109" i="114"/>
  <c r="N111" i="114" s="1"/>
  <c r="N66" i="114"/>
  <c r="N73" i="114" s="1"/>
  <c r="N84" i="114" s="1"/>
  <c r="F66" i="101"/>
  <c r="F110" i="101"/>
  <c r="F112" i="101" s="1"/>
  <c r="L71" i="114"/>
  <c r="L70" i="114"/>
  <c r="C134" i="101"/>
  <c r="R24" i="74"/>
  <c r="R17" i="74" s="1"/>
  <c r="F17" i="74"/>
  <c r="D71" i="114"/>
  <c r="D70" i="114"/>
  <c r="L66" i="101"/>
  <c r="L110" i="101"/>
  <c r="L112" i="101" s="1"/>
  <c r="P129" i="114"/>
  <c r="H69" i="101"/>
  <c r="H136" i="101"/>
  <c r="H138" i="101" s="1"/>
  <c r="H142" i="101" s="1"/>
  <c r="G358" i="97"/>
  <c r="G117" i="97" s="1"/>
  <c r="F70" i="114"/>
  <c r="F85" i="114" s="1"/>
  <c r="F61" i="74" s="1"/>
  <c r="F71" i="114"/>
  <c r="H23" i="74"/>
  <c r="G221" i="97"/>
  <c r="G286" i="97"/>
  <c r="G292" i="97" s="1"/>
  <c r="C124" i="101"/>
  <c r="C59" i="101"/>
  <c r="B352" i="97"/>
  <c r="E116" i="97"/>
  <c r="N62" i="101"/>
  <c r="C63" i="101"/>
  <c r="C95" i="101"/>
  <c r="C64" i="101"/>
  <c r="O48" i="101"/>
  <c r="F23" i="74"/>
  <c r="E221" i="97"/>
  <c r="T25" i="74"/>
  <c r="T18" i="74" s="1"/>
  <c r="C133" i="114"/>
  <c r="C137" i="114" s="1"/>
  <c r="C141" i="114" s="1"/>
  <c r="M71" i="101"/>
  <c r="M70" i="101"/>
  <c r="B318" i="97"/>
  <c r="F116" i="97"/>
  <c r="G116" i="97"/>
  <c r="J357" i="97"/>
  <c r="K63" i="114"/>
  <c r="K64" i="114"/>
  <c r="K72" i="114" s="1"/>
  <c r="K94" i="114"/>
  <c r="K96" i="114" s="1"/>
  <c r="K286" i="97"/>
  <c r="K292" i="97" s="1"/>
  <c r="N272" i="97"/>
  <c r="E71" i="101"/>
  <c r="E70" i="101"/>
  <c r="F66" i="114"/>
  <c r="F73" i="114" s="1"/>
  <c r="F84" i="114" s="1"/>
  <c r="F109" i="114"/>
  <c r="F111" i="114" s="1"/>
  <c r="O130" i="101"/>
  <c r="P128" i="101"/>
  <c r="P130" i="101" s="1"/>
  <c r="L286" i="97"/>
  <c r="L292" i="97" s="1"/>
  <c r="G69" i="101"/>
  <c r="G136" i="101"/>
  <c r="G138" i="101" s="1"/>
  <c r="G142" i="101" s="1"/>
  <c r="F358" i="97"/>
  <c r="F117" i="97" s="1"/>
  <c r="D294" i="97"/>
  <c r="D344" i="97"/>
  <c r="D345" i="97" s="1"/>
  <c r="D346" i="97" s="1"/>
  <c r="M71" i="114"/>
  <c r="M70" i="114"/>
  <c r="I70" i="114"/>
  <c r="I71" i="114"/>
  <c r="M344" i="97"/>
  <c r="M345" i="97" s="1"/>
  <c r="M346" i="97" s="1"/>
  <c r="M294" i="97"/>
  <c r="Q24" i="74"/>
  <c r="Q17" i="74" s="1"/>
  <c r="C17" i="74"/>
  <c r="E23" i="74"/>
  <c r="D221" i="97"/>
  <c r="P62" i="114"/>
  <c r="P135" i="114" s="1"/>
  <c r="O135" i="114"/>
  <c r="F71" i="101"/>
  <c r="F70" i="101"/>
  <c r="C116" i="97"/>
  <c r="I18" i="74"/>
  <c r="S25" i="74"/>
  <c r="S18" i="74" s="1"/>
  <c r="N129" i="97"/>
  <c r="H116" i="97"/>
  <c r="N66" i="101"/>
  <c r="N110" i="101"/>
  <c r="N112" i="101" s="1"/>
  <c r="D71" i="101"/>
  <c r="D70" i="101"/>
  <c r="I23" i="74"/>
  <c r="H221" i="97"/>
  <c r="C19" i="74"/>
  <c r="O19" i="74" s="1"/>
  <c r="O26" i="74"/>
  <c r="Q26" i="74"/>
  <c r="Q19" i="74" s="1"/>
  <c r="I71" i="101"/>
  <c r="I70" i="101"/>
  <c r="K116" i="97"/>
  <c r="H71" i="114"/>
  <c r="H70" i="114"/>
  <c r="H85" i="114" s="1"/>
  <c r="H61" i="74" s="1"/>
  <c r="D116" i="97"/>
  <c r="E62" i="101"/>
  <c r="E110" i="101" s="1"/>
  <c r="E112" i="101" s="1"/>
  <c r="L17" i="74"/>
  <c r="N254" i="97"/>
  <c r="M23" i="74"/>
  <c r="L221" i="97"/>
  <c r="G23" i="74"/>
  <c r="F221" i="97"/>
  <c r="C123" i="114"/>
  <c r="C59" i="114"/>
  <c r="M109" i="114"/>
  <c r="M111" i="114" s="1"/>
  <c r="M66" i="114"/>
  <c r="M73" i="114" s="1"/>
  <c r="M84" i="114" s="1"/>
  <c r="J24" i="74"/>
  <c r="J17" i="74" s="1"/>
  <c r="I254" i="97"/>
  <c r="F18" i="74"/>
  <c r="R25" i="74"/>
  <c r="R18" i="74" s="1"/>
  <c r="N24" i="74"/>
  <c r="N17" i="74" s="1"/>
  <c r="M254" i="97"/>
  <c r="K95" i="101"/>
  <c r="K97" i="101" s="1"/>
  <c r="K63" i="101"/>
  <c r="K64" i="101"/>
  <c r="K72" i="101" s="1"/>
  <c r="N71" i="101"/>
  <c r="N70" i="101"/>
  <c r="C344" i="97"/>
  <c r="C345" i="97" s="1"/>
  <c r="C346" i="97" s="1"/>
  <c r="C294" i="97"/>
  <c r="J62" i="101"/>
  <c r="M62" i="101"/>
  <c r="D66" i="101"/>
  <c r="D73" i="101" s="1"/>
  <c r="D84" i="101" s="1"/>
  <c r="D110" i="101"/>
  <c r="D112" i="101" s="1"/>
  <c r="E344" i="97"/>
  <c r="E345" i="97" s="1"/>
  <c r="E346" i="97" s="1"/>
  <c r="E294" i="97"/>
  <c r="G66" i="101"/>
  <c r="G110" i="101"/>
  <c r="G112" i="101" s="1"/>
  <c r="H66" i="101"/>
  <c r="H73" i="101" s="1"/>
  <c r="H84" i="101" s="1"/>
  <c r="H110" i="101"/>
  <c r="H112" i="101" s="1"/>
  <c r="K66" i="101"/>
  <c r="F294" i="97"/>
  <c r="F344" i="97"/>
  <c r="F345" i="97" s="1"/>
  <c r="F346" i="97" s="1"/>
  <c r="O48" i="114"/>
  <c r="C63" i="114"/>
  <c r="C94" i="114"/>
  <c r="C64" i="114"/>
  <c r="E24" i="74"/>
  <c r="E17" i="74" s="1"/>
  <c r="D254" i="97"/>
  <c r="D136" i="101"/>
  <c r="D138" i="101" s="1"/>
  <c r="D142" i="101" s="1"/>
  <c r="D69" i="101"/>
  <c r="C358" i="97"/>
  <c r="C117" i="97" s="1"/>
  <c r="J71" i="101"/>
  <c r="J70" i="101"/>
  <c r="T26" i="74"/>
  <c r="T19" i="74" s="1"/>
  <c r="L19" i="74"/>
  <c r="C18" i="74"/>
  <c r="O18" i="74" s="1"/>
  <c r="O25" i="74"/>
  <c r="Q25" i="74"/>
  <c r="Q18" i="74" s="1"/>
  <c r="N71" i="114"/>
  <c r="N70" i="114"/>
  <c r="N85" i="114" s="1"/>
  <c r="N61" i="74" s="1"/>
  <c r="O129" i="114"/>
  <c r="N252" i="97"/>
  <c r="D66" i="114"/>
  <c r="D109" i="114"/>
  <c r="D111" i="114" s="1"/>
  <c r="L136" i="101"/>
  <c r="L138" i="101" s="1"/>
  <c r="L142" i="101" s="1"/>
  <c r="L69" i="101"/>
  <c r="K358" i="97"/>
  <c r="K117" i="97" s="1"/>
  <c r="F86" i="101" l="1"/>
  <c r="E300" i="97" s="1"/>
  <c r="F85" i="101"/>
  <c r="N60" i="74"/>
  <c r="N62" i="74" s="1"/>
  <c r="N86" i="114"/>
  <c r="H294" i="97"/>
  <c r="H344" i="97"/>
  <c r="H345" i="97" s="1"/>
  <c r="H346" i="97" s="1"/>
  <c r="J347" i="97"/>
  <c r="O124" i="101"/>
  <c r="P124" i="101" s="1"/>
  <c r="C125" i="101"/>
  <c r="M60" i="74"/>
  <c r="O132" i="101"/>
  <c r="K71" i="114"/>
  <c r="K70" i="114"/>
  <c r="K73" i="114" s="1"/>
  <c r="K84" i="114" s="1"/>
  <c r="O63" i="101"/>
  <c r="P63" i="101" s="1"/>
  <c r="C71" i="101"/>
  <c r="C70" i="101"/>
  <c r="G73" i="114"/>
  <c r="G84" i="114" s="1"/>
  <c r="H73" i="114"/>
  <c r="H84" i="114" s="1"/>
  <c r="I73" i="101"/>
  <c r="I84" i="101" s="1"/>
  <c r="G73" i="101"/>
  <c r="G84" i="101" s="1"/>
  <c r="C62" i="101"/>
  <c r="K16" i="74"/>
  <c r="K27" i="74"/>
  <c r="K55" i="74" s="1"/>
  <c r="J86" i="114"/>
  <c r="H86" i="101"/>
  <c r="G300" i="97" s="1"/>
  <c r="H85" i="101"/>
  <c r="G302" i="97" s="1"/>
  <c r="E347" i="97"/>
  <c r="C347" i="97"/>
  <c r="O59" i="114"/>
  <c r="P59" i="114" s="1"/>
  <c r="C66" i="114"/>
  <c r="C109" i="114"/>
  <c r="T24" i="74"/>
  <c r="T17" i="74" s="1"/>
  <c r="K359" i="97"/>
  <c r="S23" i="74"/>
  <c r="I16" i="74"/>
  <c r="I27" i="74"/>
  <c r="I55" i="74" s="1"/>
  <c r="I85" i="114"/>
  <c r="I61" i="74" s="1"/>
  <c r="E86" i="101"/>
  <c r="D300" i="97" s="1"/>
  <c r="E85" i="101"/>
  <c r="G359" i="97"/>
  <c r="N69" i="101"/>
  <c r="N73" i="101" s="1"/>
  <c r="N84" i="101" s="1"/>
  <c r="N136" i="101"/>
  <c r="N138" i="101" s="1"/>
  <c r="N142" i="101" s="1"/>
  <c r="M358" i="97"/>
  <c r="L85" i="114"/>
  <c r="L61" i="74" s="1"/>
  <c r="N221" i="97"/>
  <c r="J62" i="74"/>
  <c r="L16" i="74"/>
  <c r="L27" i="74"/>
  <c r="L55" i="74" s="1"/>
  <c r="T23" i="74"/>
  <c r="O64" i="114"/>
  <c r="P64" i="114" s="1"/>
  <c r="C72" i="114"/>
  <c r="O72" i="114" s="1"/>
  <c r="O64" i="101"/>
  <c r="P64" i="101" s="1"/>
  <c r="C72" i="101"/>
  <c r="O72" i="101" s="1"/>
  <c r="M73" i="101"/>
  <c r="M84" i="101" s="1"/>
  <c r="G86" i="101"/>
  <c r="F300" i="97" s="1"/>
  <c r="G85" i="101"/>
  <c r="O94" i="114"/>
  <c r="C96" i="114"/>
  <c r="O96" i="114" s="1"/>
  <c r="K70" i="101"/>
  <c r="K71" i="101"/>
  <c r="M86" i="101"/>
  <c r="L300" i="97" s="1"/>
  <c r="M85" i="101"/>
  <c r="K109" i="114"/>
  <c r="K111" i="114" s="1"/>
  <c r="F60" i="74"/>
  <c r="F86" i="114"/>
  <c r="L85" i="101"/>
  <c r="L86" i="101"/>
  <c r="K300" i="97" s="1"/>
  <c r="J27" i="74"/>
  <c r="J55" i="74" s="1"/>
  <c r="J69" i="101"/>
  <c r="J73" i="101" s="1"/>
  <c r="J84" i="101" s="1"/>
  <c r="J136" i="101"/>
  <c r="J138" i="101" s="1"/>
  <c r="J142" i="101" s="1"/>
  <c r="I358" i="97"/>
  <c r="J110" i="101"/>
  <c r="J112" i="101" s="1"/>
  <c r="J116" i="97"/>
  <c r="G294" i="97"/>
  <c r="G344" i="97"/>
  <c r="G345" i="97" s="1"/>
  <c r="G346" i="97" s="1"/>
  <c r="F347" i="97"/>
  <c r="O123" i="114"/>
  <c r="C124" i="114"/>
  <c r="D86" i="101"/>
  <c r="C300" i="97" s="1"/>
  <c r="D85" i="101"/>
  <c r="E16" i="74"/>
  <c r="E27" i="74"/>
  <c r="E55" i="74" s="1"/>
  <c r="M85" i="114"/>
  <c r="M61" i="74" s="1"/>
  <c r="E359" i="97"/>
  <c r="H16" i="74"/>
  <c r="H27" i="74"/>
  <c r="H55" i="74" s="1"/>
  <c r="D16" i="74"/>
  <c r="D27" i="74"/>
  <c r="D55" i="74" s="1"/>
  <c r="C16" i="74"/>
  <c r="O23" i="74"/>
  <c r="C27" i="74"/>
  <c r="C55" i="74" s="1"/>
  <c r="Q23" i="74"/>
  <c r="M69" i="101"/>
  <c r="M136" i="101"/>
  <c r="M138" i="101" s="1"/>
  <c r="M142" i="101" s="1"/>
  <c r="L358" i="97"/>
  <c r="C97" i="101"/>
  <c r="O97" i="101" s="1"/>
  <c r="O95" i="101"/>
  <c r="P131" i="114"/>
  <c r="P133" i="114" s="1"/>
  <c r="P137" i="114" s="1"/>
  <c r="P141" i="114" s="1"/>
  <c r="O133" i="114"/>
  <c r="O137" i="114" s="1"/>
  <c r="O141" i="114" s="1"/>
  <c r="C71" i="114"/>
  <c r="O63" i="114"/>
  <c r="P63" i="114" s="1"/>
  <c r="C70" i="114"/>
  <c r="N85" i="101"/>
  <c r="N86" i="101"/>
  <c r="M300" i="97" s="1"/>
  <c r="E136" i="101"/>
  <c r="E138" i="101" s="1"/>
  <c r="E142" i="101" s="1"/>
  <c r="E69" i="101"/>
  <c r="E73" i="101" s="1"/>
  <c r="E84" i="101" s="1"/>
  <c r="D358" i="97"/>
  <c r="I85" i="101"/>
  <c r="I86" i="101"/>
  <c r="H300" i="97" s="1"/>
  <c r="C359" i="97"/>
  <c r="O24" i="74"/>
  <c r="L294" i="97"/>
  <c r="L344" i="97"/>
  <c r="L345" i="97" s="1"/>
  <c r="L346" i="97" s="1"/>
  <c r="F359" i="97"/>
  <c r="R23" i="74"/>
  <c r="F16" i="74"/>
  <c r="F27" i="74"/>
  <c r="F55" i="74" s="1"/>
  <c r="L73" i="101"/>
  <c r="L84" i="101" s="1"/>
  <c r="I17" i="74"/>
  <c r="S24" i="74"/>
  <c r="S17" i="74" s="1"/>
  <c r="I73" i="114"/>
  <c r="I84" i="114" s="1"/>
  <c r="N16" i="74"/>
  <c r="N27" i="74"/>
  <c r="N55" i="74" s="1"/>
  <c r="D347" i="97"/>
  <c r="C66" i="101"/>
  <c r="C110" i="101"/>
  <c r="O59" i="101"/>
  <c r="P59" i="101" s="1"/>
  <c r="B292" i="97"/>
  <c r="N286" i="97"/>
  <c r="K62" i="101"/>
  <c r="J85" i="101"/>
  <c r="J86" i="101"/>
  <c r="I300" i="97" s="1"/>
  <c r="M16" i="74"/>
  <c r="M27" i="74"/>
  <c r="M55" i="74" s="1"/>
  <c r="M347" i="97"/>
  <c r="D73" i="114"/>
  <c r="D84" i="114" s="1"/>
  <c r="C302" i="97"/>
  <c r="G16" i="74"/>
  <c r="G27" i="74"/>
  <c r="G55" i="74" s="1"/>
  <c r="O17" i="74"/>
  <c r="K294" i="97"/>
  <c r="K344" i="97"/>
  <c r="K345" i="97" s="1"/>
  <c r="K346" i="97" s="1"/>
  <c r="N352" i="97"/>
  <c r="B357" i="97"/>
  <c r="R61" i="74"/>
  <c r="D85" i="114"/>
  <c r="D61" i="74" s="1"/>
  <c r="F73" i="101"/>
  <c r="F84" i="101" s="1"/>
  <c r="E73" i="114"/>
  <c r="E84" i="114" s="1"/>
  <c r="L60" i="74"/>
  <c r="L86" i="114"/>
  <c r="M110" i="101"/>
  <c r="M112" i="101" s="1"/>
  <c r="P123" i="101"/>
  <c r="P125" i="101" s="1"/>
  <c r="O125" i="101"/>
  <c r="I69" i="101"/>
  <c r="I136" i="101"/>
  <c r="I138" i="101" s="1"/>
  <c r="I142" i="101" s="1"/>
  <c r="H358" i="97"/>
  <c r="I347" i="97"/>
  <c r="K60" i="74" l="1"/>
  <c r="E87" i="101"/>
  <c r="D302" i="97"/>
  <c r="M302" i="97"/>
  <c r="N87" i="101"/>
  <c r="I117" i="97"/>
  <c r="I359" i="97"/>
  <c r="T60" i="74"/>
  <c r="L62" i="74"/>
  <c r="N292" i="97"/>
  <c r="N344" i="97" s="1"/>
  <c r="N345" i="97" s="1"/>
  <c r="N346" i="97" s="1"/>
  <c r="B294" i="97"/>
  <c r="B344" i="97"/>
  <c r="B345" i="97" s="1"/>
  <c r="B346" i="97" s="1"/>
  <c r="Q16" i="74"/>
  <c r="Q27" i="74"/>
  <c r="Q55" i="74" s="1"/>
  <c r="U55" i="74" s="1"/>
  <c r="F303" i="97"/>
  <c r="F310" i="97" s="1"/>
  <c r="H117" i="97"/>
  <c r="H359" i="97"/>
  <c r="M303" i="97"/>
  <c r="M310" i="97" s="1"/>
  <c r="L302" i="97"/>
  <c r="M87" i="101"/>
  <c r="O109" i="114"/>
  <c r="P109" i="114" s="1"/>
  <c r="C111" i="114"/>
  <c r="O111" i="114" s="1"/>
  <c r="P111" i="114" s="1"/>
  <c r="H60" i="74"/>
  <c r="H62" i="74" s="1"/>
  <c r="H86" i="114"/>
  <c r="M86" i="114"/>
  <c r="C112" i="101"/>
  <c r="L303" i="97"/>
  <c r="L310" i="97" s="1"/>
  <c r="D303" i="97"/>
  <c r="D310" i="97" s="1"/>
  <c r="O66" i="114"/>
  <c r="C73" i="114"/>
  <c r="G60" i="74"/>
  <c r="G62" i="74" s="1"/>
  <c r="G86" i="114"/>
  <c r="M62" i="74"/>
  <c r="H347" i="97"/>
  <c r="I303" i="97"/>
  <c r="I310" i="97" s="1"/>
  <c r="C73" i="101"/>
  <c r="O66" i="101"/>
  <c r="L87" i="101"/>
  <c r="K302" i="97"/>
  <c r="L117" i="97"/>
  <c r="L359" i="97"/>
  <c r="O16" i="74"/>
  <c r="G347" i="97"/>
  <c r="G310" i="97"/>
  <c r="S61" i="74"/>
  <c r="C85" i="101"/>
  <c r="O70" i="101"/>
  <c r="C86" i="101"/>
  <c r="P123" i="114"/>
  <c r="P124" i="114" s="1"/>
  <c r="O124" i="114"/>
  <c r="K347" i="97"/>
  <c r="O134" i="101"/>
  <c r="P132" i="101"/>
  <c r="P134" i="101" s="1"/>
  <c r="L347" i="97"/>
  <c r="J87" i="101"/>
  <c r="I302" i="97"/>
  <c r="G303" i="97"/>
  <c r="E302" i="97"/>
  <c r="F87" i="101"/>
  <c r="O27" i="74"/>
  <c r="O55" i="74" s="1"/>
  <c r="D87" i="101"/>
  <c r="H303" i="97"/>
  <c r="H310" i="97" s="1"/>
  <c r="O70" i="114"/>
  <c r="C85" i="114"/>
  <c r="K303" i="97"/>
  <c r="K310" i="97" s="1"/>
  <c r="K86" i="101"/>
  <c r="J300" i="97" s="1"/>
  <c r="K85" i="101"/>
  <c r="T61" i="74"/>
  <c r="O71" i="101"/>
  <c r="I60" i="74"/>
  <c r="I86" i="114"/>
  <c r="H302" i="97"/>
  <c r="I87" i="101"/>
  <c r="E60" i="74"/>
  <c r="E62" i="74" s="1"/>
  <c r="E86" i="114"/>
  <c r="N357" i="97"/>
  <c r="B116" i="97"/>
  <c r="N116" i="97" s="1"/>
  <c r="K69" i="101"/>
  <c r="K73" i="101" s="1"/>
  <c r="K84" i="101" s="1"/>
  <c r="K136" i="101"/>
  <c r="K138" i="101" s="1"/>
  <c r="K142" i="101" s="1"/>
  <c r="J358" i="97"/>
  <c r="K110" i="101"/>
  <c r="K112" i="101" s="1"/>
  <c r="C303" i="97"/>
  <c r="C310" i="97" s="1"/>
  <c r="M117" i="97"/>
  <c r="M359" i="97"/>
  <c r="C69" i="101"/>
  <c r="O69" i="101" s="1"/>
  <c r="O62" i="101"/>
  <c r="C136" i="101"/>
  <c r="C138" i="101" s="1"/>
  <c r="C142" i="101" s="1"/>
  <c r="B358" i="97"/>
  <c r="H87" i="101"/>
  <c r="R60" i="74"/>
  <c r="R62" i="74" s="1"/>
  <c r="F62" i="74"/>
  <c r="F302" i="97"/>
  <c r="G87" i="101"/>
  <c r="D60" i="74"/>
  <c r="D62" i="74" s="1"/>
  <c r="D86" i="114"/>
  <c r="R27" i="74"/>
  <c r="R55" i="74" s="1"/>
  <c r="R16" i="74"/>
  <c r="D117" i="97"/>
  <c r="D359" i="97"/>
  <c r="O71" i="114"/>
  <c r="T16" i="74"/>
  <c r="T27" i="74"/>
  <c r="T55" i="74" s="1"/>
  <c r="S16" i="74"/>
  <c r="S27" i="74"/>
  <c r="S55" i="74" s="1"/>
  <c r="K85" i="114"/>
  <c r="K61" i="74" s="1"/>
  <c r="E303" i="97"/>
  <c r="E310" i="97" s="1"/>
  <c r="C84" i="114" l="1"/>
  <c r="O73" i="114"/>
  <c r="N358" i="97"/>
  <c r="B117" i="97"/>
  <c r="C61" i="74"/>
  <c r="O85" i="114"/>
  <c r="P62" i="101"/>
  <c r="P136" i="101" s="1"/>
  <c r="P138" i="101" s="1"/>
  <c r="P142" i="101" s="1"/>
  <c r="O136" i="101"/>
  <c r="O138" i="101" s="1"/>
  <c r="O142" i="101" s="1"/>
  <c r="J302" i="97"/>
  <c r="K87" i="101"/>
  <c r="O110" i="101"/>
  <c r="P110" i="101" s="1"/>
  <c r="N294" i="97"/>
  <c r="B347" i="97"/>
  <c r="J303" i="97"/>
  <c r="J310" i="97" s="1"/>
  <c r="O73" i="101"/>
  <c r="C84" i="101"/>
  <c r="O112" i="101"/>
  <c r="P112" i="101" s="1"/>
  <c r="B359" i="97"/>
  <c r="K86" i="114"/>
  <c r="J117" i="97"/>
  <c r="J359" i="97"/>
  <c r="S60" i="74"/>
  <c r="S62" i="74" s="1"/>
  <c r="I62" i="74"/>
  <c r="O86" i="101"/>
  <c r="B300" i="97"/>
  <c r="O85" i="101"/>
  <c r="T62" i="74"/>
  <c r="K62" i="74"/>
  <c r="N310" i="97" l="1"/>
  <c r="N347" i="97"/>
  <c r="Q61" i="74"/>
  <c r="O61" i="74"/>
  <c r="N359" i="97"/>
  <c r="B303" i="97"/>
  <c r="B310" i="97" s="1"/>
  <c r="N300" i="97"/>
  <c r="N303" i="97" s="1"/>
  <c r="N117" i="97"/>
  <c r="O84" i="101"/>
  <c r="C87" i="101"/>
  <c r="O87" i="101" s="1"/>
  <c r="B302" i="97"/>
  <c r="N302" i="97" s="1"/>
  <c r="C60" i="74"/>
  <c r="O84" i="114"/>
  <c r="C86" i="114"/>
  <c r="O86" i="114" s="1"/>
  <c r="O60" i="74" l="1"/>
  <c r="Q60" i="74"/>
  <c r="Q62" i="74" s="1"/>
  <c r="U62" i="74" s="1"/>
  <c r="C62" i="74"/>
  <c r="O62" i="74" s="1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<sst xmlns="http://schemas.openxmlformats.org/spreadsheetml/2006/main" count="5463" uniqueCount="793">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</sst>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8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1078" t="s">
        <v>41</v>
      </c>
      <c r="C4" s="1078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2"/>
  <sheetViews>
    <sheetView view="pageBreakPreview" topLeftCell="A78" zoomScale="70" zoomScaleNormal="75" workbookViewId="0">
      <selection activeCell="C113" sqref="C113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C:\Users\Felienne\Enron\EnronSpreadsheets\[tracy_geaccone__40434__PLAN_FORECAST_DESIGN_MASTER_WITH_STRETCH.xls]Summary</v>
      </c>
    </row>
    <row r="4" spans="1:19" x14ac:dyDescent="0.2">
      <c r="A4" s="781">
        <f ca="1">NOW()</f>
        <v>41885.92794548611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4914</v>
      </c>
      <c r="D66" s="74">
        <f t="shared" si="24"/>
        <v>4454</v>
      </c>
      <c r="E66" s="74">
        <f t="shared" si="24"/>
        <v>4688</v>
      </c>
      <c r="F66" s="74">
        <f t="shared" si="24"/>
        <v>4108</v>
      </c>
      <c r="G66" s="74">
        <f t="shared" si="24"/>
        <v>4282</v>
      </c>
      <c r="H66" s="74">
        <f t="shared" si="24"/>
        <v>4900</v>
      </c>
      <c r="I66" s="74">
        <f t="shared" si="24"/>
        <v>5255</v>
      </c>
      <c r="J66" s="74">
        <f t="shared" si="24"/>
        <v>5384</v>
      </c>
      <c r="K66" s="74">
        <f t="shared" si="24"/>
        <v>5168</v>
      </c>
      <c r="L66" s="74">
        <f t="shared" si="24"/>
        <v>5376</v>
      </c>
      <c r="M66" s="74">
        <f t="shared" si="24"/>
        <v>5399</v>
      </c>
      <c r="N66" s="74">
        <f t="shared" si="24"/>
        <v>5866</v>
      </c>
      <c r="O66" s="74">
        <f t="shared" ref="O66:O73" si="25">SUM(C66:N66)</f>
        <v>59794</v>
      </c>
      <c r="P66" s="570"/>
      <c r="Q66" s="75">
        <v>0</v>
      </c>
      <c r="R66" s="75">
        <v>0</v>
      </c>
    </row>
    <row r="67" spans="1:18" customFormat="1" x14ac:dyDescent="0.2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547</v>
      </c>
      <c r="D67" s="74">
        <f t="shared" ref="D67:O67" si="26">ROUND((ROUND(5*D$1*5.05,0))-(ROUND(5*D$1*D75,0)),0)+ROUND((ROUND(5*D$1*3.46,0))-(ROUND(5*D$1*D75,0)),0)+ROUND((ROUND(5*D$1*3.3625,0))-(ROUND(5*D$1*D75,0)),0)</f>
        <v>495</v>
      </c>
      <c r="E67" s="74">
        <f t="shared" si="26"/>
        <v>574</v>
      </c>
      <c r="F67" s="74">
        <f t="shared" si="26"/>
        <v>605</v>
      </c>
      <c r="G67" s="74">
        <f t="shared" si="26"/>
        <v>613</v>
      </c>
      <c r="H67" s="74">
        <f t="shared" si="26"/>
        <v>569</v>
      </c>
      <c r="I67" s="74">
        <f t="shared" si="26"/>
        <v>571</v>
      </c>
      <c r="J67" s="74">
        <f t="shared" si="26"/>
        <v>553</v>
      </c>
      <c r="K67" s="74">
        <f t="shared" si="26"/>
        <v>533</v>
      </c>
      <c r="L67" s="74">
        <f t="shared" si="26"/>
        <v>547</v>
      </c>
      <c r="M67" s="74">
        <f t="shared" si="26"/>
        <v>431</v>
      </c>
      <c r="N67" s="74">
        <f t="shared" si="26"/>
        <v>370</v>
      </c>
      <c r="O67" s="74">
        <f t="shared" si="26"/>
        <v>6416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-2523</v>
      </c>
      <c r="D69" s="74">
        <f t="shared" si="28"/>
        <v>-2330</v>
      </c>
      <c r="E69" s="74">
        <f t="shared" si="28"/>
        <v>-2467</v>
      </c>
      <c r="F69" s="74">
        <f t="shared" si="28"/>
        <v>-2197</v>
      </c>
      <c r="G69" s="74">
        <f t="shared" si="28"/>
        <v>-2302</v>
      </c>
      <c r="H69" s="74">
        <f t="shared" si="28"/>
        <v>-3027</v>
      </c>
      <c r="I69" s="74">
        <f t="shared" si="28"/>
        <v>-3040</v>
      </c>
      <c r="J69" s="74">
        <f t="shared" si="28"/>
        <v>-3304</v>
      </c>
      <c r="K69" s="74">
        <f t="shared" si="28"/>
        <v>-2998</v>
      </c>
      <c r="L69" s="74">
        <f t="shared" si="28"/>
        <v>-3097</v>
      </c>
      <c r="M69" s="74">
        <f t="shared" si="28"/>
        <v>-3317</v>
      </c>
      <c r="N69" s="74">
        <f t="shared" si="28"/>
        <v>-3814</v>
      </c>
      <c r="O69" s="74">
        <f t="shared" si="25"/>
        <v>-34416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-59.323209519999992</v>
      </c>
      <c r="D71" s="77">
        <f t="shared" si="30"/>
        <v>-54.716226880000001</v>
      </c>
      <c r="E71" s="77">
        <f t="shared" si="30"/>
        <v>-57.753972160000011</v>
      </c>
      <c r="F71" s="77">
        <f t="shared" si="30"/>
        <v>-52.057911599999997</v>
      </c>
      <c r="G71" s="77">
        <f t="shared" si="30"/>
        <v>-54.473686079999993</v>
      </c>
      <c r="H71" s="77">
        <f t="shared" si="30"/>
        <v>-60.649762199999998</v>
      </c>
      <c r="I71" s="77">
        <f t="shared" si="30"/>
        <v>-61.059360180000006</v>
      </c>
      <c r="J71" s="77">
        <f t="shared" si="30"/>
        <v>-65.848894279999996</v>
      </c>
      <c r="K71" s="77">
        <f t="shared" si="30"/>
        <v>-59.879367000000002</v>
      </c>
      <c r="L71" s="77">
        <f t="shared" si="30"/>
        <v>-61.788991679999995</v>
      </c>
      <c r="M71" s="77">
        <f t="shared" si="30"/>
        <v>-65.576159999999987</v>
      </c>
      <c r="N71" s="77">
        <f t="shared" si="30"/>
        <v>-75.223092160000022</v>
      </c>
      <c r="O71" s="77">
        <f t="shared" si="25"/>
        <v>-728.35063373999992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-29.661604759999996</v>
      </c>
      <c r="D72" s="77">
        <f t="shared" si="31"/>
        <v>-27.35811344</v>
      </c>
      <c r="E72" s="77">
        <f t="shared" si="31"/>
        <v>-28.876986080000005</v>
      </c>
      <c r="F72" s="77">
        <f t="shared" si="31"/>
        <v>-26.028955799999999</v>
      </c>
      <c r="G72" s="77">
        <f t="shared" si="31"/>
        <v>-27.236843039999997</v>
      </c>
      <c r="H72" s="77">
        <f t="shared" si="31"/>
        <v>-30.324881099999999</v>
      </c>
      <c r="I72" s="77">
        <f t="shared" si="31"/>
        <v>-30.529680090000003</v>
      </c>
      <c r="J72" s="77">
        <f t="shared" si="31"/>
        <v>-32.924447139999998</v>
      </c>
      <c r="K72" s="77">
        <f t="shared" si="31"/>
        <v>-29.939683500000001</v>
      </c>
      <c r="L72" s="77">
        <f t="shared" si="31"/>
        <v>-30.894495839999998</v>
      </c>
      <c r="M72" s="77">
        <f t="shared" si="31"/>
        <v>-32.788079999999994</v>
      </c>
      <c r="N72" s="77">
        <f t="shared" si="31"/>
        <v>-37.611546080000011</v>
      </c>
      <c r="O72" s="77">
        <f t="shared" si="25"/>
        <v>-364.17531686999996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2849.0151857199999</v>
      </c>
      <c r="D73" s="78">
        <f t="shared" si="32"/>
        <v>2536.9256596800001</v>
      </c>
      <c r="E73" s="78">
        <f t="shared" si="32"/>
        <v>2708.3690417600001</v>
      </c>
      <c r="F73" s="78">
        <f t="shared" si="32"/>
        <v>2437.9131326000002</v>
      </c>
      <c r="G73" s="78">
        <f t="shared" si="32"/>
        <v>2511.28947088</v>
      </c>
      <c r="H73" s="78">
        <f t="shared" si="32"/>
        <v>2351.0253567</v>
      </c>
      <c r="I73" s="78">
        <f t="shared" si="32"/>
        <v>2694.4109597299998</v>
      </c>
      <c r="J73" s="78">
        <f t="shared" si="32"/>
        <v>2534.2266585799998</v>
      </c>
      <c r="K73" s="78">
        <f t="shared" si="32"/>
        <v>2613.1809494999998</v>
      </c>
      <c r="L73" s="78">
        <f t="shared" si="32"/>
        <v>2733.3165124799998</v>
      </c>
      <c r="M73" s="78">
        <f t="shared" si="32"/>
        <v>2414.6357600000001</v>
      </c>
      <c r="N73" s="78">
        <f t="shared" si="32"/>
        <v>2309.16536176</v>
      </c>
      <c r="O73" s="78">
        <f t="shared" si="25"/>
        <v>30693.474049389995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2.78</v>
      </c>
      <c r="D78" s="30">
        <f t="shared" si="33"/>
        <v>2.78</v>
      </c>
      <c r="E78" s="30">
        <f t="shared" si="33"/>
        <v>2.72</v>
      </c>
      <c r="F78" s="30">
        <f t="shared" si="33"/>
        <v>2.61</v>
      </c>
      <c r="G78" s="30">
        <f t="shared" si="33"/>
        <v>2.64</v>
      </c>
      <c r="H78" s="30">
        <f t="shared" si="33"/>
        <v>2.69</v>
      </c>
      <c r="I78" s="30">
        <f t="shared" si="33"/>
        <v>2.73</v>
      </c>
      <c r="J78" s="30">
        <f t="shared" si="33"/>
        <v>2.77</v>
      </c>
      <c r="K78" s="30">
        <f t="shared" si="33"/>
        <v>2.77</v>
      </c>
      <c r="L78" s="30">
        <f t="shared" si="33"/>
        <v>2.78</v>
      </c>
      <c r="M78" s="30">
        <f t="shared" si="33"/>
        <v>3</v>
      </c>
      <c r="N78" s="30">
        <f t="shared" si="33"/>
        <v>3.16</v>
      </c>
      <c r="O78" s="30">
        <f>AVERAGE(C78:N78)</f>
        <v>2.7858333333333332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x14ac:dyDescent="0.2">
      <c r="A84" s="83" t="s">
        <v>200</v>
      </c>
      <c r="B84" s="83"/>
      <c r="C84" s="84">
        <f>C73-C82-C83</f>
        <v>1009.0151857199999</v>
      </c>
      <c r="D84" s="84">
        <f t="shared" ref="D84:N84" si="37">D73-D82-D83</f>
        <v>874.92565968000008</v>
      </c>
      <c r="E84" s="84">
        <f t="shared" si="37"/>
        <v>868.36904176000007</v>
      </c>
      <c r="F84" s="84">
        <f t="shared" si="37"/>
        <v>656.91313260000015</v>
      </c>
      <c r="G84" s="84">
        <f t="shared" si="37"/>
        <v>671.28947087999995</v>
      </c>
      <c r="H84" s="84">
        <f t="shared" si="37"/>
        <v>570.02535669999997</v>
      </c>
      <c r="I84" s="84">
        <f t="shared" si="37"/>
        <v>854.41095972999983</v>
      </c>
      <c r="J84" s="84">
        <f t="shared" si="37"/>
        <v>694.22665857999982</v>
      </c>
      <c r="K84" s="84">
        <f t="shared" si="37"/>
        <v>832.18094949999977</v>
      </c>
      <c r="L84" s="84">
        <f t="shared" si="37"/>
        <v>893.3165124799998</v>
      </c>
      <c r="M84" s="84">
        <f t="shared" si="37"/>
        <v>633.63576000000012</v>
      </c>
      <c r="N84" s="84">
        <f t="shared" si="37"/>
        <v>469.16536176</v>
      </c>
      <c r="O84" s="84">
        <f t="shared" si="35"/>
        <v>9027.474049389999</v>
      </c>
      <c r="P84" s="807"/>
    </row>
    <row r="85" spans="1:18" s="85" customFormat="1" x14ac:dyDescent="0.2">
      <c r="A85" s="83" t="s">
        <v>788</v>
      </c>
      <c r="B85" s="83"/>
      <c r="C85" s="84">
        <f>-C70-C71-C72</f>
        <v>88.984814279999995</v>
      </c>
      <c r="D85" s="84">
        <f t="shared" ref="D85:N85" si="38">-D70-D71-D72</f>
        <v>82.074340320000005</v>
      </c>
      <c r="E85" s="84">
        <f t="shared" si="38"/>
        <v>86.630958240000012</v>
      </c>
      <c r="F85" s="84">
        <f t="shared" si="38"/>
        <v>78.086867399999988</v>
      </c>
      <c r="G85" s="84">
        <f t="shared" si="38"/>
        <v>81.71052911999999</v>
      </c>
      <c r="H85" s="84">
        <f t="shared" si="38"/>
        <v>90.974643299999997</v>
      </c>
      <c r="I85" s="84">
        <f t="shared" si="38"/>
        <v>91.589040270000012</v>
      </c>
      <c r="J85" s="84">
        <f t="shared" si="38"/>
        <v>98.773341419999994</v>
      </c>
      <c r="K85" s="84">
        <f t="shared" si="38"/>
        <v>89.819050500000003</v>
      </c>
      <c r="L85" s="84">
        <f t="shared" si="38"/>
        <v>92.68348752</v>
      </c>
      <c r="M85" s="84">
        <f t="shared" si="38"/>
        <v>98.364239999999981</v>
      </c>
      <c r="N85" s="84">
        <f t="shared" si="38"/>
        <v>112.83463824000003</v>
      </c>
      <c r="O85" s="84">
        <f t="shared" si="35"/>
        <v>1092.5259506099999</v>
      </c>
      <c r="P85" s="807"/>
    </row>
    <row r="86" spans="1:18" s="76" customFormat="1" x14ac:dyDescent="0.2">
      <c r="A86" s="76" t="s">
        <v>201</v>
      </c>
      <c r="C86" s="86">
        <f t="shared" ref="C86:N86" si="39">SUM(C70:C72)</f>
        <v>-88.984814279999995</v>
      </c>
      <c r="D86" s="86">
        <f t="shared" si="39"/>
        <v>-82.074340320000005</v>
      </c>
      <c r="E86" s="86">
        <f t="shared" si="39"/>
        <v>-86.630958240000012</v>
      </c>
      <c r="F86" s="86">
        <f t="shared" si="39"/>
        <v>-78.086867399999988</v>
      </c>
      <c r="G86" s="86">
        <f t="shared" si="39"/>
        <v>-81.71052911999999</v>
      </c>
      <c r="H86" s="86">
        <f t="shared" si="39"/>
        <v>-90.974643299999997</v>
      </c>
      <c r="I86" s="86">
        <f t="shared" si="39"/>
        <v>-91.589040270000012</v>
      </c>
      <c r="J86" s="86">
        <f t="shared" si="39"/>
        <v>-98.773341419999994</v>
      </c>
      <c r="K86" s="86">
        <f t="shared" si="39"/>
        <v>-89.819050500000003</v>
      </c>
      <c r="L86" s="86">
        <f t="shared" si="39"/>
        <v>-92.68348752</v>
      </c>
      <c r="M86" s="86">
        <f t="shared" si="39"/>
        <v>-98.364239999999981</v>
      </c>
      <c r="N86" s="86">
        <f t="shared" si="39"/>
        <v>-112.83463824000003</v>
      </c>
      <c r="O86" s="86">
        <f t="shared" si="35"/>
        <v>-1092.5259506099999</v>
      </c>
    </row>
    <row r="87" spans="1:18" customFormat="1" x14ac:dyDescent="0.2">
      <c r="A87" s="29" t="s">
        <v>219</v>
      </c>
      <c r="B87" s="29"/>
      <c r="C87" s="74">
        <f t="shared" ref="C87:N87" si="40">SUM(C82:C86)</f>
        <v>2849.0151857199999</v>
      </c>
      <c r="D87" s="74">
        <f t="shared" si="40"/>
        <v>2536.9256596800001</v>
      </c>
      <c r="E87" s="74">
        <f t="shared" si="40"/>
        <v>2708.3690417600001</v>
      </c>
      <c r="F87" s="74">
        <f t="shared" si="40"/>
        <v>2437.9131326000002</v>
      </c>
      <c r="G87" s="74">
        <f t="shared" si="40"/>
        <v>2511.28947088</v>
      </c>
      <c r="H87" s="74">
        <f t="shared" si="40"/>
        <v>2351.0253567</v>
      </c>
      <c r="I87" s="74">
        <f t="shared" si="40"/>
        <v>2694.4109597299998</v>
      </c>
      <c r="J87" s="74">
        <f t="shared" si="40"/>
        <v>2534.2266585799998</v>
      </c>
      <c r="K87" s="74">
        <f t="shared" si="40"/>
        <v>2613.1809494999998</v>
      </c>
      <c r="L87" s="74">
        <f t="shared" si="40"/>
        <v>2733.3165124799998</v>
      </c>
      <c r="M87" s="74">
        <f t="shared" si="40"/>
        <v>2414.6357600000001</v>
      </c>
      <c r="N87" s="74">
        <f t="shared" si="40"/>
        <v>2309.16536176</v>
      </c>
      <c r="O87" s="74">
        <f t="shared" si="35"/>
        <v>30693.474049389995</v>
      </c>
      <c r="P87" s="570"/>
    </row>
    <row r="88" spans="1:18" customFormat="1" x14ac:dyDescent="0.2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5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">
      <c r="A96" s="92" t="s">
        <v>25</v>
      </c>
      <c r="B96" s="10"/>
      <c r="C96" s="783">
        <f t="shared" ref="C96:N96" si="42">C78</f>
        <v>2.78</v>
      </c>
      <c r="D96" s="783">
        <f t="shared" si="42"/>
        <v>2.78</v>
      </c>
      <c r="E96" s="783">
        <f t="shared" si="42"/>
        <v>2.72</v>
      </c>
      <c r="F96" s="783">
        <f t="shared" si="42"/>
        <v>2.61</v>
      </c>
      <c r="G96" s="783">
        <f t="shared" si="42"/>
        <v>2.64</v>
      </c>
      <c r="H96" s="783">
        <f t="shared" si="42"/>
        <v>2.69</v>
      </c>
      <c r="I96" s="783">
        <f t="shared" si="42"/>
        <v>2.73</v>
      </c>
      <c r="J96" s="783">
        <f t="shared" si="42"/>
        <v>2.77</v>
      </c>
      <c r="K96" s="783">
        <f t="shared" si="42"/>
        <v>2.77</v>
      </c>
      <c r="L96" s="783">
        <f t="shared" si="42"/>
        <v>2.78</v>
      </c>
      <c r="M96" s="783">
        <f t="shared" si="42"/>
        <v>3</v>
      </c>
      <c r="N96" s="783">
        <f t="shared" si="42"/>
        <v>3.16</v>
      </c>
      <c r="O96" s="97"/>
      <c r="Q96" s="29">
        <v>2.37</v>
      </c>
      <c r="R96" s="29">
        <v>2.37</v>
      </c>
    </row>
    <row r="97" spans="1:18" x14ac:dyDescent="0.2">
      <c r="A97" s="92" t="s">
        <v>204</v>
      </c>
      <c r="B97" s="10"/>
      <c r="C97" s="98">
        <f t="shared" ref="C97:N97" si="43">C95*C96</f>
        <v>88.984814279999981</v>
      </c>
      <c r="D97" s="98">
        <f t="shared" si="43"/>
        <v>82.074340320000005</v>
      </c>
      <c r="E97" s="98">
        <f t="shared" si="43"/>
        <v>86.630958239999998</v>
      </c>
      <c r="F97" s="98">
        <f t="shared" si="43"/>
        <v>78.086867399999988</v>
      </c>
      <c r="G97" s="98">
        <f t="shared" si="43"/>
        <v>81.71052911999999</v>
      </c>
      <c r="H97" s="98">
        <f t="shared" si="43"/>
        <v>90.974643299999997</v>
      </c>
      <c r="I97" s="98">
        <f t="shared" si="43"/>
        <v>91.589040270000012</v>
      </c>
      <c r="J97" s="98">
        <f t="shared" si="43"/>
        <v>98.77334141999998</v>
      </c>
      <c r="K97" s="98">
        <f t="shared" si="43"/>
        <v>89.819050499999989</v>
      </c>
      <c r="L97" s="98">
        <f t="shared" si="43"/>
        <v>92.683487519999986</v>
      </c>
      <c r="M97" s="98">
        <f t="shared" si="43"/>
        <v>98.364239999999981</v>
      </c>
      <c r="N97" s="98">
        <f t="shared" si="43"/>
        <v>112.83463824000002</v>
      </c>
      <c r="O97" s="99">
        <f>SUM(C97:N97)</f>
        <v>1092.5259506099999</v>
      </c>
      <c r="Q97" s="95">
        <f>Q95*Q96</f>
        <v>996.44244449999997</v>
      </c>
      <c r="R97" s="95">
        <f>R95*R96</f>
        <v>1191.4420154999998</v>
      </c>
    </row>
    <row r="98" spans="1:18" x14ac:dyDescent="0.2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">
      <c r="F115" s="106">
        <f ca="1">(NOW())</f>
        <v>41885.92794548611</v>
      </c>
    </row>
    <row r="119" spans="1:19" x14ac:dyDescent="0.2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">
      <c r="A121" s="860" t="s">
        <v>697</v>
      </c>
    </row>
    <row r="122" spans="1:19" x14ac:dyDescent="0.2">
      <c r="A122" s="860" t="s">
        <v>703</v>
      </c>
    </row>
    <row r="123" spans="1:19" x14ac:dyDescent="0.2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">
      <c r="A140" s="65" t="s">
        <v>708</v>
      </c>
      <c r="C140" s="70">
        <f t="shared" ref="C140:P140" si="58">C75</f>
        <v>2.78</v>
      </c>
      <c r="D140" s="70">
        <f t="shared" si="58"/>
        <v>2.78</v>
      </c>
      <c r="E140" s="70">
        <f t="shared" si="58"/>
        <v>2.72</v>
      </c>
      <c r="F140" s="70">
        <f t="shared" si="58"/>
        <v>2.61</v>
      </c>
      <c r="G140" s="70">
        <f t="shared" si="58"/>
        <v>2.64</v>
      </c>
      <c r="H140" s="70">
        <f t="shared" si="58"/>
        <v>2.69</v>
      </c>
      <c r="I140" s="70">
        <f t="shared" si="58"/>
        <v>2.73</v>
      </c>
      <c r="J140" s="70">
        <f t="shared" si="58"/>
        <v>2.77</v>
      </c>
      <c r="K140" s="70">
        <f t="shared" si="58"/>
        <v>2.77</v>
      </c>
      <c r="L140" s="70">
        <f t="shared" si="58"/>
        <v>2.78</v>
      </c>
      <c r="M140" s="70">
        <f t="shared" si="58"/>
        <v>3</v>
      </c>
      <c r="N140" s="70">
        <f t="shared" si="58"/>
        <v>3.16</v>
      </c>
      <c r="O140" s="70">
        <f t="shared" si="58"/>
        <v>2.7858333333333332</v>
      </c>
      <c r="P140" s="70">
        <f t="shared" si="58"/>
        <v>0</v>
      </c>
    </row>
    <row r="141" spans="1:16" x14ac:dyDescent="0.2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</sheetData>
  <phoneticPr fontId="16" type="noConversion"/>
  <pageMargins left="0" right="0" top="0.25" bottom="0.25" header="0.25" footer="0.25"/>
  <pageSetup scale="63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O75" sqref="O75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41885.92794548611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4914</v>
      </c>
      <c r="D66" s="74">
        <f t="shared" si="20"/>
        <v>4454</v>
      </c>
      <c r="E66" s="74">
        <f t="shared" si="20"/>
        <v>4688</v>
      </c>
      <c r="F66" s="74">
        <f t="shared" si="20"/>
        <v>4108</v>
      </c>
      <c r="G66" s="74">
        <f t="shared" si="20"/>
        <v>4282</v>
      </c>
      <c r="H66" s="74">
        <f t="shared" si="20"/>
        <v>4900</v>
      </c>
      <c r="I66" s="74">
        <f t="shared" si="20"/>
        <v>5255</v>
      </c>
      <c r="J66" s="74">
        <f t="shared" si="20"/>
        <v>5384</v>
      </c>
      <c r="K66" s="74">
        <f t="shared" si="20"/>
        <v>5168</v>
      </c>
      <c r="L66" s="74">
        <f t="shared" si="20"/>
        <v>5376</v>
      </c>
      <c r="M66" s="74">
        <f t="shared" si="20"/>
        <v>5399</v>
      </c>
      <c r="N66" s="74">
        <f t="shared" si="20"/>
        <v>5866</v>
      </c>
      <c r="O66" s="74">
        <f t="shared" ref="O66:O73" si="21">SUM(C66:N66)</f>
        <v>59794</v>
      </c>
      <c r="P66" s="806"/>
      <c r="Q66" s="75">
        <v>0</v>
      </c>
      <c r="R66" s="75">
        <v>0</v>
      </c>
    </row>
    <row r="67" spans="1:18" customFormat="1" x14ac:dyDescent="0.2">
      <c r="A67" s="29" t="s">
        <v>624</v>
      </c>
      <c r="B67" s="29"/>
      <c r="C67" s="74">
        <f t="shared" ref="C67:N67" si="22">ROUND((ROUND(5*C$1*5.05,0))-(ROUND(5*C$1*C75,0)),0)+ROUND((ROUND(5*C$1*3.46,0))-(ROUND(5*C$1*C75,0)),0)</f>
        <v>457</v>
      </c>
      <c r="D67" s="74">
        <f t="shared" si="22"/>
        <v>413</v>
      </c>
      <c r="E67" s="74">
        <f t="shared" si="22"/>
        <v>475</v>
      </c>
      <c r="F67" s="74">
        <f t="shared" si="22"/>
        <v>493</v>
      </c>
      <c r="G67" s="74">
        <f t="shared" si="22"/>
        <v>501</v>
      </c>
      <c r="H67" s="74">
        <f t="shared" si="22"/>
        <v>469</v>
      </c>
      <c r="I67" s="74">
        <f t="shared" si="22"/>
        <v>473</v>
      </c>
      <c r="J67" s="74">
        <f t="shared" si="22"/>
        <v>461</v>
      </c>
      <c r="K67" s="74">
        <f t="shared" si="22"/>
        <v>445</v>
      </c>
      <c r="L67" s="74">
        <f t="shared" si="22"/>
        <v>457</v>
      </c>
      <c r="M67" s="74">
        <f t="shared" si="22"/>
        <v>377</v>
      </c>
      <c r="N67" s="74">
        <f t="shared" si="22"/>
        <v>339</v>
      </c>
      <c r="O67" s="74">
        <f>SUM(C67:N67)</f>
        <v>5360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-2619</v>
      </c>
      <c r="D69" s="74">
        <f t="shared" si="24"/>
        <v>-2416</v>
      </c>
      <c r="E69" s="74">
        <f t="shared" si="24"/>
        <v>-2554</v>
      </c>
      <c r="F69" s="74">
        <f t="shared" si="24"/>
        <v>-2299</v>
      </c>
      <c r="G69" s="74">
        <f t="shared" si="24"/>
        <v>-2410</v>
      </c>
      <c r="H69" s="74">
        <f t="shared" si="24"/>
        <v>-3274</v>
      </c>
      <c r="I69" s="74">
        <f t="shared" si="24"/>
        <v>-3290</v>
      </c>
      <c r="J69" s="74">
        <f t="shared" si="24"/>
        <v>-3551</v>
      </c>
      <c r="K69" s="74">
        <f t="shared" si="24"/>
        <v>-3224</v>
      </c>
      <c r="L69" s="74">
        <f t="shared" si="24"/>
        <v>-3330</v>
      </c>
      <c r="M69" s="74">
        <f t="shared" si="24"/>
        <v>-3582</v>
      </c>
      <c r="N69" s="74">
        <f t="shared" si="24"/>
        <v>-4114</v>
      </c>
      <c r="O69" s="74">
        <f t="shared" si="21"/>
        <v>-36663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-59.323209519999992</v>
      </c>
      <c r="D71" s="77">
        <f t="shared" si="26"/>
        <v>-54.716226880000001</v>
      </c>
      <c r="E71" s="77">
        <f t="shared" si="26"/>
        <v>-57.753972160000011</v>
      </c>
      <c r="F71" s="77">
        <f t="shared" si="26"/>
        <v>-52.057911599999997</v>
      </c>
      <c r="G71" s="77">
        <f t="shared" si="26"/>
        <v>-54.473686079999993</v>
      </c>
      <c r="H71" s="77">
        <f t="shared" si="26"/>
        <v>-60.649762199999998</v>
      </c>
      <c r="I71" s="77">
        <f t="shared" si="26"/>
        <v>-61.059360180000006</v>
      </c>
      <c r="J71" s="77">
        <f t="shared" si="26"/>
        <v>-65.848894279999996</v>
      </c>
      <c r="K71" s="77">
        <f t="shared" si="26"/>
        <v>-59.879367000000002</v>
      </c>
      <c r="L71" s="77">
        <f t="shared" si="26"/>
        <v>-61.788991679999995</v>
      </c>
      <c r="M71" s="77">
        <f t="shared" si="26"/>
        <v>-65.576159999999987</v>
      </c>
      <c r="N71" s="77">
        <f t="shared" si="26"/>
        <v>-75.223092160000022</v>
      </c>
      <c r="O71" s="77">
        <f t="shared" si="21"/>
        <v>-728.35063373999992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-29.661604759999996</v>
      </c>
      <c r="D72" s="77">
        <f t="shared" si="27"/>
        <v>-27.35811344</v>
      </c>
      <c r="E72" s="77">
        <f t="shared" si="27"/>
        <v>-28.876986080000005</v>
      </c>
      <c r="F72" s="77">
        <f t="shared" si="27"/>
        <v>-26.028955799999999</v>
      </c>
      <c r="G72" s="77">
        <f t="shared" si="27"/>
        <v>-27.236843039999997</v>
      </c>
      <c r="H72" s="77">
        <f t="shared" si="27"/>
        <v>-30.324881099999999</v>
      </c>
      <c r="I72" s="77">
        <f t="shared" si="27"/>
        <v>-30.529680090000003</v>
      </c>
      <c r="J72" s="77">
        <f t="shared" si="27"/>
        <v>-32.924447139999998</v>
      </c>
      <c r="K72" s="77">
        <f t="shared" si="27"/>
        <v>-29.939683500000001</v>
      </c>
      <c r="L72" s="77">
        <f t="shared" si="27"/>
        <v>-30.894495839999998</v>
      </c>
      <c r="M72" s="77">
        <f t="shared" si="27"/>
        <v>-32.788079999999994</v>
      </c>
      <c r="N72" s="77">
        <f t="shared" si="27"/>
        <v>-37.611546080000011</v>
      </c>
      <c r="O72" s="77">
        <f t="shared" si="21"/>
        <v>-364.17531686999996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2663.0151857199999</v>
      </c>
      <c r="D73" s="78">
        <f t="shared" si="28"/>
        <v>2368.9256596800001</v>
      </c>
      <c r="E73" s="78">
        <f t="shared" si="28"/>
        <v>2522.3690417600001</v>
      </c>
      <c r="F73" s="78">
        <f t="shared" si="28"/>
        <v>2223.9131326000002</v>
      </c>
      <c r="G73" s="78">
        <f t="shared" si="28"/>
        <v>2291.28947088</v>
      </c>
      <c r="H73" s="78">
        <f t="shared" si="28"/>
        <v>2004.0253567</v>
      </c>
      <c r="I73" s="78">
        <f t="shared" si="28"/>
        <v>2346.4109597299998</v>
      </c>
      <c r="J73" s="78">
        <f t="shared" si="28"/>
        <v>2195.2266585799998</v>
      </c>
      <c r="K73" s="78">
        <f t="shared" si="28"/>
        <v>2299.1809494999998</v>
      </c>
      <c r="L73" s="78">
        <f t="shared" si="28"/>
        <v>2410.3165124799998</v>
      </c>
      <c r="M73" s="78">
        <f t="shared" si="28"/>
        <v>2095.6357600000001</v>
      </c>
      <c r="N73" s="78">
        <f t="shared" si="28"/>
        <v>1978.16536176</v>
      </c>
      <c r="O73" s="78">
        <f t="shared" si="21"/>
        <v>27398.474049389995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2.78</v>
      </c>
      <c r="D78" s="30">
        <f>D75</f>
        <v>2.78</v>
      </c>
      <c r="E78" s="30">
        <f>E75</f>
        <v>2.72</v>
      </c>
      <c r="F78" s="30">
        <f>F75</f>
        <v>2.61</v>
      </c>
      <c r="G78" s="30">
        <f t="shared" ref="G78:N78" si="29">G75</f>
        <v>2.64</v>
      </c>
      <c r="H78" s="30">
        <f t="shared" si="29"/>
        <v>2.69</v>
      </c>
      <c r="I78" s="30">
        <f t="shared" si="29"/>
        <v>2.73</v>
      </c>
      <c r="J78" s="30">
        <f t="shared" si="29"/>
        <v>2.77</v>
      </c>
      <c r="K78" s="30">
        <f t="shared" si="29"/>
        <v>2.77</v>
      </c>
      <c r="L78" s="30">
        <f t="shared" si="29"/>
        <v>2.78</v>
      </c>
      <c r="M78" s="30">
        <f t="shared" si="29"/>
        <v>3</v>
      </c>
      <c r="N78" s="30">
        <f t="shared" si="29"/>
        <v>3.16</v>
      </c>
      <c r="O78" s="30">
        <f>AVERAGE(C78:N78)</f>
        <v>2.7858333333333332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1969</v>
      </c>
      <c r="D84" s="84">
        <f t="shared" ref="D84:N84" si="32">D73-D82-D70-D71-D72-D83</f>
        <v>1744</v>
      </c>
      <c r="E84" s="84">
        <f t="shared" si="32"/>
        <v>1826.0000000000002</v>
      </c>
      <c r="F84" s="84">
        <f t="shared" si="32"/>
        <v>1544</v>
      </c>
      <c r="G84" s="84">
        <f t="shared" si="32"/>
        <v>1589.9999999999998</v>
      </c>
      <c r="H84" s="84">
        <f t="shared" si="32"/>
        <v>1337</v>
      </c>
      <c r="I84" s="84">
        <f t="shared" si="32"/>
        <v>1655</v>
      </c>
      <c r="J84" s="84">
        <f t="shared" si="32"/>
        <v>1510.9999999999998</v>
      </c>
      <c r="K84" s="84">
        <f t="shared" si="32"/>
        <v>1630.9999999999998</v>
      </c>
      <c r="L84" s="84">
        <f t="shared" si="32"/>
        <v>1719.9999999999998</v>
      </c>
      <c r="M84" s="84">
        <f t="shared" si="32"/>
        <v>1436.0000000000002</v>
      </c>
      <c r="N84" s="84">
        <f t="shared" si="32"/>
        <v>1308</v>
      </c>
      <c r="O84" s="84">
        <f>SUM(C84:N84)</f>
        <v>19271</v>
      </c>
      <c r="P84" s="807"/>
    </row>
    <row r="85" spans="1:18" s="76" customFormat="1" x14ac:dyDescent="0.2">
      <c r="A85" s="76" t="s">
        <v>201</v>
      </c>
      <c r="C85" s="86">
        <f>SUM(C70:C72)</f>
        <v>-88.984814279999995</v>
      </c>
      <c r="D85" s="86">
        <f t="shared" ref="D85:N85" si="33">SUM(D70:D72)</f>
        <v>-82.074340320000005</v>
      </c>
      <c r="E85" s="86">
        <f t="shared" si="33"/>
        <v>-86.630958240000012</v>
      </c>
      <c r="F85" s="86">
        <f t="shared" si="33"/>
        <v>-78.086867399999988</v>
      </c>
      <c r="G85" s="86">
        <f t="shared" si="33"/>
        <v>-81.71052911999999</v>
      </c>
      <c r="H85" s="86">
        <f t="shared" si="33"/>
        <v>-90.974643299999997</v>
      </c>
      <c r="I85" s="86">
        <f t="shared" si="33"/>
        <v>-91.589040270000012</v>
      </c>
      <c r="J85" s="86">
        <f t="shared" si="33"/>
        <v>-98.773341419999994</v>
      </c>
      <c r="K85" s="86">
        <f t="shared" si="33"/>
        <v>-89.819050500000003</v>
      </c>
      <c r="L85" s="86">
        <f t="shared" si="33"/>
        <v>-92.68348752</v>
      </c>
      <c r="M85" s="86">
        <f t="shared" si="33"/>
        <v>-98.364239999999981</v>
      </c>
      <c r="N85" s="86">
        <f t="shared" si="33"/>
        <v>-112.83463824000003</v>
      </c>
      <c r="O85" s="86">
        <f>SUM(C85:N85)</f>
        <v>-1092.5259506099999</v>
      </c>
    </row>
    <row r="86" spans="1:18" customFormat="1" x14ac:dyDescent="0.2">
      <c r="A86" s="29" t="s">
        <v>219</v>
      </c>
      <c r="B86" s="29"/>
      <c r="C86" s="74">
        <f>SUM(C82:C85)</f>
        <v>2663.0151857199999</v>
      </c>
      <c r="D86" s="74">
        <f t="shared" ref="D86:N86" si="34">SUM(D82:D85)</f>
        <v>2368.9256596800001</v>
      </c>
      <c r="E86" s="74">
        <f t="shared" si="34"/>
        <v>2522.3690417600001</v>
      </c>
      <c r="F86" s="74">
        <f t="shared" si="34"/>
        <v>2223.9131326000002</v>
      </c>
      <c r="G86" s="74">
        <f t="shared" si="34"/>
        <v>2291.28947088</v>
      </c>
      <c r="H86" s="74">
        <f t="shared" si="34"/>
        <v>2004.0253567</v>
      </c>
      <c r="I86" s="74">
        <f t="shared" si="34"/>
        <v>2346.4109597299998</v>
      </c>
      <c r="J86" s="74">
        <f t="shared" si="34"/>
        <v>2195.2266585799998</v>
      </c>
      <c r="K86" s="74">
        <f t="shared" si="34"/>
        <v>2299.1809494999998</v>
      </c>
      <c r="L86" s="74">
        <f t="shared" si="34"/>
        <v>2410.3165124799998</v>
      </c>
      <c r="M86" s="74">
        <f t="shared" si="34"/>
        <v>2095.6357600000001</v>
      </c>
      <c r="N86" s="74">
        <f t="shared" si="34"/>
        <v>1978.16536176</v>
      </c>
      <c r="O86" s="74">
        <f>SUM(C86:N86)</f>
        <v>27398.474049389995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2.78</v>
      </c>
      <c r="D95" s="783">
        <f t="shared" ref="D95:N95" si="36">D78</f>
        <v>2.78</v>
      </c>
      <c r="E95" s="783">
        <f t="shared" si="36"/>
        <v>2.72</v>
      </c>
      <c r="F95" s="783">
        <f t="shared" si="36"/>
        <v>2.61</v>
      </c>
      <c r="G95" s="783">
        <f t="shared" si="36"/>
        <v>2.64</v>
      </c>
      <c r="H95" s="783">
        <f t="shared" si="36"/>
        <v>2.69</v>
      </c>
      <c r="I95" s="783">
        <f t="shared" si="36"/>
        <v>2.73</v>
      </c>
      <c r="J95" s="783">
        <f t="shared" si="36"/>
        <v>2.77</v>
      </c>
      <c r="K95" s="783">
        <f t="shared" si="36"/>
        <v>2.77</v>
      </c>
      <c r="L95" s="783">
        <f t="shared" si="36"/>
        <v>2.78</v>
      </c>
      <c r="M95" s="783">
        <f t="shared" si="36"/>
        <v>3</v>
      </c>
      <c r="N95" s="783">
        <f t="shared" si="36"/>
        <v>3.16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88.984814279999981</v>
      </c>
      <c r="D96" s="98">
        <f>D94*D95</f>
        <v>82.074340320000005</v>
      </c>
      <c r="E96" s="98">
        <f t="shared" ref="E96:N96" si="37">E94*E95</f>
        <v>86.630958239999998</v>
      </c>
      <c r="F96" s="98">
        <f t="shared" si="37"/>
        <v>78.086867399999988</v>
      </c>
      <c r="G96" s="98">
        <f t="shared" si="37"/>
        <v>81.71052911999999</v>
      </c>
      <c r="H96" s="98">
        <f t="shared" si="37"/>
        <v>90.974643299999997</v>
      </c>
      <c r="I96" s="98">
        <f t="shared" si="37"/>
        <v>91.589040270000012</v>
      </c>
      <c r="J96" s="98">
        <f t="shared" si="37"/>
        <v>98.77334141999998</v>
      </c>
      <c r="K96" s="98">
        <f t="shared" si="37"/>
        <v>89.819050499999989</v>
      </c>
      <c r="L96" s="98">
        <f t="shared" si="37"/>
        <v>92.683487519999986</v>
      </c>
      <c r="M96" s="98">
        <f t="shared" si="37"/>
        <v>98.364239999999981</v>
      </c>
      <c r="N96" s="98">
        <f t="shared" si="37"/>
        <v>112.83463824000002</v>
      </c>
      <c r="O96" s="99">
        <f>SUM(C96:N96)</f>
        <v>1092.5259506099999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41885.92794548611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">
      <c r="A120" s="860" t="s">
        <v>697</v>
      </c>
    </row>
    <row r="121" spans="1:19" x14ac:dyDescent="0.2">
      <c r="A121" s="860" t="s">
        <v>703</v>
      </c>
    </row>
    <row r="122" spans="1:19" x14ac:dyDescent="0.2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708</v>
      </c>
      <c r="C139" s="968">
        <f>C75</f>
        <v>2.78</v>
      </c>
      <c r="D139" s="968">
        <f t="shared" ref="D139:P139" si="52">D75</f>
        <v>2.78</v>
      </c>
      <c r="E139" s="968">
        <f t="shared" si="52"/>
        <v>2.72</v>
      </c>
      <c r="F139" s="968">
        <f t="shared" si="52"/>
        <v>2.61</v>
      </c>
      <c r="G139" s="968">
        <f t="shared" si="52"/>
        <v>2.64</v>
      </c>
      <c r="H139" s="968">
        <f t="shared" si="52"/>
        <v>2.69</v>
      </c>
      <c r="I139" s="968">
        <f t="shared" si="52"/>
        <v>2.73</v>
      </c>
      <c r="J139" s="968">
        <f t="shared" si="52"/>
        <v>2.77</v>
      </c>
      <c r="K139" s="968">
        <f t="shared" si="52"/>
        <v>2.77</v>
      </c>
      <c r="L139" s="968">
        <f t="shared" si="52"/>
        <v>2.78</v>
      </c>
      <c r="M139" s="968">
        <f t="shared" si="52"/>
        <v>3</v>
      </c>
      <c r="N139" s="968">
        <f t="shared" si="52"/>
        <v>3.16</v>
      </c>
      <c r="O139" s="968">
        <f t="shared" si="52"/>
        <v>2.7858333333333332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709</v>
      </c>
      <c r="C141" s="70">
        <f>C137*C139</f>
        <v>-95.854647420000049</v>
      </c>
      <c r="D141" s="70">
        <f t="shared" ref="D141:P141" si="53">D137*D139</f>
        <v>-86.281647919999983</v>
      </c>
      <c r="E141" s="70">
        <f t="shared" si="53"/>
        <v>-87.363571200000052</v>
      </c>
      <c r="F141" s="70">
        <f t="shared" si="53"/>
        <v>-101.91859469999994</v>
      </c>
      <c r="G141" s="70">
        <f t="shared" si="53"/>
        <v>-108.16024559999998</v>
      </c>
      <c r="H141" s="70">
        <f t="shared" si="53"/>
        <v>-246.86557710000017</v>
      </c>
      <c r="I141" s="70">
        <f t="shared" si="53"/>
        <v>-249.85114791000007</v>
      </c>
      <c r="J141" s="70">
        <f t="shared" si="53"/>
        <v>-247.45042944999989</v>
      </c>
      <c r="K141" s="70">
        <f t="shared" si="53"/>
        <v>-226.32199130000006</v>
      </c>
      <c r="L141" s="70">
        <f t="shared" si="53"/>
        <v>-233.8545507599998</v>
      </c>
      <c r="M141" s="70">
        <f t="shared" si="53"/>
        <v>-265.02012000000013</v>
      </c>
      <c r="N141" s="70">
        <f t="shared" si="53"/>
        <v>-300.40018284000007</v>
      </c>
      <c r="O141" s="70">
        <f t="shared" si="53"/>
        <v>-2227.2947440400026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1094" t="s">
        <v>0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1094"/>
      <c r="Q2" s="1085" t="s">
        <v>0</v>
      </c>
      <c r="R2" s="1085"/>
      <c r="S2" s="1085"/>
      <c r="T2" s="1085"/>
    </row>
    <row r="3" spans="1:20" ht="15.75" x14ac:dyDescent="0.25">
      <c r="A3" s="1095" t="s">
        <v>595</v>
      </c>
      <c r="B3" s="1094"/>
      <c r="C3" s="1094"/>
      <c r="D3" s="1094"/>
      <c r="E3" s="1094"/>
      <c r="F3" s="1094"/>
      <c r="G3" s="1094"/>
      <c r="H3" s="1094"/>
      <c r="I3" s="1094"/>
      <c r="J3" s="1094"/>
      <c r="K3" s="1094"/>
      <c r="L3" s="1094"/>
      <c r="M3" s="1094"/>
      <c r="N3" s="1094"/>
      <c r="O3" s="1094"/>
      <c r="Q3" s="1085" t="s">
        <v>595</v>
      </c>
      <c r="R3" s="1085"/>
      <c r="S3" s="1085"/>
      <c r="T3" s="1085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41885.92794548611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0.26719999999999999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0.28100000000000003</v>
      </c>
      <c r="J16" s="15">
        <f t="shared" si="0"/>
        <v>0.28120000000000001</v>
      </c>
      <c r="K16" s="15">
        <f t="shared" si="0"/>
        <v>0.28120000000000001</v>
      </c>
      <c r="L16" s="15">
        <f t="shared" si="0"/>
        <v>0.28079999999999999</v>
      </c>
      <c r="M16" s="15">
        <f t="shared" si="0"/>
        <v>0.29670000000000002</v>
      </c>
      <c r="N16" s="15">
        <f t="shared" si="0"/>
        <v>0.29709999999999998</v>
      </c>
      <c r="O16" s="16">
        <f>AVERAGE(C16:N16)</f>
        <v>0.27637500000000004</v>
      </c>
      <c r="Q16" s="15">
        <f t="shared" ref="Q16:T19" si="1">ROUND(Q23/Q9/Q$1,4)</f>
        <v>0.26200000000000001</v>
      </c>
      <c r="R16" s="15">
        <f t="shared" si="1"/>
        <v>0.27089999999999997</v>
      </c>
      <c r="S16" s="15">
        <f t="shared" si="1"/>
        <v>0.28110000000000002</v>
      </c>
      <c r="T16" s="15">
        <f t="shared" si="1"/>
        <v>0.29149999999999998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4.8399999999999999E-2</v>
      </c>
      <c r="F17" s="15">
        <f t="shared" si="2"/>
        <v>4.7899999999999998E-2</v>
      </c>
      <c r="G17" s="15">
        <f t="shared" si="2"/>
        <v>4.7399999999999998E-2</v>
      </c>
      <c r="H17" s="15">
        <f t="shared" si="2"/>
        <v>4.5600000000000002E-2</v>
      </c>
      <c r="I17" s="15">
        <f t="shared" si="2"/>
        <v>4.53E-2</v>
      </c>
      <c r="J17" s="15">
        <f t="shared" si="2"/>
        <v>4.5600000000000002E-2</v>
      </c>
      <c r="K17" s="15">
        <f t="shared" si="2"/>
        <v>4.5600000000000002E-2</v>
      </c>
      <c r="L17" s="15">
        <f t="shared" si="2"/>
        <v>4.5900000000000003E-2</v>
      </c>
      <c r="M17" s="15">
        <f t="shared" si="2"/>
        <v>4.7500000000000001E-2</v>
      </c>
      <c r="N17" s="15">
        <f t="shared" si="2"/>
        <v>4.82E-2</v>
      </c>
      <c r="O17" s="16">
        <f>AVERAGE(C17:N17)</f>
        <v>4.7241666666666675E-2</v>
      </c>
      <c r="Q17" s="15">
        <f t="shared" si="1"/>
        <v>4.9299999999999997E-2</v>
      </c>
      <c r="R17" s="15">
        <f t="shared" si="1"/>
        <v>4.7E-2</v>
      </c>
      <c r="S17" s="15">
        <f t="shared" si="1"/>
        <v>4.5499999999999999E-2</v>
      </c>
      <c r="T17" s="15">
        <f t="shared" si="1"/>
        <v>4.7199999999999999E-2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7938.2979340000002</v>
      </c>
      <c r="E23" s="17">
        <f>Summary!D219</f>
        <v>8842.3202860000001</v>
      </c>
      <c r="F23" s="17">
        <f>Summary!E219</f>
        <v>8721.0975900000012</v>
      </c>
      <c r="G23" s="17">
        <f>Summary!F219</f>
        <v>9003.7250129999993</v>
      </c>
      <c r="H23" s="17">
        <f>Summary!G219</f>
        <v>9753.2941649999993</v>
      </c>
      <c r="I23" s="17">
        <f>Summary!H219</f>
        <v>10523.816781199999</v>
      </c>
      <c r="J23" s="17">
        <f>Summary!I219</f>
        <v>10527.971751499999</v>
      </c>
      <c r="K23" s="17">
        <f>Summary!J219</f>
        <v>10190.529402</v>
      </c>
      <c r="L23" s="17">
        <f>Summary!K219</f>
        <v>10515.9379235</v>
      </c>
      <c r="M23" s="17">
        <f>Summary!L219</f>
        <v>10752.004068</v>
      </c>
      <c r="N23" s="17">
        <f>Summary!M219</f>
        <v>11126.283884999999</v>
      </c>
      <c r="O23" s="18">
        <f>SUM(C23:N23)</f>
        <v>116769.50848569999</v>
      </c>
      <c r="Q23" s="18">
        <f>SUM(C23:E23)</f>
        <v>25654.847906499999</v>
      </c>
      <c r="R23" s="18">
        <f>SUM(F23:H23)</f>
        <v>27478.116768</v>
      </c>
      <c r="S23" s="18">
        <f>SUM(I23:K23)</f>
        <v>31242.317934699997</v>
      </c>
      <c r="T23" s="18">
        <f>SUM(L23:N23)</f>
        <v>32394.225876500001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1124.7971715680001</v>
      </c>
      <c r="F24" s="12">
        <f>Summary!E252</f>
        <v>1077.8938041599999</v>
      </c>
      <c r="G24" s="12">
        <f>Summary!F252</f>
        <v>1082.154981572</v>
      </c>
      <c r="H24" s="12">
        <f>Summary!G252</f>
        <v>1013.54095568</v>
      </c>
      <c r="I24" s="12">
        <f>Summary!H252</f>
        <v>1047.7227527479999</v>
      </c>
      <c r="J24" s="12">
        <f>Summary!I252</f>
        <v>1049.1499920039998</v>
      </c>
      <c r="K24" s="12">
        <f>Summary!J252</f>
        <v>1006.68188372</v>
      </c>
      <c r="L24" s="12">
        <f>Summary!K252</f>
        <v>1014.0444080000001</v>
      </c>
      <c r="M24" s="12">
        <f>Summary!L252</f>
        <v>1079.72812</v>
      </c>
      <c r="N24" s="12">
        <f>Summary!M252</f>
        <v>1131.45102</v>
      </c>
      <c r="O24" s="19">
        <f>SUM(C24:N24)</f>
        <v>12962.113593403999</v>
      </c>
      <c r="Q24" s="14">
        <f>SUM(C24:E24)</f>
        <v>3459.7456755200001</v>
      </c>
      <c r="R24" s="14">
        <f>SUM(F24:H24)</f>
        <v>3173.589741412</v>
      </c>
      <c r="S24" s="14">
        <f>SUM(I24:K24)</f>
        <v>3103.5546284719994</v>
      </c>
      <c r="T24" s="14">
        <f>SUM(L24:N24)</f>
        <v>3225.2235479999999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">
      <c r="C27" s="19">
        <f t="shared" ref="C27:H27" si="3">SUM(C23:C26)</f>
        <v>12632.967681068001</v>
      </c>
      <c r="D27" s="19">
        <f t="shared" si="3"/>
        <v>11323.455422384</v>
      </c>
      <c r="E27" s="19">
        <f t="shared" si="3"/>
        <v>12422.328524568</v>
      </c>
      <c r="F27" s="19">
        <f t="shared" si="3"/>
        <v>12182.331164160001</v>
      </c>
      <c r="G27" s="19">
        <f t="shared" si="3"/>
        <v>12551.179112571999</v>
      </c>
      <c r="H27" s="19">
        <f t="shared" si="3"/>
        <v>13152.256440680001</v>
      </c>
      <c r="I27" s="19">
        <f t="shared" ref="I27:O27" si="4">SUM(I23:I26)</f>
        <v>14109.849417947999</v>
      </c>
      <c r="J27" s="19">
        <f t="shared" si="4"/>
        <v>14107.502199504001</v>
      </c>
      <c r="K27" s="19">
        <f t="shared" si="4"/>
        <v>13649.631335720002</v>
      </c>
      <c r="L27" s="19">
        <f t="shared" si="4"/>
        <v>13988.663135500001</v>
      </c>
      <c r="M27" s="19">
        <f t="shared" si="4"/>
        <v>14204.183967999999</v>
      </c>
      <c r="N27" s="19">
        <f t="shared" si="4"/>
        <v>14710.641400999999</v>
      </c>
      <c r="O27" s="19">
        <f t="shared" si="4"/>
        <v>159034.98980310396</v>
      </c>
      <c r="Q27" s="19">
        <f>SUM(Q23:Q26)</f>
        <v>36378.75162802</v>
      </c>
      <c r="R27" s="19">
        <f>SUM(R23:R26)</f>
        <v>37885.766717412</v>
      </c>
      <c r="S27" s="19">
        <f>SUM(S23:S26)</f>
        <v>41866.982953171995</v>
      </c>
      <c r="T27" s="19">
        <f>SUM(T23:T26)</f>
        <v>42903.488504500005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1203.2749999999996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13083.725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3759.2629999999999</v>
      </c>
      <c r="T52" s="19">
        <f>SUM(T48:T51)</f>
        <v>3438.5329999999999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623</v>
      </c>
      <c r="C55" s="22">
        <f>C52+C27</f>
        <v>13594.274181068002</v>
      </c>
      <c r="D55" s="22">
        <f t="shared" ref="D55:T55" si="9">D52+D27</f>
        <v>12161.759422384001</v>
      </c>
      <c r="E55" s="22">
        <f t="shared" si="9"/>
        <v>13326.693024568</v>
      </c>
      <c r="F55" s="22">
        <f t="shared" si="9"/>
        <v>13131.026164160001</v>
      </c>
      <c r="G55" s="22">
        <f t="shared" si="9"/>
        <v>13596.629112572</v>
      </c>
      <c r="H55" s="22">
        <f t="shared" si="9"/>
        <v>14340.06544068</v>
      </c>
      <c r="I55" s="22">
        <f t="shared" si="9"/>
        <v>15388.480417947998</v>
      </c>
      <c r="J55" s="22">
        <f t="shared" si="9"/>
        <v>15384.859199504001</v>
      </c>
      <c r="K55" s="22">
        <f t="shared" si="9"/>
        <v>14852.906335720001</v>
      </c>
      <c r="L55" s="22">
        <f t="shared" si="9"/>
        <v>15192.5631355</v>
      </c>
      <c r="M55" s="22">
        <f t="shared" si="9"/>
        <v>15292.095968</v>
      </c>
      <c r="N55" s="22">
        <f t="shared" si="9"/>
        <v>15857.362400999998</v>
      </c>
      <c r="O55" s="22">
        <f t="shared" si="9"/>
        <v>172118.71480310397</v>
      </c>
      <c r="Q55" s="22">
        <f t="shared" si="9"/>
        <v>39082.726628019998</v>
      </c>
      <c r="R55" s="22">
        <f t="shared" si="9"/>
        <v>41067.720717411998</v>
      </c>
      <c r="S55" s="22">
        <f t="shared" si="9"/>
        <v>45626.245953171994</v>
      </c>
      <c r="T55" s="22">
        <f t="shared" si="9"/>
        <v>46342.021504500008</v>
      </c>
      <c r="U55" s="22">
        <f>SUM(Q55:T55)</f>
        <v>172118.714803104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'Not Used -Annual Fuel Calc'!C84</f>
        <v>1969</v>
      </c>
      <c r="D60" s="17">
        <f>'Not Used -Annual Fuel Calc'!D84</f>
        <v>1744</v>
      </c>
      <c r="E60" s="17">
        <f>'Not Used -Annual Fuel Calc'!E84</f>
        <v>1826.0000000000002</v>
      </c>
      <c r="F60" s="17">
        <f>'Not Used -Annual Fuel Calc'!F84</f>
        <v>1544</v>
      </c>
      <c r="G60" s="17">
        <f>'Not Used -Annual Fuel Calc'!G84</f>
        <v>1589.9999999999998</v>
      </c>
      <c r="H60" s="17">
        <f>'Not Used -Annual Fuel Calc'!H84</f>
        <v>1337</v>
      </c>
      <c r="I60" s="17">
        <f>'Not Used -Annual Fuel Calc'!I84</f>
        <v>1655</v>
      </c>
      <c r="J60" s="17">
        <f>'Not Used -Annual Fuel Calc'!J84</f>
        <v>1510.9999999999998</v>
      </c>
      <c r="K60" s="17">
        <f>'Not Used -Annual Fuel Calc'!K84</f>
        <v>1630.9999999999998</v>
      </c>
      <c r="L60" s="17">
        <f>'Not Used -Annual Fuel Calc'!L84</f>
        <v>1719.9999999999998</v>
      </c>
      <c r="M60" s="17">
        <f>'Not Used -Annual Fuel Calc'!M84</f>
        <v>1436.0000000000002</v>
      </c>
      <c r="N60" s="17">
        <f>'Not Used -Annual Fuel Calc'!N84</f>
        <v>1308</v>
      </c>
      <c r="O60" s="22">
        <f>SUM(C60:N60)</f>
        <v>19271</v>
      </c>
      <c r="Q60" s="12">
        <f>SUM(C60:E60)</f>
        <v>5539</v>
      </c>
      <c r="R60" s="12">
        <f>SUM(F60:H60)</f>
        <v>4471</v>
      </c>
      <c r="S60" s="12">
        <f>SUM(I60:K60)</f>
        <v>4797</v>
      </c>
      <c r="T60" s="12">
        <f>SUM(L60:N60)</f>
        <v>4464</v>
      </c>
    </row>
    <row r="61" spans="1:21" ht="15" x14ac:dyDescent="0.35">
      <c r="A61" t="s">
        <v>55</v>
      </c>
      <c r="C61" s="110">
        <f>'Not Used -Annual Fuel Calc'!C85</f>
        <v>-88.984814279999995</v>
      </c>
      <c r="D61" s="110">
        <f>'Not Used -Annual Fuel Calc'!D85</f>
        <v>-82.074340320000005</v>
      </c>
      <c r="E61" s="110">
        <f>'Not Used -Annual Fuel Calc'!E85</f>
        <v>-86.630958240000012</v>
      </c>
      <c r="F61" s="110">
        <f>'Not Used -Annual Fuel Calc'!F85</f>
        <v>-78.086867399999988</v>
      </c>
      <c r="G61" s="110">
        <f>'Not Used -Annual Fuel Calc'!G85</f>
        <v>-81.71052911999999</v>
      </c>
      <c r="H61" s="110">
        <f>'Not Used -Annual Fuel Calc'!H85</f>
        <v>-90.974643299999997</v>
      </c>
      <c r="I61" s="110">
        <f>'Not Used -Annual Fuel Calc'!I85</f>
        <v>-91.589040270000012</v>
      </c>
      <c r="J61" s="110">
        <f>'Not Used -Annual Fuel Calc'!J85</f>
        <v>-98.773341419999994</v>
      </c>
      <c r="K61" s="110">
        <f>'Not Used -Annual Fuel Calc'!K85</f>
        <v>-89.819050500000003</v>
      </c>
      <c r="L61" s="110">
        <f>'Not Used -Annual Fuel Calc'!L85</f>
        <v>-92.68348752</v>
      </c>
      <c r="M61" s="110">
        <f>'Not Used -Annual Fuel Calc'!M85</f>
        <v>-98.364239999999981</v>
      </c>
      <c r="N61" s="110">
        <f>'Not Used -Annual Fuel Calc'!N85</f>
        <v>-112.83463824000003</v>
      </c>
      <c r="O61" s="111">
        <f>SUM(C61:N61)</f>
        <v>-1092.5259506099999</v>
      </c>
      <c r="Q61" s="23">
        <f>SUM(C61:E61)</f>
        <v>-257.69011283999998</v>
      </c>
      <c r="R61" s="23">
        <f>SUM(F61:H61)</f>
        <v>-250.77203981999997</v>
      </c>
      <c r="S61" s="23">
        <f>SUM(I61:K61)</f>
        <v>-280.18143219000001</v>
      </c>
      <c r="T61" s="23">
        <f>SUM(L61:N61)</f>
        <v>-303.88236575999997</v>
      </c>
    </row>
    <row r="62" spans="1:21" x14ac:dyDescent="0.2">
      <c r="A62" t="s">
        <v>142</v>
      </c>
      <c r="C62" s="22">
        <f>SUM(C58:C61)</f>
        <v>2663.0151857199999</v>
      </c>
      <c r="D62" s="22">
        <f t="shared" ref="D62:N62" si="10">SUM(D58:D61)</f>
        <v>2368.9256596800001</v>
      </c>
      <c r="E62" s="22">
        <f t="shared" si="10"/>
        <v>2522.3690417600001</v>
      </c>
      <c r="F62" s="22">
        <f t="shared" si="10"/>
        <v>2223.9131326000002</v>
      </c>
      <c r="G62" s="22">
        <f t="shared" si="10"/>
        <v>2291.28947088</v>
      </c>
      <c r="H62" s="22">
        <f t="shared" si="10"/>
        <v>2004.0253567</v>
      </c>
      <c r="I62" s="22">
        <f t="shared" si="10"/>
        <v>2346.4109597299998</v>
      </c>
      <c r="J62" s="22">
        <f t="shared" si="10"/>
        <v>2195.2266585799998</v>
      </c>
      <c r="K62" s="22">
        <f t="shared" si="10"/>
        <v>2299.1809494999998</v>
      </c>
      <c r="L62" s="22">
        <f t="shared" si="10"/>
        <v>2410.3165124799998</v>
      </c>
      <c r="M62" s="22">
        <f t="shared" si="10"/>
        <v>2095.6357600000001</v>
      </c>
      <c r="N62" s="22">
        <f t="shared" si="10"/>
        <v>1978.16536176</v>
      </c>
      <c r="O62" s="22">
        <f>SUM(C62:N62)</f>
        <v>27398.474049389995</v>
      </c>
      <c r="Q62" s="19">
        <f>SUM(Q58:Q61)</f>
        <v>7554.3098871599996</v>
      </c>
      <c r="R62" s="19">
        <f>SUM(R58:R61)</f>
        <v>6519.2279601800001</v>
      </c>
      <c r="S62" s="19">
        <f>SUM(S58:S61)</f>
        <v>6840.8185678099999</v>
      </c>
      <c r="T62" s="19">
        <f>SUM(T58:T61)</f>
        <v>6484.1176342400004</v>
      </c>
      <c r="U62" s="22">
        <f>SUM(Q62:T62)</f>
        <v>27398.474049389999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53" activePane="bottomLeft" state="frozen"/>
      <selection pane="bottomLeft" activeCell="K103" sqref="K103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782</v>
      </c>
      <c r="Q2" s="462">
        <f ca="1">NOW()</f>
        <v>41885.92794548611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0.25" x14ac:dyDescent="0.3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41885.92794548611</v>
      </c>
      <c r="R177" s="638"/>
      <c r="S177" s="638"/>
      <c r="U177" s="629"/>
    </row>
    <row r="178" spans="1:113" x14ac:dyDescent="0.2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75" x14ac:dyDescent="0.25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0.25" x14ac:dyDescent="0.3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5" thickBot="1" x14ac:dyDescent="0.25">
      <c r="B212" s="658"/>
      <c r="C212" s="659"/>
      <c r="D212" s="660"/>
      <c r="R212" s="549"/>
      <c r="S212" s="549"/>
      <c r="U212" s="629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">
      <c r="R214" s="549"/>
      <c r="S214" s="549"/>
      <c r="U214" s="629"/>
    </row>
    <row r="215" spans="1:21" x14ac:dyDescent="0.2">
      <c r="R215" s="549"/>
      <c r="S215" s="549"/>
      <c r="U215" s="629"/>
    </row>
    <row r="216" spans="1:21" x14ac:dyDescent="0.2">
      <c r="R216" s="549"/>
      <c r="S216" s="549"/>
      <c r="U216" s="629"/>
    </row>
    <row r="217" spans="1:21" x14ac:dyDescent="0.2">
      <c r="U217" s="629"/>
    </row>
    <row r="218" spans="1:21" x14ac:dyDescent="0.2">
      <c r="U218" s="629"/>
    </row>
    <row r="219" spans="1:21" x14ac:dyDescent="0.2">
      <c r="U219" s="629"/>
    </row>
    <row r="220" spans="1:21" x14ac:dyDescent="0.2">
      <c r="U220" s="629"/>
    </row>
    <row r="221" spans="1:21" x14ac:dyDescent="0.2">
      <c r="U221" s="629"/>
    </row>
    <row r="222" spans="1:21" x14ac:dyDescent="0.2">
      <c r="U222" s="629"/>
    </row>
    <row r="223" spans="1:21" x14ac:dyDescent="0.2">
      <c r="U223" s="629"/>
    </row>
    <row r="224" spans="1:21" x14ac:dyDescent="0.2">
      <c r="U224" s="629"/>
    </row>
    <row r="225" spans="21:21" x14ac:dyDescent="0.2">
      <c r="U225" s="629"/>
    </row>
    <row r="226" spans="21:21" x14ac:dyDescent="0.2">
      <c r="U226" s="629"/>
    </row>
    <row r="227" spans="21:21" x14ac:dyDescent="0.2">
      <c r="U227" s="629"/>
    </row>
    <row r="228" spans="21:21" x14ac:dyDescent="0.2">
      <c r="U228" s="629"/>
    </row>
    <row r="229" spans="21:21" x14ac:dyDescent="0.2">
      <c r="U229" s="629"/>
    </row>
    <row r="230" spans="21:21" x14ac:dyDescent="0.2">
      <c r="U230" s="629"/>
    </row>
    <row r="231" spans="21:21" x14ac:dyDescent="0.2">
      <c r="U231" s="629"/>
    </row>
    <row r="232" spans="21:21" x14ac:dyDescent="0.2">
      <c r="U232" s="629"/>
    </row>
    <row r="233" spans="21:21" x14ac:dyDescent="0.2">
      <c r="U233" s="629"/>
    </row>
    <row r="234" spans="21:21" x14ac:dyDescent="0.2">
      <c r="U234" s="629"/>
    </row>
    <row r="235" spans="21:21" x14ac:dyDescent="0.2">
      <c r="U235" s="629"/>
    </row>
    <row r="236" spans="21:21" x14ac:dyDescent="0.2">
      <c r="U236" s="629"/>
    </row>
    <row r="237" spans="21:21" x14ac:dyDescent="0.2">
      <c r="U237" s="629"/>
    </row>
    <row r="238" spans="21:21" x14ac:dyDescent="0.2">
      <c r="U238" s="629"/>
    </row>
    <row r="239" spans="21:21" x14ac:dyDescent="0.2">
      <c r="U239" s="629"/>
    </row>
    <row r="240" spans="21:21" x14ac:dyDescent="0.2">
      <c r="U240" s="629"/>
    </row>
    <row r="241" spans="1:22" x14ac:dyDescent="0.2">
      <c r="U241" s="629"/>
    </row>
    <row r="242" spans="1:22" x14ac:dyDescent="0.2">
      <c r="U242" s="629"/>
    </row>
    <row r="243" spans="1:22" x14ac:dyDescent="0.2">
      <c r="U243" s="629"/>
    </row>
    <row r="244" spans="1:22" x14ac:dyDescent="0.2">
      <c r="U244" s="629"/>
    </row>
    <row r="245" spans="1:22" x14ac:dyDescent="0.2">
      <c r="U245" s="629"/>
    </row>
    <row r="246" spans="1:22" x14ac:dyDescent="0.2">
      <c r="U246" s="629"/>
    </row>
    <row r="247" spans="1:22" x14ac:dyDescent="0.2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0.25" x14ac:dyDescent="0.3">
      <c r="A248" s="461"/>
      <c r="Q248" s="459"/>
      <c r="R248" s="460"/>
      <c r="S248" s="460"/>
      <c r="T248" s="459"/>
      <c r="U248" s="460"/>
    </row>
    <row r="249" spans="1:22" x14ac:dyDescent="0.2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5" thickBot="1" x14ac:dyDescent="0.25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">
      <c r="U252" s="629"/>
    </row>
    <row r="253" spans="1:22" x14ac:dyDescent="0.2">
      <c r="U253" s="629"/>
    </row>
    <row r="254" spans="1:22" x14ac:dyDescent="0.2">
      <c r="U254" s="629"/>
    </row>
    <row r="255" spans="1:22" x14ac:dyDescent="0.2">
      <c r="U255" s="629"/>
    </row>
    <row r="256" spans="1:22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  <row r="316" spans="21:21" x14ac:dyDescent="0.2">
      <c r="U316" s="629"/>
    </row>
    <row r="317" spans="21:21" x14ac:dyDescent="0.2">
      <c r="U317" s="629"/>
    </row>
    <row r="318" spans="21:21" x14ac:dyDescent="0.2">
      <c r="U318" s="629"/>
    </row>
    <row r="319" spans="21:21" x14ac:dyDescent="0.2">
      <c r="U319" s="629"/>
    </row>
    <row r="320" spans="21:21" x14ac:dyDescent="0.2">
      <c r="U320" s="629"/>
    </row>
    <row r="321" spans="21:21" x14ac:dyDescent="0.2">
      <c r="U321" s="629"/>
    </row>
    <row r="322" spans="21:21" x14ac:dyDescent="0.2">
      <c r="U322" s="629"/>
    </row>
    <row r="323" spans="21:21" x14ac:dyDescent="0.2">
      <c r="U323" s="629"/>
    </row>
    <row r="324" spans="21:21" x14ac:dyDescent="0.2">
      <c r="U324" s="629"/>
    </row>
    <row r="325" spans="21:21" x14ac:dyDescent="0.2">
      <c r="U325" s="629"/>
    </row>
    <row r="326" spans="21:21" x14ac:dyDescent="0.2">
      <c r="U326" s="629"/>
    </row>
    <row r="327" spans="21:21" x14ac:dyDescent="0.2">
      <c r="U327" s="629"/>
    </row>
    <row r="328" spans="21:21" x14ac:dyDescent="0.2">
      <c r="U328" s="629"/>
    </row>
    <row r="329" spans="21:21" x14ac:dyDescent="0.2">
      <c r="U329" s="629"/>
    </row>
    <row r="330" spans="21:21" x14ac:dyDescent="0.2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zoomScale="75" workbookViewId="0">
      <selection activeCell="K16" sqref="K16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784</v>
      </c>
      <c r="Q2" s="462">
        <f ca="1">NOW()</f>
        <v>41885.92794548611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183">
        <f>(SUM(K22*G22))-N22</f>
        <v>230442</v>
      </c>
      <c r="M22" s="1022">
        <v>0.51</v>
      </c>
      <c r="N22" s="484">
        <f>ROUND(J22*G22*M22,0)</f>
        <v>14358</v>
      </c>
      <c r="O22" s="484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83"/>
      <c r="M23" s="1022"/>
      <c r="N23" s="484"/>
      <c r="O23" s="484"/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484">
        <f>(SUM(K32*G32))-N32</f>
        <v>3987377</v>
      </c>
      <c r="M32" s="1022">
        <v>0.82</v>
      </c>
      <c r="N32" s="484">
        <f>ROUND(J32*G32*M32,0)</f>
        <v>246623</v>
      </c>
      <c r="O32" s="484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4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484">
        <f t="shared" si="10"/>
        <v>0</v>
      </c>
      <c r="M44" s="1022">
        <v>0.78</v>
      </c>
      <c r="N44" s="484">
        <f t="shared" si="11"/>
        <v>0</v>
      </c>
      <c r="O44" s="484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604"/>
      <c r="M45" s="1023"/>
      <c r="N45" s="536"/>
      <c r="O45" s="536"/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5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484">
        <f>(SUM(K55*G55))</f>
        <v>2047649.9999999998</v>
      </c>
      <c r="M55" s="1022">
        <v>0.9</v>
      </c>
      <c r="N55" s="484">
        <f t="shared" si="16"/>
        <v>0</v>
      </c>
      <c r="O55" s="484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604"/>
      <c r="M56" s="1023"/>
      <c r="N56" s="536"/>
      <c r="O56" s="536"/>
      <c r="P56" s="536"/>
      <c r="Q56" s="577"/>
      <c r="R56" s="578"/>
      <c r="S56" s="554"/>
      <c r="T56" s="537"/>
      <c r="U56" s="539"/>
      <c r="V56" s="498"/>
    </row>
    <row r="57" spans="1:22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x14ac:dyDescent="0.2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484">
        <f t="shared" si="22"/>
        <v>0</v>
      </c>
      <c r="M73" s="1022">
        <v>0.92</v>
      </c>
      <c r="N73" s="484">
        <f t="shared" si="23"/>
        <v>0</v>
      </c>
      <c r="O73" s="484">
        <f>L73+N73</f>
        <v>0</v>
      </c>
      <c r="P73" s="516"/>
      <c r="Q73" s="583"/>
      <c r="R73" s="509"/>
      <c r="S73" s="509"/>
      <c r="T73" s="587"/>
    </row>
    <row r="74" spans="1:25" s="487" customFormat="1" x14ac:dyDescent="0.2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83"/>
      <c r="M74" s="516"/>
      <c r="N74" s="598"/>
      <c r="O74" s="484">
        <f>L74+N74</f>
        <v>0</v>
      </c>
      <c r="P74" s="503"/>
      <c r="Q74" s="580"/>
      <c r="R74" s="505"/>
      <c r="S74" s="505"/>
      <c r="T74" s="580"/>
      <c r="U74"/>
    </row>
    <row r="75" spans="1:25" s="487" customFormat="1" x14ac:dyDescent="0.2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8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484">
        <f t="shared" si="27"/>
        <v>335172</v>
      </c>
      <c r="M98" s="1022">
        <v>0.66</v>
      </c>
      <c r="N98" s="484">
        <f t="shared" si="28"/>
        <v>25953</v>
      </c>
      <c r="O98" s="484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">
      <c r="A99" s="998"/>
      <c r="B99" s="998"/>
      <c r="C99" s="181"/>
      <c r="D99" s="1055"/>
      <c r="E99" s="998"/>
      <c r="F99" s="1058"/>
      <c r="G99" s="1009"/>
      <c r="H99" s="1010"/>
      <c r="I99" s="1001"/>
      <c r="J99" s="1057"/>
      <c r="K99" s="1057"/>
      <c r="L99" s="1003"/>
      <c r="M99" s="1022"/>
      <c r="N99" s="484"/>
      <c r="O99" s="484"/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484">
        <f>(SUM(K103*G103))-N103</f>
        <v>3573313</v>
      </c>
      <c r="M103" s="1022">
        <v>0.91</v>
      </c>
      <c r="N103" s="484">
        <f>ROUND(J103*G103*M103,0)</f>
        <v>368687</v>
      </c>
      <c r="O103" s="484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1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484">
        <f t="shared" si="36"/>
        <v>34656</v>
      </c>
      <c r="M121" s="1022">
        <v>0.91</v>
      </c>
      <c r="N121" s="484">
        <f t="shared" si="37"/>
        <v>0</v>
      </c>
      <c r="O121" s="484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780"/>
      <c r="M122" s="1025"/>
      <c r="N122" s="616"/>
      <c r="O122" s="616"/>
      <c r="P122" s="536"/>
      <c r="Q122" s="605"/>
      <c r="R122" s="607"/>
      <c r="S122" s="607"/>
      <c r="T122" s="605"/>
      <c r="U122" s="617"/>
    </row>
    <row r="123" spans="1:21" ht="12.75" customHeight="1" x14ac:dyDescent="0.2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7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484">
        <f t="shared" si="43"/>
        <v>44933.07</v>
      </c>
      <c r="M137" s="1022">
        <v>1.49</v>
      </c>
      <c r="N137" s="484">
        <f t="shared" si="44"/>
        <v>0</v>
      </c>
      <c r="O137" s="484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536">
        <f>SUM(L5:L141)</f>
        <v>153786945.99599999</v>
      </c>
      <c r="M143" s="1023"/>
      <c r="N143" s="536">
        <f>SUM(N5:N141)</f>
        <v>4070218</v>
      </c>
      <c r="O143" s="536">
        <f>SUM(O5:O141)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0.25" x14ac:dyDescent="0.3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41885.92794548611</v>
      </c>
      <c r="R162" s="638"/>
      <c r="S162" s="638"/>
      <c r="U162" s="629"/>
    </row>
    <row r="163" spans="1:113" x14ac:dyDescent="0.2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75" x14ac:dyDescent="0.25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0.25" x14ac:dyDescent="0.3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5" thickBot="1" x14ac:dyDescent="0.25">
      <c r="B197" s="658"/>
      <c r="C197" s="659"/>
      <c r="D197" s="660"/>
      <c r="R197" s="549"/>
      <c r="S197" s="549"/>
      <c r="U197" s="629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">
      <c r="R199" s="549"/>
      <c r="S199" s="549"/>
      <c r="U199" s="629"/>
    </row>
    <row r="200" spans="1:21" x14ac:dyDescent="0.2">
      <c r="R200" s="549"/>
      <c r="S200" s="549"/>
      <c r="U200" s="629"/>
    </row>
    <row r="201" spans="1:21" x14ac:dyDescent="0.2">
      <c r="R201" s="549"/>
      <c r="S201" s="549"/>
      <c r="U201" s="629"/>
    </row>
    <row r="202" spans="1:21" x14ac:dyDescent="0.2">
      <c r="U202" s="629"/>
    </row>
    <row r="203" spans="1:21" x14ac:dyDescent="0.2">
      <c r="U203" s="629"/>
    </row>
    <row r="204" spans="1:21" x14ac:dyDescent="0.2">
      <c r="U204" s="629"/>
    </row>
    <row r="205" spans="1:21" x14ac:dyDescent="0.2">
      <c r="U205" s="629"/>
    </row>
    <row r="206" spans="1:21" x14ac:dyDescent="0.2">
      <c r="U206" s="629"/>
    </row>
    <row r="207" spans="1:21" x14ac:dyDescent="0.2">
      <c r="U207" s="629"/>
    </row>
    <row r="208" spans="1:21" x14ac:dyDescent="0.2">
      <c r="U208" s="629"/>
    </row>
    <row r="209" spans="21:21" x14ac:dyDescent="0.2">
      <c r="U209" s="629"/>
    </row>
    <row r="210" spans="21:21" x14ac:dyDescent="0.2">
      <c r="U210" s="629"/>
    </row>
    <row r="211" spans="21:21" x14ac:dyDescent="0.2">
      <c r="U211" s="629"/>
    </row>
    <row r="212" spans="21:21" x14ac:dyDescent="0.2">
      <c r="U212" s="629"/>
    </row>
    <row r="213" spans="21:21" x14ac:dyDescent="0.2">
      <c r="U213" s="629"/>
    </row>
    <row r="214" spans="21:21" x14ac:dyDescent="0.2">
      <c r="U214" s="629"/>
    </row>
    <row r="215" spans="21:21" x14ac:dyDescent="0.2">
      <c r="U215" s="629"/>
    </row>
    <row r="216" spans="21:21" x14ac:dyDescent="0.2">
      <c r="U216" s="629"/>
    </row>
    <row r="217" spans="21:21" x14ac:dyDescent="0.2">
      <c r="U217" s="629"/>
    </row>
    <row r="218" spans="21:21" x14ac:dyDescent="0.2">
      <c r="U218" s="629"/>
    </row>
    <row r="219" spans="21:21" x14ac:dyDescent="0.2">
      <c r="U219" s="629"/>
    </row>
    <row r="220" spans="21:21" x14ac:dyDescent="0.2">
      <c r="U220" s="629"/>
    </row>
    <row r="221" spans="21:21" x14ac:dyDescent="0.2">
      <c r="U221" s="629"/>
    </row>
    <row r="222" spans="21:21" x14ac:dyDescent="0.2">
      <c r="U222" s="629"/>
    </row>
    <row r="223" spans="21:21" x14ac:dyDescent="0.2">
      <c r="U223" s="629"/>
    </row>
    <row r="224" spans="21:21" x14ac:dyDescent="0.2">
      <c r="U224" s="629"/>
    </row>
    <row r="225" spans="1:22" x14ac:dyDescent="0.2">
      <c r="U225" s="629"/>
    </row>
    <row r="226" spans="1:22" x14ac:dyDescent="0.2">
      <c r="U226" s="629"/>
    </row>
    <row r="227" spans="1:22" x14ac:dyDescent="0.2">
      <c r="U227" s="629"/>
    </row>
    <row r="228" spans="1:22" x14ac:dyDescent="0.2">
      <c r="U228" s="629"/>
    </row>
    <row r="229" spans="1:22" x14ac:dyDescent="0.2">
      <c r="U229" s="629"/>
    </row>
    <row r="230" spans="1:22" x14ac:dyDescent="0.2">
      <c r="U230" s="629"/>
    </row>
    <row r="231" spans="1:22" x14ac:dyDescent="0.2">
      <c r="U231" s="629"/>
    </row>
    <row r="232" spans="1:22" x14ac:dyDescent="0.2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0.25" x14ac:dyDescent="0.3">
      <c r="A233" s="461"/>
      <c r="Q233" s="459"/>
      <c r="R233" s="460"/>
      <c r="S233" s="460"/>
      <c r="T233" s="459"/>
      <c r="U233" s="460"/>
    </row>
    <row r="234" spans="1:22" x14ac:dyDescent="0.2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5" thickBot="1" x14ac:dyDescent="0.25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">
      <c r="U237" s="629"/>
    </row>
    <row r="238" spans="1:22" x14ac:dyDescent="0.2">
      <c r="U238" s="629"/>
    </row>
    <row r="239" spans="1:22" x14ac:dyDescent="0.2">
      <c r="U239" s="629"/>
    </row>
    <row r="240" spans="1:22" x14ac:dyDescent="0.2">
      <c r="U240" s="629"/>
    </row>
    <row r="241" spans="21:21" x14ac:dyDescent="0.2">
      <c r="U241" s="629"/>
    </row>
    <row r="242" spans="21:21" x14ac:dyDescent="0.2">
      <c r="U242" s="629"/>
    </row>
    <row r="243" spans="21:21" x14ac:dyDescent="0.2">
      <c r="U243" s="629"/>
    </row>
    <row r="244" spans="21:21" x14ac:dyDescent="0.2">
      <c r="U244" s="629"/>
    </row>
    <row r="245" spans="21:21" x14ac:dyDescent="0.2">
      <c r="U245" s="629"/>
    </row>
    <row r="246" spans="21:21" x14ac:dyDescent="0.2">
      <c r="U246" s="629"/>
    </row>
    <row r="247" spans="21:21" x14ac:dyDescent="0.2">
      <c r="U247" s="629"/>
    </row>
    <row r="248" spans="21:21" x14ac:dyDescent="0.2">
      <c r="U248" s="629"/>
    </row>
    <row r="249" spans="21:21" x14ac:dyDescent="0.2">
      <c r="U249" s="629"/>
    </row>
    <row r="250" spans="21:21" x14ac:dyDescent="0.2">
      <c r="U250" s="629"/>
    </row>
    <row r="251" spans="21:21" x14ac:dyDescent="0.2">
      <c r="U251" s="629"/>
    </row>
    <row r="252" spans="21:21" x14ac:dyDescent="0.2">
      <c r="U252" s="629"/>
    </row>
    <row r="253" spans="21:21" x14ac:dyDescent="0.2">
      <c r="U253" s="629"/>
    </row>
    <row r="254" spans="21:21" x14ac:dyDescent="0.2">
      <c r="U254" s="629"/>
    </row>
    <row r="255" spans="21:21" x14ac:dyDescent="0.2">
      <c r="U255" s="629"/>
    </row>
    <row r="256" spans="21:21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458</v>
      </c>
      <c r="E2" s="35">
        <v>30</v>
      </c>
      <c r="P2" s="462">
        <f ca="1">NOW()</f>
        <v>41885.92794548611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">
      <c r="F38" s="530"/>
      <c r="G38" s="531"/>
      <c r="H38" s="532"/>
      <c r="I38" s="533"/>
      <c r="J38" s="534"/>
      <c r="K38" s="534"/>
      <c r="L38" s="535"/>
    </row>
    <row r="39" spans="1:26" x14ac:dyDescent="0.2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0.25" x14ac:dyDescent="0.3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41885.92794548611</v>
      </c>
      <c r="Q142" s="638"/>
      <c r="R142" s="638"/>
      <c r="T142" s="629"/>
    </row>
    <row r="143" spans="1:20" x14ac:dyDescent="0.2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75" x14ac:dyDescent="0.25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0.25" x14ac:dyDescent="0.3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5" thickBot="1" x14ac:dyDescent="0.25">
      <c r="B177" s="658"/>
      <c r="C177" s="659"/>
      <c r="D177" s="660"/>
      <c r="Q177" s="549"/>
      <c r="R177" s="549"/>
      <c r="T177" s="629"/>
    </row>
    <row r="178" spans="1:2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Q181" s="549"/>
      <c r="R181" s="549"/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T211" s="629"/>
    </row>
    <row r="212" spans="1:21" x14ac:dyDescent="0.2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0.25" x14ac:dyDescent="0.3">
      <c r="A213" s="461"/>
      <c r="P213" s="459"/>
      <c r="Q213" s="460"/>
      <c r="R213" s="460"/>
      <c r="S213" s="459"/>
      <c r="T213" s="460"/>
    </row>
    <row r="214" spans="1:21" x14ac:dyDescent="0.2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5" thickBot="1" x14ac:dyDescent="0.25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  <row r="295" spans="20:20" x14ac:dyDescent="0.2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zoomScale="60" zoomScaleNormal="75" workbookViewId="0">
      <selection activeCell="E15" sqref="E15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3.5703125" customWidth="1"/>
    <col min="7" max="8" width="10" customWidth="1"/>
    <col min="9" max="9" width="11.28515625" bestFit="1" customWidth="1"/>
    <col min="10" max="18" width="11.42578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C:\Users\Felienne\Enron\EnronSpreadsheets\[tracy_geaccone__40434__PLAN_FORECAST_DESIGN_MASTER_WITH_STRETCH.xls]Summary</v>
      </c>
    </row>
    <row r="6" spans="1:23" x14ac:dyDescent="0.2">
      <c r="B6" s="947">
        <f ca="1">NOW()</f>
        <v>41885.92794548611</v>
      </c>
    </row>
    <row r="7" spans="1:23" ht="13.5" thickBot="1" x14ac:dyDescent="0.25"/>
    <row r="8" spans="1:23" ht="13.5" thickBot="1" x14ac:dyDescent="0.25">
      <c r="A8" s="849" t="s">
        <v>678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662</v>
      </c>
      <c r="F2" s="1086">
        <f ca="1">NOW()</f>
        <v>41885.927945601848</v>
      </c>
      <c r="G2" s="1086"/>
    </row>
    <row r="3" spans="1:52" x14ac:dyDescent="0.2">
      <c r="A3" s="741" t="s">
        <v>661</v>
      </c>
    </row>
    <row r="5" spans="1:52" x14ac:dyDescent="0.2">
      <c r="A5" s="741"/>
      <c r="D5" s="805"/>
    </row>
    <row r="7" spans="1:52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2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0">
        <f>AW135</f>
        <v>2555000</v>
      </c>
    </row>
    <row r="169" spans="1:52" x14ac:dyDescent="0.2">
      <c r="AU169" t="s">
        <v>672</v>
      </c>
      <c r="AW169" s="33">
        <f>AW149+AW142+AW139+AW121+AW125+AW112+AW109</f>
        <v>461207.07260000001</v>
      </c>
    </row>
    <row r="170" spans="1:52" x14ac:dyDescent="0.2">
      <c r="AU170" t="s">
        <v>673</v>
      </c>
      <c r="AW170" s="907">
        <f>AW146</f>
        <v>-4361160</v>
      </c>
    </row>
    <row r="171" spans="1:52" x14ac:dyDescent="0.2">
      <c r="AU171" t="s">
        <v>674</v>
      </c>
      <c r="AW171" s="966">
        <f>AW118+AW131</f>
        <v>-136300</v>
      </c>
      <c r="AY171" s="33"/>
    </row>
    <row r="172" spans="1:52" x14ac:dyDescent="0.2">
      <c r="AU172" t="s">
        <v>675</v>
      </c>
      <c r="AW172" s="961">
        <f>AW161+AW154+AW151+AW152</f>
        <v>1781040.75</v>
      </c>
    </row>
    <row r="173" spans="1:52" x14ac:dyDescent="0.2">
      <c r="AU173" t="s">
        <v>676</v>
      </c>
      <c r="AW173" s="962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1" customWidth="1"/>
    <col min="7" max="7" width="12.5703125" style="872" customWidth="1"/>
    <col min="8" max="8" width="10.85546875" style="872" hidden="1" customWidth="1"/>
    <col min="9" max="9" width="11.710937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662</v>
      </c>
      <c r="F2" s="1097">
        <f ca="1">NOW()</f>
        <v>41885.927945601848</v>
      </c>
      <c r="G2" s="1097"/>
    </row>
    <row r="3" spans="1:58" x14ac:dyDescent="0.2">
      <c r="A3" s="741" t="s">
        <v>661</v>
      </c>
    </row>
    <row r="5" spans="1:58" x14ac:dyDescent="0.2">
      <c r="A5" s="741"/>
      <c r="D5" s="805"/>
    </row>
    <row r="7" spans="1:58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8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096" t="s">
        <v>647</v>
      </c>
      <c r="I122" s="1096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096" t="s">
        <v>647</v>
      </c>
      <c r="I123" s="1096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096" t="s">
        <v>647</v>
      </c>
      <c r="I124" s="1096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096" t="s">
        <v>647</v>
      </c>
      <c r="I125" s="1096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096" t="s">
        <v>647</v>
      </c>
      <c r="I126" s="1096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096" t="s">
        <v>647</v>
      </c>
      <c r="I127" s="1096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096" t="s">
        <v>647</v>
      </c>
      <c r="I128" s="1096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096" t="s">
        <v>647</v>
      </c>
      <c r="I143" s="1096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096" t="s">
        <v>647</v>
      </c>
      <c r="I150" s="1096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096" t="s">
        <v>647</v>
      </c>
      <c r="I151" s="1096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096" t="s">
        <v>647</v>
      </c>
      <c r="I152" s="1096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096" t="s">
        <v>647</v>
      </c>
      <c r="I153" s="1096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096" t="s">
        <v>647</v>
      </c>
      <c r="I154" s="1096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096" t="s">
        <v>647</v>
      </c>
      <c r="I155" s="1096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096" t="s">
        <v>647</v>
      </c>
      <c r="I156" s="1096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096" t="s">
        <v>647</v>
      </c>
      <c r="I185" s="1096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">
      <c r="AW190" s="389"/>
      <c r="AY190" s="389"/>
      <c r="BB190" s="389"/>
    </row>
    <row r="191" spans="1:56" x14ac:dyDescent="0.2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096" t="s">
        <v>647</v>
      </c>
      <c r="I232" s="1096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096" t="s">
        <v>647</v>
      </c>
      <c r="I237" s="1096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096" t="s">
        <v>647</v>
      </c>
      <c r="I241" s="1096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096" t="s">
        <v>647</v>
      </c>
      <c r="I245" s="1096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096" t="s">
        <v>647</v>
      </c>
      <c r="I249" s="1096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096" t="s">
        <v>647</v>
      </c>
      <c r="I253" s="1096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096" t="s">
        <v>647</v>
      </c>
      <c r="I257" s="1096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096" t="s">
        <v>647</v>
      </c>
      <c r="I311" s="1096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096" t="s">
        <v>647</v>
      </c>
      <c r="I315" s="1096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096" t="s">
        <v>647</v>
      </c>
      <c r="I319" s="1096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">
      <c r="AW320" s="389"/>
      <c r="AY320" s="389"/>
      <c r="BB320" s="389"/>
    </row>
    <row r="321" spans="1:55" x14ac:dyDescent="0.2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096" t="s">
        <v>647</v>
      </c>
      <c r="I323" s="1096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096" t="s">
        <v>647</v>
      </c>
      <c r="I327" s="1096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096" t="s">
        <v>647</v>
      </c>
      <c r="I331" s="1096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096" t="s">
        <v>647</v>
      </c>
      <c r="I335" s="1096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0" t="s">
        <v>689</v>
      </c>
    </row>
    <row r="350" spans="1:59" x14ac:dyDescent="0.2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1078" t="s">
        <v>41</v>
      </c>
      <c r="C4" s="1078"/>
      <c r="L4" s="1079">
        <v>37257</v>
      </c>
      <c r="M4" s="1082"/>
      <c r="N4" s="1082"/>
      <c r="O4" s="1082"/>
      <c r="P4" s="1082"/>
      <c r="Q4" s="1082"/>
      <c r="R4" s="1083"/>
      <c r="S4" s="1079">
        <v>37288</v>
      </c>
      <c r="T4" s="1080"/>
      <c r="U4" s="1081"/>
      <c r="V4" s="1079">
        <v>37316</v>
      </c>
      <c r="W4" s="1080"/>
      <c r="X4" s="1081"/>
      <c r="Y4" s="1079">
        <v>37347</v>
      </c>
      <c r="Z4" s="1080"/>
      <c r="AA4" s="1081"/>
      <c r="AB4" s="1079">
        <v>37377</v>
      </c>
      <c r="AC4" s="1080"/>
      <c r="AD4" s="1081"/>
      <c r="AE4" s="1079">
        <v>37408</v>
      </c>
      <c r="AF4" s="1080"/>
      <c r="AG4" s="1081"/>
      <c r="AH4" s="1079">
        <v>37438</v>
      </c>
      <c r="AI4" s="1080"/>
      <c r="AJ4" s="1081"/>
      <c r="AK4" s="1079">
        <v>37469</v>
      </c>
      <c r="AL4" s="1080"/>
      <c r="AM4" s="1081"/>
      <c r="AN4" s="1079">
        <v>37500</v>
      </c>
      <c r="AO4" s="1080"/>
      <c r="AP4" s="1081"/>
      <c r="AQ4" s="1079">
        <v>37530</v>
      </c>
      <c r="AR4" s="1080"/>
      <c r="AS4" s="1081"/>
      <c r="AT4" s="1079">
        <v>37561</v>
      </c>
      <c r="AU4" s="1080"/>
      <c r="AV4" s="1081"/>
      <c r="AW4" s="1079">
        <v>37591</v>
      </c>
      <c r="AX4" s="1080"/>
      <c r="AY4" s="1081"/>
      <c r="AZ4" s="1079">
        <v>37622</v>
      </c>
      <c r="BA4" s="1080"/>
      <c r="BB4" s="1081"/>
      <c r="BC4" s="1079">
        <v>37653</v>
      </c>
      <c r="BD4" s="1080"/>
      <c r="BE4" s="1081"/>
      <c r="BF4" s="1079">
        <v>37681</v>
      </c>
      <c r="BG4" s="1080"/>
      <c r="BH4" s="1081"/>
      <c r="BI4" s="1079">
        <v>37712</v>
      </c>
      <c r="BJ4" s="1080"/>
      <c r="BK4" s="1081"/>
      <c r="BL4" s="1079">
        <v>37742</v>
      </c>
      <c r="BM4" s="1080"/>
      <c r="BN4" s="1081"/>
      <c r="BO4" s="1079">
        <v>37773</v>
      </c>
      <c r="BP4" s="1080"/>
      <c r="BQ4" s="1081"/>
      <c r="BR4" s="1079">
        <v>37803</v>
      </c>
      <c r="BS4" s="1080"/>
      <c r="BT4" s="1081"/>
      <c r="BU4" s="1079">
        <v>37834</v>
      </c>
      <c r="BV4" s="1080"/>
      <c r="BW4" s="1081"/>
      <c r="BX4" s="1079">
        <v>37865</v>
      </c>
      <c r="BY4" s="1080"/>
      <c r="BZ4" s="1081"/>
      <c r="CA4" s="1079">
        <v>37895</v>
      </c>
      <c r="CB4" s="1080"/>
      <c r="CC4" s="1081"/>
      <c r="CD4" s="1079">
        <v>37926</v>
      </c>
      <c r="CE4" s="1080"/>
      <c r="CF4" s="1081"/>
      <c r="CG4" s="1079">
        <v>37956</v>
      </c>
      <c r="CH4" s="1080"/>
      <c r="CI4" s="1081"/>
      <c r="CJ4" s="1079">
        <v>37987</v>
      </c>
      <c r="CK4" s="1080"/>
      <c r="CL4" s="1081"/>
      <c r="CM4" s="1079">
        <v>38018</v>
      </c>
      <c r="CN4" s="1080"/>
      <c r="CO4" s="1081"/>
      <c r="CP4" s="1079">
        <v>38047</v>
      </c>
      <c r="CQ4" s="1080"/>
      <c r="CR4" s="1081"/>
      <c r="CS4" s="1079">
        <v>38078</v>
      </c>
      <c r="CT4" s="1080"/>
      <c r="CU4" s="1081"/>
      <c r="CV4" s="1079">
        <v>38108</v>
      </c>
      <c r="CW4" s="1080"/>
      <c r="CX4" s="1081"/>
      <c r="CY4" s="1079">
        <v>38139</v>
      </c>
      <c r="CZ4" s="1080"/>
      <c r="DA4" s="1081"/>
      <c r="DB4" s="1079">
        <v>38169</v>
      </c>
      <c r="DC4" s="1080"/>
      <c r="DD4" s="1081"/>
      <c r="DE4" s="1079">
        <v>38200</v>
      </c>
      <c r="DF4" s="1080"/>
      <c r="DG4" s="1081"/>
      <c r="DH4" s="1079">
        <v>38231</v>
      </c>
      <c r="DI4" s="1080"/>
      <c r="DJ4" s="1081"/>
      <c r="DK4" s="1079">
        <v>38261</v>
      </c>
      <c r="DL4" s="1080"/>
      <c r="DM4" s="1081"/>
      <c r="DN4" s="1079">
        <v>38292</v>
      </c>
      <c r="DO4" s="1080"/>
      <c r="DP4" s="1081"/>
      <c r="DQ4" s="1079">
        <v>38322</v>
      </c>
      <c r="DR4" s="1080"/>
      <c r="DS4" s="1081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U67" sqref="AU67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  <col min="48" max="48" width="11.28515625" bestFit="1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086">
        <f ca="1">NOW()</f>
        <v>41885.92794548611</v>
      </c>
      <c r="F2" s="1086"/>
    </row>
    <row r="3" spans="1:47" x14ac:dyDescent="0.2">
      <c r="A3" s="741" t="s">
        <v>658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084" t="s">
        <v>647</v>
      </c>
      <c r="H38" s="1084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084" t="s">
        <v>647</v>
      </c>
      <c r="H39" s="1084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084" t="s">
        <v>647</v>
      </c>
      <c r="H40" s="1084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084" t="s">
        <v>647</v>
      </c>
      <c r="H41" s="1084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084" t="s">
        <v>647</v>
      </c>
      <c r="H42" s="1084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084" t="s">
        <v>647</v>
      </c>
      <c r="H43" s="1084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084" t="s">
        <v>647</v>
      </c>
      <c r="H44" s="1084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084" t="s">
        <v>759</v>
      </c>
      <c r="H45" s="1087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084"/>
      <c r="H46" s="1087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084" t="s">
        <v>647</v>
      </c>
      <c r="H65" s="1084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084" t="s">
        <v>647</v>
      </c>
      <c r="H78" s="1084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084" t="s">
        <v>647</v>
      </c>
      <c r="H79" s="1084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084" t="s">
        <v>647</v>
      </c>
      <c r="H80" s="1084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084" t="s">
        <v>647</v>
      </c>
      <c r="H81" s="1084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084" t="s">
        <v>647</v>
      </c>
      <c r="H82" s="1084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084" t="s">
        <v>647</v>
      </c>
      <c r="H83" s="1084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084" t="s">
        <v>647</v>
      </c>
      <c r="H84" s="1084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084"/>
      <c r="H90" s="1084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">
      <c r="D91" s="745"/>
      <c r="G91" s="1084"/>
      <c r="H91" s="1084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G92" s="1084"/>
      <c r="H92" s="1084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">
      <c r="D93" s="745"/>
      <c r="G93" s="1084"/>
      <c r="H93" s="1084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084" t="s">
        <v>716</v>
      </c>
      <c r="H99" s="1084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">
      <c r="D100" s="745"/>
      <c r="G100" s="1084"/>
      <c r="H100" s="1084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">
      <c r="D101" s="745"/>
      <c r="G101" s="1084"/>
      <c r="H101" s="1084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">
      <c r="D102" s="745"/>
      <c r="G102" s="1084"/>
      <c r="H102" s="1084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Q131" activePane="bottomRight" state="frozen"/>
      <selection pane="topRight" activeCell="C1" sqref="C1"/>
      <selection pane="bottomLeft" activeCell="A6" sqref="A6"/>
      <selection pane="bottomRight" activeCell="W154" sqref="W154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4.28515625" style="390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1091" t="s">
        <v>57</v>
      </c>
      <c r="D2" s="1092"/>
      <c r="E2" s="1093"/>
      <c r="F2" s="1091" t="s">
        <v>58</v>
      </c>
      <c r="G2" s="1092"/>
      <c r="H2" s="1093"/>
      <c r="I2" s="1088" t="s">
        <v>59</v>
      </c>
      <c r="J2" s="1085"/>
      <c r="K2" s="1090"/>
      <c r="L2" s="1088" t="s">
        <v>60</v>
      </c>
      <c r="M2" s="1089"/>
      <c r="N2" s="1090"/>
      <c r="O2" s="1088" t="s">
        <v>1</v>
      </c>
      <c r="P2" s="1089"/>
      <c r="Q2" s="1090"/>
      <c r="R2" s="1088" t="s">
        <v>61</v>
      </c>
      <c r="S2" s="1089"/>
      <c r="T2" s="1090"/>
      <c r="U2" s="1088" t="s">
        <v>62</v>
      </c>
      <c r="V2" s="1089"/>
      <c r="W2" s="1090"/>
      <c r="X2" s="1088" t="s">
        <v>63</v>
      </c>
      <c r="Y2" s="1089"/>
      <c r="Z2" s="1090"/>
      <c r="AA2" s="1088" t="s">
        <v>64</v>
      </c>
      <c r="AB2" s="1089"/>
      <c r="AC2" s="1090"/>
      <c r="AD2" s="1088" t="s">
        <v>65</v>
      </c>
      <c r="AE2" s="1089"/>
      <c r="AF2" s="1090"/>
      <c r="AG2" s="1088" t="s">
        <v>66</v>
      </c>
      <c r="AH2" s="1089"/>
      <c r="AI2" s="1090"/>
      <c r="AJ2" s="1088" t="s">
        <v>67</v>
      </c>
      <c r="AK2" s="1089"/>
      <c r="AL2" s="1089"/>
      <c r="AM2" s="1091" t="s">
        <v>57</v>
      </c>
      <c r="AN2" s="1092"/>
      <c r="AO2" s="1093"/>
      <c r="AP2" s="1091" t="s">
        <v>58</v>
      </c>
      <c r="AQ2" s="1092"/>
      <c r="AR2" s="1093"/>
      <c r="AS2" s="1088" t="s">
        <v>59</v>
      </c>
      <c r="AT2" s="1085"/>
      <c r="AU2" s="1090"/>
      <c r="AV2" s="1088" t="s">
        <v>60</v>
      </c>
      <c r="AW2" s="1089"/>
      <c r="AX2" s="1090"/>
      <c r="AY2" s="1088" t="s">
        <v>1</v>
      </c>
      <c r="AZ2" s="1089"/>
      <c r="BA2" s="1090"/>
      <c r="BB2" s="1088" t="s">
        <v>61</v>
      </c>
      <c r="BC2" s="1089"/>
      <c r="BD2" s="1090"/>
      <c r="BE2" s="1088" t="s">
        <v>62</v>
      </c>
      <c r="BF2" s="1089"/>
      <c r="BG2" s="1090"/>
      <c r="BH2" s="1088" t="s">
        <v>63</v>
      </c>
      <c r="BI2" s="1089"/>
      <c r="BJ2" s="1090"/>
      <c r="BK2" s="1088" t="s">
        <v>64</v>
      </c>
      <c r="BL2" s="1089"/>
      <c r="BM2" s="1090"/>
      <c r="BN2" s="1088" t="s">
        <v>65</v>
      </c>
      <c r="BO2" s="1089"/>
      <c r="BP2" s="1090"/>
      <c r="BQ2" s="1088" t="s">
        <v>66</v>
      </c>
      <c r="BR2" s="1089"/>
      <c r="BS2" s="1090"/>
      <c r="BT2" s="1088" t="s">
        <v>67</v>
      </c>
      <c r="BU2" s="1089"/>
      <c r="BV2" s="1089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41885.92794548611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141050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136500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103850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95357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98536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117198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113417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87970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193132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314712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141050</v>
      </c>
      <c r="L58" s="673">
        <f>SUM(L53:L57)</f>
        <v>68000</v>
      </c>
      <c r="N58" s="686">
        <f>SUM(N53:N57)</f>
        <v>136500</v>
      </c>
      <c r="O58" s="673">
        <f>SUM(O53:O57)</f>
        <v>53000</v>
      </c>
      <c r="Q58" s="686">
        <f>SUM(Q53:Q57)</f>
        <v>103850</v>
      </c>
      <c r="R58" s="673">
        <f>SUM(R53:R57)</f>
        <v>73000</v>
      </c>
      <c r="T58" s="686">
        <f>SUM(T53:T57)</f>
        <v>95357</v>
      </c>
      <c r="U58" s="673">
        <f>SUM(U53:U57)</f>
        <v>73000</v>
      </c>
      <c r="W58" s="686">
        <f>SUM(W53:W57)</f>
        <v>98536</v>
      </c>
      <c r="X58" s="673">
        <f>SUM(X53:X57)</f>
        <v>93000</v>
      </c>
      <c r="Z58" s="686">
        <f>SUM(Z53:Z57)</f>
        <v>117198</v>
      </c>
      <c r="AA58" s="673">
        <f>SUM(AA53:AA57)</f>
        <v>93000</v>
      </c>
      <c r="AC58" s="686">
        <f>SUM(AC53:AC57)</f>
        <v>113417</v>
      </c>
      <c r="AD58" s="673">
        <f>SUM(AD53:AD57)</f>
        <v>72286</v>
      </c>
      <c r="AF58" s="686">
        <f>SUM(AF53:AF57)</f>
        <v>87970</v>
      </c>
      <c r="AG58" s="673">
        <f>SUM(AG53:AG57)</f>
        <v>117286</v>
      </c>
      <c r="AI58" s="686">
        <f>SUM(AI53:AI57)</f>
        <v>193132</v>
      </c>
      <c r="AJ58" s="673">
        <f>SUM(AJ53:AJ57)</f>
        <v>153000</v>
      </c>
      <c r="AL58" s="686">
        <f>SUM(AL53:AL57)</f>
        <v>314712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181104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200508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276912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286142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1408467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1926616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1926616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1864467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1926616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2171973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2244372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1950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2015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2015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1950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2015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1950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219100</v>
      </c>
      <c r="I71" s="673">
        <f>SUM(I66:I70)</f>
        <v>20000</v>
      </c>
      <c r="K71" s="686">
        <f>SUM(K66:K70)</f>
        <v>239290</v>
      </c>
      <c r="L71" s="673">
        <f>SUM(L66:L70)</f>
        <v>28000</v>
      </c>
      <c r="N71" s="686">
        <f>SUM(N66:N70)</f>
        <v>314442</v>
      </c>
      <c r="O71" s="673">
        <f>SUM(O66:O70)</f>
        <v>28000</v>
      </c>
      <c r="Q71" s="686">
        <f>SUM(Q66:Q70)</f>
        <v>324924</v>
      </c>
      <c r="R71" s="673">
        <f>SUM(R66:R70)</f>
        <v>109300</v>
      </c>
      <c r="T71" s="686">
        <f>SUM(T66:T70)</f>
        <v>1447947</v>
      </c>
      <c r="U71" s="673">
        <f>SUM(U66:U70)</f>
        <v>149300</v>
      </c>
      <c r="W71" s="686">
        <f>SUM(W66:W70)</f>
        <v>1967413</v>
      </c>
      <c r="X71" s="673">
        <f>SUM(X66:X70)</f>
        <v>149300</v>
      </c>
      <c r="Z71" s="686">
        <f>SUM(Z66:Z70)</f>
        <v>1967413</v>
      </c>
      <c r="AA71" s="673">
        <f>SUM(AA66:AA70)</f>
        <v>149300</v>
      </c>
      <c r="AC71" s="686">
        <f>SUM(AC66:AC70)</f>
        <v>1903947</v>
      </c>
      <c r="AD71" s="673">
        <f>SUM(AD66:AD70)</f>
        <v>149300</v>
      </c>
      <c r="AF71" s="686">
        <f>SUM(AF66:AF70)</f>
        <v>1967413</v>
      </c>
      <c r="AG71" s="673">
        <f>SUM(AG66:AG70)</f>
        <v>210300</v>
      </c>
      <c r="AI71" s="686">
        <f>SUM(AI66:AI70)</f>
        <v>2252568</v>
      </c>
      <c r="AJ71" s="673">
        <f>SUM(AJ66:AJ70)</f>
        <v>210300</v>
      </c>
      <c r="AL71" s="686">
        <f>SUM(AL66:AL70)</f>
        <v>2327652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0</v>
      </c>
      <c r="F128" s="861">
        <f>IT!G27</f>
        <v>0</v>
      </c>
      <c r="G128" s="985">
        <f>IF(F128&gt;0,H128/F128/H$8,0)</f>
        <v>0</v>
      </c>
      <c r="H128" s="678">
        <f>IT!I27+Stretch!N94</f>
        <v>0</v>
      </c>
      <c r="I128" s="861">
        <f>IT!J27</f>
        <v>0</v>
      </c>
      <c r="J128" s="985">
        <f>IF(I128&gt;0,K128/I128/K$8,0)</f>
        <v>0</v>
      </c>
      <c r="K128" s="678">
        <f>IT!L27+Stretch!Q94</f>
        <v>0</v>
      </c>
      <c r="L128" s="861">
        <f>IT!M27</f>
        <v>0</v>
      </c>
      <c r="M128" s="985">
        <f>IF(L128&gt;0,N128/L128/N$8,0)</f>
        <v>0</v>
      </c>
      <c r="N128" s="678">
        <f>IT!O27+Stretch!T94</f>
        <v>0</v>
      </c>
      <c r="O128" s="861">
        <f>IT!P27</f>
        <v>0</v>
      </c>
      <c r="P128" s="985">
        <f>IF(O128&gt;0,Q128/O128/Q$8,0)</f>
        <v>0</v>
      </c>
      <c r="Q128" s="678">
        <f>IT!R27+Stretch!W94</f>
        <v>0</v>
      </c>
      <c r="R128" s="861">
        <f>IT!S27</f>
        <v>0</v>
      </c>
      <c r="S128" s="985">
        <f>IF(R128&gt;0,T128/R128/T$8,0)</f>
        <v>0</v>
      </c>
      <c r="T128" s="678">
        <f>IT!U27+Stretch!Z94</f>
        <v>0</v>
      </c>
      <c r="U128" s="861">
        <f>IT!V27</f>
        <v>0</v>
      </c>
      <c r="V128" s="985">
        <f>IF(U128&gt;0,W128/U128/W$8,0)</f>
        <v>0</v>
      </c>
      <c r="W128" s="678">
        <f>IT!X27+Stretch!AC94</f>
        <v>0</v>
      </c>
      <c r="X128" s="861">
        <f>IT!Y27</f>
        <v>0</v>
      </c>
      <c r="Y128" s="985">
        <f>IF(X128&gt;0,Z128/X128/Z$8,0)</f>
        <v>0</v>
      </c>
      <c r="Z128" s="678">
        <f>IT!AA27+Stretch!AF94</f>
        <v>0</v>
      </c>
      <c r="AA128" s="861">
        <f>IT!AB27</f>
        <v>0</v>
      </c>
      <c r="AB128" s="985">
        <f>IF(AA128&gt;0,AC128/AA128/AC$8,0)</f>
        <v>0</v>
      </c>
      <c r="AC128" s="678">
        <f>IT!AD27+Stretch!AI94</f>
        <v>0</v>
      </c>
      <c r="AD128" s="861">
        <f>IT!AE27</f>
        <v>0</v>
      </c>
      <c r="AE128" s="985">
        <f>IF(AD128&gt;0,AF128/AD128/AF$8,0)</f>
        <v>0</v>
      </c>
      <c r="AF128" s="678">
        <f>IT!AG27+Stretch!AL94</f>
        <v>0</v>
      </c>
      <c r="AG128" s="861">
        <f>IT!AH27</f>
        <v>0</v>
      </c>
      <c r="AH128" s="985">
        <f>IF(AG128&gt;0,AI128/AG128/AI$8,0)</f>
        <v>0</v>
      </c>
      <c r="AI128" s="678">
        <f>IT!AJ27+Stretch!AO94</f>
        <v>0</v>
      </c>
      <c r="AJ128" s="861">
        <f>IT!AK27</f>
        <v>0</v>
      </c>
      <c r="AK128" s="985">
        <f>IF(AJ128&gt;0,AL128/AJ128/AL$8,0)</f>
        <v>0</v>
      </c>
      <c r="AL128" s="678">
        <f>IT!AM27+Stretch!AR94</f>
        <v>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">
      <c r="A130" s="117" t="s">
        <v>92</v>
      </c>
      <c r="C130" s="863"/>
      <c r="D130" s="864"/>
      <c r="E130" s="727">
        <f>SUM(E125:E129)</f>
        <v>0</v>
      </c>
      <c r="F130" s="863"/>
      <c r="G130" s="864"/>
      <c r="H130" s="727">
        <f>SUM(H125:H129)</f>
        <v>0</v>
      </c>
      <c r="I130" s="863"/>
      <c r="J130" s="864"/>
      <c r="K130" s="727">
        <f>SUM(K125:K129)</f>
        <v>0</v>
      </c>
      <c r="L130" s="863"/>
      <c r="M130" s="864"/>
      <c r="N130" s="727">
        <f>SUM(N125:N129)</f>
        <v>0</v>
      </c>
      <c r="O130" s="863"/>
      <c r="P130" s="864"/>
      <c r="Q130" s="727">
        <f>SUM(Q125:Q129)</f>
        <v>0</v>
      </c>
      <c r="R130" s="863"/>
      <c r="S130" s="864"/>
      <c r="T130" s="727">
        <f>SUM(T125:T129)</f>
        <v>0</v>
      </c>
      <c r="U130" s="863"/>
      <c r="V130" s="864"/>
      <c r="W130" s="727">
        <f>SUM(W125:W129)</f>
        <v>0</v>
      </c>
      <c r="X130" s="863"/>
      <c r="Y130" s="864"/>
      <c r="Z130" s="727">
        <f>SUM(Z125:Z129)</f>
        <v>0</v>
      </c>
      <c r="AA130" s="863"/>
      <c r="AB130" s="864"/>
      <c r="AC130" s="727">
        <f>SUM(AC125:AC129)</f>
        <v>0</v>
      </c>
      <c r="AD130" s="863"/>
      <c r="AE130" s="864"/>
      <c r="AF130" s="727">
        <f>SUM(AF125:AF129)</f>
        <v>0</v>
      </c>
      <c r="AG130" s="863"/>
      <c r="AH130" s="864"/>
      <c r="AI130" s="727">
        <f>SUM(AI125:AI129)</f>
        <v>0</v>
      </c>
      <c r="AJ130" s="863"/>
      <c r="AK130" s="864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">
      <c r="U132" s="861"/>
      <c r="V132" s="985"/>
      <c r="W132" s="678"/>
    </row>
    <row r="133" spans="1:154" x14ac:dyDescent="0.2">
      <c r="U133" s="861"/>
      <c r="V133" s="985"/>
      <c r="W133" s="67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3.9380749572189067E-2</v>
      </c>
      <c r="K211" s="687">
        <f>K28+K53-K185</f>
        <v>720535.16156799998</v>
      </c>
      <c r="L211" s="61">
        <f>L28+L53</f>
        <v>590214</v>
      </c>
      <c r="M211" s="712">
        <f>IF(L211&gt;0,N211/(L211*N$8),0)</f>
        <v>3.8978190066653796E-2</v>
      </c>
      <c r="N211" s="687">
        <f>N28+N53-N185</f>
        <v>690164.20416000008</v>
      </c>
      <c r="O211" s="702">
        <f>O28+O53</f>
        <v>576827</v>
      </c>
      <c r="P211" s="712">
        <f>IF(O211&gt;0,Q211/(O211*Q$8),0)</f>
        <v>3.8029643570775984E-2</v>
      </c>
      <c r="Q211" s="687">
        <f>Q28+Q53-Q185</f>
        <v>680032.28157200001</v>
      </c>
      <c r="R211" s="61">
        <f>R28+R53</f>
        <v>581047</v>
      </c>
      <c r="S211" s="712">
        <f>IF(R211&gt;0,T211/(R211*T$8),0)</f>
        <v>3.5578737215176515E-2</v>
      </c>
      <c r="T211" s="687">
        <f>T28+T53-T185</f>
        <v>620187.55568000011</v>
      </c>
      <c r="U211" s="61">
        <f>U28+U53</f>
        <v>585617</v>
      </c>
      <c r="V211" s="712">
        <f>IF(U211&gt;0,W211/(U211*W$8),0)</f>
        <v>3.5750359284585816E-2</v>
      </c>
      <c r="W211" s="687">
        <f>W28+W53-W185</f>
        <v>649016.56274800003</v>
      </c>
      <c r="X211" s="61">
        <f>X28+X53</f>
        <v>582391</v>
      </c>
      <c r="Y211" s="712">
        <f>IF(X211&gt;0,Z211/(X211*Z$8),0)</f>
        <v>3.5873576564818634E-2</v>
      </c>
      <c r="Z211" s="687">
        <f>Z28+Z53-Z185</f>
        <v>647665.89200399991</v>
      </c>
      <c r="AA211" s="61">
        <f>AA28+AA53</f>
        <v>576047</v>
      </c>
      <c r="AB211" s="712">
        <f>IF(AA211&gt;0,AC211/(AA211*AC$8),0)</f>
        <v>3.59001136897973E-2</v>
      </c>
      <c r="AC211" s="687">
        <f>AC28+AC53-AC185</f>
        <v>620404.58372</v>
      </c>
      <c r="AD211" s="61">
        <f>AD28+AD53</f>
        <v>552000</v>
      </c>
      <c r="AE211" s="712">
        <f>IF(AD211&gt;0,AF211/(AD211*AF$8),0)</f>
        <v>3.5562010752688174E-2</v>
      </c>
      <c r="AF211" s="687">
        <f>AF28+AF53-AF185</f>
        <v>608537.12800000003</v>
      </c>
      <c r="AG211" s="61">
        <f>AG28+AG53</f>
        <v>597000</v>
      </c>
      <c r="AH211" s="712">
        <f>IF(AG211&gt;0,AI211/(AG211*AI$8),0)</f>
        <v>3.8516779452819658E-2</v>
      </c>
      <c r="AI211" s="687">
        <f>AI28+AI53-AI185</f>
        <v>689835.52000000002</v>
      </c>
      <c r="AJ211" s="61">
        <f>AJ28+AJ53</f>
        <v>597000</v>
      </c>
      <c r="AK211" s="712">
        <f>IF(AJ211&gt;0,AL211/(AJ211*AL$8),0)</f>
        <v>3.8448375209380235E-2</v>
      </c>
      <c r="AL211" s="687">
        <f>AL28+AL53-AL185</f>
        <v>711564.08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1124797.171568</v>
      </c>
      <c r="L216" s="373">
        <f>SUM(L211:L215)</f>
        <v>750214</v>
      </c>
      <c r="N216" s="686">
        <f>SUM(N211:N215)</f>
        <v>1077893.8041600001</v>
      </c>
      <c r="O216" s="703">
        <f>SUM(O211:O215)</f>
        <v>736827</v>
      </c>
      <c r="Q216" s="686">
        <f>SUM(Q211:Q215)</f>
        <v>1082154.9815720001</v>
      </c>
      <c r="R216" s="373">
        <f>SUM(R211:R215)</f>
        <v>741047</v>
      </c>
      <c r="T216" s="686">
        <f>SUM(T211:T215)</f>
        <v>1013540.9556800001</v>
      </c>
      <c r="U216" s="373">
        <f>SUM(U211:U215)</f>
        <v>745617</v>
      </c>
      <c r="W216" s="686">
        <f>SUM(W211:W215)</f>
        <v>1047722.752748</v>
      </c>
      <c r="X216" s="373">
        <f>SUM(X211:X215)</f>
        <v>742391</v>
      </c>
      <c r="Z216" s="686">
        <f>SUM(Z211:Z215)</f>
        <v>1049149.9920039999</v>
      </c>
      <c r="AA216" s="373">
        <f>SUM(AA211:AA215)</f>
        <v>736047</v>
      </c>
      <c r="AC216" s="686">
        <f>SUM(AC211:AC215)</f>
        <v>1006681.88372</v>
      </c>
      <c r="AD216" s="373">
        <f>SUM(AD211:AD215)</f>
        <v>712000</v>
      </c>
      <c r="AF216" s="686">
        <f>SUM(AF211:AF215)</f>
        <v>1014044.4080000001</v>
      </c>
      <c r="AG216" s="373">
        <f>SUM(AG211:AG215)</f>
        <v>757000</v>
      </c>
      <c r="AI216" s="686">
        <f>SUM(AI211:AI215)</f>
        <v>1079728.1200000001</v>
      </c>
      <c r="AJ216" s="373">
        <f>SUM(AJ211:AJ215)</f>
        <v>757000</v>
      </c>
      <c r="AL216" s="686">
        <f>SUM(AL211:AL215)</f>
        <v>1131451.02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0.24997555404178023</v>
      </c>
      <c r="H224" s="687">
        <f>H41+H66-H198</f>
        <v>3853123.1900000004</v>
      </c>
      <c r="I224" s="61">
        <f>I41+I66</f>
        <v>550500</v>
      </c>
      <c r="J224" s="712">
        <f>IF(I224&gt;0,K224/(I224*K$8),0)</f>
        <v>0.25034287011807449</v>
      </c>
      <c r="K224" s="687">
        <f>K41+K66-K198</f>
        <v>4272226.25</v>
      </c>
      <c r="L224" s="61">
        <f>L41+L66</f>
        <v>550500</v>
      </c>
      <c r="M224" s="712">
        <f>IF(L224&gt;0,N224/(L224*N$8),0)</f>
        <v>0.25258424159854675</v>
      </c>
      <c r="N224" s="687">
        <f>N41+N66-N198</f>
        <v>4171428.75</v>
      </c>
      <c r="O224" s="702">
        <f>O41+O66</f>
        <v>550500</v>
      </c>
      <c r="P224" s="712">
        <f>IF(O224&gt;0,Q224/(O224*Q$8),0)</f>
        <v>0.25258421815944448</v>
      </c>
      <c r="Q224" s="687">
        <f>Q41+Q66-Q198</f>
        <v>4310475.9749999996</v>
      </c>
      <c r="R224" s="61">
        <f>R41+R66</f>
        <v>630500</v>
      </c>
      <c r="S224" s="712">
        <f>IF(R224&gt;0,T224/(R224*T$8),0)</f>
        <v>0.27635485725614589</v>
      </c>
      <c r="T224" s="687">
        <f>T41+T66-T198</f>
        <v>5227252.125</v>
      </c>
      <c r="U224" s="61">
        <f>U41+U66</f>
        <v>670500</v>
      </c>
      <c r="V224" s="712">
        <f>IF(U224&gt;0,W224/(U224*W$8),0)</f>
        <v>0.28121928147025571</v>
      </c>
      <c r="W224" s="687">
        <f>W41+W66-W198</f>
        <v>5845283.375</v>
      </c>
      <c r="X224" s="61">
        <f>X41+X66</f>
        <v>670500</v>
      </c>
      <c r="Y224" s="712">
        <f>IF(X224&gt;0,Z224/(X224*Z$8),0)</f>
        <v>0.28165602643669868</v>
      </c>
      <c r="Z224" s="687">
        <f>Z41+Z66-Z198</f>
        <v>5854361.3375000004</v>
      </c>
      <c r="AA224" s="61">
        <f>AA41+AA66</f>
        <v>670500</v>
      </c>
      <c r="AB224" s="712">
        <f>IF(AA224&gt;0,AC224/(AA224*AC$8),0)</f>
        <v>0.28121927665920954</v>
      </c>
      <c r="AC224" s="687">
        <f>AC41+AC66-AC198</f>
        <v>5656725.75</v>
      </c>
      <c r="AD224" s="61">
        <f>AD41+AD66</f>
        <v>670500</v>
      </c>
      <c r="AE224" s="712">
        <f>IF(AD224&gt;0,AF224/(AD224*AF$8),0)</f>
        <v>0.28107369981477476</v>
      </c>
      <c r="AF224" s="687">
        <f>AF41+AF66-AF198</f>
        <v>5842257.3875000002</v>
      </c>
      <c r="AG224" s="61">
        <f>AG41+AG66</f>
        <v>649000</v>
      </c>
      <c r="AH224" s="712">
        <f>IF(AG224&gt;0,AI224/(AG224*AI$8),0)</f>
        <v>0.28477195685670265</v>
      </c>
      <c r="AI224" s="687">
        <f>AI41+AI66-AI198</f>
        <v>5544510</v>
      </c>
      <c r="AJ224" s="61">
        <f>AJ41+AJ66</f>
        <v>649000</v>
      </c>
      <c r="AK224" s="712">
        <f>IF(AJ224&gt;0,AL224/(AJ224*AL$8),0)</f>
        <v>0.28565461752572197</v>
      </c>
      <c r="AL224" s="687">
        <f>AL41+AL66-AL198</f>
        <v>5747085.25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7938297.9340000004</v>
      </c>
      <c r="I229" s="373">
        <f>SUM(I224:I228)</f>
        <v>1087900</v>
      </c>
      <c r="K229" s="686">
        <f>SUM(K224:K228)</f>
        <v>8842320.2860000003</v>
      </c>
      <c r="L229" s="373">
        <f>SUM(L224:L228)</f>
        <v>1087900</v>
      </c>
      <c r="N229" s="686">
        <f>SUM(N224:N228)</f>
        <v>8721097.5899999999</v>
      </c>
      <c r="O229" s="703">
        <f>SUM(O224:O228)</f>
        <v>1087900</v>
      </c>
      <c r="Q229" s="686">
        <f>SUM(Q224:Q228)</f>
        <v>9003725.0129999984</v>
      </c>
      <c r="R229" s="373">
        <f>SUM(R224:R228)</f>
        <v>1167900</v>
      </c>
      <c r="T229" s="686">
        <f>SUM(T224:T228)</f>
        <v>9753294.1649999991</v>
      </c>
      <c r="U229" s="373">
        <f>SUM(U224:U228)</f>
        <v>1207900</v>
      </c>
      <c r="W229" s="686">
        <f>SUM(W224:W228)</f>
        <v>10523816.781199999</v>
      </c>
      <c r="X229" s="373">
        <f>SUM(X224:X228)</f>
        <v>1207900</v>
      </c>
      <c r="Z229" s="686">
        <f>SUM(Z224:Z228)</f>
        <v>10527971.751499999</v>
      </c>
      <c r="AA229" s="373">
        <f>SUM(AA224:AA228)</f>
        <v>1207900</v>
      </c>
      <c r="AC229" s="686">
        <f>SUM(AC224:AC228)</f>
        <v>10190529.402000001</v>
      </c>
      <c r="AD229" s="373">
        <f>SUM(AD224:AD228)</f>
        <v>1207900</v>
      </c>
      <c r="AF229" s="686">
        <f>SUM(AF224:AF228)</f>
        <v>10515937.9235</v>
      </c>
      <c r="AG229" s="373">
        <f>SUM(AG224:AG228)</f>
        <v>1207900</v>
      </c>
      <c r="AI229" s="686">
        <f>SUM(AI224:AI228)</f>
        <v>10752004.068</v>
      </c>
      <c r="AJ229" s="373">
        <f>SUM(AJ224:AJ228)</f>
        <v>1207900</v>
      </c>
      <c r="AL229" s="686">
        <f>SUM(AL224:AL228)</f>
        <v>11126283.885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I9" zoomScale="75" workbookViewId="0">
      <selection activeCell="AM20" sqref="AM20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595</v>
      </c>
      <c r="E2" s="1086">
        <f ca="1">NOW()</f>
        <v>41885.92794548611</v>
      </c>
      <c r="F2" s="1086"/>
    </row>
    <row r="3" spans="1:46" x14ac:dyDescent="0.2">
      <c r="A3" s="741" t="s">
        <v>634</v>
      </c>
    </row>
    <row r="4" spans="1:46" ht="13.5" thickBot="1" x14ac:dyDescent="0.25"/>
    <row r="5" spans="1:46" ht="13.5" thickBot="1" x14ac:dyDescent="0.25">
      <c r="A5" s="741" t="s">
        <v>596</v>
      </c>
      <c r="C5" s="744" t="s">
        <v>597</v>
      </c>
      <c r="E5" s="37" t="s">
        <v>598</v>
      </c>
    </row>
    <row r="7" spans="1:46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46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E2" workbookViewId="0">
      <selection activeCell="N19" sqref="N19"/>
    </sheetView>
  </sheetViews>
  <sheetFormatPr defaultRowHeight="12.75" x14ac:dyDescent="0.2"/>
  <cols>
    <col min="1" max="1" width="27.5703125" customWidth="1"/>
    <col min="2" max="3" width="9.85546875" customWidth="1"/>
    <col min="4" max="4" width="8.85546875" bestFit="1" customWidth="1"/>
    <col min="5" max="5" width="8.5703125" customWidth="1"/>
    <col min="6" max="6" width="9.85546875" bestFit="1" customWidth="1"/>
    <col min="7" max="7" width="8.85546875" bestFit="1" customWidth="1"/>
    <col min="8" max="8" width="6.7109375" customWidth="1"/>
    <col min="9" max="9" width="9.85546875" bestFit="1" customWidth="1"/>
    <col min="10" max="10" width="10.28515625" bestFit="1" customWidth="1"/>
    <col min="11" max="11" width="6.7109375" bestFit="1" customWidth="1"/>
    <col min="12" max="12" width="9.85546875" bestFit="1" customWidth="1"/>
    <col min="13" max="13" width="10.28515625" bestFit="1" customWidth="1"/>
    <col min="14" max="14" width="6" bestFit="1" customWidth="1"/>
    <col min="15" max="15" width="9.85546875" bestFit="1" customWidth="1"/>
    <col min="16" max="16" width="8.85546875" bestFit="1" customWidth="1"/>
    <col min="17" max="17" width="6" bestFit="1" customWidth="1"/>
    <col min="18" max="18" width="9.85546875" bestFit="1" customWidth="1"/>
    <col min="19" max="19" width="8.8554687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6" bestFit="1" customWidth="1"/>
    <col min="24" max="24" width="9.85546875" bestFit="1" customWidth="1"/>
    <col min="25" max="25" width="8.85546875" bestFit="1" customWidth="1"/>
    <col min="26" max="26" width="6" bestFit="1" customWidth="1"/>
    <col min="27" max="27" width="9.85546875" bestFit="1" customWidth="1"/>
    <col min="28" max="28" width="8.85546875" bestFit="1" customWidth="1"/>
    <col min="29" max="29" width="6" bestFit="1" customWidth="1"/>
    <col min="30" max="30" width="9.85546875" bestFit="1" customWidth="1"/>
    <col min="31" max="31" width="8.85546875" bestFit="1" customWidth="1"/>
    <col min="32" max="32" width="6" bestFit="1" customWidth="1"/>
    <col min="33" max="33" width="9.85546875" bestFit="1" customWidth="1"/>
    <col min="34" max="34" width="8.85546875" bestFit="1" customWidth="1"/>
    <col min="35" max="35" width="7.7109375" customWidth="1"/>
    <col min="36" max="36" width="9.85546875" bestFit="1" customWidth="1"/>
    <col min="37" max="37" width="8.85546875" bestFit="1" customWidth="1"/>
    <col min="38" max="38" width="7.42578125" customWidth="1"/>
    <col min="39" max="39" width="9.85546875" bestFit="1" customWidth="1"/>
    <col min="42" max="42" width="11.28515625" customWidth="1"/>
  </cols>
  <sheetData>
    <row r="1" spans="1:75" ht="15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5" x14ac:dyDescent="0.25">
      <c r="A2" s="119" t="s">
        <v>757</v>
      </c>
      <c r="D2" s="1091" t="s">
        <v>57</v>
      </c>
      <c r="E2" s="1092"/>
      <c r="F2" s="1093"/>
      <c r="G2" s="1091" t="s">
        <v>58</v>
      </c>
      <c r="H2" s="1092"/>
      <c r="I2" s="1093"/>
      <c r="J2" s="1088" t="s">
        <v>59</v>
      </c>
      <c r="K2" s="1085"/>
      <c r="L2" s="1090"/>
      <c r="M2" s="1088" t="s">
        <v>60</v>
      </c>
      <c r="N2" s="1089"/>
      <c r="O2" s="1090"/>
      <c r="P2" s="1088" t="s">
        <v>1</v>
      </c>
      <c r="Q2" s="1089"/>
      <c r="R2" s="1090"/>
      <c r="S2" s="1088" t="s">
        <v>61</v>
      </c>
      <c r="T2" s="1089"/>
      <c r="U2" s="1090"/>
      <c r="V2" s="1088" t="s">
        <v>62</v>
      </c>
      <c r="W2" s="1089"/>
      <c r="X2" s="1090"/>
      <c r="Y2" s="1088" t="s">
        <v>63</v>
      </c>
      <c r="Z2" s="1089"/>
      <c r="AA2" s="1090"/>
      <c r="AB2" s="1088" t="s">
        <v>64</v>
      </c>
      <c r="AC2" s="1089"/>
      <c r="AD2" s="1090"/>
      <c r="AE2" s="1088" t="s">
        <v>65</v>
      </c>
      <c r="AF2" s="1089"/>
      <c r="AG2" s="1090"/>
      <c r="AH2" s="1088" t="s">
        <v>66</v>
      </c>
      <c r="AI2" s="1089"/>
      <c r="AJ2" s="1090"/>
      <c r="AK2" s="1088" t="s">
        <v>67</v>
      </c>
      <c r="AL2" s="1089"/>
      <c r="AM2" s="1089"/>
      <c r="AN2" s="1091" t="s">
        <v>57</v>
      </c>
      <c r="AO2" s="1092"/>
      <c r="AP2" s="1093"/>
      <c r="AQ2" s="1091" t="s">
        <v>58</v>
      </c>
      <c r="AR2" s="1092"/>
      <c r="AS2" s="1093"/>
      <c r="AT2" s="1088" t="s">
        <v>59</v>
      </c>
      <c r="AU2" s="1085"/>
      <c r="AV2" s="1090"/>
      <c r="AW2" s="1088" t="s">
        <v>60</v>
      </c>
      <c r="AX2" s="1089"/>
      <c r="AY2" s="1090"/>
      <c r="AZ2" s="1088" t="s">
        <v>1</v>
      </c>
      <c r="BA2" s="1089"/>
      <c r="BB2" s="1090"/>
      <c r="BC2" s="1088" t="s">
        <v>61</v>
      </c>
      <c r="BD2" s="1089"/>
      <c r="BE2" s="1090"/>
      <c r="BF2" s="1088" t="s">
        <v>62</v>
      </c>
      <c r="BG2" s="1089"/>
      <c r="BH2" s="1090"/>
      <c r="BI2" s="1088" t="s">
        <v>63</v>
      </c>
      <c r="BJ2" s="1089"/>
      <c r="BK2" s="1090"/>
      <c r="BL2" s="1088" t="s">
        <v>64</v>
      </c>
      <c r="BM2" s="1089"/>
      <c r="BN2" s="1090"/>
      <c r="BO2" s="1088" t="s">
        <v>65</v>
      </c>
      <c r="BP2" s="1089"/>
      <c r="BQ2" s="1090"/>
      <c r="BR2" s="1088" t="s">
        <v>66</v>
      </c>
      <c r="BS2" s="1089"/>
      <c r="BT2" s="1090"/>
      <c r="BU2" s="1088" t="s">
        <v>67</v>
      </c>
      <c r="BV2" s="1089"/>
      <c r="BW2" s="1089"/>
    </row>
    <row r="3" spans="1:75" x14ac:dyDescent="0.2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5" x14ac:dyDescent="0.25">
      <c r="A4" s="782">
        <f ca="1">NOW()</f>
        <v>41885.92794548611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25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N1" workbookViewId="0">
      <selection activeCell="AT104" sqref="AT10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1" width="12" customWidth="1"/>
    <col min="12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086">
        <f ca="1">NOW()</f>
        <v>41885.92794548611</v>
      </c>
      <c r="F2" s="1086"/>
    </row>
    <row r="3" spans="1:47" x14ac:dyDescent="0.2">
      <c r="A3" s="741" t="s">
        <v>753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0.01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10714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11071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11071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10714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43570</v>
      </c>
    </row>
    <row r="14" spans="1:47" x14ac:dyDescent="0.2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0.04</v>
      </c>
      <c r="I14" s="455"/>
      <c r="K14" s="32"/>
      <c r="L14" s="455"/>
      <c r="M14" s="748"/>
      <c r="N14" s="32"/>
      <c r="O14" s="455">
        <v>0</v>
      </c>
      <c r="P14" s="748">
        <f>$F$14</f>
        <v>0.04</v>
      </c>
      <c r="Q14" s="32">
        <f>$E14*$F14*Q7</f>
        <v>12400</v>
      </c>
      <c r="R14" s="455">
        <v>0</v>
      </c>
      <c r="S14" s="748">
        <f>$F$14</f>
        <v>0.04</v>
      </c>
      <c r="T14" s="32">
        <f>$E14*$F14*T7</f>
        <v>12000</v>
      </c>
      <c r="U14" s="455">
        <v>0</v>
      </c>
      <c r="V14" s="748">
        <f>$F$14</f>
        <v>0.04</v>
      </c>
      <c r="W14" s="32">
        <f>$E14*$F14*W7</f>
        <v>12400</v>
      </c>
      <c r="X14" s="455">
        <v>0</v>
      </c>
      <c r="Y14" s="748">
        <f>$F$14</f>
        <v>0.04</v>
      </c>
      <c r="Z14" s="32">
        <f>$E14*$F14*Z7</f>
        <v>12000</v>
      </c>
      <c r="AA14" s="455">
        <v>0</v>
      </c>
      <c r="AB14" s="748">
        <f>$F$14</f>
        <v>0.04</v>
      </c>
      <c r="AC14" s="32">
        <f>$E14*$F14*AC7</f>
        <v>12400</v>
      </c>
      <c r="AD14" s="455">
        <v>0</v>
      </c>
      <c r="AE14" s="748">
        <f>$F$14</f>
        <v>0.04</v>
      </c>
      <c r="AF14" s="32">
        <f>$E14*$F14*AF7</f>
        <v>12400</v>
      </c>
      <c r="AG14" s="455">
        <v>0</v>
      </c>
      <c r="AH14" s="748">
        <f>$F$14</f>
        <v>0.04</v>
      </c>
      <c r="AI14" s="32">
        <f>$E14*$F14*AI7</f>
        <v>12000</v>
      </c>
      <c r="AJ14" s="455">
        <v>0</v>
      </c>
      <c r="AK14" s="748">
        <f>$F$14</f>
        <v>0.04</v>
      </c>
      <c r="AL14" s="32">
        <f>$E14*$F14*AL7</f>
        <v>12400</v>
      </c>
      <c r="AM14" s="455">
        <v>0</v>
      </c>
      <c r="AN14" s="748">
        <f>$F$14</f>
        <v>0.04</v>
      </c>
      <c r="AO14" s="32">
        <f>$E14*$F14*AO7</f>
        <v>12000</v>
      </c>
      <c r="AP14" s="455">
        <v>0</v>
      </c>
      <c r="AQ14" s="748">
        <f>$F$14</f>
        <v>0.04</v>
      </c>
      <c r="AR14" s="32">
        <f>$E14*$F14*AR7</f>
        <v>12400</v>
      </c>
      <c r="AS14" s="32"/>
      <c r="AU14" s="33">
        <f>AR14+AO14+AL14+AI14+AF14+AC14+Z14+W14+T14+Q14+N14+K14</f>
        <v>122400</v>
      </c>
    </row>
    <row r="15" spans="1:47" x14ac:dyDescent="0.2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0.01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6200</v>
      </c>
      <c r="AG15" s="455">
        <v>0</v>
      </c>
      <c r="AH15" s="748">
        <f t="shared" si="8"/>
        <v>0</v>
      </c>
      <c r="AI15" s="32">
        <f>ROUND($E15*$F15*AI$7,0)</f>
        <v>6000</v>
      </c>
      <c r="AJ15" s="455">
        <v>0</v>
      </c>
      <c r="AK15" s="748">
        <f t="shared" si="9"/>
        <v>0</v>
      </c>
      <c r="AL15" s="32">
        <f>ROUND($E15*$F15*AL$7,0)</f>
        <v>6200</v>
      </c>
      <c r="AM15" s="455">
        <v>0</v>
      </c>
      <c r="AN15" s="748">
        <f t="shared" si="10"/>
        <v>0</v>
      </c>
      <c r="AO15" s="32">
        <f>ROUND($E15*$F15*AO$7,0)</f>
        <v>6000</v>
      </c>
      <c r="AP15" s="455">
        <v>0</v>
      </c>
      <c r="AQ15" s="748">
        <f t="shared" si="11"/>
        <v>0</v>
      </c>
      <c r="AR15" s="32">
        <f>ROUND($E15*$F15*AR$7,0)</f>
        <v>6200</v>
      </c>
      <c r="AS15" s="32"/>
      <c r="AU15" s="33">
        <f>AR15+AO15+AL15+AI15+AF15+AC15+Z15+W15+T15+Q15+N15+K15</f>
        <v>30600</v>
      </c>
    </row>
    <row r="16" spans="1:47" x14ac:dyDescent="0.2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0.05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30000</v>
      </c>
      <c r="AA16" s="455">
        <v>0</v>
      </c>
      <c r="AB16" s="748">
        <f t="shared" si="6"/>
        <v>0</v>
      </c>
      <c r="AC16" s="32">
        <f>ROUND($E16*$F16*AC$7,0)</f>
        <v>31000</v>
      </c>
      <c r="AD16" s="455">
        <v>0</v>
      </c>
      <c r="AE16" s="748">
        <f t="shared" si="7"/>
        <v>0</v>
      </c>
      <c r="AF16" s="32">
        <f>ROUND($E16*$F16*AF$7,0)</f>
        <v>31000</v>
      </c>
      <c r="AG16" s="455">
        <v>0</v>
      </c>
      <c r="AH16" s="748">
        <f t="shared" si="8"/>
        <v>0</v>
      </c>
      <c r="AI16" s="32">
        <f>ROUND($E16*$F16*AI$7,0)</f>
        <v>30000</v>
      </c>
      <c r="AJ16" s="455">
        <v>0</v>
      </c>
      <c r="AK16" s="748">
        <f t="shared" si="9"/>
        <v>0</v>
      </c>
      <c r="AL16" s="32">
        <f>ROUND($E16*$F16*AL$7,0)</f>
        <v>31000</v>
      </c>
      <c r="AM16" s="455">
        <v>0</v>
      </c>
      <c r="AN16" s="748">
        <f t="shared" si="10"/>
        <v>0</v>
      </c>
      <c r="AO16" s="32">
        <f>ROUND($E16*$F16*AO$7,0)</f>
        <v>30000</v>
      </c>
      <c r="AP16" s="455">
        <v>0</v>
      </c>
      <c r="AQ16" s="748">
        <f t="shared" si="11"/>
        <v>0</v>
      </c>
      <c r="AR16" s="32">
        <f>ROUND($E16*$F16*AR$7,0)</f>
        <v>31000</v>
      </c>
      <c r="AS16" s="32"/>
      <c r="AU16" s="33">
        <f>AR16+AO16+AL16+AI16+AF16+AC16+Z16+W16+T16+Q16+N16+K16</f>
        <v>214000</v>
      </c>
    </row>
    <row r="17" spans="1:48" x14ac:dyDescent="0.2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12400</v>
      </c>
      <c r="R18" s="774">
        <f>SUM(R7:R17)</f>
        <v>0</v>
      </c>
      <c r="S18" s="754">
        <f t="shared" si="3"/>
        <v>0</v>
      </c>
      <c r="T18" s="31">
        <f>SUM(T13:T17)</f>
        <v>12000</v>
      </c>
      <c r="U18" s="774">
        <f>SUM(U7:U17)</f>
        <v>0</v>
      </c>
      <c r="V18" s="754">
        <f t="shared" si="4"/>
        <v>0</v>
      </c>
      <c r="W18" s="31">
        <f>SUM(W13:W17)</f>
        <v>12400</v>
      </c>
      <c r="X18" s="774">
        <f>SUM(X7:X17)</f>
        <v>0</v>
      </c>
      <c r="Y18" s="754">
        <f t="shared" si="5"/>
        <v>0</v>
      </c>
      <c r="Z18" s="31">
        <f>SUM(Z13:Z17)</f>
        <v>52714</v>
      </c>
      <c r="AA18" s="774">
        <f>SUM(AA7:AA17)</f>
        <v>0</v>
      </c>
      <c r="AB18" s="754">
        <f t="shared" si="6"/>
        <v>0</v>
      </c>
      <c r="AC18" s="31">
        <f>SUM(AC13:AC17)</f>
        <v>54471</v>
      </c>
      <c r="AD18" s="774">
        <f>SUM(AD7:AD17)</f>
        <v>0</v>
      </c>
      <c r="AE18" s="754">
        <f t="shared" si="7"/>
        <v>0</v>
      </c>
      <c r="AF18" s="31">
        <f>SUM(AF6:AF17)</f>
        <v>60702</v>
      </c>
      <c r="AG18" s="774">
        <f>SUM(AG7:AG17)</f>
        <v>0</v>
      </c>
      <c r="AH18" s="754">
        <f t="shared" si="8"/>
        <v>0</v>
      </c>
      <c r="AI18" s="31">
        <f>SUM(AI6:AI17)</f>
        <v>58744</v>
      </c>
      <c r="AJ18" s="774">
        <f>SUM(AJ7:AJ17)</f>
        <v>0</v>
      </c>
      <c r="AK18" s="754">
        <f t="shared" si="9"/>
        <v>0</v>
      </c>
      <c r="AL18" s="31">
        <f>SUM(AL6:AL17)</f>
        <v>49631</v>
      </c>
      <c r="AM18" s="774">
        <f>SUM(AM7:AM17)</f>
        <v>0</v>
      </c>
      <c r="AN18" s="754">
        <f t="shared" si="10"/>
        <v>0</v>
      </c>
      <c r="AO18" s="31">
        <f>SUM(AO6:AO17)</f>
        <v>48030</v>
      </c>
      <c r="AP18" s="774">
        <f>SUM(AP7:AP17)</f>
        <v>0</v>
      </c>
      <c r="AQ18" s="754">
        <f t="shared" si="11"/>
        <v>0</v>
      </c>
      <c r="AR18" s="31">
        <f>SUM(AR6:AR17)</f>
        <v>49631</v>
      </c>
      <c r="AS18" s="31"/>
      <c r="AU18" s="31"/>
    </row>
    <row r="19" spans="1:48" x14ac:dyDescent="0.2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0.22789999999999999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63812</v>
      </c>
      <c r="O46" s="455">
        <v>0</v>
      </c>
      <c r="P46" s="748">
        <f>IF(O46&gt;0,Q46/O46/Q$7,0)</f>
        <v>0</v>
      </c>
      <c r="Q46" s="32">
        <f>ROUND($E46*$F46*Q$7,0)</f>
        <v>70649</v>
      </c>
      <c r="R46" s="455">
        <v>0</v>
      </c>
      <c r="S46" s="748">
        <f>IF(R46&gt;0,T46/R46/T$7,0)</f>
        <v>0</v>
      </c>
      <c r="T46" s="32">
        <f>ROUND($E46*$F46*T$7,0)</f>
        <v>68370</v>
      </c>
      <c r="U46" s="455">
        <v>0</v>
      </c>
      <c r="V46" s="748">
        <f>IF(U46&gt;0,W46/U46/W$7,0)</f>
        <v>0</v>
      </c>
      <c r="W46" s="32">
        <f>ROUND($E46*$F46*W$7,0)</f>
        <v>70649</v>
      </c>
      <c r="X46" s="455">
        <v>0</v>
      </c>
      <c r="Y46" s="748">
        <f>IF(X46&gt;0,Z46/X46/Z$7,0)</f>
        <v>0</v>
      </c>
      <c r="Z46" s="32">
        <f>ROUND($E46*$F46*Z$7,0)</f>
        <v>68370</v>
      </c>
      <c r="AA46" s="455">
        <v>0</v>
      </c>
      <c r="AB46" s="748">
        <f>IF(AA46&gt;0,AC46/AA46/AC$7,0)</f>
        <v>0</v>
      </c>
      <c r="AC46" s="32">
        <f>ROUND($E46*$F46*AC$7,0)</f>
        <v>70649</v>
      </c>
      <c r="AD46" s="455">
        <v>0</v>
      </c>
      <c r="AE46" s="748">
        <f>IF(AD46&gt;0,AF46/AD46/AF$7,0)</f>
        <v>0</v>
      </c>
      <c r="AF46" s="32">
        <f>ROUND($E46*$F46*AF$7,0)</f>
        <v>70649</v>
      </c>
      <c r="AG46" s="455">
        <v>0</v>
      </c>
      <c r="AH46" s="748">
        <f>IF(AG46&gt;0,AI46/AG46/AI$7,0)</f>
        <v>0</v>
      </c>
      <c r="AI46" s="32">
        <f>ROUND($E46*$F46*AI$7,0)</f>
        <v>68370</v>
      </c>
      <c r="AJ46" s="455">
        <v>0</v>
      </c>
      <c r="AK46" s="748">
        <f>IF(AJ46&gt;0,AL46/AJ46/AL$7,0)</f>
        <v>0</v>
      </c>
      <c r="AL46" s="32">
        <f>ROUND($E46*$F46*AL$7,0)</f>
        <v>70649</v>
      </c>
      <c r="AM46" s="455">
        <v>0</v>
      </c>
      <c r="AN46" s="748">
        <f>IF(AM46&gt;0,AO46/AM46/AO$7,0)</f>
        <v>0</v>
      </c>
      <c r="AO46" s="32">
        <f>ROUND($E46*$F46*AO$7,0)</f>
        <v>68370</v>
      </c>
      <c r="AP46" s="455">
        <v>0</v>
      </c>
      <c r="AQ46" s="748">
        <f>IF(AP46&gt;0,AR46/AP46/AR$7,0)</f>
        <v>0</v>
      </c>
      <c r="AR46" s="32">
        <f>ROUND($E46*$F46*AR$7,0)</f>
        <v>70649</v>
      </c>
      <c r="AS46" s="32"/>
      <c r="AU46" s="33">
        <f>AR46+AO46+AL46+AI46+AF46+AC46+Z46+W46+T46+Q46+N46+K46</f>
        <v>761186</v>
      </c>
    </row>
    <row r="47" spans="1:47" x14ac:dyDescent="0.2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">
      <c r="A48" s="629">
        <v>27581</v>
      </c>
      <c r="B48" s="29" t="s">
        <v>760</v>
      </c>
      <c r="C48" s="745"/>
      <c r="D48" s="745"/>
      <c r="E48" s="37">
        <v>14000</v>
      </c>
      <c r="F48" s="973">
        <v>0.12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50400</v>
      </c>
      <c r="U48" s="455"/>
      <c r="V48" s="748"/>
      <c r="W48" s="32">
        <f>ROUND($E48*$F48*W$7,0)</f>
        <v>52080</v>
      </c>
      <c r="X48" s="455"/>
      <c r="Y48" s="748"/>
      <c r="Z48" s="32">
        <f>ROUND($E48*$F48*Z$7,0)</f>
        <v>50400</v>
      </c>
      <c r="AA48" s="455"/>
      <c r="AB48" s="748"/>
      <c r="AC48" s="32">
        <f>ROUND($E48*$F48*AC$7,0)</f>
        <v>52080</v>
      </c>
      <c r="AD48" s="455"/>
      <c r="AE48" s="748"/>
      <c r="AF48" s="32">
        <f>ROUND($E48*$F48*AF$7,0)</f>
        <v>52080</v>
      </c>
      <c r="AG48" s="455"/>
      <c r="AH48" s="748"/>
      <c r="AI48" s="32">
        <f>ROUND($E48*$F48*AI$7,0)</f>
        <v>50400</v>
      </c>
      <c r="AJ48" s="455"/>
      <c r="AK48" s="748"/>
      <c r="AL48" s="32">
        <f>ROUND($E48*$F48*AL$7,0)</f>
        <v>52080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359520</v>
      </c>
    </row>
    <row r="49" spans="1:47" x14ac:dyDescent="0.2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69412</v>
      </c>
      <c r="O51" s="455">
        <f>SUM(O45:O50)</f>
        <v>0</v>
      </c>
      <c r="P51" s="748"/>
      <c r="Q51" s="32">
        <f>SUM(Q45:Q50)</f>
        <v>76849</v>
      </c>
      <c r="R51" s="455">
        <f>SUM(R45:R50)</f>
        <v>0</v>
      </c>
      <c r="S51" s="748"/>
      <c r="T51" s="32">
        <f>SUM(T45:T50)</f>
        <v>124770</v>
      </c>
      <c r="U51" s="455">
        <f>SUM(U45:U50)</f>
        <v>0</v>
      </c>
      <c r="V51" s="748"/>
      <c r="W51" s="32">
        <f>SUM(W45:W50)</f>
        <v>128929</v>
      </c>
      <c r="X51" s="455">
        <f>SUM(X45:X50)</f>
        <v>0</v>
      </c>
      <c r="Y51" s="748"/>
      <c r="Z51" s="32">
        <f>SUM(Z45:Z50)</f>
        <v>124770</v>
      </c>
      <c r="AA51" s="455">
        <f>SUM(AA45:AA50)</f>
        <v>0</v>
      </c>
      <c r="AB51" s="748"/>
      <c r="AC51" s="32">
        <f>SUM(AC45:AC50)</f>
        <v>128929</v>
      </c>
      <c r="AD51" s="455">
        <f>SUM(AD45:AD50)</f>
        <v>0</v>
      </c>
      <c r="AE51" s="748"/>
      <c r="AF51" s="32">
        <f>SUM(AF45:AF50)</f>
        <v>128929</v>
      </c>
      <c r="AG51" s="455">
        <f>SUM(AG45:AG50)</f>
        <v>0</v>
      </c>
      <c r="AH51" s="748"/>
      <c r="AI51" s="32">
        <f>SUM(AI45:AI50)</f>
        <v>124770</v>
      </c>
      <c r="AJ51" s="455">
        <f>SUM(AJ45:AJ50)</f>
        <v>0</v>
      </c>
      <c r="AK51" s="748"/>
      <c r="AL51" s="32">
        <f>SUM(AL45:AL50)</f>
        <v>128929</v>
      </c>
      <c r="AM51" s="455">
        <f>SUM(AM45:AM50)</f>
        <v>0</v>
      </c>
      <c r="AN51" s="748"/>
      <c r="AO51" s="32">
        <f>SUM(AO45:AO50)</f>
        <v>148770</v>
      </c>
      <c r="AP51" s="455">
        <f>SUM(AP45:AP50)</f>
        <v>0</v>
      </c>
      <c r="AQ51" s="748"/>
      <c r="AR51" s="32">
        <f>SUM(AR45:AR50)</f>
        <v>153729</v>
      </c>
      <c r="AS51" s="32"/>
      <c r="AU51" s="802"/>
    </row>
    <row r="52" spans="1:47" x14ac:dyDescent="0.2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69412</v>
      </c>
      <c r="O53" s="774">
        <f>O43+O51</f>
        <v>0</v>
      </c>
      <c r="P53" s="754">
        <f>IF(O53&gt;0,Q53/O53/Q$7,0)</f>
        <v>0</v>
      </c>
      <c r="Q53" s="31">
        <f>Q51+Q43</f>
        <v>76849</v>
      </c>
      <c r="R53" s="774">
        <f>R43+R51</f>
        <v>0</v>
      </c>
      <c r="S53" s="754">
        <f>IF(R53&gt;0,T53/R53/T$7,0)</f>
        <v>0</v>
      </c>
      <c r="T53" s="31">
        <f>T51+T43</f>
        <v>124770</v>
      </c>
      <c r="U53" s="774">
        <f>U43+U51</f>
        <v>0</v>
      </c>
      <c r="V53" s="754">
        <f>IF(U53&gt;0,W53/U53/W$7,0)</f>
        <v>0</v>
      </c>
      <c r="W53" s="31">
        <f>W51+W43</f>
        <v>128929</v>
      </c>
      <c r="X53" s="774">
        <f>X43+X51</f>
        <v>0</v>
      </c>
      <c r="Y53" s="754">
        <f>IF(X53&gt;0,Z53/X53/Z$7,0)</f>
        <v>0</v>
      </c>
      <c r="Z53" s="31">
        <f>Z51+Z43</f>
        <v>132750</v>
      </c>
      <c r="AA53" s="774">
        <f>AA43+AA51</f>
        <v>0</v>
      </c>
      <c r="AB53" s="754">
        <f>IF(AA53&gt;0,AC53/AA53/AC$7,0)</f>
        <v>0</v>
      </c>
      <c r="AC53" s="31">
        <f>AC51+AC43</f>
        <v>137175</v>
      </c>
      <c r="AD53" s="774">
        <f>AD43+AD51</f>
        <v>0</v>
      </c>
      <c r="AE53" s="754">
        <f>IF(AD53&gt;0,AF53/AD53/AF$7,0)</f>
        <v>0</v>
      </c>
      <c r="AF53" s="31">
        <f>AF51+AF43</f>
        <v>137175</v>
      </c>
      <c r="AG53" s="774">
        <f>AG43+AG51</f>
        <v>0</v>
      </c>
      <c r="AH53" s="754">
        <f>IF(AG53&gt;0,AI53/AG53/AI$7,0)</f>
        <v>0</v>
      </c>
      <c r="AI53" s="31">
        <f>AI51+AI43</f>
        <v>132750</v>
      </c>
      <c r="AJ53" s="774">
        <f>AJ43+AJ51</f>
        <v>0</v>
      </c>
      <c r="AK53" s="754">
        <f>IF(AJ53&gt;0,AL53/AJ53/AL$7,0)</f>
        <v>0</v>
      </c>
      <c r="AL53" s="31">
        <f>AL51+AL43</f>
        <v>137175</v>
      </c>
      <c r="AM53" s="774">
        <f>AM43+AM51</f>
        <v>0</v>
      </c>
      <c r="AN53" s="754">
        <f>IF(AM53&gt;0,AO53/AM53/AO$7,0)</f>
        <v>0</v>
      </c>
      <c r="AO53" s="31">
        <f>AO51+AO43</f>
        <v>156750</v>
      </c>
      <c r="AP53" s="774">
        <f>AP43+AP51</f>
        <v>0</v>
      </c>
      <c r="AQ53" s="754">
        <f>IF(AP53&gt;0,AR53/AP53/AR$7,0)</f>
        <v>0</v>
      </c>
      <c r="AR53" s="31">
        <f>AR51+AR43</f>
        <v>161975</v>
      </c>
      <c r="AS53" s="31"/>
    </row>
    <row r="54" spans="1:47" s="42" customFormat="1" x14ac:dyDescent="0.2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">
      <c r="B57" s="29"/>
      <c r="D57" s="745"/>
      <c r="F57" s="973"/>
      <c r="G57" s="1084"/>
      <c r="H57" s="1084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">
      <c r="B63" s="29"/>
      <c r="C63" s="745"/>
      <c r="D63" s="745"/>
      <c r="E63" s="37">
        <v>0</v>
      </c>
      <c r="F63" s="973">
        <v>0</v>
      </c>
      <c r="G63" s="1084"/>
      <c r="H63" s="1084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">
      <c r="D64" s="745"/>
      <c r="F64" s="973"/>
      <c r="G64" s="1084"/>
      <c r="H64" s="1084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">
      <c r="A69" s="629">
        <v>27583</v>
      </c>
      <c r="B69" s="29" t="s">
        <v>715</v>
      </c>
      <c r="D69" s="745">
        <v>37408</v>
      </c>
      <c r="E69" s="37">
        <v>1300</v>
      </c>
      <c r="F69" s="973">
        <v>0.01</v>
      </c>
      <c r="G69" s="1084" t="s">
        <v>716</v>
      </c>
      <c r="H69" s="1084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0.01</v>
      </c>
      <c r="Z69" s="32">
        <f>$E69*$F69*Z7</f>
        <v>390</v>
      </c>
      <c r="AA69" s="455">
        <v>0</v>
      </c>
      <c r="AB69" s="748">
        <f>$F$69</f>
        <v>0.01</v>
      </c>
      <c r="AC69" s="32">
        <f>$E69*$F69*AC7</f>
        <v>403</v>
      </c>
      <c r="AD69" s="455">
        <v>0</v>
      </c>
      <c r="AE69" s="748">
        <f>$F$69</f>
        <v>0.01</v>
      </c>
      <c r="AF69" s="32">
        <f>$E69*$F69*AF7</f>
        <v>403</v>
      </c>
      <c r="AG69" s="455">
        <v>0</v>
      </c>
      <c r="AH69" s="748">
        <f>$F$69</f>
        <v>0.01</v>
      </c>
      <c r="AI69" s="32">
        <f>$E69*$F69*AI7</f>
        <v>390</v>
      </c>
      <c r="AJ69" s="455">
        <v>0</v>
      </c>
      <c r="AK69" s="748">
        <f>$F$69</f>
        <v>0.01</v>
      </c>
      <c r="AL69" s="32">
        <f>$E69*$F69*AL7</f>
        <v>403</v>
      </c>
      <c r="AM69" s="455">
        <v>0</v>
      </c>
      <c r="AN69" s="748">
        <f>$F$69</f>
        <v>0.01</v>
      </c>
      <c r="AO69" s="32">
        <f>$E69*$F69*AO7</f>
        <v>390</v>
      </c>
      <c r="AP69" s="455">
        <v>0</v>
      </c>
      <c r="AQ69" s="748">
        <f>$F$69</f>
        <v>0.01</v>
      </c>
      <c r="AR69" s="32">
        <f>$E69*$F69*AR7</f>
        <v>403</v>
      </c>
      <c r="AS69" s="32"/>
      <c r="AU69" s="33">
        <f>AR69+AO69+AL69+AI69+AF69+AC69+Z69+W69+T69+Q69+N69+K69</f>
        <v>2782</v>
      </c>
    </row>
    <row r="70" spans="1:47" x14ac:dyDescent="0.2">
      <c r="D70" s="745"/>
      <c r="F70" s="973"/>
      <c r="G70" s="1084"/>
      <c r="H70" s="1084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390</v>
      </c>
      <c r="AA72" s="774">
        <f>SUM(AA69:AA71)</f>
        <v>0</v>
      </c>
      <c r="AB72" s="754">
        <f>IF(AA72&gt;0,AC72/AA72/AC$7,0)</f>
        <v>0</v>
      </c>
      <c r="AC72" s="31">
        <f>SUM(AC69:AC71)</f>
        <v>403</v>
      </c>
      <c r="AD72" s="774">
        <f>SUM(AD69:AD71)</f>
        <v>0</v>
      </c>
      <c r="AE72" s="754">
        <f>IF(AD72&gt;0,AF72/AD72/AF$7,0)</f>
        <v>0</v>
      </c>
      <c r="AF72" s="31">
        <f>SUM(AF69:AF71)</f>
        <v>403</v>
      </c>
      <c r="AG72" s="774">
        <f>SUM(AG69:AG71)</f>
        <v>0</v>
      </c>
      <c r="AH72" s="754">
        <f>IF(AG72&gt;0,AI72/AG72/AI$7,0)</f>
        <v>0</v>
      </c>
      <c r="AI72" s="31">
        <f>SUM(AI69:AI71)</f>
        <v>390</v>
      </c>
      <c r="AJ72" s="774">
        <f>SUM(AJ69:AJ71)</f>
        <v>0</v>
      </c>
      <c r="AK72" s="754">
        <f>IF(AJ72&gt;0,AL72/AJ72/AL$7,0)</f>
        <v>0</v>
      </c>
      <c r="AL72" s="31">
        <f>SUM(AL69:AL71)</f>
        <v>403</v>
      </c>
      <c r="AM72" s="774">
        <f>SUM(AM69:AM71)</f>
        <v>0</v>
      </c>
      <c r="AN72" s="754">
        <f>IF(AM72&gt;0,AO72/AM72/AO$7,0)</f>
        <v>0</v>
      </c>
      <c r="AO72" s="31">
        <f>SUM(AO69:AO71)</f>
        <v>390</v>
      </c>
      <c r="AP72" s="774">
        <f>SUM(AP69:AP71)</f>
        <v>0</v>
      </c>
      <c r="AQ72" s="754">
        <f>IF(AP72&gt;0,AR72/AP72/AR$7,0)</f>
        <v>0</v>
      </c>
      <c r="AR72" s="31">
        <f>SUM(AR69:AR71)</f>
        <v>403</v>
      </c>
      <c r="AS72" s="31"/>
      <c r="AT72" s="801"/>
      <c r="AU72" s="992"/>
    </row>
    <row r="73" spans="1:47" x14ac:dyDescent="0.2">
      <c r="F73" s="973"/>
    </row>
    <row r="74" spans="1:47" x14ac:dyDescent="0.2">
      <c r="F74" s="973"/>
      <c r="AU74" s="33">
        <f>SUM(AU13:AU72)</f>
        <v>3055332</v>
      </c>
    </row>
    <row r="75" spans="1:47" x14ac:dyDescent="0.2">
      <c r="F75" s="973"/>
    </row>
    <row r="76" spans="1:47" x14ac:dyDescent="0.2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f t="shared" si="14"/>
        <v>0</v>
      </c>
      <c r="L94" s="48"/>
      <c r="M94" s="862">
        <f t="shared" si="15"/>
        <v>0</v>
      </c>
      <c r="N94" s="678">
        <f>L94*M94*N$7</f>
        <v>0</v>
      </c>
      <c r="O94" s="862"/>
      <c r="P94" s="862">
        <f t="shared" si="16"/>
        <v>0</v>
      </c>
      <c r="Q94" s="678">
        <f>O94*P94*Q$7</f>
        <v>0</v>
      </c>
      <c r="R94" s="862"/>
      <c r="S94" s="862">
        <f t="shared" si="17"/>
        <v>0</v>
      </c>
      <c r="T94" s="678">
        <f>R94*S94*T$7</f>
        <v>0</v>
      </c>
      <c r="U94" s="867"/>
      <c r="V94" s="862">
        <f t="shared" si="18"/>
        <v>0</v>
      </c>
      <c r="W94" s="678">
        <f>U94*V94*W$7</f>
        <v>0</v>
      </c>
      <c r="X94" s="48"/>
      <c r="Y94" s="862">
        <f t="shared" si="19"/>
        <v>0</v>
      </c>
      <c r="Z94" s="678">
        <f>X94*Y94*Z$7</f>
        <v>0</v>
      </c>
      <c r="AA94" s="48"/>
      <c r="AB94" s="862">
        <f t="shared" si="20"/>
        <v>0</v>
      </c>
      <c r="AC94" s="678">
        <f>AA94*AB94*AC$7</f>
        <v>0</v>
      </c>
      <c r="AD94" s="48"/>
      <c r="AE94" s="862">
        <f t="shared" si="21"/>
        <v>0</v>
      </c>
      <c r="AF94" s="678">
        <f>AD94*AE94*AF$7</f>
        <v>0</v>
      </c>
      <c r="AG94" s="48"/>
      <c r="AH94" s="862">
        <f t="shared" si="22"/>
        <v>0</v>
      </c>
      <c r="AI94" s="678">
        <f>AG94*AH94*AI$7</f>
        <v>0</v>
      </c>
      <c r="AJ94" s="48"/>
      <c r="AK94" s="862">
        <f t="shared" si="23"/>
        <v>0</v>
      </c>
      <c r="AL94" s="678">
        <f>AJ94*AK94*AL$7</f>
        <v>0</v>
      </c>
      <c r="AM94" s="48"/>
      <c r="AN94" s="862">
        <f t="shared" si="24"/>
        <v>0</v>
      </c>
      <c r="AO94" s="678">
        <f>AM94*AN94*AO$7</f>
        <v>0</v>
      </c>
      <c r="AP94" s="48"/>
      <c r="AQ94" s="862">
        <f t="shared" si="25"/>
        <v>0</v>
      </c>
      <c r="AR94" s="678">
        <f>AP94*AQ94*AR$7</f>
        <v>0</v>
      </c>
      <c r="AU94" s="33">
        <f t="shared" si="26"/>
        <v>0</v>
      </c>
    </row>
    <row r="95" spans="1:47" s="29" customFormat="1" x14ac:dyDescent="0.2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0</v>
      </c>
      <c r="L96" s="112"/>
      <c r="M96" s="862">
        <f t="shared" si="15"/>
        <v>0</v>
      </c>
      <c r="N96" s="727">
        <f>SUM(N91:N95)</f>
        <v>0</v>
      </c>
      <c r="O96" s="864"/>
      <c r="P96" s="862">
        <f t="shared" si="16"/>
        <v>0</v>
      </c>
      <c r="Q96" s="727">
        <f>SUM(Q91:Q95)</f>
        <v>0</v>
      </c>
      <c r="R96" s="864"/>
      <c r="S96" s="862">
        <f t="shared" si="17"/>
        <v>0</v>
      </c>
      <c r="T96" s="727">
        <f>SUM(T91:T95)</f>
        <v>0</v>
      </c>
      <c r="U96" s="869"/>
      <c r="V96" s="862">
        <f t="shared" si="18"/>
        <v>0</v>
      </c>
      <c r="W96" s="727">
        <f>SUM(W91:W95)</f>
        <v>0</v>
      </c>
      <c r="X96" s="112"/>
      <c r="Y96" s="862">
        <f t="shared" si="19"/>
        <v>0</v>
      </c>
      <c r="Z96" s="727">
        <f>SUM(Z91:Z95)</f>
        <v>0</v>
      </c>
      <c r="AA96" s="112"/>
      <c r="AB96" s="862">
        <f t="shared" si="20"/>
        <v>0</v>
      </c>
      <c r="AC96" s="727">
        <f>SUM(AC91:AC95)</f>
        <v>0</v>
      </c>
      <c r="AD96" s="112"/>
      <c r="AE96" s="862">
        <f t="shared" si="21"/>
        <v>0</v>
      </c>
      <c r="AF96" s="727">
        <f>SUM(AF91:AF95)</f>
        <v>0</v>
      </c>
      <c r="AG96" s="112"/>
      <c r="AH96" s="862">
        <f t="shared" si="22"/>
        <v>0</v>
      </c>
      <c r="AI96" s="727">
        <f>SUM(AI91:AI95)</f>
        <v>0</v>
      </c>
      <c r="AJ96" s="112"/>
      <c r="AK96" s="862">
        <f t="shared" si="23"/>
        <v>0</v>
      </c>
      <c r="AL96" s="727">
        <f>SUM(AL91:AL95)</f>
        <v>0</v>
      </c>
      <c r="AM96" s="112"/>
      <c r="AN96" s="862">
        <f t="shared" si="24"/>
        <v>0</v>
      </c>
      <c r="AO96" s="727">
        <f>SUM(AO91:AO95)</f>
        <v>0</v>
      </c>
      <c r="AP96" s="112"/>
      <c r="AQ96" s="862">
        <f t="shared" si="25"/>
        <v>0</v>
      </c>
      <c r="AR96" s="727">
        <f>SUM(AR91:AR95)</f>
        <v>0</v>
      </c>
      <c r="AU96" s="33"/>
    </row>
    <row r="97" spans="1:47" x14ac:dyDescent="0.2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">
      <c r="AU98" s="33">
        <f>SUM(AU78:AU96)</f>
        <v>2185329</v>
      </c>
    </row>
    <row r="100" spans="1:47" ht="13.5" thickBot="1" x14ac:dyDescent="0.25">
      <c r="AQ100" t="s">
        <v>785</v>
      </c>
      <c r="AU100" s="1072">
        <f>AU98+AU74</f>
        <v>5240661</v>
      </c>
    </row>
    <row r="101" spans="1:47" ht="13.5" thickTop="1" x14ac:dyDescent="0.2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workbookViewId="0"/>
  </sheetViews>
  <sheetFormatPr defaultRowHeight="12.75" x14ac:dyDescent="0.2"/>
  <cols>
    <col min="1" max="1" width="11.7109375" customWidth="1"/>
    <col min="2" max="2" width="9.7109375" customWidth="1"/>
    <col min="3" max="3" width="2.7109375" customWidth="1"/>
    <col min="4" max="4" width="12.28515625" customWidth="1"/>
    <col min="5" max="15" width="11.28515625" customWidth="1"/>
    <col min="16" max="16" width="12.28515625" customWidth="1"/>
  </cols>
  <sheetData>
    <row r="1" spans="1:17" x14ac:dyDescent="0.2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">
      <c r="B7" s="358"/>
      <c r="P7" s="1047"/>
    </row>
    <row r="8" spans="1:17" x14ac:dyDescent="0.2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">
      <c r="B9" t="s">
        <v>26</v>
      </c>
    </row>
    <row r="10" spans="1:17" x14ac:dyDescent="0.2">
      <c r="A10" s="42" t="s">
        <v>770</v>
      </c>
      <c r="P10" s="1043">
        <f>P8</f>
        <v>21667312.5</v>
      </c>
    </row>
    <row r="11" spans="1:17" x14ac:dyDescent="0.2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">
      <c r="B12" s="3"/>
      <c r="C12" s="3"/>
      <c r="D12" s="1075" t="s">
        <v>789</v>
      </c>
      <c r="G12" s="1076" t="s">
        <v>790</v>
      </c>
      <c r="Q12" s="11"/>
    </row>
    <row r="13" spans="1:17" x14ac:dyDescent="0.2">
      <c r="B13" s="3"/>
      <c r="C13" s="3"/>
      <c r="D13" s="1045" t="s">
        <v>722</v>
      </c>
      <c r="G13" s="1045" t="s">
        <v>722</v>
      </c>
      <c r="Q13" s="11"/>
    </row>
    <row r="14" spans="1:17" x14ac:dyDescent="0.2">
      <c r="B14" s="3" t="s">
        <v>40</v>
      </c>
      <c r="C14" s="3"/>
      <c r="D14" s="1045" t="s">
        <v>25</v>
      </c>
      <c r="G14" s="1045" t="s">
        <v>25</v>
      </c>
    </row>
    <row r="15" spans="1:17" x14ac:dyDescent="0.2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</row>
    <row r="16" spans="1:17" x14ac:dyDescent="0.2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</row>
    <row r="17" spans="1:16" x14ac:dyDescent="0.2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</row>
    <row r="18" spans="1:16" x14ac:dyDescent="0.2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</row>
    <row r="19" spans="1:16" x14ac:dyDescent="0.2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</row>
    <row r="20" spans="1:16" x14ac:dyDescent="0.2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</row>
    <row r="21" spans="1:16" x14ac:dyDescent="0.2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</row>
    <row r="22" spans="1:16" x14ac:dyDescent="0.2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</row>
    <row r="23" spans="1:16" x14ac:dyDescent="0.2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</row>
    <row r="24" spans="1:16" x14ac:dyDescent="0.2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</row>
    <row r="25" spans="1:16" x14ac:dyDescent="0.2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</row>
    <row r="26" spans="1:16" x14ac:dyDescent="0.2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</row>
    <row r="27" spans="1:16" x14ac:dyDescent="0.2">
      <c r="B27" s="358"/>
      <c r="E27" s="1050"/>
    </row>
    <row r="28" spans="1:16" x14ac:dyDescent="0.2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</row>
    <row r="30" spans="1:16" x14ac:dyDescent="0.2">
      <c r="A30" s="42" t="s">
        <v>771</v>
      </c>
      <c r="E30" s="1053">
        <f>SUM(E15:E26)</f>
        <v>5084600</v>
      </c>
      <c r="H30" s="1053">
        <f>SUM(H15:H29)</f>
        <v>4881250</v>
      </c>
    </row>
    <row r="31" spans="1:16" x14ac:dyDescent="0.2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">
      <c r="A36" s="42"/>
      <c r="P36" s="1043"/>
    </row>
    <row r="38" spans="1:16" x14ac:dyDescent="0.2">
      <c r="A38" s="42" t="s">
        <v>348</v>
      </c>
      <c r="D38" s="1043">
        <f>P10+E30+P34</f>
        <v>31784000</v>
      </c>
    </row>
    <row r="39" spans="1:16" x14ac:dyDescent="0.2">
      <c r="D39" s="1043">
        <f>P10+H30+P35</f>
        <v>31784000</v>
      </c>
    </row>
    <row r="40" spans="1:16" x14ac:dyDescent="0.2">
      <c r="D40" s="1043"/>
    </row>
    <row r="41" spans="1:16" x14ac:dyDescent="0.2">
      <c r="A41" s="1077" t="s">
        <v>792</v>
      </c>
    </row>
    <row r="42" spans="1:16" x14ac:dyDescent="0.2">
      <c r="A42" t="str">
        <f ca="1">CELL("filename",A42:A42)</f>
        <v>C:\Users\Felienne\Enron\EnronSpreadsheets\[tracy_geaccone__40434__PLAN_FORECAST_DESIGN_MASTER_WITH_STRETCH.xls]Fuel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zoomScale="75" workbookViewId="0">
      <selection activeCell="A3" sqref="A3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41885.92794548611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2.78</v>
      </c>
      <c r="C118" s="244">
        <f t="shared" ref="C118:M118" si="33">C361</f>
        <v>2.78</v>
      </c>
      <c r="D118" s="244">
        <f t="shared" si="33"/>
        <v>2.72</v>
      </c>
      <c r="E118" s="244">
        <f t="shared" si="33"/>
        <v>2.61</v>
      </c>
      <c r="F118" s="244">
        <f t="shared" si="33"/>
        <v>2.64</v>
      </c>
      <c r="G118" s="244">
        <f t="shared" si="33"/>
        <v>2.69</v>
      </c>
      <c r="H118" s="244">
        <f t="shared" si="33"/>
        <v>2.73</v>
      </c>
      <c r="I118" s="244">
        <f t="shared" si="33"/>
        <v>2.77</v>
      </c>
      <c r="J118" s="244">
        <f t="shared" si="33"/>
        <v>2.77</v>
      </c>
      <c r="K118" s="244">
        <f t="shared" si="33"/>
        <v>2.78</v>
      </c>
      <c r="L118" s="244">
        <f t="shared" si="33"/>
        <v>3</v>
      </c>
      <c r="M118" s="244">
        <f t="shared" si="33"/>
        <v>3.16</v>
      </c>
      <c r="N118" s="713">
        <f>AVERAGE(B118:M118)</f>
        <v>2.7858333333333332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0.26225769386926512</v>
      </c>
      <c r="H123" s="249">
        <f t="shared" si="34"/>
        <v>0.26225874323209303</v>
      </c>
      <c r="I123" s="249">
        <f t="shared" si="34"/>
        <v>0.26224864091784211</v>
      </c>
      <c r="J123" s="249">
        <f t="shared" si="34"/>
        <v>0.26225034673162806</v>
      </c>
      <c r="K123" s="249">
        <f t="shared" si="34"/>
        <v>0.26225782483988841</v>
      </c>
      <c r="L123" s="249">
        <f t="shared" si="34"/>
        <v>0.26785694518879416</v>
      </c>
      <c r="M123" s="249">
        <f t="shared" si="34"/>
        <v>0.26784480963419904</v>
      </c>
      <c r="N123" s="250">
        <f>AVERAGE(B123:M123)</f>
        <v>0.26376667234597678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0.24997555404178023</v>
      </c>
      <c r="D129" s="249">
        <f t="shared" si="36"/>
        <v>0.25034287011807449</v>
      </c>
      <c r="E129" s="249">
        <f t="shared" si="36"/>
        <v>0.25258424159854681</v>
      </c>
      <c r="F129" s="249">
        <f t="shared" si="36"/>
        <v>0.25258421815944443</v>
      </c>
      <c r="G129" s="249">
        <f t="shared" si="36"/>
        <v>0.27635485725614589</v>
      </c>
      <c r="H129" s="249">
        <f t="shared" si="36"/>
        <v>0.28121928147025571</v>
      </c>
      <c r="I129" s="249">
        <f t="shared" si="36"/>
        <v>0.28165602643669868</v>
      </c>
      <c r="J129" s="249">
        <f t="shared" si="36"/>
        <v>0.28121927665920954</v>
      </c>
      <c r="K129" s="249">
        <f t="shared" si="36"/>
        <v>0.2810736998147747</v>
      </c>
      <c r="L129" s="249">
        <f t="shared" si="36"/>
        <v>0.28477195685670259</v>
      </c>
      <c r="M129" s="249">
        <f t="shared" si="36"/>
        <v>0.28565461752572197</v>
      </c>
      <c r="N129" s="250">
        <f>AVERAGE(B129:M129)</f>
        <v>0.26936014014010201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3.9380749572189074E-2</v>
      </c>
      <c r="E153" s="249">
        <f t="shared" si="44"/>
        <v>3.8978190066653789E-2</v>
      </c>
      <c r="F153" s="249">
        <f t="shared" si="44"/>
        <v>3.8029643570775991E-2</v>
      </c>
      <c r="G153" s="249">
        <f t="shared" si="44"/>
        <v>3.5578737215176508E-2</v>
      </c>
      <c r="H153" s="249">
        <f t="shared" si="44"/>
        <v>3.5750359284585823E-2</v>
      </c>
      <c r="I153" s="249">
        <f t="shared" si="44"/>
        <v>3.5873576564818634E-2</v>
      </c>
      <c r="J153" s="249">
        <f t="shared" si="44"/>
        <v>3.59001136897973E-2</v>
      </c>
      <c r="K153" s="249">
        <f t="shared" si="44"/>
        <v>3.5562010752688174E-2</v>
      </c>
      <c r="L153" s="249">
        <f t="shared" si="44"/>
        <v>3.8516779452819651E-2</v>
      </c>
      <c r="M153" s="249">
        <f t="shared" si="44"/>
        <v>3.8448375209380235E-2</v>
      </c>
      <c r="N153" s="250">
        <f>AVERAGE(B153:M153)</f>
        <v>3.7970563383385121E-2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1937.8221000000001</v>
      </c>
      <c r="H191" s="218">
        <f>('Out Years Data Input'!W227/1000)+('Out Years Data Input'!W228/1000)</f>
        <v>2002.4241821999999</v>
      </c>
      <c r="I191" s="218">
        <f>('Out Years Data Input'!Z227/1000)+('Out Years Data Input'!Z228/1000)</f>
        <v>2002.3470479999999</v>
      </c>
      <c r="J191" s="218">
        <f>('Out Years Data Input'!AC227/1000)+('Out Years Data Input'!AC228/1000)</f>
        <v>1937.767812</v>
      </c>
      <c r="K191" s="218">
        <f>('Out Years Data Input'!AF227/1000)+('Out Years Data Input'!AF228/1000)</f>
        <v>2002.4171699999999</v>
      </c>
      <c r="L191" s="218">
        <f>('Out Years Data Input'!AI227/1000)+('Out Years Data Input'!AI228/1000)</f>
        <v>1979.194968</v>
      </c>
      <c r="M191" s="218">
        <f>('Out Years Data Input'!AL227/1000)+('Out Years Data Input'!AL228/1000)</f>
        <v>2045.0754749999999</v>
      </c>
      <c r="N191" s="134">
        <f>SUM(B191:M191)</f>
        <v>24023.727825200003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2264.5626700000003</v>
      </c>
      <c r="E195" s="135">
        <f t="shared" si="56"/>
        <v>2179.2261000000003</v>
      </c>
      <c r="F195" s="135">
        <f t="shared" si="56"/>
        <v>2242.3476700000001</v>
      </c>
      <c r="G195" s="135">
        <f t="shared" si="56"/>
        <v>2168.1601000000001</v>
      </c>
      <c r="H195" s="135">
        <f t="shared" si="56"/>
        <v>2238.8531822</v>
      </c>
      <c r="I195" s="135">
        <f t="shared" si="56"/>
        <v>2256.2310479999996</v>
      </c>
      <c r="J195" s="135">
        <f t="shared" si="56"/>
        <v>2180.3898119999999</v>
      </c>
      <c r="K195" s="135">
        <f t="shared" si="56"/>
        <v>2240.4331699999998</v>
      </c>
      <c r="L195" s="135">
        <f t="shared" si="56"/>
        <v>2151.1809680000001</v>
      </c>
      <c r="M195" s="135">
        <f t="shared" si="56"/>
        <v>2243.4224749999998</v>
      </c>
      <c r="N195" s="135">
        <f t="shared" si="56"/>
        <v>26846.243825200003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3853.1231900000002</v>
      </c>
      <c r="D198" s="218">
        <f>'Out Years Data Input'!K224/1000</f>
        <v>4272.2262499999997</v>
      </c>
      <c r="E198" s="218">
        <f>'Out Years Data Input'!N224/1000</f>
        <v>4171.42875</v>
      </c>
      <c r="F198" s="218">
        <f>'Out Years Data Input'!Q224/1000</f>
        <v>4310.4759749999994</v>
      </c>
      <c r="G198" s="218">
        <f>'Out Years Data Input'!T224/1000</f>
        <v>5227.252125</v>
      </c>
      <c r="H198" s="218">
        <f>'Out Years Data Input'!W224/1000</f>
        <v>5845.283375</v>
      </c>
      <c r="I198" s="218">
        <f>'Out Years Data Input'!Z224/1000</f>
        <v>5854.3613375000004</v>
      </c>
      <c r="J198" s="218">
        <f>'Out Years Data Input'!AC224/1000</f>
        <v>5656.7257499999996</v>
      </c>
      <c r="K198" s="218">
        <f>'Out Years Data Input'!AF224/1000</f>
        <v>5842.2573874999998</v>
      </c>
      <c r="L198" s="218">
        <f>'Out Years Data Input'!AI224/1000</f>
        <v>5544.51</v>
      </c>
      <c r="M198" s="218">
        <f>'Out Years Data Input'!AL224/1000</f>
        <v>5747.0852500000001</v>
      </c>
      <c r="N198" s="134">
        <f>SUM(B198:M198)</f>
        <v>60674.470752499998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4129.8811900000001</v>
      </c>
      <c r="D203" s="135">
        <f t="shared" si="57"/>
        <v>4564.0462499999994</v>
      </c>
      <c r="E203" s="135">
        <f t="shared" si="57"/>
        <v>4425.5947500000002</v>
      </c>
      <c r="F203" s="135">
        <f t="shared" si="57"/>
        <v>4573.1139749999993</v>
      </c>
      <c r="G203" s="135">
        <f t="shared" si="57"/>
        <v>5599.2151249999997</v>
      </c>
      <c r="H203" s="135">
        <f t="shared" si="57"/>
        <v>6259.9543750000003</v>
      </c>
      <c r="I203" s="135">
        <f t="shared" si="57"/>
        <v>6251.2603375000008</v>
      </c>
      <c r="J203" s="135">
        <f t="shared" si="57"/>
        <v>6058.0197499999995</v>
      </c>
      <c r="K203" s="135">
        <f t="shared" si="57"/>
        <v>6262.8523875000001</v>
      </c>
      <c r="L203" s="135">
        <f t="shared" si="57"/>
        <v>5966.2300000000005</v>
      </c>
      <c r="M203" s="135">
        <f t="shared" si="57"/>
        <v>6148.4592499999999</v>
      </c>
      <c r="N203" s="135">
        <f>SUM(N198:N202)</f>
        <v>64904.506752499998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7938.2979340000002</v>
      </c>
      <c r="D219" s="139">
        <f t="shared" si="60"/>
        <v>8842.3202860000001</v>
      </c>
      <c r="E219" s="139">
        <f t="shared" si="60"/>
        <v>8721.0975900000012</v>
      </c>
      <c r="F219" s="139">
        <f t="shared" si="60"/>
        <v>9003.7250129999993</v>
      </c>
      <c r="G219" s="139">
        <f t="shared" si="60"/>
        <v>9753.2941649999993</v>
      </c>
      <c r="H219" s="139">
        <f t="shared" si="60"/>
        <v>10523.816781199999</v>
      </c>
      <c r="I219" s="139">
        <f t="shared" si="60"/>
        <v>10527.971751499999</v>
      </c>
      <c r="J219" s="139">
        <f t="shared" si="60"/>
        <v>10190.529402</v>
      </c>
      <c r="K219" s="139">
        <f t="shared" si="60"/>
        <v>10515.9379235</v>
      </c>
      <c r="L219" s="139">
        <f t="shared" si="60"/>
        <v>10752.004068</v>
      </c>
      <c r="M219" s="139">
        <f t="shared" si="60"/>
        <v>11126.283884999999</v>
      </c>
      <c r="N219" s="230">
        <f>SUM(B219:M219)</f>
        <v>116769.50848569999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9600.3106865000009</v>
      </c>
      <c r="C221" s="139">
        <f t="shared" ref="C221:M221" si="62">SUM(C219:C220)</f>
        <v>8592.9289339999996</v>
      </c>
      <c r="D221" s="139">
        <f t="shared" si="62"/>
        <v>9544.9532859999999</v>
      </c>
      <c r="E221" s="139">
        <f t="shared" si="62"/>
        <v>9341.1525900000015</v>
      </c>
      <c r="F221" s="139">
        <f t="shared" si="62"/>
        <v>9643.2750129999986</v>
      </c>
      <c r="G221" s="139">
        <f t="shared" si="62"/>
        <v>10504.231164999999</v>
      </c>
      <c r="H221" s="139">
        <f t="shared" si="62"/>
        <v>11326.8377812</v>
      </c>
      <c r="I221" s="139">
        <f t="shared" si="62"/>
        <v>11335.683751499999</v>
      </c>
      <c r="J221" s="139">
        <f t="shared" si="62"/>
        <v>10975.003402</v>
      </c>
      <c r="K221" s="139">
        <f t="shared" si="62"/>
        <v>11331.477923499999</v>
      </c>
      <c r="L221" s="139">
        <f t="shared" si="62"/>
        <v>11515.733068</v>
      </c>
      <c r="M221" s="139">
        <f t="shared" si="62"/>
        <v>11903.487884999999</v>
      </c>
      <c r="N221" s="230">
        <f>SUM(B221:M221)</f>
        <v>125615.07548569998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720.53516156800004</v>
      </c>
      <c r="E232" s="218">
        <f>'Out Years Data Input'!N211/1000</f>
        <v>690.16420416000005</v>
      </c>
      <c r="F232" s="218">
        <f>'Out Years Data Input'!Q211/1000</f>
        <v>680.03228157199999</v>
      </c>
      <c r="G232" s="218">
        <f>'Out Years Data Input'!T211/1000</f>
        <v>620.18755568000006</v>
      </c>
      <c r="H232" s="218">
        <f>'Out Years Data Input'!W211/1000</f>
        <v>649.01656274800007</v>
      </c>
      <c r="I232" s="218">
        <f>'Out Years Data Input'!Z211/1000</f>
        <v>647.66589200399994</v>
      </c>
      <c r="J232" s="218">
        <f>'Out Years Data Input'!AC211/1000</f>
        <v>620.40458372000001</v>
      </c>
      <c r="K232" s="218">
        <f>'Out Years Data Input'!AF211/1000</f>
        <v>608.53712800000005</v>
      </c>
      <c r="L232" s="218">
        <f>'Out Years Data Input'!AI211/1000</f>
        <v>689.83551999999997</v>
      </c>
      <c r="M232" s="218">
        <f>'Out Years Data Input'!AL211/1000</f>
        <v>711.56407999999999</v>
      </c>
      <c r="N232" s="134">
        <f>SUM(B232:M232)</f>
        <v>8205.0366434039988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811.62216156800002</v>
      </c>
      <c r="E237" s="135">
        <f t="shared" si="64"/>
        <v>796.30120416</v>
      </c>
      <c r="F237" s="135">
        <f t="shared" si="64"/>
        <v>786.69928157200002</v>
      </c>
      <c r="G237" s="135">
        <f t="shared" si="64"/>
        <v>724.90755568000009</v>
      </c>
      <c r="H237" s="135">
        <f t="shared" si="64"/>
        <v>868.90356274800013</v>
      </c>
      <c r="I237" s="135">
        <f t="shared" si="64"/>
        <v>860.22989200400002</v>
      </c>
      <c r="J237" s="135">
        <f t="shared" si="64"/>
        <v>827.57958371999996</v>
      </c>
      <c r="K237" s="135">
        <f t="shared" si="64"/>
        <v>813.90212800000006</v>
      </c>
      <c r="L237" s="135">
        <f t="shared" si="64"/>
        <v>902.44151999999997</v>
      </c>
      <c r="M237" s="135">
        <f t="shared" si="64"/>
        <v>939.48208</v>
      </c>
      <c r="N237" s="135">
        <f t="shared" si="64"/>
        <v>10087.488643403998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1124.7971715680001</v>
      </c>
      <c r="E252" s="135">
        <f t="shared" si="67"/>
        <v>1077.8938041599999</v>
      </c>
      <c r="F252" s="135">
        <f t="shared" si="67"/>
        <v>1082.154981572</v>
      </c>
      <c r="G252" s="135">
        <f t="shared" si="67"/>
        <v>1013.54095568</v>
      </c>
      <c r="H252" s="135">
        <f t="shared" si="67"/>
        <v>1047.7227527479999</v>
      </c>
      <c r="I252" s="135">
        <f t="shared" si="67"/>
        <v>1049.1499920039998</v>
      </c>
      <c r="J252" s="135">
        <f t="shared" si="67"/>
        <v>1006.68188372</v>
      </c>
      <c r="K252" s="135">
        <f t="shared" si="67"/>
        <v>1014.0444080000001</v>
      </c>
      <c r="L252" s="135">
        <f t="shared" si="67"/>
        <v>1079.72812</v>
      </c>
      <c r="M252" s="135">
        <f t="shared" si="67"/>
        <v>1131.45102</v>
      </c>
      <c r="N252" s="230">
        <f>SUM(B252:M252)</f>
        <v>12962.113593403999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1244.811171568</v>
      </c>
      <c r="E254" s="139">
        <f t="shared" si="69"/>
        <v>1221.4658041600001</v>
      </c>
      <c r="F254" s="139">
        <f t="shared" si="69"/>
        <v>1225.643981572</v>
      </c>
      <c r="G254" s="139">
        <f t="shared" si="69"/>
        <v>1157.6329556800001</v>
      </c>
      <c r="H254" s="139">
        <f t="shared" si="69"/>
        <v>1303.7737527479999</v>
      </c>
      <c r="I254" s="139">
        <f t="shared" si="69"/>
        <v>1295.0379920039998</v>
      </c>
      <c r="J254" s="139">
        <f t="shared" si="69"/>
        <v>1247.89888372</v>
      </c>
      <c r="K254" s="139">
        <f t="shared" si="69"/>
        <v>1252.3264080000001</v>
      </c>
      <c r="L254" s="139">
        <f t="shared" si="69"/>
        <v>1326.34312</v>
      </c>
      <c r="M254" s="139">
        <f t="shared" si="69"/>
        <v>1398.8030199999998</v>
      </c>
      <c r="N254" s="230">
        <f>SUM(B254:M254)</f>
        <v>15252.850593403999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11323.455422384</v>
      </c>
      <c r="D286" s="156">
        <f t="shared" si="78"/>
        <v>12422.328524568</v>
      </c>
      <c r="E286" s="156">
        <f t="shared" si="78"/>
        <v>12182.331164160001</v>
      </c>
      <c r="F286" s="156">
        <f t="shared" si="78"/>
        <v>12551.179112571999</v>
      </c>
      <c r="G286" s="156">
        <f t="shared" si="78"/>
        <v>13152.256440679999</v>
      </c>
      <c r="H286" s="156">
        <f t="shared" si="78"/>
        <v>14109.849417948</v>
      </c>
      <c r="I286" s="156">
        <f t="shared" si="78"/>
        <v>14107.502199504001</v>
      </c>
      <c r="J286" s="156">
        <f t="shared" si="78"/>
        <v>13649.63133572</v>
      </c>
      <c r="K286" s="156">
        <f t="shared" si="78"/>
        <v>13988.663135499999</v>
      </c>
      <c r="L286" s="156">
        <f t="shared" si="78"/>
        <v>14204.183968000001</v>
      </c>
      <c r="M286" s="156">
        <f t="shared" si="78"/>
        <v>14710.641400999999</v>
      </c>
      <c r="N286" s="241">
        <f>SUM(B286:M286)</f>
        <v>159034.98980310399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11323.455422384</v>
      </c>
      <c r="D292" s="144">
        <f t="shared" si="85"/>
        <v>12422.328524568</v>
      </c>
      <c r="E292" s="144">
        <f t="shared" si="85"/>
        <v>12182.331164160001</v>
      </c>
      <c r="F292" s="144">
        <f t="shared" si="85"/>
        <v>12551.179112571999</v>
      </c>
      <c r="G292" s="144">
        <f t="shared" si="85"/>
        <v>13152.256440679999</v>
      </c>
      <c r="H292" s="144">
        <f t="shared" si="85"/>
        <v>14109.849417948</v>
      </c>
      <c r="I292" s="144">
        <f t="shared" si="85"/>
        <v>14107.502199504001</v>
      </c>
      <c r="J292" s="144">
        <f t="shared" si="85"/>
        <v>13649.63133572</v>
      </c>
      <c r="K292" s="144">
        <f t="shared" si="85"/>
        <v>13988.663135499999</v>
      </c>
      <c r="L292" s="144">
        <f t="shared" si="85"/>
        <v>14204.183968000001</v>
      </c>
      <c r="M292" s="144">
        <f t="shared" si="85"/>
        <v>14710.641400999999</v>
      </c>
      <c r="N292" s="231">
        <f t="shared" si="80"/>
        <v>159034.98980310399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1203.2749999999999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>SUM(B293:M293)+0.1</f>
        <v>13083.824999999999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13594.274181068002</v>
      </c>
      <c r="C294" s="143">
        <f t="shared" ref="C294:M294" si="87">SUM(C292:C293)</f>
        <v>12161.759422384001</v>
      </c>
      <c r="D294" s="143">
        <f t="shared" si="87"/>
        <v>13326.693024568</v>
      </c>
      <c r="E294" s="143">
        <f t="shared" si="87"/>
        <v>13131.026164160001</v>
      </c>
      <c r="F294" s="143">
        <f t="shared" si="87"/>
        <v>13596.629112571998</v>
      </c>
      <c r="G294" s="143">
        <f t="shared" si="87"/>
        <v>14340.065440679999</v>
      </c>
      <c r="H294" s="143">
        <f t="shared" si="87"/>
        <v>15388.480417948</v>
      </c>
      <c r="I294" s="143">
        <f t="shared" si="87"/>
        <v>15384.859199504001</v>
      </c>
      <c r="J294" s="143">
        <f t="shared" si="87"/>
        <v>14852.906335719999</v>
      </c>
      <c r="K294" s="143">
        <f t="shared" si="87"/>
        <v>15192.563135499999</v>
      </c>
      <c r="L294" s="143">
        <f t="shared" si="87"/>
        <v>15292.095968000001</v>
      </c>
      <c r="M294" s="143">
        <f t="shared" si="87"/>
        <v>15857.362400999998</v>
      </c>
      <c r="N294" s="230">
        <f>SUM(B294:M294)+0.1</f>
        <v>172118.814803104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Alt'!C86</f>
        <v>88.984814279999995</v>
      </c>
      <c r="C300" s="286">
        <f>-'Annual Fuel Calc Alt'!D86</f>
        <v>82.074340320000005</v>
      </c>
      <c r="D300" s="286">
        <f>-'Annual Fuel Calc Alt'!E86</f>
        <v>86.630958240000012</v>
      </c>
      <c r="E300" s="286">
        <f>-'Annual Fuel Calc Alt'!F86</f>
        <v>78.086867399999988</v>
      </c>
      <c r="F300" s="286">
        <f>-'Annual Fuel Calc Alt'!G86</f>
        <v>81.71052911999999</v>
      </c>
      <c r="G300" s="286">
        <f>-'Annual Fuel Calc Alt'!H86</f>
        <v>90.974643299999997</v>
      </c>
      <c r="H300" s="286">
        <f>-'Annual Fuel Calc Alt'!I86</f>
        <v>91.589040270000012</v>
      </c>
      <c r="I300" s="286">
        <f>-'Annual Fuel Calc Alt'!J86</f>
        <v>98.773341419999994</v>
      </c>
      <c r="J300" s="286">
        <f>-'Annual Fuel Calc Alt'!K86</f>
        <v>89.819050500000003</v>
      </c>
      <c r="K300" s="286">
        <f>-'Annual Fuel Calc Alt'!L86</f>
        <v>92.68348752</v>
      </c>
      <c r="L300" s="286">
        <f>-'Annual Fuel Calc Alt'!M86</f>
        <v>98.364239999999981</v>
      </c>
      <c r="M300" s="286">
        <f>-'Annual Fuel Calc Alt'!N86</f>
        <v>112.83463824000003</v>
      </c>
      <c r="N300" s="287">
        <f>SUM(B300:M300)+0.1</f>
        <v>1092.6259506099998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Alt'!C84+'Annual Fuel Calc Alt'!C85)</f>
        <v>-2938</v>
      </c>
      <c r="C302" s="290">
        <f>-('Annual Fuel Calc Alt'!D82+'Annual Fuel Calc Alt'!D83+'Annual Fuel Calc Alt'!D84+'Annual Fuel Calc Alt'!D85)</f>
        <v>-2619</v>
      </c>
      <c r="D302" s="290">
        <f>-('Annual Fuel Calc Alt'!E82+'Annual Fuel Calc Alt'!E83+'Annual Fuel Calc Alt'!E84+'Annual Fuel Calc Alt'!E85)</f>
        <v>-2795</v>
      </c>
      <c r="E302" s="290">
        <f>-('Annual Fuel Calc Alt'!F82+'Annual Fuel Calc Alt'!F83+'Annual Fuel Calc Alt'!F84+'Annual Fuel Calc Alt'!F85)</f>
        <v>-2516</v>
      </c>
      <c r="F302" s="290">
        <f>-('Annual Fuel Calc Alt'!G82+'Annual Fuel Calc Alt'!G83+'Annual Fuel Calc Alt'!G84+'Annual Fuel Calc Alt'!G85)</f>
        <v>-2593</v>
      </c>
      <c r="G302" s="290">
        <f>-('Annual Fuel Calc Alt'!H82+'Annual Fuel Calc Alt'!H83+'Annual Fuel Calc Alt'!H84+'Annual Fuel Calc Alt'!H85)</f>
        <v>-2442</v>
      </c>
      <c r="H302" s="290">
        <f>-('Annual Fuel Calc Alt'!I82+'Annual Fuel Calc Alt'!I83+'Annual Fuel Calc Alt'!I84+'Annual Fuel Calc Alt'!I85)</f>
        <v>-2786</v>
      </c>
      <c r="I302" s="290">
        <f>-('Annual Fuel Calc Alt'!J82+'Annual Fuel Calc Alt'!J83+'Annual Fuel Calc Alt'!J84+'Annual Fuel Calc Alt'!J85)</f>
        <v>-2633</v>
      </c>
      <c r="J302" s="290">
        <f>-('Annual Fuel Calc Alt'!K82+'Annual Fuel Calc Alt'!K83+'Annual Fuel Calc Alt'!K84+'Annual Fuel Calc Alt'!K85)</f>
        <v>-2703</v>
      </c>
      <c r="K302" s="290">
        <f>-('Annual Fuel Calc Alt'!L82+'Annual Fuel Calc Alt'!L83+'Annual Fuel Calc Alt'!L84+'Annual Fuel Calc Alt'!L85)</f>
        <v>-2826</v>
      </c>
      <c r="L302" s="290">
        <f>-('Annual Fuel Calc Alt'!M82+'Annual Fuel Calc Alt'!M83+'Annual Fuel Calc Alt'!M84+'Annual Fuel Calc Alt'!M85)</f>
        <v>-2513</v>
      </c>
      <c r="M302" s="290">
        <f>-('Annual Fuel Calc Alt'!N82+'Annual Fuel Calc Alt'!N83+'Annual Fuel Calc Alt'!N84+'Annual Fuel Calc Alt'!N85)</f>
        <v>-2422</v>
      </c>
      <c r="N302" s="291">
        <f>SUM(B302:M302)</f>
        <v>-31786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-2514.81518572</v>
      </c>
      <c r="C303" s="292">
        <f t="shared" ref="C303:M303" si="90">SUM(C299:C302)</f>
        <v>-2226.7256596799998</v>
      </c>
      <c r="D303" s="292">
        <f t="shared" si="90"/>
        <v>-2377.6690417600003</v>
      </c>
      <c r="E303" s="292">
        <f t="shared" si="90"/>
        <v>-2117.7131325999999</v>
      </c>
      <c r="F303" s="292">
        <f t="shared" si="90"/>
        <v>-2184.28947088</v>
      </c>
      <c r="G303" s="292">
        <f t="shared" si="90"/>
        <v>-2016.1253566999999</v>
      </c>
      <c r="H303" s="292">
        <f t="shared" si="90"/>
        <v>-2361.8109597299999</v>
      </c>
      <c r="I303" s="292">
        <f t="shared" si="90"/>
        <v>-2187.02665858</v>
      </c>
      <c r="J303" s="292">
        <f t="shared" si="90"/>
        <v>-2286.7809495000001</v>
      </c>
      <c r="K303" s="292">
        <f t="shared" si="90"/>
        <v>-2395.11651248</v>
      </c>
      <c r="L303" s="292">
        <f t="shared" si="90"/>
        <v>-2093.8357599999999</v>
      </c>
      <c r="M303" s="292">
        <f t="shared" si="90"/>
        <v>-1970.46536176</v>
      </c>
      <c r="N303" s="287">
        <f>SUM(N299:N302)</f>
        <v>-26732.274049389998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16079.089366788001</v>
      </c>
      <c r="C310" s="300">
        <f t="shared" ref="C310:O310" si="91">+C294-C303+SUM(C305:C309)</f>
        <v>14359.120082064001</v>
      </c>
      <c r="D310" s="300">
        <f t="shared" si="91"/>
        <v>15676.962066328</v>
      </c>
      <c r="E310" s="300">
        <f t="shared" si="91"/>
        <v>15221.239296760001</v>
      </c>
      <c r="F310" s="300">
        <f t="shared" si="91"/>
        <v>15753.418583451998</v>
      </c>
      <c r="G310" s="300">
        <f t="shared" si="91"/>
        <v>16328.690797379999</v>
      </c>
      <c r="H310" s="300">
        <f t="shared" si="91"/>
        <v>17722.791377678001</v>
      </c>
      <c r="I310" s="300">
        <f t="shared" si="91"/>
        <v>17544.385858084002</v>
      </c>
      <c r="J310" s="300">
        <f t="shared" si="91"/>
        <v>17112.187285219999</v>
      </c>
      <c r="K310" s="300">
        <f t="shared" si="91"/>
        <v>17560.17964798</v>
      </c>
      <c r="L310" s="300">
        <f t="shared" si="91"/>
        <v>17358.431728000003</v>
      </c>
      <c r="M310" s="300">
        <f t="shared" si="91"/>
        <v>17657.32776276</v>
      </c>
      <c r="N310" s="715">
        <f t="shared" si="91"/>
        <v>198373.82385249398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1203.2749999999999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13083.824999999999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965.37499999999989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10184.724999999999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1">+B292</f>
        <v>12632.967681068001</v>
      </c>
      <c r="C344" s="315">
        <f t="shared" si="101"/>
        <v>11323.455422384</v>
      </c>
      <c r="D344" s="315">
        <f t="shared" si="101"/>
        <v>12422.328524568</v>
      </c>
      <c r="E344" s="315">
        <f t="shared" si="101"/>
        <v>12182.331164160001</v>
      </c>
      <c r="F344" s="315">
        <f t="shared" si="101"/>
        <v>12551.179112571999</v>
      </c>
      <c r="G344" s="315">
        <f t="shared" si="101"/>
        <v>13152.256440679999</v>
      </c>
      <c r="H344" s="315">
        <f t="shared" si="101"/>
        <v>14109.849417948</v>
      </c>
      <c r="I344" s="315">
        <f t="shared" si="101"/>
        <v>14107.502199504001</v>
      </c>
      <c r="J344" s="315">
        <f t="shared" si="101"/>
        <v>13649.63133572</v>
      </c>
      <c r="K344" s="315">
        <f t="shared" si="101"/>
        <v>13988.663135499999</v>
      </c>
      <c r="L344" s="315">
        <f t="shared" si="101"/>
        <v>14204.183968000001</v>
      </c>
      <c r="M344" s="315">
        <f t="shared" si="101"/>
        <v>14710.641400999999</v>
      </c>
      <c r="N344" s="316">
        <f t="shared" si="101"/>
        <v>159034.98980310399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2">+C344-C343</f>
        <v>11223.545522384</v>
      </c>
      <c r="D345" s="315">
        <f t="shared" si="102"/>
        <v>12322.418624567999</v>
      </c>
      <c r="E345" s="315">
        <f t="shared" si="102"/>
        <v>12082.421264160001</v>
      </c>
      <c r="F345" s="315">
        <f t="shared" si="102"/>
        <v>12451.269212571999</v>
      </c>
      <c r="G345" s="315">
        <f t="shared" si="102"/>
        <v>13052.346540679999</v>
      </c>
      <c r="H345" s="315">
        <f t="shared" si="102"/>
        <v>14009.939517948</v>
      </c>
      <c r="I345" s="315">
        <f t="shared" si="102"/>
        <v>14007.592299504</v>
      </c>
      <c r="J345" s="315">
        <f t="shared" si="102"/>
        <v>13549.721435719999</v>
      </c>
      <c r="K345" s="315">
        <f t="shared" si="102"/>
        <v>13888.753235499998</v>
      </c>
      <c r="L345" s="315">
        <f t="shared" si="102"/>
        <v>14104.274068000001</v>
      </c>
      <c r="M345" s="315">
        <f t="shared" si="102"/>
        <v>14610.731500999998</v>
      </c>
      <c r="N345" s="316">
        <f t="shared" si="102"/>
        <v>157836.07100310398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13248.664281068</v>
      </c>
      <c r="C346" s="332">
        <f t="shared" ref="C346:N346" si="103">+C345+C318</f>
        <v>11840.149522383999</v>
      </c>
      <c r="D346" s="332">
        <f t="shared" si="103"/>
        <v>12984.583124568</v>
      </c>
      <c r="E346" s="332">
        <f t="shared" si="103"/>
        <v>12799.416264160001</v>
      </c>
      <c r="F346" s="332">
        <f t="shared" si="103"/>
        <v>13258.219212571999</v>
      </c>
      <c r="G346" s="332">
        <f t="shared" si="103"/>
        <v>13993.755540679998</v>
      </c>
      <c r="H346" s="332">
        <f t="shared" si="103"/>
        <v>15044.470517948001</v>
      </c>
      <c r="I346" s="332">
        <f t="shared" si="103"/>
        <v>15026.249299503999</v>
      </c>
      <c r="J346" s="332">
        <f t="shared" si="103"/>
        <v>14515.096435719999</v>
      </c>
      <c r="K346" s="332">
        <f t="shared" si="103"/>
        <v>14842.953235499999</v>
      </c>
      <c r="L346" s="332">
        <f t="shared" si="103"/>
        <v>14959.886068</v>
      </c>
      <c r="M346" s="332">
        <f t="shared" si="103"/>
        <v>15507.252500999999</v>
      </c>
      <c r="N346" s="333">
        <f t="shared" si="103"/>
        <v>168020.79600310398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1865.5971000000004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783.30179000000044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69">
        <v>2.78</v>
      </c>
      <c r="C361" s="969">
        <v>2.78</v>
      </c>
      <c r="D361" s="969">
        <v>2.72</v>
      </c>
      <c r="E361" s="969">
        <v>2.61</v>
      </c>
      <c r="F361" s="969">
        <v>2.64</v>
      </c>
      <c r="G361" s="969">
        <v>2.69</v>
      </c>
      <c r="H361" s="969">
        <v>2.73</v>
      </c>
      <c r="I361" s="969">
        <v>2.77</v>
      </c>
      <c r="J361" s="969">
        <v>2.77</v>
      </c>
      <c r="K361" s="969">
        <v>2.78</v>
      </c>
      <c r="L361" s="969">
        <v>3</v>
      </c>
      <c r="M361" s="969">
        <v>3.16</v>
      </c>
      <c r="N361" s="970">
        <f>AVERAGE(B361:M361)</f>
        <v>2.7858333333333332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Felienne</cp:lastModifiedBy>
  <cp:lastPrinted>2001-10-08T13:36:30Z</cp:lastPrinted>
  <dcterms:created xsi:type="dcterms:W3CDTF">2001-02-06T04:59:25Z</dcterms:created>
  <dcterms:modified xsi:type="dcterms:W3CDTF">2014-09-03T20:16:15Z</dcterms:modified>
</cp:coreProperties>
</file>