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30" windowWidth="14460" windowHeight="7995"/>
  </bookViews>
  <sheets>
    <sheet name="Expenses" sheetId="5" r:id="rId1"/>
    <sheet name="Total (2)" sheetId="4" state="hidden" r:id="rId2"/>
  </sheets>
  <externalReferences>
    <externalReference r:id="rId3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</definedNames>
  <calcPr calcId="152511"/>
</workbook>
</file>

<file path=xl/calcChain.xml><?xml version="1.0" encoding="utf-8"?>
<calcChain xmlns="http://schemas.openxmlformats.org/spreadsheetml/2006/main">
  <c r="E30" i="5" l="1"/>
  <c r="E50" i="5"/>
  <c r="A60" i="5"/>
  <c r="A61" i="5"/>
  <c r="C9" i="4"/>
  <c r="E9" i="4"/>
  <c r="E42" i="4" s="1"/>
  <c r="G9" i="4"/>
  <c r="I9" i="4"/>
  <c r="I42" i="4" s="1"/>
  <c r="K9" i="4"/>
  <c r="M9" i="4"/>
  <c r="O9" i="4"/>
  <c r="Q9" i="4"/>
  <c r="Q42" i="4" s="1"/>
  <c r="S9" i="4"/>
  <c r="U9" i="4"/>
  <c r="U42" i="4" s="1"/>
  <c r="W9" i="4"/>
  <c r="Y9" i="4"/>
  <c r="Y42" i="4" s="1"/>
  <c r="AA9" i="4"/>
  <c r="AC9" i="4"/>
  <c r="AE9" i="4"/>
  <c r="AG9" i="4"/>
  <c r="AG42" i="4" s="1"/>
  <c r="AI9" i="4"/>
  <c r="C10" i="4"/>
  <c r="E10" i="4"/>
  <c r="G10" i="4"/>
  <c r="I10" i="4"/>
  <c r="K10" i="4"/>
  <c r="M10" i="4"/>
  <c r="O10" i="4"/>
  <c r="Q10" i="4"/>
  <c r="S10" i="4"/>
  <c r="U10" i="4"/>
  <c r="W10" i="4"/>
  <c r="Y10" i="4"/>
  <c r="AA10" i="4"/>
  <c r="AC10" i="4"/>
  <c r="AE10" i="4"/>
  <c r="AG10" i="4"/>
  <c r="AI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C12" i="4"/>
  <c r="E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C14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C15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C17" i="4"/>
  <c r="E17" i="4"/>
  <c r="G17" i="4"/>
  <c r="I17" i="4"/>
  <c r="K17" i="4"/>
  <c r="M17" i="4"/>
  <c r="O17" i="4"/>
  <c r="O44" i="4" s="1"/>
  <c r="Q17" i="4"/>
  <c r="S17" i="4"/>
  <c r="U17" i="4"/>
  <c r="W17" i="4"/>
  <c r="Y17" i="4"/>
  <c r="AA17" i="4"/>
  <c r="AC17" i="4"/>
  <c r="AE17" i="4"/>
  <c r="AE44" i="4" s="1"/>
  <c r="AG17" i="4"/>
  <c r="AI17" i="4"/>
  <c r="C18" i="4"/>
  <c r="E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C19" i="4"/>
  <c r="E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C20" i="4"/>
  <c r="E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C21" i="4"/>
  <c r="E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I21" i="4"/>
  <c r="C22" i="4"/>
  <c r="E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C23" i="4"/>
  <c r="E23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AI23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C26" i="4"/>
  <c r="E26" i="4"/>
  <c r="G26" i="4"/>
  <c r="I26" i="4"/>
  <c r="K26" i="4"/>
  <c r="M26" i="4"/>
  <c r="O26" i="4"/>
  <c r="Q26" i="4"/>
  <c r="S26" i="4"/>
  <c r="U26" i="4"/>
  <c r="W26" i="4"/>
  <c r="Y26" i="4"/>
  <c r="AA26" i="4"/>
  <c r="AC26" i="4"/>
  <c r="AE26" i="4"/>
  <c r="AG26" i="4"/>
  <c r="AI26" i="4"/>
  <c r="C27" i="4"/>
  <c r="E27" i="4"/>
  <c r="G27" i="4"/>
  <c r="I27" i="4"/>
  <c r="K27" i="4"/>
  <c r="M27" i="4"/>
  <c r="O27" i="4"/>
  <c r="Q27" i="4"/>
  <c r="S27" i="4"/>
  <c r="U27" i="4"/>
  <c r="W27" i="4"/>
  <c r="Y27" i="4"/>
  <c r="AA27" i="4"/>
  <c r="AC27" i="4"/>
  <c r="AE27" i="4"/>
  <c r="AG27" i="4"/>
  <c r="AI27" i="4"/>
  <c r="C28" i="4"/>
  <c r="E28" i="4"/>
  <c r="G28" i="4"/>
  <c r="I28" i="4"/>
  <c r="K28" i="4"/>
  <c r="M28" i="4"/>
  <c r="O28" i="4"/>
  <c r="Q28" i="4"/>
  <c r="S28" i="4"/>
  <c r="U28" i="4"/>
  <c r="W28" i="4"/>
  <c r="Y28" i="4"/>
  <c r="AA28" i="4"/>
  <c r="AC28" i="4"/>
  <c r="AE28" i="4"/>
  <c r="AG28" i="4"/>
  <c r="AI28" i="4"/>
  <c r="C29" i="4"/>
  <c r="E29" i="4"/>
  <c r="G29" i="4"/>
  <c r="I29" i="4"/>
  <c r="K29" i="4"/>
  <c r="M29" i="4"/>
  <c r="O29" i="4"/>
  <c r="Q29" i="4"/>
  <c r="S29" i="4"/>
  <c r="U29" i="4"/>
  <c r="W29" i="4"/>
  <c r="Y29" i="4"/>
  <c r="AA29" i="4"/>
  <c r="AC29" i="4"/>
  <c r="AE29" i="4"/>
  <c r="AG29" i="4"/>
  <c r="AI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C31" i="4"/>
  <c r="E31" i="4"/>
  <c r="G31" i="4"/>
  <c r="I31" i="4"/>
  <c r="K31" i="4"/>
  <c r="M31" i="4"/>
  <c r="O31" i="4"/>
  <c r="Q31" i="4"/>
  <c r="S31" i="4"/>
  <c r="U31" i="4"/>
  <c r="W31" i="4"/>
  <c r="Y31" i="4"/>
  <c r="AA31" i="4"/>
  <c r="AC31" i="4"/>
  <c r="AE31" i="4"/>
  <c r="AG31" i="4"/>
  <c r="AI31" i="4"/>
  <c r="C32" i="4"/>
  <c r="E32" i="4"/>
  <c r="G32" i="4"/>
  <c r="I32" i="4"/>
  <c r="K32" i="4"/>
  <c r="M32" i="4"/>
  <c r="O32" i="4"/>
  <c r="Q32" i="4"/>
  <c r="S32" i="4"/>
  <c r="U32" i="4"/>
  <c r="W32" i="4"/>
  <c r="Y32" i="4"/>
  <c r="AA32" i="4"/>
  <c r="AC32" i="4"/>
  <c r="AE32" i="4"/>
  <c r="AG32" i="4"/>
  <c r="AI32" i="4"/>
  <c r="C33" i="4"/>
  <c r="E33" i="4"/>
  <c r="G33" i="4"/>
  <c r="I33" i="4"/>
  <c r="K33" i="4"/>
  <c r="M33" i="4"/>
  <c r="O33" i="4"/>
  <c r="Q33" i="4"/>
  <c r="S33" i="4"/>
  <c r="U33" i="4"/>
  <c r="W33" i="4"/>
  <c r="Y33" i="4"/>
  <c r="AA33" i="4"/>
  <c r="AC33" i="4"/>
  <c r="AE33" i="4"/>
  <c r="AG33" i="4"/>
  <c r="AI33" i="4"/>
  <c r="C34" i="4"/>
  <c r="E34" i="4"/>
  <c r="G34" i="4"/>
  <c r="I34" i="4"/>
  <c r="K34" i="4"/>
  <c r="M34" i="4"/>
  <c r="O34" i="4"/>
  <c r="Q34" i="4"/>
  <c r="S34" i="4"/>
  <c r="U34" i="4"/>
  <c r="W34" i="4"/>
  <c r="Y34" i="4"/>
  <c r="AA34" i="4"/>
  <c r="AC34" i="4"/>
  <c r="AE34" i="4"/>
  <c r="AG34" i="4"/>
  <c r="AI34" i="4"/>
  <c r="C35" i="4"/>
  <c r="E35" i="4"/>
  <c r="G35" i="4"/>
  <c r="I35" i="4"/>
  <c r="K35" i="4"/>
  <c r="M35" i="4"/>
  <c r="O35" i="4"/>
  <c r="Q35" i="4"/>
  <c r="S35" i="4"/>
  <c r="U35" i="4"/>
  <c r="W35" i="4"/>
  <c r="Y35" i="4"/>
  <c r="AA35" i="4"/>
  <c r="AC35" i="4"/>
  <c r="AE35" i="4"/>
  <c r="AG35" i="4"/>
  <c r="AI35" i="4"/>
  <c r="C36" i="4"/>
  <c r="E36" i="4"/>
  <c r="G36" i="4"/>
  <c r="I36" i="4"/>
  <c r="K36" i="4"/>
  <c r="M36" i="4"/>
  <c r="O36" i="4"/>
  <c r="Q36" i="4"/>
  <c r="S36" i="4"/>
  <c r="U36" i="4"/>
  <c r="W36" i="4"/>
  <c r="Y36" i="4"/>
  <c r="AA36" i="4"/>
  <c r="AC36" i="4"/>
  <c r="AE36" i="4"/>
  <c r="AG36" i="4"/>
  <c r="AI36" i="4"/>
  <c r="C37" i="4"/>
  <c r="E37" i="4"/>
  <c r="G37" i="4"/>
  <c r="I37" i="4"/>
  <c r="K37" i="4"/>
  <c r="M37" i="4"/>
  <c r="O37" i="4"/>
  <c r="Q37" i="4"/>
  <c r="S37" i="4"/>
  <c r="U37" i="4"/>
  <c r="W37" i="4"/>
  <c r="Y37" i="4"/>
  <c r="AA37" i="4"/>
  <c r="AC37" i="4"/>
  <c r="AE37" i="4"/>
  <c r="AG37" i="4"/>
  <c r="AI37" i="4"/>
  <c r="C38" i="4"/>
  <c r="E38" i="4"/>
  <c r="G38" i="4"/>
  <c r="I38" i="4"/>
  <c r="K38" i="4"/>
  <c r="M38" i="4"/>
  <c r="M44" i="4" s="1"/>
  <c r="O38" i="4"/>
  <c r="Q38" i="4"/>
  <c r="S38" i="4"/>
  <c r="U38" i="4"/>
  <c r="W38" i="4"/>
  <c r="Y38" i="4"/>
  <c r="AA38" i="4"/>
  <c r="AC38" i="4"/>
  <c r="AC44" i="4" s="1"/>
  <c r="AE38" i="4"/>
  <c r="AG38" i="4"/>
  <c r="AI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C40" i="4"/>
  <c r="E40" i="4"/>
  <c r="G40" i="4"/>
  <c r="I40" i="4"/>
  <c r="K40" i="4"/>
  <c r="M40" i="4"/>
  <c r="O40" i="4"/>
  <c r="Q40" i="4"/>
  <c r="S40" i="4"/>
  <c r="U40" i="4"/>
  <c r="W40" i="4"/>
  <c r="Y40" i="4"/>
  <c r="AA40" i="4"/>
  <c r="AC40" i="4"/>
  <c r="AE40" i="4"/>
  <c r="AG40" i="4"/>
  <c r="AI40" i="4"/>
  <c r="C42" i="4"/>
  <c r="C44" i="4" s="1"/>
  <c r="G42" i="4"/>
  <c r="G52" i="4" s="1"/>
  <c r="K42" i="4"/>
  <c r="K44" i="4" s="1"/>
  <c r="M42" i="4"/>
  <c r="O42" i="4"/>
  <c r="S42" i="4"/>
  <c r="S44" i="4" s="1"/>
  <c r="W42" i="4"/>
  <c r="W52" i="4" s="1"/>
  <c r="AA42" i="4"/>
  <c r="AA44" i="4" s="1"/>
  <c r="AC42" i="4"/>
  <c r="AE42" i="4"/>
  <c r="AI42" i="4"/>
  <c r="AI44" i="4" s="1"/>
  <c r="A50" i="4"/>
  <c r="A51" i="4"/>
  <c r="C52" i="4"/>
  <c r="M52" i="4"/>
  <c r="O52" i="4"/>
  <c r="S52" i="4"/>
  <c r="AC52" i="4"/>
  <c r="AE52" i="4"/>
  <c r="AI52" i="4"/>
  <c r="AK11" i="4" l="1"/>
  <c r="U52" i="4"/>
  <c r="U44" i="4"/>
  <c r="AG44" i="4"/>
  <c r="AG52" i="4"/>
  <c r="Y52" i="4"/>
  <c r="Y44" i="4"/>
  <c r="I52" i="4"/>
  <c r="I44" i="4"/>
  <c r="AK32" i="4"/>
  <c r="AK13" i="4"/>
  <c r="AK19" i="4"/>
  <c r="AK9" i="4"/>
  <c r="AK21" i="4"/>
  <c r="AK28" i="4"/>
  <c r="Q44" i="4"/>
  <c r="Q52" i="4"/>
  <c r="E52" i="4"/>
  <c r="E44" i="4"/>
  <c r="W44" i="4"/>
  <c r="G44" i="4"/>
  <c r="AA52" i="4"/>
  <c r="K52" i="4"/>
</calcChain>
</file>

<file path=xl/sharedStrings.xml><?xml version="1.0" encoding="utf-8"?>
<sst xmlns="http://schemas.openxmlformats.org/spreadsheetml/2006/main" count="101" uniqueCount="68">
  <si>
    <t>Salaries</t>
  </si>
  <si>
    <t>Benefits</t>
  </si>
  <si>
    <t>Clean Fuels</t>
  </si>
  <si>
    <t>(in thousands)</t>
  </si>
  <si>
    <t>Total</t>
  </si>
  <si>
    <t>Other</t>
  </si>
  <si>
    <t>ETS</t>
  </si>
  <si>
    <t>ENA</t>
  </si>
  <si>
    <t>Employee Expenses</t>
  </si>
  <si>
    <t>ENRON</t>
  </si>
  <si>
    <t>JANUARY G&amp;A COSTS</t>
  </si>
  <si>
    <t>Advertising</t>
  </si>
  <si>
    <t xml:space="preserve">Allocations </t>
  </si>
  <si>
    <t>Communications expense</t>
  </si>
  <si>
    <t>Contributions</t>
  </si>
  <si>
    <t>Computer expense</t>
  </si>
  <si>
    <t>Insurance</t>
  </si>
  <si>
    <t>Outside services</t>
  </si>
  <si>
    <t>Postage &amp; Freight</t>
  </si>
  <si>
    <t>Subscriptions</t>
  </si>
  <si>
    <t>Materials &amp; supplies</t>
  </si>
  <si>
    <t>Rent expense</t>
  </si>
  <si>
    <t>Supply expense</t>
  </si>
  <si>
    <t>Utilities</t>
  </si>
  <si>
    <t>Corp</t>
  </si>
  <si>
    <t>EBS</t>
  </si>
  <si>
    <t>Europe</t>
  </si>
  <si>
    <t>EGM</t>
  </si>
  <si>
    <t>EIM</t>
  </si>
  <si>
    <t>ENW</t>
  </si>
  <si>
    <t>EGA</t>
  </si>
  <si>
    <t>EES</t>
  </si>
  <si>
    <t>EGF</t>
  </si>
  <si>
    <t>EGEP</t>
  </si>
  <si>
    <t>EREC</t>
  </si>
  <si>
    <t>EECC</t>
  </si>
  <si>
    <t>Net Total</t>
  </si>
  <si>
    <t xml:space="preserve">Gross Total </t>
  </si>
  <si>
    <t xml:space="preserve">% of </t>
  </si>
  <si>
    <t>Gross</t>
  </si>
  <si>
    <t xml:space="preserve">    Capitalized costs</t>
  </si>
  <si>
    <t>Additional capitalized costs</t>
  </si>
  <si>
    <t xml:space="preserve">    (before capitalized costs)</t>
  </si>
  <si>
    <t>Engineering &amp; Construction</t>
  </si>
  <si>
    <t>Intercompany services*</t>
  </si>
  <si>
    <t>*  Other side in intercompany revenues.</t>
  </si>
  <si>
    <t>2001 G&amp;A COSTS - PLAN</t>
  </si>
  <si>
    <t>Business</t>
  </si>
  <si>
    <t>Unit</t>
  </si>
  <si>
    <t>Capitalized costs*</t>
  </si>
  <si>
    <t xml:space="preserve">*Please provide detail </t>
  </si>
  <si>
    <t>Expenses by Account:</t>
  </si>
  <si>
    <t>Expenses by Function:</t>
  </si>
  <si>
    <t>Commercial</t>
  </si>
  <si>
    <t>Structuring</t>
  </si>
  <si>
    <t>Logistics</t>
  </si>
  <si>
    <t>Other Mid-office</t>
  </si>
  <si>
    <t>Field Personnel</t>
  </si>
  <si>
    <t>Settlements</t>
  </si>
  <si>
    <t>Legal</t>
  </si>
  <si>
    <t>Accounting</t>
  </si>
  <si>
    <t>Tax</t>
  </si>
  <si>
    <t>Information Technology</t>
  </si>
  <si>
    <t>Human Resource</t>
  </si>
  <si>
    <t>Administrative</t>
  </si>
  <si>
    <t>ENRON CLEAN FUELS</t>
  </si>
  <si>
    <t>Payroll taxes</t>
  </si>
  <si>
    <t>ETS &amp; Corporate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</si>
</sst>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  <numFmt numFmtId="169" formatCode="_(* #,##0.0_);_(* \(#,##0.0\);_(* &quot;-&quot;?_);_(@_)"/>
    <numFmt numFmtId="170" formatCode="_(&quot;$&quot;* #,##0.0_);_(&quot;$&quot;* \(#,##0.0\);_(&quot;$&quot;* &quot;-&quot;?_);_(@_)"/>
    <numFmt numFmtId="171" formatCode="_(&quot;$&quot;* #,##0.0_);_(&quot;$&quot;* \(#,##0.0\);_(&quot;$&quot;* &quot;-&quot;_);_(@_)"/>
    <numFmt numFmtId="172" formatCode="_(* #,##0.0_);_(* \(#,##0.0\);_(* &quot;-&quot;??_);_(@_)"/>
  </numFmts>
  <fonts count="15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??"/>
      <family val="3"/>
      <charset val="129"/>
    </font>
    <font>
      <sz val="10"/>
      <name val="Times New Roman"/>
      <family val="1"/>
    </font>
    <font>
      <sz val="8"/>
      <name val="Arial"/>
      <family val="2"/>
    </font>
    <font>
      <sz val="8"/>
      <name val="Arial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8"/>
      <color indexed="12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6" fontId="4" fillId="0" borderId="0">
      <protection locked="0"/>
    </xf>
    <xf numFmtId="168" fontId="4" fillId="0" borderId="0">
      <protection locked="0"/>
    </xf>
    <xf numFmtId="38" fontId="6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67" fontId="4" fillId="0" borderId="0">
      <protection locked="0"/>
    </xf>
    <xf numFmtId="167" fontId="4" fillId="0" borderId="0">
      <protection locked="0"/>
    </xf>
    <xf numFmtId="0" fontId="10" fillId="0" borderId="3" applyNumberFormat="0" applyFill="0" applyAlignment="0" applyProtection="0"/>
    <xf numFmtId="10" fontId="6" fillId="3" borderId="4" applyNumberFormat="0" applyBorder="0" applyAlignment="0" applyProtection="0"/>
    <xf numFmtId="166" fontId="4" fillId="0" borderId="0"/>
    <xf numFmtId="165" fontId="11" fillId="0" borderId="0"/>
    <xf numFmtId="37" fontId="5" fillId="0" borderId="0"/>
    <xf numFmtId="10" fontId="1" fillId="0" borderId="0" applyFont="0" applyFill="0" applyBorder="0" applyAlignment="0" applyProtection="0"/>
    <xf numFmtId="167" fontId="4" fillId="0" borderId="5">
      <protection locked="0"/>
    </xf>
    <xf numFmtId="37" fontId="7" fillId="2" borderId="0" applyNumberFormat="0" applyBorder="0" applyAlignment="0" applyProtection="0"/>
    <xf numFmtId="37" fontId="7" fillId="0" borderId="0"/>
    <xf numFmtId="37" fontId="6" fillId="4" borderId="0" applyNumberFormat="0" applyBorder="0" applyAlignment="0" applyProtection="0"/>
    <xf numFmtId="3" fontId="12" fillId="0" borderId="3" applyProtection="0"/>
  </cellStyleXfs>
  <cellXfs count="25">
    <xf numFmtId="0" fontId="0" fillId="0" borderId="0" xfId="0"/>
    <xf numFmtId="41" fontId="9" fillId="0" borderId="0" xfId="14" applyNumberFormat="1" applyFont="1" applyAlignment="1">
      <alignment horizontal="centerContinuous"/>
    </xf>
    <xf numFmtId="41" fontId="2" fillId="0" borderId="0" xfId="14" applyNumberFormat="1" applyFont="1" applyAlignment="1">
      <alignment horizontal="centerContinuous"/>
    </xf>
    <xf numFmtId="41" fontId="2" fillId="0" borderId="0" xfId="14" applyNumberFormat="1" applyFont="1"/>
    <xf numFmtId="41" fontId="3" fillId="0" borderId="0" xfId="14" applyNumberFormat="1" applyFont="1" applyAlignment="1">
      <alignment horizontal="centerContinuous"/>
    </xf>
    <xf numFmtId="41" fontId="2" fillId="0" borderId="0" xfId="14" applyNumberFormat="1" applyFont="1" applyAlignment="1">
      <alignment horizontal="center"/>
    </xf>
    <xf numFmtId="41" fontId="2" fillId="0" borderId="0" xfId="14" applyNumberFormat="1" applyFont="1" applyBorder="1" applyAlignment="1">
      <alignment horizontal="center"/>
    </xf>
    <xf numFmtId="41" fontId="2" fillId="0" borderId="6" xfId="14" applyNumberFormat="1" applyFont="1" applyBorder="1" applyAlignment="1">
      <alignment horizontal="center"/>
    </xf>
    <xf numFmtId="41" fontId="2" fillId="0" borderId="0" xfId="14" quotePrefix="1" applyNumberFormat="1" applyFont="1" applyAlignment="1">
      <alignment horizontal="center"/>
    </xf>
    <xf numFmtId="41" fontId="2" fillId="0" borderId="7" xfId="14" quotePrefix="1" applyNumberFormat="1" applyFont="1" applyBorder="1" applyAlignment="1">
      <alignment horizontal="center"/>
    </xf>
    <xf numFmtId="41" fontId="2" fillId="0" borderId="0" xfId="14" quotePrefix="1" applyNumberFormat="1" applyFont="1" applyBorder="1" applyAlignment="1">
      <alignment horizontal="center"/>
    </xf>
    <xf numFmtId="41" fontId="2" fillId="0" borderId="0" xfId="14" applyNumberFormat="1" applyFont="1" applyBorder="1"/>
    <xf numFmtId="41" fontId="2" fillId="0" borderId="8" xfId="14" applyNumberFormat="1" applyFont="1" applyBorder="1" applyAlignment="1">
      <alignment horizontal="center"/>
    </xf>
    <xf numFmtId="165" fontId="13" fillId="0" borderId="0" xfId="13" applyFont="1" applyAlignment="1">
      <alignment horizontal="left"/>
    </xf>
    <xf numFmtId="164" fontId="14" fillId="0" borderId="0" xfId="0" applyNumberFormat="1" applyFont="1" applyBorder="1" applyAlignment="1">
      <alignment horizontal="left"/>
    </xf>
    <xf numFmtId="41" fontId="2" fillId="0" borderId="8" xfId="14" applyNumberFormat="1" applyFont="1" applyBorder="1"/>
    <xf numFmtId="9" fontId="2" fillId="0" borderId="0" xfId="14" applyNumberFormat="1" applyFont="1" applyAlignment="1">
      <alignment horizontal="center"/>
    </xf>
    <xf numFmtId="169" fontId="2" fillId="0" borderId="0" xfId="14" quotePrefix="1" applyNumberFormat="1" applyFont="1" applyAlignment="1">
      <alignment horizontal="center"/>
    </xf>
    <xf numFmtId="170" fontId="2" fillId="0" borderId="0" xfId="14" quotePrefix="1" applyNumberFormat="1" applyFont="1" applyAlignment="1">
      <alignment horizontal="center"/>
    </xf>
    <xf numFmtId="171" fontId="2" fillId="0" borderId="8" xfId="14" applyNumberFormat="1" applyFont="1" applyBorder="1" applyAlignment="1">
      <alignment horizontal="center"/>
    </xf>
    <xf numFmtId="41" fontId="2" fillId="0" borderId="6" xfId="14" applyNumberFormat="1" applyFont="1" applyBorder="1"/>
    <xf numFmtId="169" fontId="2" fillId="0" borderId="0" xfId="14" quotePrefix="1" applyNumberFormat="1" applyFont="1" applyBorder="1" applyAlignment="1">
      <alignment horizontal="center"/>
    </xf>
    <xf numFmtId="172" fontId="0" fillId="0" borderId="0" xfId="1" applyNumberFormat="1" applyFont="1"/>
    <xf numFmtId="41" fontId="9" fillId="0" borderId="0" xfId="14" applyNumberFormat="1" applyFont="1" applyAlignment="1">
      <alignment horizontal="center"/>
    </xf>
    <xf numFmtId="41" fontId="3" fillId="0" borderId="0" xfId="14" applyNumberFormat="1" applyFont="1" applyAlignment="1">
      <alignment horizontal="center"/>
    </xf>
  </cellXfs>
  <cellStyles count="21">
    <cellStyle name="Comma" xfId="1" builtinId="3"/>
    <cellStyle name="Date" xfId="2"/>
    <cellStyle name="Fixed" xfId="3"/>
    <cellStyle name="Grey" xfId="4"/>
    <cellStyle name="HEADER" xfId="5"/>
    <cellStyle name="Header1" xfId="6"/>
    <cellStyle name="Header2" xfId="7"/>
    <cellStyle name="Heading1" xfId="8"/>
    <cellStyle name="Heading2" xfId="9"/>
    <cellStyle name="HIGHLIGHT" xfId="10"/>
    <cellStyle name="Input [yellow]" xfId="11"/>
    <cellStyle name="Normal" xfId="0" builtinId="0"/>
    <cellStyle name="Normal - Style1" xfId="12"/>
    <cellStyle name="Normal_97 by Qtr" xfId="13"/>
    <cellStyle name="Normal_aa detail" xfId="14"/>
    <cellStyle name="Percent [2]" xfId="15"/>
    <cellStyle name="Total" xfId="16" builtinId="25" customBuiltin="1"/>
    <cellStyle name="Unprot" xfId="17"/>
    <cellStyle name="Unprot$" xfId="18"/>
    <cellStyle name="Unprot_dimon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1"/>
  <dimension ref="A1:F61"/>
  <sheetViews>
    <sheetView tabSelected="1" workbookViewId="0">
      <selection activeCell="A18" sqref="A18"/>
    </sheetView>
  </sheetViews>
  <sheetFormatPr defaultColWidth="14.28515625" defaultRowHeight="12.75"/>
  <cols>
    <col min="1" max="1" width="24" style="3" customWidth="1"/>
    <col min="2" max="2" width="2.7109375" style="3" customWidth="1"/>
    <col min="3" max="3" width="8.7109375" style="3" customWidth="1"/>
    <col min="4" max="4" width="2.7109375" style="3" customWidth="1"/>
    <col min="5" max="5" width="11.42578125" style="3" customWidth="1"/>
    <col min="6" max="6" width="2.7109375" style="3" customWidth="1"/>
    <col min="7" max="16384" width="14.28515625" style="3"/>
  </cols>
  <sheetData>
    <row r="1" spans="1:6" ht="15.75" customHeight="1">
      <c r="A1" s="23" t="s">
        <v>65</v>
      </c>
      <c r="B1" s="23"/>
      <c r="C1" s="23"/>
      <c r="D1" s="23"/>
      <c r="E1" s="23"/>
      <c r="F1" s="23"/>
    </row>
    <row r="2" spans="1:6" ht="15.75" customHeight="1">
      <c r="A2" s="23" t="s">
        <v>46</v>
      </c>
      <c r="B2" s="23"/>
      <c r="C2" s="23"/>
      <c r="D2" s="23"/>
      <c r="E2" s="23"/>
      <c r="F2" s="23"/>
    </row>
    <row r="3" spans="1:6">
      <c r="A3" s="24" t="s">
        <v>3</v>
      </c>
      <c r="B3" s="24"/>
      <c r="C3" s="24"/>
      <c r="D3" s="24"/>
      <c r="E3" s="24"/>
      <c r="F3" s="24"/>
    </row>
    <row r="5" spans="1:6">
      <c r="C5" s="11"/>
      <c r="D5" s="11"/>
    </row>
    <row r="6" spans="1:6">
      <c r="C6" s="6"/>
      <c r="D6" s="6"/>
      <c r="E6" s="5" t="s">
        <v>47</v>
      </c>
      <c r="F6" s="5"/>
    </row>
    <row r="7" spans="1:6">
      <c r="C7" s="6"/>
      <c r="D7" s="6"/>
      <c r="E7" s="7" t="s">
        <v>48</v>
      </c>
      <c r="F7" s="6"/>
    </row>
    <row r="8" spans="1:6">
      <c r="A8" s="20" t="s">
        <v>51</v>
      </c>
      <c r="C8" s="6"/>
      <c r="D8" s="6"/>
      <c r="E8" s="6"/>
      <c r="F8" s="6"/>
    </row>
    <row r="9" spans="1:6">
      <c r="A9" s="3" t="s">
        <v>0</v>
      </c>
      <c r="C9" s="10"/>
      <c r="D9" s="10"/>
      <c r="E9" s="18">
        <v>14819</v>
      </c>
      <c r="F9" s="8"/>
    </row>
    <row r="10" spans="1:6">
      <c r="A10" s="3" t="s">
        <v>1</v>
      </c>
      <c r="C10" s="10"/>
      <c r="D10" s="10"/>
      <c r="E10" s="17">
        <v>3664</v>
      </c>
      <c r="F10" s="8"/>
    </row>
    <row r="11" spans="1:6">
      <c r="A11" s="3" t="s">
        <v>66</v>
      </c>
      <c r="C11" s="10"/>
      <c r="D11" s="10"/>
      <c r="E11" s="17">
        <v>1374</v>
      </c>
      <c r="F11" s="8"/>
    </row>
    <row r="12" spans="1:6">
      <c r="A12" s="3" t="s">
        <v>8</v>
      </c>
      <c r="C12" s="10"/>
      <c r="D12" s="10"/>
      <c r="E12" s="17">
        <v>985</v>
      </c>
      <c r="F12" s="8"/>
    </row>
    <row r="13" spans="1:6">
      <c r="A13" s="3" t="s">
        <v>11</v>
      </c>
      <c r="C13" s="10"/>
      <c r="D13" s="10"/>
      <c r="E13" s="17">
        <v>0</v>
      </c>
      <c r="F13" s="8"/>
    </row>
    <row r="14" spans="1:6">
      <c r="A14" s="3" t="s">
        <v>13</v>
      </c>
      <c r="C14" s="10"/>
      <c r="D14" s="10"/>
      <c r="E14" s="17">
        <v>267</v>
      </c>
      <c r="F14" s="8"/>
    </row>
    <row r="15" spans="1:6">
      <c r="A15" s="3" t="s">
        <v>14</v>
      </c>
      <c r="C15" s="10"/>
      <c r="D15" s="10"/>
      <c r="E15" s="17">
        <v>23</v>
      </c>
      <c r="F15" s="8"/>
    </row>
    <row r="16" spans="1:6">
      <c r="A16" s="3" t="s">
        <v>15</v>
      </c>
      <c r="C16" s="10"/>
      <c r="D16" s="10"/>
      <c r="E16" s="17">
        <v>186</v>
      </c>
      <c r="F16" s="8"/>
    </row>
    <row r="17" spans="1:6">
      <c r="A17" s="3" t="s">
        <v>16</v>
      </c>
      <c r="C17" s="10"/>
      <c r="D17" s="10"/>
      <c r="E17" s="17">
        <v>2019</v>
      </c>
      <c r="F17" s="8"/>
    </row>
    <row r="18" spans="1:6">
      <c r="A18" s="3" t="s">
        <v>17</v>
      </c>
      <c r="C18" s="10"/>
      <c r="D18" s="10"/>
      <c r="E18" s="17">
        <v>8415</v>
      </c>
      <c r="F18" s="8"/>
    </row>
    <row r="19" spans="1:6">
      <c r="A19" s="3" t="s">
        <v>43</v>
      </c>
      <c r="C19" s="10"/>
      <c r="D19" s="10"/>
      <c r="E19" s="17">
        <v>0</v>
      </c>
      <c r="F19" s="8"/>
    </row>
    <row r="20" spans="1:6">
      <c r="A20" s="3" t="s">
        <v>18</v>
      </c>
      <c r="C20" s="10"/>
      <c r="D20" s="10"/>
      <c r="E20" s="17">
        <v>10</v>
      </c>
      <c r="F20" s="8"/>
    </row>
    <row r="21" spans="1:6">
      <c r="A21" s="3" t="s">
        <v>19</v>
      </c>
      <c r="C21" s="10"/>
      <c r="D21" s="10"/>
      <c r="E21" s="17">
        <v>0</v>
      </c>
      <c r="F21" s="8"/>
    </row>
    <row r="22" spans="1:6">
      <c r="A22" s="3" t="s">
        <v>20</v>
      </c>
      <c r="C22" s="10"/>
      <c r="D22" s="10"/>
      <c r="E22" s="17">
        <v>7135</v>
      </c>
      <c r="F22" s="8"/>
    </row>
    <row r="23" spans="1:6">
      <c r="A23" s="3" t="s">
        <v>22</v>
      </c>
      <c r="C23" s="10"/>
      <c r="D23" s="10"/>
      <c r="E23" s="17">
        <v>0</v>
      </c>
      <c r="F23" s="8"/>
    </row>
    <row r="24" spans="1:6">
      <c r="A24" s="3" t="s">
        <v>21</v>
      </c>
      <c r="C24" s="10"/>
      <c r="D24" s="10"/>
      <c r="E24" s="17">
        <v>766</v>
      </c>
      <c r="F24" s="8"/>
    </row>
    <row r="25" spans="1:6">
      <c r="A25" s="3" t="s">
        <v>23</v>
      </c>
      <c r="C25" s="10"/>
      <c r="D25" s="10"/>
      <c r="E25" s="17">
        <v>21524</v>
      </c>
      <c r="F25" s="8"/>
    </row>
    <row r="26" spans="1:6">
      <c r="A26" s="3" t="s">
        <v>5</v>
      </c>
      <c r="C26" s="10"/>
      <c r="D26" s="10"/>
      <c r="E26" s="17">
        <v>1359</v>
      </c>
      <c r="F26" s="8"/>
    </row>
    <row r="27" spans="1:6">
      <c r="A27" s="3" t="s">
        <v>12</v>
      </c>
      <c r="C27" s="10"/>
      <c r="D27" s="10"/>
      <c r="E27" s="17">
        <v>2962</v>
      </c>
      <c r="F27" s="8"/>
    </row>
    <row r="28" spans="1:6">
      <c r="A28" s="3" t="s">
        <v>49</v>
      </c>
      <c r="C28" s="10"/>
      <c r="D28" s="10"/>
      <c r="E28" s="17">
        <v>0</v>
      </c>
      <c r="F28" s="8"/>
    </row>
    <row r="29" spans="1:6" ht="8.1" customHeight="1">
      <c r="C29" s="10"/>
      <c r="D29" s="10"/>
      <c r="E29" s="9"/>
      <c r="F29" s="10"/>
    </row>
    <row r="30" spans="1:6" ht="13.5" thickBot="1">
      <c r="A30" s="3" t="s">
        <v>4</v>
      </c>
      <c r="C30" s="6"/>
      <c r="D30" s="6"/>
      <c r="E30" s="19">
        <f>SUM(E9:E29)</f>
        <v>65508</v>
      </c>
      <c r="F30" s="6"/>
    </row>
    <row r="31" spans="1:6" ht="13.5" thickTop="1">
      <c r="C31" s="11"/>
      <c r="D31" s="11"/>
    </row>
    <row r="32" spans="1:6">
      <c r="A32" s="3" t="s">
        <v>50</v>
      </c>
    </row>
    <row r="35" spans="1:5">
      <c r="A35" s="20" t="s">
        <v>52</v>
      </c>
    </row>
    <row r="36" spans="1:5">
      <c r="A36" t="s">
        <v>53</v>
      </c>
      <c r="B36"/>
      <c r="E36" s="18">
        <v>512</v>
      </c>
    </row>
    <row r="37" spans="1:5">
      <c r="A37" t="s">
        <v>54</v>
      </c>
      <c r="B37"/>
      <c r="E37" s="17">
        <v>0</v>
      </c>
    </row>
    <row r="38" spans="1:5">
      <c r="A38" t="s">
        <v>55</v>
      </c>
      <c r="B38"/>
      <c r="E38" s="17">
        <v>0</v>
      </c>
    </row>
    <row r="39" spans="1:5">
      <c r="A39" t="s">
        <v>56</v>
      </c>
      <c r="B39"/>
      <c r="E39" s="17">
        <v>0</v>
      </c>
    </row>
    <row r="40" spans="1:5">
      <c r="A40" t="s">
        <v>57</v>
      </c>
      <c r="B40"/>
      <c r="E40" s="17">
        <v>56193</v>
      </c>
    </row>
    <row r="41" spans="1:5">
      <c r="A41" t="s">
        <v>58</v>
      </c>
      <c r="B41"/>
      <c r="E41" s="17">
        <v>0</v>
      </c>
    </row>
    <row r="42" spans="1:5">
      <c r="A42" t="s">
        <v>59</v>
      </c>
      <c r="B42"/>
      <c r="E42" s="17">
        <v>0</v>
      </c>
    </row>
    <row r="43" spans="1:5">
      <c r="A43" t="s">
        <v>60</v>
      </c>
      <c r="B43"/>
      <c r="E43" s="17">
        <v>224</v>
      </c>
    </row>
    <row r="44" spans="1:5">
      <c r="A44" t="s">
        <v>61</v>
      </c>
      <c r="B44"/>
      <c r="E44" s="17">
        <v>0</v>
      </c>
    </row>
    <row r="45" spans="1:5">
      <c r="A45" t="s">
        <v>62</v>
      </c>
      <c r="B45"/>
      <c r="E45" s="17">
        <v>0</v>
      </c>
    </row>
    <row r="46" spans="1:5">
      <c r="A46" t="s">
        <v>63</v>
      </c>
      <c r="B46"/>
      <c r="E46" s="21">
        <v>168</v>
      </c>
    </row>
    <row r="47" spans="1:5">
      <c r="A47" t="s">
        <v>64</v>
      </c>
      <c r="B47"/>
      <c r="E47" s="22">
        <v>1223</v>
      </c>
    </row>
    <row r="48" spans="1:5">
      <c r="A48" s="3" t="s">
        <v>67</v>
      </c>
      <c r="E48" s="20">
        <v>7188</v>
      </c>
    </row>
    <row r="49" spans="1:5" ht="6.75" customHeight="1"/>
    <row r="50" spans="1:5" ht="13.5" thickBot="1">
      <c r="A50" s="3" t="s">
        <v>4</v>
      </c>
      <c r="E50" s="19">
        <f>SUM(E36:E48)</f>
        <v>65508</v>
      </c>
    </row>
    <row r="51" spans="1:5" ht="13.5" thickTop="1"/>
    <row r="60" spans="1:5">
      <c r="A60" s="13" t="str">
        <f ca="1">CELL("filename",A1)</f>
        <v>C:\Users\Felienne\Enron\EnronSpreadsheets\[tracy_geaccone__40544__G&amp;A_by_Account.xls]Expenses</v>
      </c>
    </row>
    <row r="61" spans="1:5">
      <c r="A61" s="14">
        <f ca="1">NOW()</f>
        <v>41886.667890972225</v>
      </c>
    </row>
  </sheetData>
  <mergeCells count="3">
    <mergeCell ref="A1:F1"/>
    <mergeCell ref="A2:F2"/>
    <mergeCell ref="A3:F3"/>
  </mergeCells>
  <printOptions horizontalCentered="1"/>
  <pageMargins left="0" right="0" top="0.5" bottom="0" header="0.5" footer="0"/>
  <pageSetup orientation="portrait" horizontalDpi="4294967292" verticalDpi="4294967292" r:id="rId1"/>
  <headerFooter alignWithMargins="0">
    <oddHeader xml:space="preserve">&amp;C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">
    <pageSetUpPr fitToPage="1"/>
  </sheetPr>
  <dimension ref="A1:AM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4.28515625" defaultRowHeight="12.75"/>
  <cols>
    <col min="1" max="1" width="24" style="3" customWidth="1"/>
    <col min="2" max="2" width="2.7109375" style="3" customWidth="1"/>
    <col min="3" max="3" width="8.7109375" style="3" customWidth="1"/>
    <col min="4" max="4" width="2.7109375" style="3" customWidth="1"/>
    <col min="5" max="5" width="8.7109375" style="3" customWidth="1"/>
    <col min="6" max="6" width="2.7109375" style="3" customWidth="1"/>
    <col min="7" max="7" width="8.7109375" style="3" customWidth="1"/>
    <col min="8" max="8" width="2.7109375" style="3" customWidth="1"/>
    <col min="9" max="9" width="8.7109375" style="3" customWidth="1"/>
    <col min="10" max="10" width="2.7109375" style="3" customWidth="1"/>
    <col min="11" max="11" width="8.7109375" style="3" customWidth="1"/>
    <col min="12" max="12" width="2.7109375" style="3" customWidth="1"/>
    <col min="13" max="13" width="8.7109375" style="3" customWidth="1"/>
    <col min="14" max="14" width="2.7109375" style="3" customWidth="1"/>
    <col min="15" max="15" width="8.7109375" style="3" customWidth="1"/>
    <col min="16" max="16" width="2.7109375" style="3" customWidth="1"/>
    <col min="17" max="17" width="8.7109375" style="3" customWidth="1"/>
    <col min="18" max="18" width="2.7109375" style="3" customWidth="1"/>
    <col min="19" max="19" width="8.7109375" style="3" customWidth="1"/>
    <col min="20" max="20" width="2.7109375" style="3" customWidth="1"/>
    <col min="21" max="21" width="8.7109375" style="3" customWidth="1"/>
    <col min="22" max="22" width="2.7109375" style="3" customWidth="1"/>
    <col min="23" max="23" width="9.28515625" style="3" bestFit="1" customWidth="1"/>
    <col min="24" max="24" width="2.7109375" style="3" customWidth="1"/>
    <col min="25" max="25" width="8.7109375" style="3" customWidth="1"/>
    <col min="26" max="26" width="2.7109375" style="3" customWidth="1"/>
    <col min="27" max="27" width="8.7109375" style="3" customWidth="1"/>
    <col min="28" max="28" width="2.7109375" style="3" customWidth="1"/>
    <col min="29" max="29" width="8.7109375" style="3" customWidth="1"/>
    <col min="30" max="30" width="2.7109375" style="3" customWidth="1"/>
    <col min="31" max="31" width="8.7109375" style="3" customWidth="1"/>
    <col min="32" max="32" width="2.7109375" style="3" customWidth="1"/>
    <col min="33" max="33" width="9.28515625" style="3" bestFit="1" customWidth="1"/>
    <col min="34" max="34" width="2.7109375" style="3" customWidth="1"/>
    <col min="35" max="35" width="10.85546875" style="3" bestFit="1" customWidth="1"/>
    <col min="36" max="36" width="3.7109375" style="3" customWidth="1"/>
    <col min="37" max="37" width="7.7109375" style="3" customWidth="1"/>
    <col min="38" max="38" width="2.28515625" style="3" customWidth="1"/>
    <col min="39" max="16384" width="14.28515625" style="3"/>
  </cols>
  <sheetData>
    <row r="1" spans="1:38" ht="15.7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5.75">
      <c r="A2" s="1" t="s">
        <v>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6" spans="1:38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 t="s">
        <v>38</v>
      </c>
    </row>
    <row r="7" spans="1:38">
      <c r="C7" s="7" t="s">
        <v>6</v>
      </c>
      <c r="D7" s="6"/>
      <c r="E7" s="7" t="s">
        <v>7</v>
      </c>
      <c r="F7" s="6"/>
      <c r="G7" s="7" t="s">
        <v>26</v>
      </c>
      <c r="H7" s="6"/>
      <c r="I7" s="7" t="s">
        <v>27</v>
      </c>
      <c r="J7" s="6"/>
      <c r="K7" s="7" t="s">
        <v>28</v>
      </c>
      <c r="L7" s="6"/>
      <c r="M7" s="7" t="s">
        <v>29</v>
      </c>
      <c r="N7" s="6"/>
      <c r="O7" s="7" t="s">
        <v>30</v>
      </c>
      <c r="P7" s="6"/>
      <c r="Q7" s="7" t="s">
        <v>32</v>
      </c>
      <c r="R7" s="6"/>
      <c r="S7" s="7" t="s">
        <v>33</v>
      </c>
      <c r="T7" s="6"/>
      <c r="U7" s="7" t="s">
        <v>31</v>
      </c>
      <c r="V7" s="6"/>
      <c r="W7" s="7" t="s">
        <v>35</v>
      </c>
      <c r="X7" s="6"/>
      <c r="Y7" s="7" t="s">
        <v>25</v>
      </c>
      <c r="Z7" s="6"/>
      <c r="AA7" s="7" t="s">
        <v>34</v>
      </c>
      <c r="AB7" s="6"/>
      <c r="AC7" s="7" t="s">
        <v>2</v>
      </c>
      <c r="AD7" s="6"/>
      <c r="AE7" s="7" t="s">
        <v>5</v>
      </c>
      <c r="AF7" s="6"/>
      <c r="AG7" s="7" t="s">
        <v>24</v>
      </c>
      <c r="AH7" s="6"/>
      <c r="AI7" s="7" t="s">
        <v>4</v>
      </c>
      <c r="AJ7" s="6"/>
      <c r="AK7" s="7" t="s">
        <v>39</v>
      </c>
    </row>
    <row r="8" spans="1:38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8">
      <c r="A9" s="3" t="s">
        <v>0</v>
      </c>
      <c r="C9" s="8" t="e">
        <f>+#REF!*12</f>
        <v>#REF!</v>
      </c>
      <c r="D9" s="8"/>
      <c r="E9" s="8" t="e">
        <f>+#REF!*12</f>
        <v>#REF!</v>
      </c>
      <c r="F9" s="8"/>
      <c r="G9" s="8" t="e">
        <f>+#REF!*12</f>
        <v>#REF!</v>
      </c>
      <c r="H9" s="8"/>
      <c r="I9" s="8" t="e">
        <f>+#REF!*12</f>
        <v>#REF!</v>
      </c>
      <c r="J9" s="8"/>
      <c r="K9" s="8" t="e">
        <f>+#REF!*12</f>
        <v>#REF!</v>
      </c>
      <c r="L9" s="8"/>
      <c r="M9" s="8" t="e">
        <f>+#REF!*12</f>
        <v>#REF!</v>
      </c>
      <c r="N9" s="8"/>
      <c r="O9" s="8" t="e">
        <f>+#REF!*12</f>
        <v>#REF!</v>
      </c>
      <c r="P9" s="8"/>
      <c r="Q9" s="8" t="e">
        <f>+#REF!*12</f>
        <v>#REF!</v>
      </c>
      <c r="R9" s="8"/>
      <c r="S9" s="8" t="e">
        <f>+#REF!*12</f>
        <v>#REF!</v>
      </c>
      <c r="T9" s="8"/>
      <c r="U9" s="8" t="e">
        <f>+#REF!*12</f>
        <v>#REF!</v>
      </c>
      <c r="V9" s="8"/>
      <c r="W9" s="8" t="e">
        <f>+#REF!*12</f>
        <v>#REF!</v>
      </c>
      <c r="X9" s="8"/>
      <c r="Y9" s="8" t="e">
        <f>+#REF!*12</f>
        <v>#REF!</v>
      </c>
      <c r="Z9" s="8"/>
      <c r="AA9" s="8" t="e">
        <f>+#REF!*12</f>
        <v>#REF!</v>
      </c>
      <c r="AB9" s="8"/>
      <c r="AC9" s="8" t="e">
        <f>+#REF!*12</f>
        <v>#REF!</v>
      </c>
      <c r="AD9" s="8"/>
      <c r="AE9" s="8" t="e">
        <f>+#REF!*12</f>
        <v>#REF!</v>
      </c>
      <c r="AF9" s="8"/>
      <c r="AG9" s="8" t="e">
        <f>+#REF!*12</f>
        <v>#REF!</v>
      </c>
      <c r="AH9" s="5"/>
      <c r="AI9" s="5" t="e">
        <f t="shared" ref="AI9:AI40" si="0">SUM(B9:AH9)</f>
        <v>#REF!</v>
      </c>
      <c r="AJ9" s="5"/>
      <c r="AK9" s="16" t="e">
        <f>+AI9/$AI$44</f>
        <v>#REF!</v>
      </c>
    </row>
    <row r="10" spans="1:38">
      <c r="A10" s="3" t="s">
        <v>40</v>
      </c>
      <c r="C10" s="8" t="e">
        <f>+#REF!*12</f>
        <v>#REF!</v>
      </c>
      <c r="D10" s="8"/>
      <c r="E10" s="8" t="e">
        <f>+#REF!*12</f>
        <v>#REF!</v>
      </c>
      <c r="F10" s="8"/>
      <c r="G10" s="8" t="e">
        <f>+#REF!*12</f>
        <v>#REF!</v>
      </c>
      <c r="H10" s="8"/>
      <c r="I10" s="8" t="e">
        <f>+#REF!*12</f>
        <v>#REF!</v>
      </c>
      <c r="J10" s="8"/>
      <c r="K10" s="8" t="e">
        <f>+#REF!*12</f>
        <v>#REF!</v>
      </c>
      <c r="L10" s="8"/>
      <c r="M10" s="8" t="e">
        <f>+#REF!*12</f>
        <v>#REF!</v>
      </c>
      <c r="N10" s="8"/>
      <c r="O10" s="8" t="e">
        <f>+#REF!*12</f>
        <v>#REF!</v>
      </c>
      <c r="P10" s="8"/>
      <c r="Q10" s="8" t="e">
        <f>+#REF!*12</f>
        <v>#REF!</v>
      </c>
      <c r="R10" s="8"/>
      <c r="S10" s="8" t="e">
        <f>+#REF!*12</f>
        <v>#REF!</v>
      </c>
      <c r="T10" s="8"/>
      <c r="U10" s="8" t="e">
        <f>+#REF!*12</f>
        <v>#REF!</v>
      </c>
      <c r="V10" s="8"/>
      <c r="W10" s="8" t="e">
        <f>+#REF!*12</f>
        <v>#REF!</v>
      </c>
      <c r="X10" s="8"/>
      <c r="Y10" s="8" t="e">
        <f>+#REF!*12</f>
        <v>#REF!</v>
      </c>
      <c r="Z10" s="8"/>
      <c r="AA10" s="8" t="e">
        <f>+#REF!*12</f>
        <v>#REF!</v>
      </c>
      <c r="AB10" s="8"/>
      <c r="AC10" s="8" t="e">
        <f>+#REF!*12</f>
        <v>#REF!</v>
      </c>
      <c r="AD10" s="8"/>
      <c r="AE10" s="8" t="e">
        <f>+#REF!*12</f>
        <v>#REF!</v>
      </c>
      <c r="AF10" s="8"/>
      <c r="AG10" s="8" t="e">
        <f>+#REF!*12</f>
        <v>#REF!</v>
      </c>
      <c r="AH10" s="8"/>
      <c r="AI10" s="5" t="e">
        <f t="shared" si="0"/>
        <v>#REF!</v>
      </c>
      <c r="AJ10" s="5"/>
      <c r="AK10" s="5"/>
    </row>
    <row r="11" spans="1:38">
      <c r="A11" s="3" t="s">
        <v>1</v>
      </c>
      <c r="C11" s="8" t="e">
        <f>+#REF!*12</f>
        <v>#REF!</v>
      </c>
      <c r="D11" s="8"/>
      <c r="E11" s="8" t="e">
        <f>+#REF!*12</f>
        <v>#REF!</v>
      </c>
      <c r="F11" s="8"/>
      <c r="G11" s="8" t="e">
        <f>+#REF!*12</f>
        <v>#REF!</v>
      </c>
      <c r="H11" s="8"/>
      <c r="I11" s="8" t="e">
        <f>+#REF!*12</f>
        <v>#REF!</v>
      </c>
      <c r="J11" s="8"/>
      <c r="K11" s="8" t="e">
        <f>+#REF!*12</f>
        <v>#REF!</v>
      </c>
      <c r="L11" s="8"/>
      <c r="M11" s="8" t="e">
        <f>+#REF!*12</f>
        <v>#REF!</v>
      </c>
      <c r="N11" s="8"/>
      <c r="O11" s="8" t="e">
        <f>+#REF!*12</f>
        <v>#REF!</v>
      </c>
      <c r="P11" s="8"/>
      <c r="Q11" s="8" t="e">
        <f>+#REF!*12</f>
        <v>#REF!</v>
      </c>
      <c r="R11" s="8"/>
      <c r="S11" s="8" t="e">
        <f>+#REF!*12</f>
        <v>#REF!</v>
      </c>
      <c r="T11" s="8"/>
      <c r="U11" s="8" t="e">
        <f>+#REF!*12</f>
        <v>#REF!</v>
      </c>
      <c r="V11" s="8"/>
      <c r="W11" s="8" t="e">
        <f>+#REF!*12</f>
        <v>#REF!</v>
      </c>
      <c r="X11" s="8"/>
      <c r="Y11" s="8" t="e">
        <f>+#REF!*12</f>
        <v>#REF!</v>
      </c>
      <c r="Z11" s="8"/>
      <c r="AA11" s="8" t="e">
        <f>+#REF!*12</f>
        <v>#REF!</v>
      </c>
      <c r="AB11" s="8"/>
      <c r="AC11" s="8" t="e">
        <f>+#REF!*12</f>
        <v>#REF!</v>
      </c>
      <c r="AD11" s="8"/>
      <c r="AE11" s="8" t="e">
        <f>+#REF!*12</f>
        <v>#REF!</v>
      </c>
      <c r="AF11" s="8"/>
      <c r="AG11" s="8" t="e">
        <f>+#REF!*12</f>
        <v>#REF!</v>
      </c>
      <c r="AH11" s="8"/>
      <c r="AI11" s="5" t="e">
        <f t="shared" si="0"/>
        <v>#REF!</v>
      </c>
      <c r="AJ11" s="5"/>
      <c r="AK11" s="16" t="e">
        <f>+AI11/$AI$44</f>
        <v>#REF!</v>
      </c>
    </row>
    <row r="12" spans="1:38">
      <c r="A12" s="3" t="s">
        <v>40</v>
      </c>
      <c r="C12" s="8" t="e">
        <f>+#REF!*12</f>
        <v>#REF!</v>
      </c>
      <c r="D12" s="8"/>
      <c r="E12" s="8" t="e">
        <f>+#REF!*12</f>
        <v>#REF!</v>
      </c>
      <c r="F12" s="8"/>
      <c r="G12" s="8" t="e">
        <f>+#REF!*12</f>
        <v>#REF!</v>
      </c>
      <c r="H12" s="8"/>
      <c r="I12" s="8" t="e">
        <f>+#REF!*12</f>
        <v>#REF!</v>
      </c>
      <c r="J12" s="8"/>
      <c r="K12" s="8" t="e">
        <f>+#REF!*12</f>
        <v>#REF!</v>
      </c>
      <c r="L12" s="8"/>
      <c r="M12" s="8" t="e">
        <f>+#REF!*12</f>
        <v>#REF!</v>
      </c>
      <c r="N12" s="8"/>
      <c r="O12" s="8" t="e">
        <f>+#REF!*12</f>
        <v>#REF!</v>
      </c>
      <c r="P12" s="8"/>
      <c r="Q12" s="8" t="e">
        <f>+#REF!*12</f>
        <v>#REF!</v>
      </c>
      <c r="R12" s="8"/>
      <c r="S12" s="8" t="e">
        <f>+#REF!*12</f>
        <v>#REF!</v>
      </c>
      <c r="T12" s="8"/>
      <c r="U12" s="8" t="e">
        <f>+#REF!*12</f>
        <v>#REF!</v>
      </c>
      <c r="V12" s="8"/>
      <c r="W12" s="8" t="e">
        <f>+#REF!*12</f>
        <v>#REF!</v>
      </c>
      <c r="X12" s="8"/>
      <c r="Y12" s="8" t="e">
        <f>+#REF!*12</f>
        <v>#REF!</v>
      </c>
      <c r="Z12" s="8"/>
      <c r="AA12" s="8" t="e">
        <f>+#REF!*12</f>
        <v>#REF!</v>
      </c>
      <c r="AB12" s="8"/>
      <c r="AC12" s="8" t="e">
        <f>+#REF!*12</f>
        <v>#REF!</v>
      </c>
      <c r="AD12" s="8"/>
      <c r="AE12" s="8" t="e">
        <f>+#REF!*12</f>
        <v>#REF!</v>
      </c>
      <c r="AF12" s="8"/>
      <c r="AG12" s="8" t="e">
        <f>+#REF!*12</f>
        <v>#REF!</v>
      </c>
      <c r="AH12" s="8"/>
      <c r="AI12" s="5" t="e">
        <f t="shared" si="0"/>
        <v>#REF!</v>
      </c>
      <c r="AJ12" s="5"/>
      <c r="AK12" s="5"/>
    </row>
    <row r="13" spans="1:38">
      <c r="A13" s="3" t="s">
        <v>8</v>
      </c>
      <c r="C13" s="8" t="e">
        <f>+#REF!*12</f>
        <v>#REF!</v>
      </c>
      <c r="D13" s="8"/>
      <c r="E13" s="8" t="e">
        <f>+#REF!*12</f>
        <v>#REF!</v>
      </c>
      <c r="F13" s="8"/>
      <c r="G13" s="8" t="e">
        <f>+#REF!*12</f>
        <v>#REF!</v>
      </c>
      <c r="H13" s="8"/>
      <c r="I13" s="8" t="e">
        <f>+#REF!*12</f>
        <v>#REF!</v>
      </c>
      <c r="J13" s="8"/>
      <c r="K13" s="8" t="e">
        <f>+#REF!*12</f>
        <v>#REF!</v>
      </c>
      <c r="L13" s="8"/>
      <c r="M13" s="8" t="e">
        <f>+#REF!*12</f>
        <v>#REF!</v>
      </c>
      <c r="N13" s="8"/>
      <c r="O13" s="8" t="e">
        <f>+#REF!*12</f>
        <v>#REF!</v>
      </c>
      <c r="P13" s="8"/>
      <c r="Q13" s="8" t="e">
        <f>+#REF!*12</f>
        <v>#REF!</v>
      </c>
      <c r="R13" s="8"/>
      <c r="S13" s="8" t="e">
        <f>+#REF!*12</f>
        <v>#REF!</v>
      </c>
      <c r="T13" s="8"/>
      <c r="U13" s="8" t="e">
        <f>+#REF!*12</f>
        <v>#REF!</v>
      </c>
      <c r="V13" s="8"/>
      <c r="W13" s="8" t="e">
        <f>+#REF!*12</f>
        <v>#REF!</v>
      </c>
      <c r="X13" s="8"/>
      <c r="Y13" s="8" t="e">
        <f>+#REF!*12</f>
        <v>#REF!</v>
      </c>
      <c r="Z13" s="8"/>
      <c r="AA13" s="8" t="e">
        <f>+#REF!*12</f>
        <v>#REF!</v>
      </c>
      <c r="AB13" s="8"/>
      <c r="AC13" s="8" t="e">
        <f>+#REF!*12</f>
        <v>#REF!</v>
      </c>
      <c r="AD13" s="8"/>
      <c r="AE13" s="8" t="e">
        <f>+#REF!*12</f>
        <v>#REF!</v>
      </c>
      <c r="AF13" s="8"/>
      <c r="AG13" s="8" t="e">
        <f>+#REF!*12</f>
        <v>#REF!</v>
      </c>
      <c r="AH13" s="8"/>
      <c r="AI13" s="5" t="e">
        <f t="shared" si="0"/>
        <v>#REF!</v>
      </c>
      <c r="AJ13" s="5"/>
      <c r="AK13" s="16" t="e">
        <f>+AI13/$AI$44</f>
        <v>#REF!</v>
      </c>
    </row>
    <row r="14" spans="1:38">
      <c r="A14" s="3" t="s">
        <v>40</v>
      </c>
      <c r="C14" s="8" t="e">
        <f>+#REF!*12</f>
        <v>#REF!</v>
      </c>
      <c r="D14" s="8"/>
      <c r="E14" s="8" t="e">
        <f>+#REF!*12</f>
        <v>#REF!</v>
      </c>
      <c r="F14" s="8"/>
      <c r="G14" s="8" t="e">
        <f>+#REF!*12</f>
        <v>#REF!</v>
      </c>
      <c r="H14" s="8"/>
      <c r="I14" s="8" t="e">
        <f>+#REF!*12</f>
        <v>#REF!</v>
      </c>
      <c r="J14" s="8"/>
      <c r="K14" s="8" t="e">
        <f>+#REF!*12</f>
        <v>#REF!</v>
      </c>
      <c r="L14" s="8"/>
      <c r="M14" s="8" t="e">
        <f>+#REF!*12</f>
        <v>#REF!</v>
      </c>
      <c r="N14" s="8"/>
      <c r="O14" s="8" t="e">
        <f>+#REF!*12</f>
        <v>#REF!</v>
      </c>
      <c r="P14" s="8"/>
      <c r="Q14" s="8" t="e">
        <f>+#REF!*12</f>
        <v>#REF!</v>
      </c>
      <c r="R14" s="8"/>
      <c r="S14" s="8" t="e">
        <f>+#REF!*12</f>
        <v>#REF!</v>
      </c>
      <c r="T14" s="8"/>
      <c r="U14" s="8" t="e">
        <f>+#REF!*12</f>
        <v>#REF!</v>
      </c>
      <c r="V14" s="8"/>
      <c r="W14" s="8" t="e">
        <f>+#REF!*12</f>
        <v>#REF!</v>
      </c>
      <c r="X14" s="8"/>
      <c r="Y14" s="8" t="e">
        <f>+#REF!*12</f>
        <v>#REF!</v>
      </c>
      <c r="Z14" s="8"/>
      <c r="AA14" s="8" t="e">
        <f>+#REF!*12</f>
        <v>#REF!</v>
      </c>
      <c r="AB14" s="8"/>
      <c r="AC14" s="8" t="e">
        <f>+#REF!*12</f>
        <v>#REF!</v>
      </c>
      <c r="AD14" s="8"/>
      <c r="AE14" s="8" t="e">
        <f>+#REF!*12</f>
        <v>#REF!</v>
      </c>
      <c r="AF14" s="8"/>
      <c r="AG14" s="8" t="e">
        <f>+#REF!*12</f>
        <v>#REF!</v>
      </c>
      <c r="AH14" s="8"/>
      <c r="AI14" s="5" t="e">
        <f t="shared" si="0"/>
        <v>#REF!</v>
      </c>
      <c r="AJ14" s="5"/>
      <c r="AK14" s="5"/>
    </row>
    <row r="15" spans="1:38">
      <c r="A15" s="3" t="s">
        <v>11</v>
      </c>
      <c r="C15" s="8" t="e">
        <f>+#REF!*12</f>
        <v>#REF!</v>
      </c>
      <c r="D15" s="8"/>
      <c r="E15" s="8" t="e">
        <f>+#REF!*12</f>
        <v>#REF!</v>
      </c>
      <c r="F15" s="8"/>
      <c r="G15" s="8" t="e">
        <f>+#REF!*12</f>
        <v>#REF!</v>
      </c>
      <c r="H15" s="8"/>
      <c r="I15" s="8" t="e">
        <f>+#REF!*12</f>
        <v>#REF!</v>
      </c>
      <c r="J15" s="8"/>
      <c r="K15" s="8" t="e">
        <f>+#REF!*12</f>
        <v>#REF!</v>
      </c>
      <c r="L15" s="8"/>
      <c r="M15" s="8" t="e">
        <f>+#REF!*12</f>
        <v>#REF!</v>
      </c>
      <c r="N15" s="8"/>
      <c r="O15" s="8" t="e">
        <f>+#REF!*12</f>
        <v>#REF!</v>
      </c>
      <c r="P15" s="8"/>
      <c r="Q15" s="8" t="e">
        <f>+#REF!*12</f>
        <v>#REF!</v>
      </c>
      <c r="R15" s="8"/>
      <c r="S15" s="8" t="e">
        <f>+#REF!*12</f>
        <v>#REF!</v>
      </c>
      <c r="T15" s="8"/>
      <c r="U15" s="8" t="e">
        <f>+#REF!*12</f>
        <v>#REF!</v>
      </c>
      <c r="V15" s="8"/>
      <c r="W15" s="8" t="e">
        <f>+#REF!*12</f>
        <v>#REF!</v>
      </c>
      <c r="X15" s="8"/>
      <c r="Y15" s="8" t="e">
        <f>+#REF!*12</f>
        <v>#REF!</v>
      </c>
      <c r="Z15" s="8"/>
      <c r="AA15" s="8" t="e">
        <f>+#REF!*12</f>
        <v>#REF!</v>
      </c>
      <c r="AB15" s="8"/>
      <c r="AC15" s="8" t="e">
        <f>+#REF!*12</f>
        <v>#REF!</v>
      </c>
      <c r="AD15" s="8"/>
      <c r="AE15" s="8" t="e">
        <f>+#REF!*12</f>
        <v>#REF!</v>
      </c>
      <c r="AF15" s="8"/>
      <c r="AG15" s="8" t="e">
        <f>+#REF!*12</f>
        <v>#REF!</v>
      </c>
      <c r="AH15" s="8"/>
      <c r="AI15" s="5" t="e">
        <f t="shared" si="0"/>
        <v>#REF!</v>
      </c>
      <c r="AJ15" s="5"/>
      <c r="AK15" s="5"/>
    </row>
    <row r="16" spans="1:38">
      <c r="A16" s="3" t="s">
        <v>13</v>
      </c>
      <c r="C16" s="8" t="e">
        <f>+#REF!*12</f>
        <v>#REF!</v>
      </c>
      <c r="D16" s="8"/>
      <c r="E16" s="8" t="e">
        <f>+#REF!*12</f>
        <v>#REF!</v>
      </c>
      <c r="F16" s="8"/>
      <c r="G16" s="8" t="e">
        <f>+#REF!*12</f>
        <v>#REF!</v>
      </c>
      <c r="H16" s="8"/>
      <c r="I16" s="8" t="e">
        <f>+#REF!*12</f>
        <v>#REF!</v>
      </c>
      <c r="J16" s="8"/>
      <c r="K16" s="8" t="e">
        <f>+#REF!*12</f>
        <v>#REF!</v>
      </c>
      <c r="L16" s="8"/>
      <c r="M16" s="8" t="e">
        <f>+#REF!*12</f>
        <v>#REF!</v>
      </c>
      <c r="N16" s="8"/>
      <c r="O16" s="8" t="e">
        <f>+#REF!*12</f>
        <v>#REF!</v>
      </c>
      <c r="P16" s="8"/>
      <c r="Q16" s="8" t="e">
        <f>+#REF!*12</f>
        <v>#REF!</v>
      </c>
      <c r="R16" s="8"/>
      <c r="S16" s="8" t="e">
        <f>+#REF!*12</f>
        <v>#REF!</v>
      </c>
      <c r="T16" s="8"/>
      <c r="U16" s="8" t="e">
        <f>+#REF!*12</f>
        <v>#REF!</v>
      </c>
      <c r="V16" s="8"/>
      <c r="W16" s="8" t="e">
        <f>+#REF!*12</f>
        <v>#REF!</v>
      </c>
      <c r="X16" s="8"/>
      <c r="Y16" s="8" t="e">
        <f>+#REF!*12</f>
        <v>#REF!</v>
      </c>
      <c r="Z16" s="8"/>
      <c r="AA16" s="8" t="e">
        <f>+#REF!*12</f>
        <v>#REF!</v>
      </c>
      <c r="AB16" s="8"/>
      <c r="AC16" s="8" t="e">
        <f>+#REF!*12</f>
        <v>#REF!</v>
      </c>
      <c r="AD16" s="8"/>
      <c r="AE16" s="8" t="e">
        <f>+#REF!*12</f>
        <v>#REF!</v>
      </c>
      <c r="AF16" s="8"/>
      <c r="AG16" s="8" t="e">
        <f>+#REF!*12</f>
        <v>#REF!</v>
      </c>
      <c r="AH16" s="8"/>
      <c r="AI16" s="5" t="e">
        <f t="shared" si="0"/>
        <v>#REF!</v>
      </c>
      <c r="AJ16" s="5"/>
      <c r="AK16" s="16"/>
    </row>
    <row r="17" spans="1:37">
      <c r="A17" s="3" t="s">
        <v>40</v>
      </c>
      <c r="C17" s="8" t="e">
        <f>+#REF!*12</f>
        <v>#REF!</v>
      </c>
      <c r="D17" s="8"/>
      <c r="E17" s="8" t="e">
        <f>+#REF!*12</f>
        <v>#REF!</v>
      </c>
      <c r="F17" s="8"/>
      <c r="G17" s="8" t="e">
        <f>+#REF!*12</f>
        <v>#REF!</v>
      </c>
      <c r="H17" s="8"/>
      <c r="I17" s="8" t="e">
        <f>+#REF!*12</f>
        <v>#REF!</v>
      </c>
      <c r="J17" s="8"/>
      <c r="K17" s="8" t="e">
        <f>+#REF!*12</f>
        <v>#REF!</v>
      </c>
      <c r="L17" s="8"/>
      <c r="M17" s="8" t="e">
        <f>+#REF!*12</f>
        <v>#REF!</v>
      </c>
      <c r="N17" s="8"/>
      <c r="O17" s="8" t="e">
        <f>+#REF!*12</f>
        <v>#REF!</v>
      </c>
      <c r="P17" s="8"/>
      <c r="Q17" s="8" t="e">
        <f>+#REF!*12</f>
        <v>#REF!</v>
      </c>
      <c r="R17" s="8"/>
      <c r="S17" s="8" t="e">
        <f>+#REF!*12</f>
        <v>#REF!</v>
      </c>
      <c r="T17" s="8"/>
      <c r="U17" s="8" t="e">
        <f>+#REF!*12</f>
        <v>#REF!</v>
      </c>
      <c r="V17" s="8"/>
      <c r="W17" s="8" t="e">
        <f>+#REF!*12</f>
        <v>#REF!</v>
      </c>
      <c r="X17" s="8"/>
      <c r="Y17" s="8" t="e">
        <f>+#REF!*12</f>
        <v>#REF!</v>
      </c>
      <c r="Z17" s="8"/>
      <c r="AA17" s="8" t="e">
        <f>+#REF!*12</f>
        <v>#REF!</v>
      </c>
      <c r="AB17" s="8"/>
      <c r="AC17" s="8" t="e">
        <f>+#REF!*12</f>
        <v>#REF!</v>
      </c>
      <c r="AD17" s="8"/>
      <c r="AE17" s="8" t="e">
        <f>+#REF!*12</f>
        <v>#REF!</v>
      </c>
      <c r="AF17" s="8"/>
      <c r="AG17" s="8" t="e">
        <f>+#REF!*12</f>
        <v>#REF!</v>
      </c>
      <c r="AH17" s="8"/>
      <c r="AI17" s="5" t="e">
        <f t="shared" si="0"/>
        <v>#REF!</v>
      </c>
      <c r="AJ17" s="5"/>
      <c r="AK17" s="5"/>
    </row>
    <row r="18" spans="1:37">
      <c r="A18" s="3" t="s">
        <v>14</v>
      </c>
      <c r="C18" s="8" t="e">
        <f>+#REF!*12</f>
        <v>#REF!</v>
      </c>
      <c r="D18" s="8"/>
      <c r="E18" s="8" t="e">
        <f>+#REF!*12</f>
        <v>#REF!</v>
      </c>
      <c r="F18" s="8"/>
      <c r="G18" s="8" t="e">
        <f>+#REF!*12</f>
        <v>#REF!</v>
      </c>
      <c r="H18" s="8"/>
      <c r="I18" s="8" t="e">
        <f>+#REF!*12</f>
        <v>#REF!</v>
      </c>
      <c r="J18" s="8"/>
      <c r="K18" s="8" t="e">
        <f>+#REF!*12</f>
        <v>#REF!</v>
      </c>
      <c r="L18" s="8"/>
      <c r="M18" s="8" t="e">
        <f>+#REF!*12</f>
        <v>#REF!</v>
      </c>
      <c r="N18" s="8"/>
      <c r="O18" s="8" t="e">
        <f>+#REF!*12</f>
        <v>#REF!</v>
      </c>
      <c r="P18" s="8"/>
      <c r="Q18" s="8" t="e">
        <f>+#REF!*12</f>
        <v>#REF!</v>
      </c>
      <c r="R18" s="8"/>
      <c r="S18" s="8" t="e">
        <f>+#REF!*12</f>
        <v>#REF!</v>
      </c>
      <c r="T18" s="8"/>
      <c r="U18" s="8" t="e">
        <f>+#REF!*12</f>
        <v>#REF!</v>
      </c>
      <c r="V18" s="8"/>
      <c r="W18" s="8" t="e">
        <f>+#REF!*12</f>
        <v>#REF!</v>
      </c>
      <c r="X18" s="8"/>
      <c r="Y18" s="8" t="e">
        <f>+#REF!*12</f>
        <v>#REF!</v>
      </c>
      <c r="Z18" s="8"/>
      <c r="AA18" s="8" t="e">
        <f>+#REF!*12</f>
        <v>#REF!</v>
      </c>
      <c r="AB18" s="8"/>
      <c r="AC18" s="8" t="e">
        <f>+#REF!*12</f>
        <v>#REF!</v>
      </c>
      <c r="AD18" s="8"/>
      <c r="AE18" s="8" t="e">
        <f>+#REF!*12</f>
        <v>#REF!</v>
      </c>
      <c r="AF18" s="8"/>
      <c r="AG18" s="8" t="e">
        <f>+#REF!*12</f>
        <v>#REF!</v>
      </c>
      <c r="AH18" s="8"/>
      <c r="AI18" s="5" t="e">
        <f t="shared" si="0"/>
        <v>#REF!</v>
      </c>
      <c r="AJ18" s="5"/>
      <c r="AK18" s="16"/>
    </row>
    <row r="19" spans="1:37">
      <c r="A19" s="3" t="s">
        <v>15</v>
      </c>
      <c r="C19" s="8" t="e">
        <f>+#REF!*12</f>
        <v>#REF!</v>
      </c>
      <c r="D19" s="8"/>
      <c r="E19" s="8" t="e">
        <f>+#REF!*12</f>
        <v>#REF!</v>
      </c>
      <c r="F19" s="8"/>
      <c r="G19" s="8" t="e">
        <f>+#REF!*12</f>
        <v>#REF!</v>
      </c>
      <c r="H19" s="8"/>
      <c r="I19" s="8" t="e">
        <f>+#REF!*12</f>
        <v>#REF!</v>
      </c>
      <c r="J19" s="8"/>
      <c r="K19" s="8" t="e">
        <f>+#REF!*12</f>
        <v>#REF!</v>
      </c>
      <c r="L19" s="8"/>
      <c r="M19" s="8" t="e">
        <f>+#REF!*12</f>
        <v>#REF!</v>
      </c>
      <c r="N19" s="8"/>
      <c r="O19" s="8" t="e">
        <f>+#REF!*12</f>
        <v>#REF!</v>
      </c>
      <c r="P19" s="8"/>
      <c r="Q19" s="8" t="e">
        <f>+#REF!*12</f>
        <v>#REF!</v>
      </c>
      <c r="R19" s="8"/>
      <c r="S19" s="8" t="e">
        <f>+#REF!*12</f>
        <v>#REF!</v>
      </c>
      <c r="T19" s="8"/>
      <c r="U19" s="8" t="e">
        <f>+#REF!*12</f>
        <v>#REF!</v>
      </c>
      <c r="V19" s="8"/>
      <c r="W19" s="8" t="e">
        <f>+#REF!*12</f>
        <v>#REF!</v>
      </c>
      <c r="X19" s="8"/>
      <c r="Y19" s="8" t="e">
        <f>+#REF!*12</f>
        <v>#REF!</v>
      </c>
      <c r="Z19" s="8"/>
      <c r="AA19" s="8" t="e">
        <f>+#REF!*12</f>
        <v>#REF!</v>
      </c>
      <c r="AB19" s="8"/>
      <c r="AC19" s="8" t="e">
        <f>+#REF!*12</f>
        <v>#REF!</v>
      </c>
      <c r="AD19" s="8"/>
      <c r="AE19" s="8" t="e">
        <f>+#REF!*12</f>
        <v>#REF!</v>
      </c>
      <c r="AF19" s="8"/>
      <c r="AG19" s="8" t="e">
        <f>+#REF!*12</f>
        <v>#REF!</v>
      </c>
      <c r="AH19" s="8"/>
      <c r="AI19" s="5" t="e">
        <f t="shared" si="0"/>
        <v>#REF!</v>
      </c>
      <c r="AJ19" s="5"/>
      <c r="AK19" s="16" t="e">
        <f>+AI19/$AI$44</f>
        <v>#REF!</v>
      </c>
    </row>
    <row r="20" spans="1:37">
      <c r="A20" s="3" t="s">
        <v>16</v>
      </c>
      <c r="C20" s="8" t="e">
        <f>+#REF!*12</f>
        <v>#REF!</v>
      </c>
      <c r="D20" s="8"/>
      <c r="E20" s="8" t="e">
        <f>+#REF!*12</f>
        <v>#REF!</v>
      </c>
      <c r="F20" s="8"/>
      <c r="G20" s="8" t="e">
        <f>+#REF!*12</f>
        <v>#REF!</v>
      </c>
      <c r="H20" s="8"/>
      <c r="I20" s="8" t="e">
        <f>+#REF!*12</f>
        <v>#REF!</v>
      </c>
      <c r="J20" s="8"/>
      <c r="K20" s="8" t="e">
        <f>+#REF!*12</f>
        <v>#REF!</v>
      </c>
      <c r="L20" s="8"/>
      <c r="M20" s="8" t="e">
        <f>+#REF!*12</f>
        <v>#REF!</v>
      </c>
      <c r="N20" s="8"/>
      <c r="O20" s="8" t="e">
        <f>+#REF!*12</f>
        <v>#REF!</v>
      </c>
      <c r="P20" s="8"/>
      <c r="Q20" s="8" t="e">
        <f>+#REF!*12</f>
        <v>#REF!</v>
      </c>
      <c r="R20" s="8"/>
      <c r="S20" s="8" t="e">
        <f>+#REF!*12</f>
        <v>#REF!</v>
      </c>
      <c r="T20" s="8"/>
      <c r="U20" s="8" t="e">
        <f>+#REF!*12</f>
        <v>#REF!</v>
      </c>
      <c r="V20" s="8"/>
      <c r="W20" s="8" t="e">
        <f>+#REF!*12</f>
        <v>#REF!</v>
      </c>
      <c r="X20" s="8"/>
      <c r="Y20" s="8" t="e">
        <f>+#REF!*12</f>
        <v>#REF!</v>
      </c>
      <c r="Z20" s="8"/>
      <c r="AA20" s="8" t="e">
        <f>+#REF!*12</f>
        <v>#REF!</v>
      </c>
      <c r="AB20" s="8"/>
      <c r="AC20" s="8" t="e">
        <f>+#REF!*12</f>
        <v>#REF!</v>
      </c>
      <c r="AD20" s="8"/>
      <c r="AE20" s="8" t="e">
        <f>+#REF!*12</f>
        <v>#REF!</v>
      </c>
      <c r="AF20" s="8"/>
      <c r="AG20" s="8" t="e">
        <f>+#REF!*12</f>
        <v>#REF!</v>
      </c>
      <c r="AH20" s="8"/>
      <c r="AI20" s="5" t="e">
        <f t="shared" si="0"/>
        <v>#REF!</v>
      </c>
      <c r="AJ20" s="5"/>
      <c r="AK20" s="16"/>
    </row>
    <row r="21" spans="1:37">
      <c r="A21" s="3" t="s">
        <v>17</v>
      </c>
      <c r="C21" s="8" t="e">
        <f>+#REF!*12</f>
        <v>#REF!</v>
      </c>
      <c r="D21" s="8"/>
      <c r="E21" s="8" t="e">
        <f>+#REF!*12</f>
        <v>#REF!</v>
      </c>
      <c r="F21" s="8"/>
      <c r="G21" s="8" t="e">
        <f>+#REF!*12</f>
        <v>#REF!</v>
      </c>
      <c r="H21" s="8"/>
      <c r="I21" s="8" t="e">
        <f>+#REF!*12</f>
        <v>#REF!</v>
      </c>
      <c r="J21" s="8"/>
      <c r="K21" s="8" t="e">
        <f>+#REF!*12</f>
        <v>#REF!</v>
      </c>
      <c r="L21" s="8"/>
      <c r="M21" s="8" t="e">
        <f>+#REF!*12</f>
        <v>#REF!</v>
      </c>
      <c r="N21" s="8"/>
      <c r="O21" s="8" t="e">
        <f>+#REF!*12</f>
        <v>#REF!</v>
      </c>
      <c r="P21" s="8"/>
      <c r="Q21" s="8" t="e">
        <f>+#REF!*12</f>
        <v>#REF!</v>
      </c>
      <c r="R21" s="8"/>
      <c r="S21" s="8" t="e">
        <f>+#REF!*12</f>
        <v>#REF!</v>
      </c>
      <c r="T21" s="8"/>
      <c r="U21" s="8" t="e">
        <f>+#REF!*12</f>
        <v>#REF!</v>
      </c>
      <c r="V21" s="8"/>
      <c r="W21" s="8" t="e">
        <f>+#REF!*12</f>
        <v>#REF!</v>
      </c>
      <c r="X21" s="8"/>
      <c r="Y21" s="8" t="e">
        <f>+#REF!*12</f>
        <v>#REF!</v>
      </c>
      <c r="Z21" s="8"/>
      <c r="AA21" s="8" t="e">
        <f>+#REF!*12</f>
        <v>#REF!</v>
      </c>
      <c r="AB21" s="8"/>
      <c r="AC21" s="8" t="e">
        <f>+#REF!*12</f>
        <v>#REF!</v>
      </c>
      <c r="AD21" s="8"/>
      <c r="AE21" s="8" t="e">
        <f>+#REF!*12</f>
        <v>#REF!</v>
      </c>
      <c r="AF21" s="8"/>
      <c r="AG21" s="8" t="e">
        <f>+#REF!*12</f>
        <v>#REF!</v>
      </c>
      <c r="AH21" s="8"/>
      <c r="AI21" s="5" t="e">
        <f t="shared" si="0"/>
        <v>#REF!</v>
      </c>
      <c r="AJ21" s="5"/>
      <c r="AK21" s="16" t="e">
        <f>+AI21/$AI$44</f>
        <v>#REF!</v>
      </c>
    </row>
    <row r="22" spans="1:37">
      <c r="A22" s="3" t="s">
        <v>40</v>
      </c>
      <c r="C22" s="8" t="e">
        <f>+#REF!*12</f>
        <v>#REF!</v>
      </c>
      <c r="D22" s="8"/>
      <c r="E22" s="8" t="e">
        <f>+#REF!*12</f>
        <v>#REF!</v>
      </c>
      <c r="F22" s="8"/>
      <c r="G22" s="8" t="e">
        <f>+#REF!*12</f>
        <v>#REF!</v>
      </c>
      <c r="H22" s="8"/>
      <c r="I22" s="8" t="e">
        <f>+#REF!*12</f>
        <v>#REF!</v>
      </c>
      <c r="J22" s="8"/>
      <c r="K22" s="8" t="e">
        <f>+#REF!*12</f>
        <v>#REF!</v>
      </c>
      <c r="L22" s="8"/>
      <c r="M22" s="8" t="e">
        <f>+#REF!*12</f>
        <v>#REF!</v>
      </c>
      <c r="N22" s="8"/>
      <c r="O22" s="8" t="e">
        <f>+#REF!*12</f>
        <v>#REF!</v>
      </c>
      <c r="P22" s="8"/>
      <c r="Q22" s="8" t="e">
        <f>+#REF!*12</f>
        <v>#REF!</v>
      </c>
      <c r="R22" s="8"/>
      <c r="S22" s="8" t="e">
        <f>+#REF!*12</f>
        <v>#REF!</v>
      </c>
      <c r="T22" s="8"/>
      <c r="U22" s="8" t="e">
        <f>+#REF!*12</f>
        <v>#REF!</v>
      </c>
      <c r="V22" s="5"/>
      <c r="W22" s="8" t="e">
        <f>+#REF!*12</f>
        <v>#REF!</v>
      </c>
      <c r="X22" s="8"/>
      <c r="Y22" s="8" t="e">
        <f>+#REF!*12</f>
        <v>#REF!</v>
      </c>
      <c r="Z22" s="8"/>
      <c r="AA22" s="8" t="e">
        <f>+#REF!*12</f>
        <v>#REF!</v>
      </c>
      <c r="AB22" s="8"/>
      <c r="AC22" s="8" t="e">
        <f>+#REF!*12</f>
        <v>#REF!</v>
      </c>
      <c r="AD22" s="8"/>
      <c r="AE22" s="8" t="e">
        <f>+#REF!*12</f>
        <v>#REF!</v>
      </c>
      <c r="AF22" s="8"/>
      <c r="AG22" s="8" t="e">
        <f>+#REF!*12</f>
        <v>#REF!</v>
      </c>
      <c r="AH22" s="8"/>
      <c r="AI22" s="5" t="e">
        <f t="shared" si="0"/>
        <v>#REF!</v>
      </c>
      <c r="AJ22" s="5"/>
      <c r="AK22" s="5"/>
    </row>
    <row r="23" spans="1:37">
      <c r="A23" s="3" t="s">
        <v>43</v>
      </c>
      <c r="C23" s="8" t="e">
        <f>+#REF!*12</f>
        <v>#REF!</v>
      </c>
      <c r="D23" s="8"/>
      <c r="E23" s="8" t="e">
        <f>+#REF!*12</f>
        <v>#REF!</v>
      </c>
      <c r="F23" s="8"/>
      <c r="G23" s="8" t="e">
        <f>+#REF!*12</f>
        <v>#REF!</v>
      </c>
      <c r="H23" s="8"/>
      <c r="I23" s="8" t="e">
        <f>+#REF!*12</f>
        <v>#REF!</v>
      </c>
      <c r="J23" s="8"/>
      <c r="K23" s="8" t="e">
        <f>+#REF!*12</f>
        <v>#REF!</v>
      </c>
      <c r="L23" s="8"/>
      <c r="M23" s="8" t="e">
        <f>+#REF!*12</f>
        <v>#REF!</v>
      </c>
      <c r="N23" s="8"/>
      <c r="O23" s="8" t="e">
        <f>+#REF!*12</f>
        <v>#REF!</v>
      </c>
      <c r="P23" s="8"/>
      <c r="Q23" s="8" t="e">
        <f>+#REF!*12</f>
        <v>#REF!</v>
      </c>
      <c r="R23" s="8"/>
      <c r="S23" s="8" t="e">
        <f>+#REF!*12</f>
        <v>#REF!</v>
      </c>
      <c r="T23" s="8"/>
      <c r="U23" s="8" t="e">
        <f>+#REF!*12</f>
        <v>#REF!</v>
      </c>
      <c r="V23" s="8"/>
      <c r="W23" s="8" t="e">
        <f>+#REF!*12</f>
        <v>#REF!</v>
      </c>
      <c r="X23" s="8"/>
      <c r="Y23" s="8" t="e">
        <f>+#REF!*12</f>
        <v>#REF!</v>
      </c>
      <c r="Z23" s="8"/>
      <c r="AA23" s="8" t="e">
        <f>+#REF!*12</f>
        <v>#REF!</v>
      </c>
      <c r="AB23" s="8"/>
      <c r="AC23" s="8" t="e">
        <f>+#REF!*12</f>
        <v>#REF!</v>
      </c>
      <c r="AD23" s="8"/>
      <c r="AE23" s="8" t="e">
        <f>+#REF!*12</f>
        <v>#REF!</v>
      </c>
      <c r="AF23" s="8"/>
      <c r="AG23" s="8" t="e">
        <f>+#REF!*12</f>
        <v>#REF!</v>
      </c>
      <c r="AH23" s="8"/>
      <c r="AI23" s="5" t="e">
        <f t="shared" si="0"/>
        <v>#REF!</v>
      </c>
      <c r="AJ23" s="5"/>
      <c r="AK23" s="5"/>
    </row>
    <row r="24" spans="1:37">
      <c r="A24" s="3" t="s">
        <v>40</v>
      </c>
      <c r="C24" s="8" t="e">
        <f>+#REF!*12</f>
        <v>#REF!</v>
      </c>
      <c r="D24" s="8"/>
      <c r="E24" s="8" t="e">
        <f>+#REF!*12</f>
        <v>#REF!</v>
      </c>
      <c r="F24" s="8"/>
      <c r="G24" s="8" t="e">
        <f>+#REF!*12</f>
        <v>#REF!</v>
      </c>
      <c r="H24" s="8"/>
      <c r="I24" s="8" t="e">
        <f>+#REF!*12</f>
        <v>#REF!</v>
      </c>
      <c r="J24" s="8"/>
      <c r="K24" s="8" t="e">
        <f>+#REF!*12</f>
        <v>#REF!</v>
      </c>
      <c r="L24" s="8"/>
      <c r="M24" s="8" t="e">
        <f>+#REF!*12</f>
        <v>#REF!</v>
      </c>
      <c r="N24" s="8"/>
      <c r="O24" s="8" t="e">
        <f>+#REF!*12</f>
        <v>#REF!</v>
      </c>
      <c r="P24" s="8"/>
      <c r="Q24" s="8" t="e">
        <f>+#REF!*12</f>
        <v>#REF!</v>
      </c>
      <c r="R24" s="8"/>
      <c r="S24" s="8" t="e">
        <f>+#REF!*12</f>
        <v>#REF!</v>
      </c>
      <c r="T24" s="8"/>
      <c r="U24" s="8" t="e">
        <f>+#REF!*12</f>
        <v>#REF!</v>
      </c>
      <c r="V24" s="8"/>
      <c r="W24" s="8" t="e">
        <f>+#REF!*12</f>
        <v>#REF!</v>
      </c>
      <c r="X24" s="8"/>
      <c r="Y24" s="8" t="e">
        <f>+#REF!*12</f>
        <v>#REF!</v>
      </c>
      <c r="Z24" s="8"/>
      <c r="AA24" s="8" t="e">
        <f>+#REF!*12</f>
        <v>#REF!</v>
      </c>
      <c r="AB24" s="8"/>
      <c r="AC24" s="8" t="e">
        <f>+#REF!*12</f>
        <v>#REF!</v>
      </c>
      <c r="AD24" s="8"/>
      <c r="AE24" s="8" t="e">
        <f>+#REF!*12</f>
        <v>#REF!</v>
      </c>
      <c r="AF24" s="8"/>
      <c r="AG24" s="8" t="e">
        <f>+#REF!*12</f>
        <v>#REF!</v>
      </c>
      <c r="AH24" s="8"/>
      <c r="AI24" s="5" t="e">
        <f t="shared" si="0"/>
        <v>#REF!</v>
      </c>
      <c r="AJ24" s="5"/>
      <c r="AK24" s="5"/>
    </row>
    <row r="25" spans="1:37">
      <c r="A25" s="3" t="s">
        <v>18</v>
      </c>
      <c r="C25" s="8" t="e">
        <f>+#REF!*12</f>
        <v>#REF!</v>
      </c>
      <c r="D25" s="8"/>
      <c r="E25" s="8" t="e">
        <f>+#REF!*12</f>
        <v>#REF!</v>
      </c>
      <c r="F25" s="8"/>
      <c r="G25" s="8" t="e">
        <f>+#REF!*12</f>
        <v>#REF!</v>
      </c>
      <c r="H25" s="8"/>
      <c r="I25" s="8" t="e">
        <f>+#REF!*12</f>
        <v>#REF!</v>
      </c>
      <c r="J25" s="8"/>
      <c r="K25" s="8" t="e">
        <f>+#REF!*12</f>
        <v>#REF!</v>
      </c>
      <c r="L25" s="8"/>
      <c r="M25" s="8" t="e">
        <f>+#REF!*12</f>
        <v>#REF!</v>
      </c>
      <c r="N25" s="8"/>
      <c r="O25" s="8" t="e">
        <f>+#REF!*12</f>
        <v>#REF!</v>
      </c>
      <c r="P25" s="8"/>
      <c r="Q25" s="8" t="e">
        <f>+#REF!*12</f>
        <v>#REF!</v>
      </c>
      <c r="R25" s="8"/>
      <c r="S25" s="8" t="e">
        <f>+#REF!*12</f>
        <v>#REF!</v>
      </c>
      <c r="T25" s="8"/>
      <c r="U25" s="8" t="e">
        <f>+#REF!*12</f>
        <v>#REF!</v>
      </c>
      <c r="V25" s="8"/>
      <c r="W25" s="8" t="e">
        <f>+#REF!*12</f>
        <v>#REF!</v>
      </c>
      <c r="X25" s="8"/>
      <c r="Y25" s="8" t="e">
        <f>+#REF!*12</f>
        <v>#REF!</v>
      </c>
      <c r="Z25" s="8"/>
      <c r="AA25" s="8" t="e">
        <f>+#REF!*12</f>
        <v>#REF!</v>
      </c>
      <c r="AB25" s="8"/>
      <c r="AC25" s="8" t="e">
        <f>+#REF!*12</f>
        <v>#REF!</v>
      </c>
      <c r="AD25" s="8"/>
      <c r="AE25" s="8" t="e">
        <f>+#REF!*12</f>
        <v>#REF!</v>
      </c>
      <c r="AF25" s="8"/>
      <c r="AG25" s="8" t="e">
        <f>+#REF!*12</f>
        <v>#REF!</v>
      </c>
      <c r="AH25" s="8"/>
      <c r="AI25" s="5" t="e">
        <f t="shared" si="0"/>
        <v>#REF!</v>
      </c>
      <c r="AJ25" s="5"/>
      <c r="AK25" s="5"/>
    </row>
    <row r="26" spans="1:37">
      <c r="A26" s="3" t="s">
        <v>40</v>
      </c>
      <c r="C26" s="8" t="e">
        <f>+#REF!*12</f>
        <v>#REF!</v>
      </c>
      <c r="D26" s="8"/>
      <c r="E26" s="8" t="e">
        <f>+#REF!*12</f>
        <v>#REF!</v>
      </c>
      <c r="F26" s="8"/>
      <c r="G26" s="8" t="e">
        <f>+#REF!*12</f>
        <v>#REF!</v>
      </c>
      <c r="H26" s="8"/>
      <c r="I26" s="8" t="e">
        <f>+#REF!*12</f>
        <v>#REF!</v>
      </c>
      <c r="J26" s="8"/>
      <c r="K26" s="8" t="e">
        <f>+#REF!*12</f>
        <v>#REF!</v>
      </c>
      <c r="L26" s="8"/>
      <c r="M26" s="8" t="e">
        <f>+#REF!*12</f>
        <v>#REF!</v>
      </c>
      <c r="N26" s="8"/>
      <c r="O26" s="8" t="e">
        <f>+#REF!*12</f>
        <v>#REF!</v>
      </c>
      <c r="P26" s="8"/>
      <c r="Q26" s="8" t="e">
        <f>+#REF!*12</f>
        <v>#REF!</v>
      </c>
      <c r="R26" s="8"/>
      <c r="S26" s="8" t="e">
        <f>+#REF!*12</f>
        <v>#REF!</v>
      </c>
      <c r="T26" s="8"/>
      <c r="U26" s="8" t="e">
        <f>+#REF!*12</f>
        <v>#REF!</v>
      </c>
      <c r="V26" s="8"/>
      <c r="W26" s="8" t="e">
        <f>+#REF!*12</f>
        <v>#REF!</v>
      </c>
      <c r="X26" s="8"/>
      <c r="Y26" s="8" t="e">
        <f>+#REF!*12</f>
        <v>#REF!</v>
      </c>
      <c r="Z26" s="8"/>
      <c r="AA26" s="8" t="e">
        <f>+#REF!*12</f>
        <v>#REF!</v>
      </c>
      <c r="AB26" s="8"/>
      <c r="AC26" s="8" t="e">
        <f>+#REF!*12</f>
        <v>#REF!</v>
      </c>
      <c r="AD26" s="8"/>
      <c r="AE26" s="8" t="e">
        <f>+#REF!*12</f>
        <v>#REF!</v>
      </c>
      <c r="AF26" s="8"/>
      <c r="AG26" s="8" t="e">
        <f>+#REF!*12</f>
        <v>#REF!</v>
      </c>
      <c r="AH26" s="8"/>
      <c r="AI26" s="5" t="e">
        <f t="shared" si="0"/>
        <v>#REF!</v>
      </c>
      <c r="AJ26" s="5"/>
      <c r="AK26" s="5"/>
    </row>
    <row r="27" spans="1:37">
      <c r="A27" s="3" t="s">
        <v>19</v>
      </c>
      <c r="C27" s="8" t="e">
        <f>+#REF!*12</f>
        <v>#REF!</v>
      </c>
      <c r="D27" s="8"/>
      <c r="E27" s="8" t="e">
        <f>+#REF!*12</f>
        <v>#REF!</v>
      </c>
      <c r="F27" s="8"/>
      <c r="G27" s="8" t="e">
        <f>+#REF!*12</f>
        <v>#REF!</v>
      </c>
      <c r="H27" s="8"/>
      <c r="I27" s="8" t="e">
        <f>+#REF!*12</f>
        <v>#REF!</v>
      </c>
      <c r="J27" s="8"/>
      <c r="K27" s="8" t="e">
        <f>+#REF!*12</f>
        <v>#REF!</v>
      </c>
      <c r="L27" s="8"/>
      <c r="M27" s="8" t="e">
        <f>+#REF!*12</f>
        <v>#REF!</v>
      </c>
      <c r="N27" s="8"/>
      <c r="O27" s="8" t="e">
        <f>+#REF!*12</f>
        <v>#REF!</v>
      </c>
      <c r="P27" s="8"/>
      <c r="Q27" s="8" t="e">
        <f>+#REF!*12</f>
        <v>#REF!</v>
      </c>
      <c r="R27" s="8"/>
      <c r="S27" s="8" t="e">
        <f>+#REF!*12</f>
        <v>#REF!</v>
      </c>
      <c r="T27" s="8"/>
      <c r="U27" s="8" t="e">
        <f>+#REF!*12</f>
        <v>#REF!</v>
      </c>
      <c r="V27" s="8"/>
      <c r="W27" s="8" t="e">
        <f>+#REF!*12</f>
        <v>#REF!</v>
      </c>
      <c r="X27" s="8"/>
      <c r="Y27" s="8" t="e">
        <f>+#REF!*12</f>
        <v>#REF!</v>
      </c>
      <c r="Z27" s="8"/>
      <c r="AA27" s="8" t="e">
        <f>+#REF!*12</f>
        <v>#REF!</v>
      </c>
      <c r="AB27" s="8"/>
      <c r="AC27" s="8" t="e">
        <f>+#REF!*12</f>
        <v>#REF!</v>
      </c>
      <c r="AD27" s="8"/>
      <c r="AE27" s="8" t="e">
        <f>+#REF!*12</f>
        <v>#REF!</v>
      </c>
      <c r="AF27" s="8"/>
      <c r="AG27" s="8" t="e">
        <f>+#REF!*12</f>
        <v>#REF!</v>
      </c>
      <c r="AH27" s="8"/>
      <c r="AI27" s="5" t="e">
        <f t="shared" si="0"/>
        <v>#REF!</v>
      </c>
      <c r="AJ27" s="5"/>
      <c r="AK27" s="5"/>
    </row>
    <row r="28" spans="1:37">
      <c r="A28" s="3" t="s">
        <v>20</v>
      </c>
      <c r="C28" s="8" t="e">
        <f>+#REF!*12</f>
        <v>#REF!</v>
      </c>
      <c r="D28" s="8"/>
      <c r="E28" s="8" t="e">
        <f>+#REF!*12</f>
        <v>#REF!</v>
      </c>
      <c r="F28" s="8"/>
      <c r="G28" s="8" t="e">
        <f>+#REF!*12</f>
        <v>#REF!</v>
      </c>
      <c r="H28" s="8"/>
      <c r="I28" s="8" t="e">
        <f>+#REF!*12</f>
        <v>#REF!</v>
      </c>
      <c r="J28" s="8"/>
      <c r="K28" s="8" t="e">
        <f>+#REF!*12</f>
        <v>#REF!</v>
      </c>
      <c r="L28" s="8"/>
      <c r="M28" s="8" t="e">
        <f>+#REF!*12</f>
        <v>#REF!</v>
      </c>
      <c r="N28" s="8"/>
      <c r="O28" s="8" t="e">
        <f>+#REF!*12</f>
        <v>#REF!</v>
      </c>
      <c r="P28" s="8"/>
      <c r="Q28" s="8" t="e">
        <f>+#REF!*12</f>
        <v>#REF!</v>
      </c>
      <c r="R28" s="8"/>
      <c r="S28" s="8" t="e">
        <f>+#REF!*12</f>
        <v>#REF!</v>
      </c>
      <c r="T28" s="8"/>
      <c r="U28" s="8" t="e">
        <f>+#REF!*12</f>
        <v>#REF!</v>
      </c>
      <c r="V28" s="8"/>
      <c r="W28" s="8" t="e">
        <f>+#REF!*12</f>
        <v>#REF!</v>
      </c>
      <c r="X28" s="8"/>
      <c r="Y28" s="8" t="e">
        <f>+#REF!*12</f>
        <v>#REF!</v>
      </c>
      <c r="Z28" s="8"/>
      <c r="AA28" s="8" t="e">
        <f>+#REF!*12</f>
        <v>#REF!</v>
      </c>
      <c r="AB28" s="8"/>
      <c r="AC28" s="8" t="e">
        <f>+#REF!*12</f>
        <v>#REF!</v>
      </c>
      <c r="AD28" s="8"/>
      <c r="AE28" s="8" t="e">
        <f>+#REF!*12</f>
        <v>#REF!</v>
      </c>
      <c r="AF28" s="8"/>
      <c r="AG28" s="8" t="e">
        <f>+#REF!*12</f>
        <v>#REF!</v>
      </c>
      <c r="AH28" s="8"/>
      <c r="AI28" s="5" t="e">
        <f t="shared" si="0"/>
        <v>#REF!</v>
      </c>
      <c r="AJ28" s="5"/>
      <c r="AK28" s="16" t="e">
        <f>+AI28/$AI$44</f>
        <v>#REF!</v>
      </c>
    </row>
    <row r="29" spans="1:37">
      <c r="A29" s="3" t="s">
        <v>40</v>
      </c>
      <c r="C29" s="8" t="e">
        <f>+#REF!*12</f>
        <v>#REF!</v>
      </c>
      <c r="D29" s="8"/>
      <c r="E29" s="8" t="e">
        <f>+#REF!*12</f>
        <v>#REF!</v>
      </c>
      <c r="F29" s="8"/>
      <c r="G29" s="8" t="e">
        <f>+#REF!*12</f>
        <v>#REF!</v>
      </c>
      <c r="H29" s="8"/>
      <c r="I29" s="8" t="e">
        <f>+#REF!*12</f>
        <v>#REF!</v>
      </c>
      <c r="J29" s="8"/>
      <c r="K29" s="8" t="e">
        <f>+#REF!*12</f>
        <v>#REF!</v>
      </c>
      <c r="L29" s="8"/>
      <c r="M29" s="8" t="e">
        <f>+#REF!*12</f>
        <v>#REF!</v>
      </c>
      <c r="N29" s="8"/>
      <c r="O29" s="8" t="e">
        <f>+#REF!*12</f>
        <v>#REF!</v>
      </c>
      <c r="P29" s="8"/>
      <c r="Q29" s="8" t="e">
        <f>+#REF!*12</f>
        <v>#REF!</v>
      </c>
      <c r="R29" s="8"/>
      <c r="S29" s="8" t="e">
        <f>+#REF!*12</f>
        <v>#REF!</v>
      </c>
      <c r="T29" s="8"/>
      <c r="U29" s="8" t="e">
        <f>+#REF!*12</f>
        <v>#REF!</v>
      </c>
      <c r="V29" s="8"/>
      <c r="W29" s="8" t="e">
        <f>+#REF!*12</f>
        <v>#REF!</v>
      </c>
      <c r="X29" s="8"/>
      <c r="Y29" s="8" t="e">
        <f>+#REF!*12</f>
        <v>#REF!</v>
      </c>
      <c r="Z29" s="8"/>
      <c r="AA29" s="8" t="e">
        <f>+#REF!*12</f>
        <v>#REF!</v>
      </c>
      <c r="AB29" s="8"/>
      <c r="AC29" s="8" t="e">
        <f>+#REF!*12</f>
        <v>#REF!</v>
      </c>
      <c r="AD29" s="8"/>
      <c r="AE29" s="8" t="e">
        <f>+#REF!*12</f>
        <v>#REF!</v>
      </c>
      <c r="AF29" s="8"/>
      <c r="AG29" s="8" t="e">
        <f>+#REF!*12</f>
        <v>#REF!</v>
      </c>
      <c r="AH29" s="8"/>
      <c r="AI29" s="5" t="e">
        <f t="shared" si="0"/>
        <v>#REF!</v>
      </c>
      <c r="AJ29" s="5"/>
      <c r="AK29" s="5"/>
    </row>
    <row r="30" spans="1:37">
      <c r="A30" s="3" t="s">
        <v>22</v>
      </c>
      <c r="C30" s="8" t="e">
        <f>+#REF!*12</f>
        <v>#REF!</v>
      </c>
      <c r="D30" s="8"/>
      <c r="E30" s="8" t="e">
        <f>+#REF!*12</f>
        <v>#REF!</v>
      </c>
      <c r="F30" s="8"/>
      <c r="G30" s="8" t="e">
        <f>+#REF!*12</f>
        <v>#REF!</v>
      </c>
      <c r="H30" s="8"/>
      <c r="I30" s="8" t="e">
        <f>+#REF!*12</f>
        <v>#REF!</v>
      </c>
      <c r="J30" s="8"/>
      <c r="K30" s="8" t="e">
        <f>+#REF!*12</f>
        <v>#REF!</v>
      </c>
      <c r="L30" s="8"/>
      <c r="M30" s="8" t="e">
        <f>+#REF!*12</f>
        <v>#REF!</v>
      </c>
      <c r="N30" s="8"/>
      <c r="O30" s="8" t="e">
        <f>+#REF!*12</f>
        <v>#REF!</v>
      </c>
      <c r="P30" s="8"/>
      <c r="Q30" s="8" t="e">
        <f>+#REF!*12</f>
        <v>#REF!</v>
      </c>
      <c r="R30" s="8"/>
      <c r="S30" s="8" t="e">
        <f>+#REF!*12</f>
        <v>#REF!</v>
      </c>
      <c r="T30" s="8"/>
      <c r="U30" s="8" t="e">
        <f>+#REF!*12</f>
        <v>#REF!</v>
      </c>
      <c r="V30" s="8"/>
      <c r="W30" s="8" t="e">
        <f>+#REF!*12</f>
        <v>#REF!</v>
      </c>
      <c r="X30" s="8"/>
      <c r="Y30" s="8" t="e">
        <f>+#REF!*12</f>
        <v>#REF!</v>
      </c>
      <c r="Z30" s="8"/>
      <c r="AA30" s="8" t="e">
        <f>+#REF!*12</f>
        <v>#REF!</v>
      </c>
      <c r="AB30" s="8"/>
      <c r="AC30" s="8" t="e">
        <f>+#REF!*12</f>
        <v>#REF!</v>
      </c>
      <c r="AD30" s="8"/>
      <c r="AE30" s="8" t="e">
        <f>+#REF!*12</f>
        <v>#REF!</v>
      </c>
      <c r="AF30" s="8"/>
      <c r="AG30" s="8" t="e">
        <f>+#REF!*12</f>
        <v>#REF!</v>
      </c>
      <c r="AH30" s="8"/>
      <c r="AI30" s="5" t="e">
        <f t="shared" si="0"/>
        <v>#REF!</v>
      </c>
      <c r="AJ30" s="5"/>
      <c r="AK30" s="5"/>
    </row>
    <row r="31" spans="1:37">
      <c r="A31" s="3" t="s">
        <v>40</v>
      </c>
      <c r="C31" s="8" t="e">
        <f>+#REF!*12</f>
        <v>#REF!</v>
      </c>
      <c r="D31" s="8"/>
      <c r="E31" s="8" t="e">
        <f>+#REF!*12</f>
        <v>#REF!</v>
      </c>
      <c r="F31" s="8"/>
      <c r="G31" s="8" t="e">
        <f>+#REF!*12</f>
        <v>#REF!</v>
      </c>
      <c r="H31" s="8"/>
      <c r="I31" s="8" t="e">
        <f>+#REF!*12</f>
        <v>#REF!</v>
      </c>
      <c r="J31" s="8"/>
      <c r="K31" s="8" t="e">
        <f>+#REF!*12</f>
        <v>#REF!</v>
      </c>
      <c r="L31" s="8"/>
      <c r="M31" s="8" t="e">
        <f>+#REF!*12</f>
        <v>#REF!</v>
      </c>
      <c r="N31" s="8"/>
      <c r="O31" s="8" t="e">
        <f>+#REF!*12</f>
        <v>#REF!</v>
      </c>
      <c r="P31" s="8"/>
      <c r="Q31" s="8" t="e">
        <f>+#REF!*12</f>
        <v>#REF!</v>
      </c>
      <c r="R31" s="8"/>
      <c r="S31" s="8" t="e">
        <f>+#REF!*12</f>
        <v>#REF!</v>
      </c>
      <c r="T31" s="8"/>
      <c r="U31" s="8" t="e">
        <f>+#REF!*12</f>
        <v>#REF!</v>
      </c>
      <c r="V31" s="8"/>
      <c r="W31" s="8" t="e">
        <f>+#REF!*12</f>
        <v>#REF!</v>
      </c>
      <c r="X31" s="8"/>
      <c r="Y31" s="8" t="e">
        <f>+#REF!*12</f>
        <v>#REF!</v>
      </c>
      <c r="Z31" s="8"/>
      <c r="AA31" s="8" t="e">
        <f>+#REF!*12</f>
        <v>#REF!</v>
      </c>
      <c r="AB31" s="8"/>
      <c r="AC31" s="8" t="e">
        <f>+#REF!*12</f>
        <v>#REF!</v>
      </c>
      <c r="AD31" s="8"/>
      <c r="AE31" s="8" t="e">
        <f>+#REF!*12</f>
        <v>#REF!</v>
      </c>
      <c r="AF31" s="8"/>
      <c r="AG31" s="8" t="e">
        <f>+#REF!*12</f>
        <v>#REF!</v>
      </c>
      <c r="AH31" s="8"/>
      <c r="AI31" s="5" t="e">
        <f t="shared" si="0"/>
        <v>#REF!</v>
      </c>
      <c r="AJ31" s="5"/>
      <c r="AK31" s="5"/>
    </row>
    <row r="32" spans="1:37">
      <c r="A32" s="3" t="s">
        <v>21</v>
      </c>
      <c r="C32" s="8" t="e">
        <f>+#REF!*12</f>
        <v>#REF!</v>
      </c>
      <c r="D32" s="8"/>
      <c r="E32" s="8" t="e">
        <f>+#REF!*12</f>
        <v>#REF!</v>
      </c>
      <c r="F32" s="8"/>
      <c r="G32" s="8" t="e">
        <f>+#REF!*12</f>
        <v>#REF!</v>
      </c>
      <c r="H32" s="8"/>
      <c r="I32" s="8" t="e">
        <f>+#REF!*12</f>
        <v>#REF!</v>
      </c>
      <c r="J32" s="8"/>
      <c r="K32" s="8" t="e">
        <f>+#REF!*12</f>
        <v>#REF!</v>
      </c>
      <c r="L32" s="8"/>
      <c r="M32" s="8" t="e">
        <f>+#REF!*12</f>
        <v>#REF!</v>
      </c>
      <c r="N32" s="8"/>
      <c r="O32" s="8" t="e">
        <f>+#REF!*12</f>
        <v>#REF!</v>
      </c>
      <c r="P32" s="8"/>
      <c r="Q32" s="8" t="e">
        <f>+#REF!*12</f>
        <v>#REF!</v>
      </c>
      <c r="R32" s="8"/>
      <c r="S32" s="8" t="e">
        <f>+#REF!*12</f>
        <v>#REF!</v>
      </c>
      <c r="T32" s="8"/>
      <c r="U32" s="8" t="e">
        <f>+#REF!*12</f>
        <v>#REF!</v>
      </c>
      <c r="V32" s="8"/>
      <c r="W32" s="8" t="e">
        <f>+#REF!*12</f>
        <v>#REF!</v>
      </c>
      <c r="X32" s="8"/>
      <c r="Y32" s="8" t="e">
        <f>+#REF!*12</f>
        <v>#REF!</v>
      </c>
      <c r="Z32" s="8"/>
      <c r="AA32" s="8" t="e">
        <f>+#REF!*12</f>
        <v>#REF!</v>
      </c>
      <c r="AB32" s="8"/>
      <c r="AC32" s="8" t="e">
        <f>+#REF!*12</f>
        <v>#REF!</v>
      </c>
      <c r="AD32" s="8"/>
      <c r="AE32" s="8" t="e">
        <f>+#REF!*12</f>
        <v>#REF!</v>
      </c>
      <c r="AF32" s="8"/>
      <c r="AG32" s="8" t="e">
        <f>+#REF!*12</f>
        <v>#REF!</v>
      </c>
      <c r="AH32" s="8"/>
      <c r="AI32" s="5" t="e">
        <f t="shared" si="0"/>
        <v>#REF!</v>
      </c>
      <c r="AJ32" s="5"/>
      <c r="AK32" s="16" t="e">
        <f>+AI32/$AI$44</f>
        <v>#REF!</v>
      </c>
    </row>
    <row r="33" spans="1:39">
      <c r="A33" s="3" t="s">
        <v>40</v>
      </c>
      <c r="C33" s="8" t="e">
        <f>+#REF!*12</f>
        <v>#REF!</v>
      </c>
      <c r="D33" s="8"/>
      <c r="E33" s="8" t="e">
        <f>+#REF!*12</f>
        <v>#REF!</v>
      </c>
      <c r="F33" s="8"/>
      <c r="G33" s="8" t="e">
        <f>+#REF!*12</f>
        <v>#REF!</v>
      </c>
      <c r="H33" s="8"/>
      <c r="I33" s="8" t="e">
        <f>+#REF!*12</f>
        <v>#REF!</v>
      </c>
      <c r="J33" s="8"/>
      <c r="K33" s="8" t="e">
        <f>+#REF!*12</f>
        <v>#REF!</v>
      </c>
      <c r="L33" s="8"/>
      <c r="M33" s="8" t="e">
        <f>+#REF!*12</f>
        <v>#REF!</v>
      </c>
      <c r="N33" s="8"/>
      <c r="O33" s="8" t="e">
        <f>+#REF!*12</f>
        <v>#REF!</v>
      </c>
      <c r="P33" s="8"/>
      <c r="Q33" s="8" t="e">
        <f>+#REF!*12</f>
        <v>#REF!</v>
      </c>
      <c r="R33" s="8"/>
      <c r="S33" s="8" t="e">
        <f>+#REF!*12</f>
        <v>#REF!</v>
      </c>
      <c r="T33" s="8"/>
      <c r="U33" s="8" t="e">
        <f>+#REF!*12</f>
        <v>#REF!</v>
      </c>
      <c r="V33" s="8"/>
      <c r="W33" s="8" t="e">
        <f>+#REF!*12</f>
        <v>#REF!</v>
      </c>
      <c r="X33" s="8"/>
      <c r="Y33" s="8" t="e">
        <f>+#REF!*12</f>
        <v>#REF!</v>
      </c>
      <c r="Z33" s="8"/>
      <c r="AA33" s="8" t="e">
        <f>+#REF!*12</f>
        <v>#REF!</v>
      </c>
      <c r="AB33" s="8"/>
      <c r="AC33" s="8" t="e">
        <f>+#REF!*12</f>
        <v>#REF!</v>
      </c>
      <c r="AD33" s="8"/>
      <c r="AE33" s="8" t="e">
        <f>+#REF!*12</f>
        <v>#REF!</v>
      </c>
      <c r="AF33" s="8"/>
      <c r="AG33" s="8" t="e">
        <f>+#REF!*12</f>
        <v>#REF!</v>
      </c>
      <c r="AH33" s="8"/>
      <c r="AI33" s="5" t="e">
        <f t="shared" si="0"/>
        <v>#REF!</v>
      </c>
      <c r="AJ33" s="5"/>
      <c r="AK33" s="5"/>
    </row>
    <row r="34" spans="1:39">
      <c r="A34" s="3" t="s">
        <v>23</v>
      </c>
      <c r="C34" s="8" t="e">
        <f>+#REF!*12</f>
        <v>#REF!</v>
      </c>
      <c r="D34" s="8"/>
      <c r="E34" s="8" t="e">
        <f>+#REF!*12</f>
        <v>#REF!</v>
      </c>
      <c r="F34" s="8"/>
      <c r="G34" s="8" t="e">
        <f>+#REF!*12</f>
        <v>#REF!</v>
      </c>
      <c r="H34" s="8"/>
      <c r="I34" s="8" t="e">
        <f>+#REF!*12</f>
        <v>#REF!</v>
      </c>
      <c r="J34" s="8"/>
      <c r="K34" s="8" t="e">
        <f>+#REF!*12</f>
        <v>#REF!</v>
      </c>
      <c r="L34" s="8"/>
      <c r="M34" s="8" t="e">
        <f>+#REF!*12</f>
        <v>#REF!</v>
      </c>
      <c r="N34" s="8"/>
      <c r="O34" s="8" t="e">
        <f>+#REF!*12</f>
        <v>#REF!</v>
      </c>
      <c r="P34" s="8"/>
      <c r="Q34" s="8" t="e">
        <f>+#REF!*12</f>
        <v>#REF!</v>
      </c>
      <c r="R34" s="8"/>
      <c r="S34" s="8" t="e">
        <f>+#REF!*12</f>
        <v>#REF!</v>
      </c>
      <c r="T34" s="8"/>
      <c r="U34" s="8" t="e">
        <f>+#REF!*12</f>
        <v>#REF!</v>
      </c>
      <c r="V34" s="8"/>
      <c r="W34" s="8" t="e">
        <f>+#REF!*12</f>
        <v>#REF!</v>
      </c>
      <c r="X34" s="8"/>
      <c r="Y34" s="8" t="e">
        <f>+#REF!*12</f>
        <v>#REF!</v>
      </c>
      <c r="Z34" s="8"/>
      <c r="AA34" s="8" t="e">
        <f>+#REF!*12</f>
        <v>#REF!</v>
      </c>
      <c r="AB34" s="8"/>
      <c r="AC34" s="8" t="e">
        <f>+#REF!*12</f>
        <v>#REF!</v>
      </c>
      <c r="AD34" s="8"/>
      <c r="AE34" s="8" t="e">
        <f>+#REF!*12</f>
        <v>#REF!</v>
      </c>
      <c r="AF34" s="8"/>
      <c r="AG34" s="8" t="e">
        <f>+#REF!*12</f>
        <v>#REF!</v>
      </c>
      <c r="AH34" s="8"/>
      <c r="AI34" s="5" t="e">
        <f t="shared" si="0"/>
        <v>#REF!</v>
      </c>
      <c r="AJ34" s="5"/>
      <c r="AK34" s="5"/>
    </row>
    <row r="35" spans="1:39">
      <c r="A35" s="3" t="s">
        <v>5</v>
      </c>
      <c r="C35" s="8" t="e">
        <f>+#REF!*12</f>
        <v>#REF!</v>
      </c>
      <c r="D35" s="8"/>
      <c r="E35" s="8" t="e">
        <f>+#REF!*12</f>
        <v>#REF!</v>
      </c>
      <c r="F35" s="8"/>
      <c r="G35" s="8" t="e">
        <f>+#REF!*12</f>
        <v>#REF!</v>
      </c>
      <c r="H35" s="8"/>
      <c r="I35" s="8" t="e">
        <f>+#REF!*12</f>
        <v>#REF!</v>
      </c>
      <c r="J35" s="8"/>
      <c r="K35" s="8" t="e">
        <f>+#REF!*12</f>
        <v>#REF!</v>
      </c>
      <c r="L35" s="8"/>
      <c r="M35" s="8" t="e">
        <f>+#REF!*12</f>
        <v>#REF!</v>
      </c>
      <c r="N35" s="8"/>
      <c r="O35" s="8" t="e">
        <f>+#REF!*12</f>
        <v>#REF!</v>
      </c>
      <c r="P35" s="8"/>
      <c r="Q35" s="8" t="e">
        <f>+#REF!*12</f>
        <v>#REF!</v>
      </c>
      <c r="R35" s="8"/>
      <c r="S35" s="8" t="e">
        <f>+#REF!*12</f>
        <v>#REF!</v>
      </c>
      <c r="T35" s="8"/>
      <c r="U35" s="8" t="e">
        <f>+#REF!*12</f>
        <v>#REF!</v>
      </c>
      <c r="V35" s="8"/>
      <c r="W35" s="8" t="e">
        <f>+#REF!*12</f>
        <v>#REF!</v>
      </c>
      <c r="X35" s="8"/>
      <c r="Y35" s="8" t="e">
        <f>+#REF!*12</f>
        <v>#REF!</v>
      </c>
      <c r="Z35" s="8"/>
      <c r="AA35" s="8" t="e">
        <f>+#REF!*12</f>
        <v>#REF!</v>
      </c>
      <c r="AB35" s="8"/>
      <c r="AC35" s="8" t="e">
        <f>+#REF!*12</f>
        <v>#REF!</v>
      </c>
      <c r="AD35" s="8"/>
      <c r="AE35" s="8" t="e">
        <f>+#REF!*12</f>
        <v>#REF!</v>
      </c>
      <c r="AF35" s="8"/>
      <c r="AG35" s="8" t="e">
        <f>+#REF!*12</f>
        <v>#REF!</v>
      </c>
      <c r="AH35" s="8"/>
      <c r="AI35" s="5" t="e">
        <f t="shared" si="0"/>
        <v>#REF!</v>
      </c>
      <c r="AJ35" s="5"/>
      <c r="AK35" s="5"/>
    </row>
    <row r="36" spans="1:39">
      <c r="A36" s="3" t="s">
        <v>40</v>
      </c>
      <c r="C36" s="8" t="e">
        <f>+#REF!*12</f>
        <v>#REF!</v>
      </c>
      <c r="D36" s="8"/>
      <c r="E36" s="8" t="e">
        <f>+#REF!*12</f>
        <v>#REF!</v>
      </c>
      <c r="F36" s="8"/>
      <c r="G36" s="8" t="e">
        <f>+#REF!*12</f>
        <v>#REF!</v>
      </c>
      <c r="H36" s="8"/>
      <c r="I36" s="8" t="e">
        <f>+#REF!*12</f>
        <v>#REF!</v>
      </c>
      <c r="J36" s="8"/>
      <c r="K36" s="8" t="e">
        <f>+#REF!*12</f>
        <v>#REF!</v>
      </c>
      <c r="L36" s="8"/>
      <c r="M36" s="8" t="e">
        <f>+#REF!*12</f>
        <v>#REF!</v>
      </c>
      <c r="N36" s="8"/>
      <c r="O36" s="8" t="e">
        <f>+#REF!*12</f>
        <v>#REF!</v>
      </c>
      <c r="P36" s="8"/>
      <c r="Q36" s="8" t="e">
        <f>+#REF!*12</f>
        <v>#REF!</v>
      </c>
      <c r="R36" s="8"/>
      <c r="S36" s="8" t="e">
        <f>+#REF!*12</f>
        <v>#REF!</v>
      </c>
      <c r="T36" s="8"/>
      <c r="U36" s="8" t="e">
        <f>+#REF!*12</f>
        <v>#REF!</v>
      </c>
      <c r="V36" s="8"/>
      <c r="W36" s="8" t="e">
        <f>+#REF!*12</f>
        <v>#REF!</v>
      </c>
      <c r="X36" s="8"/>
      <c r="Y36" s="8" t="e">
        <f>+#REF!*12</f>
        <v>#REF!</v>
      </c>
      <c r="Z36" s="8"/>
      <c r="AA36" s="8" t="e">
        <f>+#REF!*12</f>
        <v>#REF!</v>
      </c>
      <c r="AB36" s="8"/>
      <c r="AC36" s="8" t="e">
        <f>+#REF!*12</f>
        <v>#REF!</v>
      </c>
      <c r="AD36" s="8"/>
      <c r="AE36" s="8" t="e">
        <f>+#REF!*12</f>
        <v>#REF!</v>
      </c>
      <c r="AF36" s="8"/>
      <c r="AG36" s="8" t="e">
        <f>+#REF!*12</f>
        <v>#REF!</v>
      </c>
      <c r="AH36" s="8"/>
      <c r="AI36" s="5" t="e">
        <f t="shared" si="0"/>
        <v>#REF!</v>
      </c>
      <c r="AJ36" s="5"/>
      <c r="AK36" s="5"/>
    </row>
    <row r="37" spans="1:39">
      <c r="A37" s="3" t="s">
        <v>12</v>
      </c>
      <c r="C37" s="8" t="e">
        <f>+#REF!*12</f>
        <v>#REF!</v>
      </c>
      <c r="D37" s="8"/>
      <c r="E37" s="8" t="e">
        <f>+#REF!*12</f>
        <v>#REF!</v>
      </c>
      <c r="F37" s="8"/>
      <c r="G37" s="8" t="e">
        <f>+#REF!*12</f>
        <v>#REF!</v>
      </c>
      <c r="H37" s="8"/>
      <c r="I37" s="8" t="e">
        <f>+#REF!*12</f>
        <v>#REF!</v>
      </c>
      <c r="J37" s="8"/>
      <c r="K37" s="8" t="e">
        <f>+#REF!*12</f>
        <v>#REF!</v>
      </c>
      <c r="L37" s="8"/>
      <c r="M37" s="8" t="e">
        <f>+#REF!*12</f>
        <v>#REF!</v>
      </c>
      <c r="N37" s="8"/>
      <c r="O37" s="8" t="e">
        <f>+#REF!*12</f>
        <v>#REF!</v>
      </c>
      <c r="P37" s="8"/>
      <c r="Q37" s="8" t="e">
        <f>+#REF!*12</f>
        <v>#REF!</v>
      </c>
      <c r="R37" s="8"/>
      <c r="S37" s="8" t="e">
        <f>+#REF!*12</f>
        <v>#REF!</v>
      </c>
      <c r="T37" s="8"/>
      <c r="U37" s="8" t="e">
        <f>+#REF!*12</f>
        <v>#REF!</v>
      </c>
      <c r="V37" s="8"/>
      <c r="W37" s="8" t="e">
        <f>+#REF!*12</f>
        <v>#REF!</v>
      </c>
      <c r="X37" s="8"/>
      <c r="Y37" s="8" t="e">
        <f>+#REF!*12</f>
        <v>#REF!</v>
      </c>
      <c r="Z37" s="8"/>
      <c r="AA37" s="8" t="e">
        <f>+#REF!*12</f>
        <v>#REF!</v>
      </c>
      <c r="AB37" s="8"/>
      <c r="AC37" s="8" t="e">
        <f>+#REF!*12</f>
        <v>#REF!</v>
      </c>
      <c r="AD37" s="8"/>
      <c r="AE37" s="8" t="e">
        <f>+#REF!*12</f>
        <v>#REF!</v>
      </c>
      <c r="AF37" s="8"/>
      <c r="AG37" s="8" t="e">
        <f>+#REF!*12</f>
        <v>#REF!</v>
      </c>
      <c r="AH37" s="8"/>
      <c r="AI37" s="5" t="e">
        <f t="shared" si="0"/>
        <v>#REF!</v>
      </c>
      <c r="AJ37" s="5"/>
      <c r="AK37" s="5"/>
    </row>
    <row r="38" spans="1:39">
      <c r="A38" s="3" t="s">
        <v>40</v>
      </c>
      <c r="C38" s="8" t="e">
        <f>+#REF!*12</f>
        <v>#REF!</v>
      </c>
      <c r="D38" s="8"/>
      <c r="E38" s="8" t="e">
        <f>+#REF!*12</f>
        <v>#REF!</v>
      </c>
      <c r="F38" s="8"/>
      <c r="G38" s="8" t="e">
        <f>+#REF!*12</f>
        <v>#REF!</v>
      </c>
      <c r="H38" s="8"/>
      <c r="I38" s="8" t="e">
        <f>+#REF!*12</f>
        <v>#REF!</v>
      </c>
      <c r="J38" s="8"/>
      <c r="K38" s="8" t="e">
        <f>+#REF!*12</f>
        <v>#REF!</v>
      </c>
      <c r="L38" s="8"/>
      <c r="M38" s="8" t="e">
        <f>+#REF!*12</f>
        <v>#REF!</v>
      </c>
      <c r="N38" s="8"/>
      <c r="O38" s="8" t="e">
        <f>+#REF!*12</f>
        <v>#REF!</v>
      </c>
      <c r="P38" s="8"/>
      <c r="Q38" s="8" t="e">
        <f>+#REF!*12</f>
        <v>#REF!</v>
      </c>
      <c r="R38" s="8"/>
      <c r="S38" s="8" t="e">
        <f>+#REF!*12</f>
        <v>#REF!</v>
      </c>
      <c r="T38" s="8"/>
      <c r="U38" s="8" t="e">
        <f>+#REF!*12</f>
        <v>#REF!</v>
      </c>
      <c r="V38" s="8"/>
      <c r="W38" s="8" t="e">
        <f>+#REF!*12</f>
        <v>#REF!</v>
      </c>
      <c r="X38" s="8"/>
      <c r="Y38" s="8" t="e">
        <f>+#REF!*12</f>
        <v>#REF!</v>
      </c>
      <c r="Z38" s="8"/>
      <c r="AA38" s="8" t="e">
        <f>+#REF!*12</f>
        <v>#REF!</v>
      </c>
      <c r="AB38" s="8"/>
      <c r="AC38" s="8" t="e">
        <f>+#REF!*12</f>
        <v>#REF!</v>
      </c>
      <c r="AD38" s="8"/>
      <c r="AE38" s="8" t="e">
        <f>+#REF!*12</f>
        <v>#REF!</v>
      </c>
      <c r="AF38" s="8"/>
      <c r="AG38" s="8" t="e">
        <f>+#REF!*12</f>
        <v>#REF!</v>
      </c>
      <c r="AH38" s="8"/>
      <c r="AI38" s="5" t="e">
        <f t="shared" si="0"/>
        <v>#REF!</v>
      </c>
      <c r="AJ38" s="5"/>
      <c r="AK38" s="5"/>
    </row>
    <row r="39" spans="1:39">
      <c r="A39" s="3" t="s">
        <v>44</v>
      </c>
      <c r="C39" s="8" t="e">
        <f>+#REF!*12</f>
        <v>#REF!</v>
      </c>
      <c r="D39" s="8"/>
      <c r="E39" s="8" t="e">
        <f>+#REF!*12</f>
        <v>#REF!</v>
      </c>
      <c r="F39" s="8"/>
      <c r="G39" s="8" t="e">
        <f>+#REF!*12</f>
        <v>#REF!</v>
      </c>
      <c r="H39" s="8"/>
      <c r="I39" s="8" t="e">
        <f>+#REF!*12</f>
        <v>#REF!</v>
      </c>
      <c r="J39" s="8"/>
      <c r="K39" s="8" t="e">
        <f>+#REF!*12</f>
        <v>#REF!</v>
      </c>
      <c r="L39" s="8"/>
      <c r="M39" s="8" t="e">
        <f>+#REF!*12</f>
        <v>#REF!</v>
      </c>
      <c r="N39" s="8"/>
      <c r="O39" s="8" t="e">
        <f>+#REF!*12</f>
        <v>#REF!</v>
      </c>
      <c r="P39" s="8"/>
      <c r="Q39" s="8" t="e">
        <f>+#REF!*12</f>
        <v>#REF!</v>
      </c>
      <c r="R39" s="8"/>
      <c r="S39" s="8" t="e">
        <f>+#REF!*12</f>
        <v>#REF!</v>
      </c>
      <c r="T39" s="8"/>
      <c r="U39" s="8" t="e">
        <f>+#REF!*12</f>
        <v>#REF!</v>
      </c>
      <c r="V39" s="8"/>
      <c r="W39" s="8" t="e">
        <f>+#REF!*12</f>
        <v>#REF!</v>
      </c>
      <c r="X39" s="8"/>
      <c r="Y39" s="8" t="e">
        <f>+#REF!*12</f>
        <v>#REF!</v>
      </c>
      <c r="Z39" s="8"/>
      <c r="AA39" s="8" t="e">
        <f>+#REF!*12</f>
        <v>#REF!</v>
      </c>
      <c r="AB39" s="8"/>
      <c r="AC39" s="8" t="e">
        <f>+#REF!*12</f>
        <v>#REF!</v>
      </c>
      <c r="AD39" s="8"/>
      <c r="AE39" s="8" t="e">
        <f>+#REF!*12</f>
        <v>#REF!</v>
      </c>
      <c r="AF39" s="8"/>
      <c r="AG39" s="8" t="e">
        <f>+#REF!*12</f>
        <v>#REF!</v>
      </c>
      <c r="AH39" s="8"/>
      <c r="AI39" s="5" t="e">
        <f t="shared" si="0"/>
        <v>#REF!</v>
      </c>
      <c r="AJ39" s="5"/>
      <c r="AK39" s="5"/>
    </row>
    <row r="40" spans="1:39">
      <c r="A40" s="3" t="s">
        <v>41</v>
      </c>
      <c r="C40" s="8" t="e">
        <f>+#REF!*12</f>
        <v>#REF!</v>
      </c>
      <c r="D40" s="8"/>
      <c r="E40" s="8" t="e">
        <f>+#REF!*12</f>
        <v>#REF!</v>
      </c>
      <c r="F40" s="8"/>
      <c r="G40" s="8" t="e">
        <f>+#REF!*12</f>
        <v>#REF!</v>
      </c>
      <c r="H40" s="8"/>
      <c r="I40" s="8" t="e">
        <f>+#REF!*12</f>
        <v>#REF!</v>
      </c>
      <c r="J40" s="8"/>
      <c r="K40" s="8" t="e">
        <f>+#REF!*12</f>
        <v>#REF!</v>
      </c>
      <c r="L40" s="8"/>
      <c r="M40" s="8" t="e">
        <f>+#REF!*12</f>
        <v>#REF!</v>
      </c>
      <c r="N40" s="8"/>
      <c r="O40" s="8" t="e">
        <f>+#REF!*12</f>
        <v>#REF!</v>
      </c>
      <c r="P40" s="8"/>
      <c r="Q40" s="8" t="e">
        <f>+#REF!*12</f>
        <v>#REF!</v>
      </c>
      <c r="R40" s="8"/>
      <c r="S40" s="8" t="e">
        <f>+#REF!*12</f>
        <v>#REF!</v>
      </c>
      <c r="T40" s="8"/>
      <c r="U40" s="8" t="e">
        <f>+#REF!*12</f>
        <v>#REF!</v>
      </c>
      <c r="V40" s="8"/>
      <c r="W40" s="8" t="e">
        <f>+#REF!*12</f>
        <v>#REF!</v>
      </c>
      <c r="X40" s="8"/>
      <c r="Y40" s="8" t="e">
        <f>+#REF!*12</f>
        <v>#REF!</v>
      </c>
      <c r="Z40" s="8"/>
      <c r="AA40" s="8" t="e">
        <f>+#REF!*12</f>
        <v>#REF!</v>
      </c>
      <c r="AB40" s="8"/>
      <c r="AC40" s="8" t="e">
        <f>+#REF!*12</f>
        <v>#REF!</v>
      </c>
      <c r="AD40" s="8"/>
      <c r="AE40" s="8" t="e">
        <f>+#REF!*12</f>
        <v>#REF!</v>
      </c>
      <c r="AF40" s="8"/>
      <c r="AG40" s="8" t="e">
        <f>+#REF!*12</f>
        <v>#REF!</v>
      </c>
      <c r="AH40" s="8"/>
      <c r="AI40" s="5" t="e">
        <f t="shared" si="0"/>
        <v>#REF!</v>
      </c>
      <c r="AJ40" s="5"/>
      <c r="AK40" s="5"/>
    </row>
    <row r="41" spans="1:39" ht="8.1" customHeight="1"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10"/>
    </row>
    <row r="42" spans="1:39" ht="13.5" thickBot="1">
      <c r="A42" s="3" t="s">
        <v>36</v>
      </c>
      <c r="C42" s="12" t="e">
        <f>SUM(C9:C41)</f>
        <v>#REF!</v>
      </c>
      <c r="D42" s="6"/>
      <c r="E42" s="12" t="e">
        <f>SUM(E9:E41)</f>
        <v>#REF!</v>
      </c>
      <c r="F42" s="6"/>
      <c r="G42" s="12" t="e">
        <f>SUM(G9:G41)</f>
        <v>#REF!</v>
      </c>
      <c r="H42" s="6"/>
      <c r="I42" s="12" t="e">
        <f>SUM(I9:I41)</f>
        <v>#REF!</v>
      </c>
      <c r="J42" s="6"/>
      <c r="K42" s="12" t="e">
        <f>SUM(K9:K41)</f>
        <v>#REF!</v>
      </c>
      <c r="L42" s="6"/>
      <c r="M42" s="12" t="e">
        <f>SUM(M9:M41)</f>
        <v>#REF!</v>
      </c>
      <c r="N42" s="6"/>
      <c r="O42" s="12" t="e">
        <f>SUM(O9:O41)</f>
        <v>#REF!</v>
      </c>
      <c r="P42" s="6"/>
      <c r="Q42" s="12" t="e">
        <f>SUM(Q9:Q41)</f>
        <v>#REF!</v>
      </c>
      <c r="R42" s="6"/>
      <c r="S42" s="12" t="e">
        <f>SUM(S9:S41)</f>
        <v>#REF!</v>
      </c>
      <c r="T42" s="6"/>
      <c r="U42" s="12" t="e">
        <f>SUM(U9:U41)</f>
        <v>#REF!</v>
      </c>
      <c r="V42" s="6"/>
      <c r="W42" s="12" t="e">
        <f>SUM(W9:W41)</f>
        <v>#REF!</v>
      </c>
      <c r="X42" s="6"/>
      <c r="Y42" s="12" t="e">
        <f>SUM(Y9:Y41)</f>
        <v>#REF!</v>
      </c>
      <c r="Z42" s="6"/>
      <c r="AA42" s="12" t="e">
        <f>SUM(AA9:AA41)</f>
        <v>#REF!</v>
      </c>
      <c r="AB42" s="6"/>
      <c r="AC42" s="12" t="e">
        <f>SUM(AC9:AC41)</f>
        <v>#REF!</v>
      </c>
      <c r="AD42" s="6"/>
      <c r="AE42" s="12" t="e">
        <f>SUM(AE9:AE41)</f>
        <v>#REF!</v>
      </c>
      <c r="AF42" s="6"/>
      <c r="AG42" s="12" t="e">
        <f>SUM(AG9:AG41)</f>
        <v>#REF!</v>
      </c>
      <c r="AH42" s="6"/>
      <c r="AI42" s="12" t="e">
        <f>SUM(AI9:AI41)</f>
        <v>#REF!</v>
      </c>
      <c r="AJ42" s="6"/>
      <c r="AK42" s="6"/>
      <c r="AL42" s="11"/>
      <c r="AM42" s="11"/>
    </row>
    <row r="43" spans="1:39" ht="13.5" thickTop="1"/>
    <row r="44" spans="1:39" ht="13.5" thickBot="1">
      <c r="A44" s="3" t="s">
        <v>37</v>
      </c>
      <c r="C44" s="15" t="e">
        <f>+C42-C38-C36-C31-C29-C26-C22-C17-C14-C12-C10</f>
        <v>#REF!</v>
      </c>
      <c r="E44" s="15" t="e">
        <f>+E42-E38-E36-E31-E29-E26-E22-E17-E14-E12-E10</f>
        <v>#REF!</v>
      </c>
      <c r="G44" s="15" t="e">
        <f>+G42-G38-G36-G31-G29-G26-G22-G17-G14-G12-G10</f>
        <v>#REF!</v>
      </c>
      <c r="I44" s="15" t="e">
        <f>+I42-I38-I36-I31-I29-I26-I22-I17-I14-I12-I10</f>
        <v>#REF!</v>
      </c>
      <c r="K44" s="15" t="e">
        <f>+K42-K38-K36-K31-K29-K26-K22-K17-K14-K12-K10</f>
        <v>#REF!</v>
      </c>
      <c r="M44" s="15" t="e">
        <f>+M42-M38-M36-M31-M29-M26-M22-M17-M14-M12-M10</f>
        <v>#REF!</v>
      </c>
      <c r="O44" s="15" t="e">
        <f>+O42-O38-O36-O31-O29-O26-O22-O17-O14-O12-O10</f>
        <v>#REF!</v>
      </c>
      <c r="Q44" s="15" t="e">
        <f>+Q42-Q38-Q36-Q31-Q29-Q26-Q22-Q17-Q14-Q12-Q10</f>
        <v>#REF!</v>
      </c>
      <c r="S44" s="15" t="e">
        <f>+S42-S38-S36-S31-S29-S26-S22-S17-S14-S12-S10</f>
        <v>#REF!</v>
      </c>
      <c r="U44" s="15" t="e">
        <f>+U42-U38-U36-U31-U29-U26-U22-U17-U14-U12-U10</f>
        <v>#REF!</v>
      </c>
      <c r="W44" s="15" t="e">
        <f>+W42-W38-W36-W31-W29-W26-W22-W17-W14-W12-W10</f>
        <v>#REF!</v>
      </c>
      <c r="Y44" s="15" t="e">
        <f>+Y42-Y38-Y36-Y31-Y29-Y26-Y22-Y17-Y14-Y12-Y10</f>
        <v>#REF!</v>
      </c>
      <c r="AA44" s="15" t="e">
        <f>+AA42-AA38-AA36-AA31-AA29-AA26-AA22-AA17-AA14-AA12-AA10</f>
        <v>#REF!</v>
      </c>
      <c r="AC44" s="15" t="e">
        <f>+AC42-AC38-AC36-AC31-AC29-AC26-AC22-AC17-AC14-AC12-AC10</f>
        <v>#REF!</v>
      </c>
      <c r="AE44" s="15" t="e">
        <f>+AE42-AE38-AE36-AE31-AE29-AE26-AE22-AE17-AE14-AE12-AE10</f>
        <v>#REF!</v>
      </c>
      <c r="AG44" s="15" t="e">
        <f>+AG42-AG38-AG36-AG31-AG29-AG26-AG22-AG17-AG14-AG12-AG10</f>
        <v>#REF!</v>
      </c>
      <c r="AI44" s="15" t="e">
        <f>+AI42-AI38-AI36-AI31-AI29-AI26-AI22-AI17-AI14-AI12-AI10</f>
        <v>#REF!</v>
      </c>
      <c r="AJ44" s="11"/>
      <c r="AK44" s="11"/>
    </row>
    <row r="45" spans="1:39" ht="13.5" thickTop="1">
      <c r="A45" s="3" t="s">
        <v>42</v>
      </c>
    </row>
    <row r="48" spans="1:39">
      <c r="A48" s="3" t="s">
        <v>45</v>
      </c>
    </row>
    <row r="50" spans="1:35">
      <c r="A50" s="13" t="str">
        <f ca="1">CELL("filename",A1)</f>
        <v>C:\Users\Felienne\Enron\EnronSpreadsheets\[tracy_geaccone__40544__G&amp;A_by_Account.xls]Total (2)</v>
      </c>
    </row>
    <row r="51" spans="1:35">
      <c r="A51" s="14">
        <f ca="1">NOW()</f>
        <v>41886.667890972225</v>
      </c>
    </row>
    <row r="52" spans="1:35">
      <c r="C52" s="3" t="e">
        <f>18176-C42</f>
        <v>#REF!</v>
      </c>
      <c r="E52" s="3" t="e">
        <f>46500-E42</f>
        <v>#REF!</v>
      </c>
      <c r="G52" s="3" t="e">
        <f>21553-G42</f>
        <v>#REF!</v>
      </c>
      <c r="I52" s="3" t="e">
        <f>11445-I42</f>
        <v>#REF!</v>
      </c>
      <c r="K52" s="3" t="e">
        <f>3360-K42</f>
        <v>#REF!</v>
      </c>
      <c r="M52" s="3" t="e">
        <f>5937-M42</f>
        <v>#REF!</v>
      </c>
      <c r="O52" s="3" t="e">
        <f>25925-O42</f>
        <v>#REF!</v>
      </c>
      <c r="Q52" s="3" t="e">
        <f>225-Q42</f>
        <v>#REF!</v>
      </c>
      <c r="S52" s="3" t="e">
        <f>1666-S42</f>
        <v>#REF!</v>
      </c>
      <c r="U52" s="3" t="e">
        <f>44038-U42</f>
        <v>#REF!</v>
      </c>
      <c r="W52" s="3" t="e">
        <f>-W42+1834</f>
        <v>#REF!</v>
      </c>
      <c r="Y52" s="3" t="e">
        <f>616-Y42</f>
        <v>#REF!</v>
      </c>
      <c r="AA52" s="3" t="e">
        <f>5874-AA42</f>
        <v>#REF!</v>
      </c>
      <c r="AC52" s="3" t="e">
        <f>3627-AC42</f>
        <v>#REF!</v>
      </c>
      <c r="AE52" s="3" t="e">
        <f>203+309+649-AE42-2</f>
        <v>#REF!</v>
      </c>
      <c r="AG52" s="3" t="e">
        <f>5979-AG42</f>
        <v>#REF!</v>
      </c>
      <c r="AI52" s="3" t="e">
        <f>205185-AI42-7271</f>
        <v>#REF!</v>
      </c>
    </row>
  </sheetData>
  <printOptions horizontalCentered="1"/>
  <pageMargins left="0" right="0" top="0.5" bottom="0" header="0.5" footer="0"/>
  <pageSetup paperSize="5" scale="76" orientation="landscape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 (2)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Felienne</cp:lastModifiedBy>
  <cp:lastPrinted>2001-03-21T21:39:21Z</cp:lastPrinted>
  <dcterms:created xsi:type="dcterms:W3CDTF">2001-02-21T22:53:50Z</dcterms:created>
  <dcterms:modified xsi:type="dcterms:W3CDTF">2014-09-04T14:01:45Z</dcterms:modified>
</cp:coreProperties>
</file>