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5" windowWidth="12120" windowHeight="8595"/>
  </bookViews>
  <sheets>
    <sheet name="TW Format File" sheetId="1" r:id="rId1"/>
  </sheets>
  <externalReferences>
    <externalReference r:id="rId2"/>
  </externalReferences>
  <definedNames>
    <definedName name="Date_Copy1">'TW Format File'!$D$1:$AD$3</definedName>
    <definedName name="Date_Copy2">'TW Format File'!#REF!</definedName>
    <definedName name="file_date_name">'TW Format File'!$T$1:$AB$3</definedName>
    <definedName name="Ind_Co_Variance_Range">[1]IndCoVariance!$D$7:$AB$69,[1]IndCoVariance!$D$77:$AB$151,[1]IndCoVariance!$AH$7:$AP$69,[1]IndCoVariance!$AH$77:$AP$151,[1]IndCoVariance!$AU$7:$BA$69,[1]IndCoVariance!$AU$77:$BA$151</definedName>
    <definedName name="_xlnm.Print_Area" localSheetId="0">'TW Format File'!$AD$73:$AK$144</definedName>
    <definedName name="VARIANCE_RANGE">[1]Variance!$D$7,[1]Variance!$D$7:$AB$70,[1]Variance!$D$77:$AB$153</definedName>
  </definedNames>
  <calcPr calcId="152511"/>
</workbook>
</file>

<file path=xl/calcChain.xml><?xml version="1.0" encoding="utf-8"?>
<calcChain xmlns="http://schemas.openxmlformats.org/spreadsheetml/2006/main">
  <c r="AB1" i="1" l="1"/>
  <c r="AD1" i="1"/>
  <c r="AD2" i="1"/>
  <c r="AD3" i="1"/>
  <c r="AD4" i="1"/>
  <c r="AB7" i="1"/>
  <c r="AG7" i="1"/>
  <c r="AB9" i="1"/>
  <c r="AG9" i="1" s="1"/>
  <c r="D11" i="1"/>
  <c r="AB11" i="1" s="1"/>
  <c r="F11" i="1"/>
  <c r="H11" i="1"/>
  <c r="J11" i="1"/>
  <c r="L11" i="1"/>
  <c r="N11" i="1"/>
  <c r="P11" i="1"/>
  <c r="P24" i="1" s="1"/>
  <c r="P34" i="1" s="1"/>
  <c r="P50" i="1" s="1"/>
  <c r="P57" i="1" s="1"/>
  <c r="P65" i="1" s="1"/>
  <c r="P78" i="1" s="1"/>
  <c r="P86" i="1" s="1"/>
  <c r="P93" i="1" s="1"/>
  <c r="P107" i="1" s="1"/>
  <c r="P119" i="1" s="1"/>
  <c r="P132" i="1" s="1"/>
  <c r="P136" i="1" s="1"/>
  <c r="P140" i="1" s="1"/>
  <c r="R11" i="1"/>
  <c r="T11" i="1"/>
  <c r="V11" i="1"/>
  <c r="X11" i="1"/>
  <c r="Z11" i="1"/>
  <c r="AI11" i="1"/>
  <c r="AK11" i="1"/>
  <c r="AB14" i="1"/>
  <c r="AG14" i="1" s="1"/>
  <c r="AB15" i="1"/>
  <c r="AG15" i="1" s="1"/>
  <c r="AB16" i="1"/>
  <c r="AG16" i="1"/>
  <c r="AB17" i="1"/>
  <c r="AG17" i="1" s="1"/>
  <c r="AB18" i="1"/>
  <c r="AG18" i="1" s="1"/>
  <c r="AB19" i="1"/>
  <c r="AG19" i="1" s="1"/>
  <c r="AB20" i="1"/>
  <c r="AG20" i="1"/>
  <c r="AB21" i="1"/>
  <c r="AG21" i="1" s="1"/>
  <c r="D22" i="1"/>
  <c r="F22" i="1"/>
  <c r="H22" i="1"/>
  <c r="J22" i="1"/>
  <c r="L22" i="1"/>
  <c r="N22" i="1"/>
  <c r="P22" i="1"/>
  <c r="R22" i="1"/>
  <c r="T22" i="1"/>
  <c r="V22" i="1"/>
  <c r="X22" i="1"/>
  <c r="Z22" i="1"/>
  <c r="AI22" i="1"/>
  <c r="AK22" i="1"/>
  <c r="D24" i="1"/>
  <c r="D34" i="1" s="1"/>
  <c r="D50" i="1" s="1"/>
  <c r="D57" i="1" s="1"/>
  <c r="D65" i="1" s="1"/>
  <c r="D78" i="1" s="1"/>
  <c r="F24" i="1"/>
  <c r="H24" i="1"/>
  <c r="H34" i="1" s="1"/>
  <c r="H50" i="1" s="1"/>
  <c r="H57" i="1" s="1"/>
  <c r="H65" i="1" s="1"/>
  <c r="H78" i="1" s="1"/>
  <c r="H86" i="1" s="1"/>
  <c r="H93" i="1" s="1"/>
  <c r="H107" i="1" s="1"/>
  <c r="H119" i="1" s="1"/>
  <c r="H132" i="1" s="1"/>
  <c r="H136" i="1" s="1"/>
  <c r="H140" i="1" s="1"/>
  <c r="J24" i="1"/>
  <c r="L24" i="1"/>
  <c r="N24" i="1"/>
  <c r="N34" i="1" s="1"/>
  <c r="N50" i="1" s="1"/>
  <c r="N57" i="1" s="1"/>
  <c r="N65" i="1" s="1"/>
  <c r="N78" i="1" s="1"/>
  <c r="N86" i="1" s="1"/>
  <c r="N93" i="1" s="1"/>
  <c r="N107" i="1" s="1"/>
  <c r="N119" i="1" s="1"/>
  <c r="N132" i="1" s="1"/>
  <c r="N136" i="1" s="1"/>
  <c r="N140" i="1" s="1"/>
  <c r="R24" i="1"/>
  <c r="R34" i="1" s="1"/>
  <c r="R50" i="1" s="1"/>
  <c r="R57" i="1" s="1"/>
  <c r="R65" i="1" s="1"/>
  <c r="R78" i="1" s="1"/>
  <c r="R86" i="1" s="1"/>
  <c r="R93" i="1" s="1"/>
  <c r="R107" i="1" s="1"/>
  <c r="R119" i="1" s="1"/>
  <c r="R132" i="1" s="1"/>
  <c r="R136" i="1" s="1"/>
  <c r="R140" i="1" s="1"/>
  <c r="T24" i="1"/>
  <c r="T34" i="1" s="1"/>
  <c r="T50" i="1" s="1"/>
  <c r="T57" i="1" s="1"/>
  <c r="T65" i="1" s="1"/>
  <c r="T78" i="1" s="1"/>
  <c r="T86" i="1" s="1"/>
  <c r="T93" i="1" s="1"/>
  <c r="T107" i="1" s="1"/>
  <c r="T119" i="1" s="1"/>
  <c r="T132" i="1" s="1"/>
  <c r="T136" i="1" s="1"/>
  <c r="T140" i="1" s="1"/>
  <c r="V24" i="1"/>
  <c r="X24" i="1"/>
  <c r="X34" i="1" s="1"/>
  <c r="X50" i="1" s="1"/>
  <c r="X57" i="1" s="1"/>
  <c r="X65" i="1" s="1"/>
  <c r="X78" i="1" s="1"/>
  <c r="X86" i="1" s="1"/>
  <c r="X93" i="1" s="1"/>
  <c r="X107" i="1" s="1"/>
  <c r="X119" i="1" s="1"/>
  <c r="X132" i="1" s="1"/>
  <c r="X136" i="1" s="1"/>
  <c r="X140" i="1" s="1"/>
  <c r="Z24" i="1"/>
  <c r="AI24" i="1"/>
  <c r="AI34" i="1" s="1"/>
  <c r="AI50" i="1" s="1"/>
  <c r="AI57" i="1" s="1"/>
  <c r="AI65" i="1" s="1"/>
  <c r="AI78" i="1" s="1"/>
  <c r="AI86" i="1" s="1"/>
  <c r="AI93" i="1" s="1"/>
  <c r="AI107" i="1" s="1"/>
  <c r="AI119" i="1" s="1"/>
  <c r="AI132" i="1" s="1"/>
  <c r="AI136" i="1" s="1"/>
  <c r="AI140" i="1" s="1"/>
  <c r="AK24" i="1"/>
  <c r="AK34" i="1" s="1"/>
  <c r="AK50" i="1" s="1"/>
  <c r="AK57" i="1" s="1"/>
  <c r="AB27" i="1"/>
  <c r="AG27" i="1" s="1"/>
  <c r="AB28" i="1"/>
  <c r="AG28" i="1" s="1"/>
  <c r="AB29" i="1"/>
  <c r="AG29" i="1"/>
  <c r="AB30" i="1"/>
  <c r="AG30" i="1" s="1"/>
  <c r="AB31" i="1"/>
  <c r="AG31" i="1" s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AI32" i="1"/>
  <c r="AK32" i="1"/>
  <c r="F34" i="1"/>
  <c r="J34" i="1"/>
  <c r="J50" i="1" s="1"/>
  <c r="J57" i="1" s="1"/>
  <c r="L34" i="1"/>
  <c r="L50" i="1" s="1"/>
  <c r="L57" i="1" s="1"/>
  <c r="V34" i="1"/>
  <c r="Z34" i="1"/>
  <c r="Z50" i="1" s="1"/>
  <c r="Z57" i="1" s="1"/>
  <c r="Z65" i="1" s="1"/>
  <c r="Z78" i="1" s="1"/>
  <c r="Z86" i="1" s="1"/>
  <c r="Z93" i="1" s="1"/>
  <c r="Z107" i="1" s="1"/>
  <c r="Z119" i="1" s="1"/>
  <c r="Z132" i="1" s="1"/>
  <c r="Z136" i="1" s="1"/>
  <c r="Z140" i="1" s="1"/>
  <c r="AB37" i="1"/>
  <c r="AG37" i="1" s="1"/>
  <c r="AG41" i="1" s="1"/>
  <c r="AB38" i="1"/>
  <c r="AG38" i="1"/>
  <c r="AB39" i="1"/>
  <c r="AG39" i="1" s="1"/>
  <c r="AB40" i="1"/>
  <c r="AG40" i="1" s="1"/>
  <c r="D41" i="1"/>
  <c r="F41" i="1"/>
  <c r="H41" i="1"/>
  <c r="J41" i="1"/>
  <c r="L41" i="1"/>
  <c r="N41" i="1"/>
  <c r="P41" i="1"/>
  <c r="R41" i="1"/>
  <c r="T41" i="1"/>
  <c r="V41" i="1"/>
  <c r="X41" i="1"/>
  <c r="Z41" i="1"/>
  <c r="AB41" i="1"/>
  <c r="AI41" i="1"/>
  <c r="AK41" i="1"/>
  <c r="AB44" i="1"/>
  <c r="AG44" i="1" s="1"/>
  <c r="AG46" i="1" s="1"/>
  <c r="AB45" i="1"/>
  <c r="AG45" i="1"/>
  <c r="D46" i="1"/>
  <c r="F46" i="1"/>
  <c r="F50" i="1" s="1"/>
  <c r="F57" i="1" s="1"/>
  <c r="F65" i="1" s="1"/>
  <c r="F78" i="1" s="1"/>
  <c r="F86" i="1" s="1"/>
  <c r="F93" i="1" s="1"/>
  <c r="F107" i="1" s="1"/>
  <c r="F119" i="1" s="1"/>
  <c r="F132" i="1" s="1"/>
  <c r="F136" i="1" s="1"/>
  <c r="F140" i="1" s="1"/>
  <c r="H46" i="1"/>
  <c r="J46" i="1"/>
  <c r="L46" i="1"/>
  <c r="N46" i="1"/>
  <c r="P46" i="1"/>
  <c r="R46" i="1"/>
  <c r="T46" i="1"/>
  <c r="V46" i="1"/>
  <c r="V50" i="1" s="1"/>
  <c r="V57" i="1" s="1"/>
  <c r="V65" i="1" s="1"/>
  <c r="V78" i="1" s="1"/>
  <c r="V86" i="1" s="1"/>
  <c r="V93" i="1" s="1"/>
  <c r="V107" i="1" s="1"/>
  <c r="V119" i="1" s="1"/>
  <c r="V132" i="1" s="1"/>
  <c r="V136" i="1" s="1"/>
  <c r="V140" i="1" s="1"/>
  <c r="X46" i="1"/>
  <c r="Z46" i="1"/>
  <c r="AB46" i="1"/>
  <c r="AI46" i="1"/>
  <c r="AK46" i="1"/>
  <c r="AB48" i="1"/>
  <c r="AG48" i="1" s="1"/>
  <c r="AB53" i="1"/>
  <c r="AG53" i="1" s="1"/>
  <c r="AB54" i="1"/>
  <c r="AB55" i="1" s="1"/>
  <c r="D55" i="1"/>
  <c r="F55" i="1"/>
  <c r="H55" i="1"/>
  <c r="J55" i="1"/>
  <c r="L55" i="1"/>
  <c r="N55" i="1"/>
  <c r="P55" i="1"/>
  <c r="R55" i="1"/>
  <c r="T55" i="1"/>
  <c r="V55" i="1"/>
  <c r="X55" i="1"/>
  <c r="Z55" i="1"/>
  <c r="AI55" i="1"/>
  <c r="AK55" i="1"/>
  <c r="AB60" i="1"/>
  <c r="AG60" i="1"/>
  <c r="AB61" i="1"/>
  <c r="AG61" i="1" s="1"/>
  <c r="AB62" i="1"/>
  <c r="AG62" i="1"/>
  <c r="D63" i="1"/>
  <c r="F63" i="1"/>
  <c r="H63" i="1"/>
  <c r="J63" i="1"/>
  <c r="J65" i="1" s="1"/>
  <c r="J78" i="1" s="1"/>
  <c r="J86" i="1" s="1"/>
  <c r="J93" i="1" s="1"/>
  <c r="J107" i="1" s="1"/>
  <c r="J119" i="1" s="1"/>
  <c r="J132" i="1" s="1"/>
  <c r="J136" i="1" s="1"/>
  <c r="J140" i="1" s="1"/>
  <c r="L63" i="1"/>
  <c r="L65" i="1" s="1"/>
  <c r="L78" i="1" s="1"/>
  <c r="L86" i="1" s="1"/>
  <c r="L93" i="1" s="1"/>
  <c r="L107" i="1" s="1"/>
  <c r="L119" i="1" s="1"/>
  <c r="L132" i="1" s="1"/>
  <c r="L136" i="1" s="1"/>
  <c r="L140" i="1" s="1"/>
  <c r="N63" i="1"/>
  <c r="P63" i="1"/>
  <c r="R63" i="1"/>
  <c r="T63" i="1"/>
  <c r="V63" i="1"/>
  <c r="X63" i="1"/>
  <c r="Z63" i="1"/>
  <c r="AI63" i="1"/>
  <c r="AK63" i="1"/>
  <c r="AK65" i="1" s="1"/>
  <c r="AK78" i="1" s="1"/>
  <c r="AK86" i="1" s="1"/>
  <c r="AK93" i="1" s="1"/>
  <c r="AK107" i="1" s="1"/>
  <c r="AK119" i="1" s="1"/>
  <c r="AK132" i="1" s="1"/>
  <c r="AK136" i="1" s="1"/>
  <c r="AK140" i="1" s="1"/>
  <c r="D70" i="1"/>
  <c r="F70" i="1"/>
  <c r="H70" i="1"/>
  <c r="J70" i="1"/>
  <c r="L70" i="1"/>
  <c r="N70" i="1"/>
  <c r="P70" i="1"/>
  <c r="R70" i="1"/>
  <c r="T70" i="1"/>
  <c r="V70" i="1"/>
  <c r="X70" i="1"/>
  <c r="Z70" i="1"/>
  <c r="AB70" i="1"/>
  <c r="AG70" i="1"/>
  <c r="AI70" i="1"/>
  <c r="AK70" i="1"/>
  <c r="A73" i="1"/>
  <c r="AD73" i="1"/>
  <c r="A74" i="1"/>
  <c r="AD74" i="1"/>
  <c r="AD75" i="1"/>
  <c r="D80" i="1"/>
  <c r="F80" i="1"/>
  <c r="H80" i="1"/>
  <c r="AB80" i="1" s="1"/>
  <c r="AG80" i="1" s="1"/>
  <c r="J80" i="1"/>
  <c r="L80" i="1"/>
  <c r="N80" i="1"/>
  <c r="P80" i="1"/>
  <c r="R80" i="1"/>
  <c r="T80" i="1"/>
  <c r="V80" i="1"/>
  <c r="X80" i="1"/>
  <c r="Z80" i="1"/>
  <c r="AI80" i="1"/>
  <c r="AK80" i="1"/>
  <c r="D81" i="1"/>
  <c r="F81" i="1"/>
  <c r="H81" i="1"/>
  <c r="AB81" i="1" s="1"/>
  <c r="AG81" i="1" s="1"/>
  <c r="J81" i="1"/>
  <c r="L81" i="1"/>
  <c r="N81" i="1"/>
  <c r="P81" i="1"/>
  <c r="R81" i="1"/>
  <c r="T81" i="1"/>
  <c r="V81" i="1"/>
  <c r="X81" i="1"/>
  <c r="Z81" i="1"/>
  <c r="AI81" i="1"/>
  <c r="AK81" i="1"/>
  <c r="AB82" i="1"/>
  <c r="AG82" i="1" s="1"/>
  <c r="AB83" i="1"/>
  <c r="AG83" i="1"/>
  <c r="D84" i="1"/>
  <c r="AB84" i="1" s="1"/>
  <c r="AG84" i="1" s="1"/>
  <c r="F84" i="1"/>
  <c r="H84" i="1"/>
  <c r="J84" i="1"/>
  <c r="L84" i="1"/>
  <c r="N84" i="1"/>
  <c r="P84" i="1"/>
  <c r="R84" i="1"/>
  <c r="T84" i="1"/>
  <c r="V84" i="1"/>
  <c r="X84" i="1"/>
  <c r="Z84" i="1"/>
  <c r="AI84" i="1"/>
  <c r="AK84" i="1"/>
  <c r="AB88" i="1"/>
  <c r="AG88" i="1" s="1"/>
  <c r="D89" i="1"/>
  <c r="AB89" i="1" s="1"/>
  <c r="AG89" i="1" s="1"/>
  <c r="F89" i="1"/>
  <c r="H89" i="1"/>
  <c r="J89" i="1"/>
  <c r="L89" i="1"/>
  <c r="N89" i="1"/>
  <c r="P89" i="1"/>
  <c r="R89" i="1"/>
  <c r="T89" i="1"/>
  <c r="V89" i="1"/>
  <c r="X89" i="1"/>
  <c r="Z89" i="1"/>
  <c r="AI89" i="1"/>
  <c r="AK89" i="1"/>
  <c r="AB90" i="1"/>
  <c r="AG90" i="1"/>
  <c r="AB91" i="1"/>
  <c r="AG91" i="1" s="1"/>
  <c r="AB96" i="1"/>
  <c r="AG96" i="1"/>
  <c r="AB97" i="1"/>
  <c r="AG97" i="1" s="1"/>
  <c r="AB98" i="1"/>
  <c r="AG98" i="1"/>
  <c r="AB99" i="1"/>
  <c r="AG99" i="1" s="1"/>
  <c r="AB100" i="1"/>
  <c r="AG100" i="1"/>
  <c r="AB101" i="1"/>
  <c r="AG101" i="1" s="1"/>
  <c r="AB102" i="1"/>
  <c r="AG102" i="1"/>
  <c r="AB103" i="1"/>
  <c r="AG103" i="1" s="1"/>
  <c r="D105" i="1"/>
  <c r="F105" i="1"/>
  <c r="H105" i="1"/>
  <c r="J105" i="1"/>
  <c r="L105" i="1"/>
  <c r="N105" i="1"/>
  <c r="P105" i="1"/>
  <c r="R105" i="1"/>
  <c r="T105" i="1"/>
  <c r="V105" i="1"/>
  <c r="X105" i="1"/>
  <c r="Z105" i="1"/>
  <c r="AB105" i="1"/>
  <c r="AI105" i="1"/>
  <c r="AK105" i="1"/>
  <c r="AB110" i="1"/>
  <c r="AG110" i="1"/>
  <c r="AB111" i="1"/>
  <c r="AG111" i="1" s="1"/>
  <c r="AB112" i="1"/>
  <c r="AB117" i="1" s="1"/>
  <c r="AG112" i="1"/>
  <c r="AB113" i="1"/>
  <c r="AG113" i="1"/>
  <c r="AB114" i="1"/>
  <c r="AG114" i="1"/>
  <c r="AB115" i="1"/>
  <c r="AG115" i="1" s="1"/>
  <c r="D117" i="1"/>
  <c r="F117" i="1"/>
  <c r="H117" i="1"/>
  <c r="J117" i="1"/>
  <c r="L117" i="1"/>
  <c r="N117" i="1"/>
  <c r="P117" i="1"/>
  <c r="R117" i="1"/>
  <c r="T117" i="1"/>
  <c r="V117" i="1"/>
  <c r="X117" i="1"/>
  <c r="Z117" i="1"/>
  <c r="AI117" i="1"/>
  <c r="AK117" i="1"/>
  <c r="AB122" i="1"/>
  <c r="AB130" i="1" s="1"/>
  <c r="AG122" i="1"/>
  <c r="AG130" i="1" s="1"/>
  <c r="AI122" i="1"/>
  <c r="AB123" i="1"/>
  <c r="AG123" i="1"/>
  <c r="AB124" i="1"/>
  <c r="AG124" i="1" s="1"/>
  <c r="AB125" i="1"/>
  <c r="AG125" i="1"/>
  <c r="AB126" i="1"/>
  <c r="AG126" i="1" s="1"/>
  <c r="AB127" i="1"/>
  <c r="AG127" i="1"/>
  <c r="AB128" i="1"/>
  <c r="AG128" i="1" s="1"/>
  <c r="D130" i="1"/>
  <c r="F130" i="1"/>
  <c r="H130" i="1"/>
  <c r="J130" i="1"/>
  <c r="L130" i="1"/>
  <c r="N130" i="1"/>
  <c r="P130" i="1"/>
  <c r="R130" i="1"/>
  <c r="T130" i="1"/>
  <c r="V130" i="1"/>
  <c r="X130" i="1"/>
  <c r="Z130" i="1"/>
  <c r="AI130" i="1"/>
  <c r="AK130" i="1"/>
  <c r="AB134" i="1"/>
  <c r="AG134" i="1"/>
  <c r="AB138" i="1"/>
  <c r="AG138" i="1" s="1"/>
  <c r="AI138" i="1"/>
  <c r="AB142" i="1"/>
  <c r="AG142" i="1"/>
  <c r="AB78" i="1" l="1"/>
  <c r="D86" i="1"/>
  <c r="D93" i="1" s="1"/>
  <c r="D107" i="1" s="1"/>
  <c r="D119" i="1" s="1"/>
  <c r="D132" i="1" s="1"/>
  <c r="D136" i="1" s="1"/>
  <c r="D140" i="1" s="1"/>
  <c r="D144" i="1" s="1"/>
  <c r="F142" i="1" s="1"/>
  <c r="AG63" i="1"/>
  <c r="F144" i="1"/>
  <c r="H142" i="1" s="1"/>
  <c r="AG22" i="1"/>
  <c r="AG105" i="1"/>
  <c r="AG32" i="1"/>
  <c r="AG11" i="1"/>
  <c r="AG24" i="1" s="1"/>
  <c r="AG34" i="1" s="1"/>
  <c r="AG50" i="1" s="1"/>
  <c r="AG117" i="1"/>
  <c r="H144" i="1"/>
  <c r="J142" i="1" s="1"/>
  <c r="J144" i="1" s="1"/>
  <c r="L142" i="1" s="1"/>
  <c r="L144" i="1" s="1"/>
  <c r="N142" i="1" s="1"/>
  <c r="N144" i="1" s="1"/>
  <c r="P142" i="1" s="1"/>
  <c r="P144" i="1" s="1"/>
  <c r="R142" i="1" s="1"/>
  <c r="R144" i="1" s="1"/>
  <c r="T142" i="1" s="1"/>
  <c r="T144" i="1" s="1"/>
  <c r="V142" i="1" s="1"/>
  <c r="V144" i="1" s="1"/>
  <c r="X142" i="1" s="1"/>
  <c r="X144" i="1" s="1"/>
  <c r="Z142" i="1" s="1"/>
  <c r="Z144" i="1" s="1"/>
  <c r="AB22" i="1"/>
  <c r="AB24" i="1" s="1"/>
  <c r="AB34" i="1" s="1"/>
  <c r="AB50" i="1" s="1"/>
  <c r="AB57" i="1" s="1"/>
  <c r="AB63" i="1"/>
  <c r="AG54" i="1"/>
  <c r="AG55" i="1" s="1"/>
  <c r="AG57" i="1" l="1"/>
  <c r="AG65" i="1"/>
  <c r="AB65" i="1"/>
  <c r="AB86" i="1"/>
  <c r="AB93" i="1" s="1"/>
  <c r="AB107" i="1" s="1"/>
  <c r="AB119" i="1" s="1"/>
  <c r="AB132" i="1" s="1"/>
  <c r="AB136" i="1" s="1"/>
  <c r="AB140" i="1" s="1"/>
  <c r="AB144" i="1" s="1"/>
  <c r="AG78" i="1"/>
  <c r="AG86" i="1" s="1"/>
  <c r="AG93" i="1" s="1"/>
  <c r="AG107" i="1" s="1"/>
  <c r="AG119" i="1" s="1"/>
  <c r="AG132" i="1" s="1"/>
  <c r="AG136" i="1" s="1"/>
  <c r="AG140" i="1" s="1"/>
  <c r="AG144" i="1" s="1"/>
  <c r="AI142" i="1" s="1"/>
  <c r="AI144" i="1" s="1"/>
  <c r="AK142" i="1" s="1"/>
  <c r="AK144" i="1" s="1"/>
</calcChain>
</file>

<file path=xl/sharedStrings.xml><?xml version="1.0" encoding="utf-8"?>
<sst xmlns="http://schemas.openxmlformats.org/spreadsheetml/2006/main" count="234" uniqueCount="107">
  <si>
    <t>RESULTS OF OPERATIONS</t>
  </si>
  <si>
    <t>(Millions of Dollars)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</si>
  <si>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</si>
  <si>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</si>
  <si>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</si>
  <si>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</si>
  <si>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</si>
  <si>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</si>
  <si>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</si>
  <si>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</si>
  <si>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</si>
  <si>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</si>
  <si>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</si>
  <si>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</si>
  <si>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 </t>
  </si>
  <si>
    <t>Operating Revenues</t>
  </si>
  <si>
    <t>Cost of Sales</t>
  </si>
  <si>
    <t>GROSS MARGIN</t>
  </si>
  <si>
    <t>Operating &amp; Processing Expense</t>
  </si>
  <si>
    <t>Operation &amp; maintenance</t>
  </si>
  <si>
    <t>Compressor fuel expense</t>
  </si>
  <si>
    <t>Lease and well expense</t>
  </si>
  <si>
    <t>Oil &amp; gas exploration expenses</t>
  </si>
  <si>
    <t>Transmission/compression &amp; storage</t>
  </si>
  <si>
    <t>Depreciation, depletion &amp; amortization</t>
  </si>
  <si>
    <t>Amortization of fair value adjustment</t>
  </si>
  <si>
    <t>Taxes other than income</t>
  </si>
  <si>
    <t>Total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</si>
  <si>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</si>
  <si>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</si>
  <si>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</si>
  <si>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</si>
  <si>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</si>
  <si>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</si>
  <si>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</si>
  <si>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</si>
  <si>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Capitalized interest/AFUDC</t>
  </si>
  <si>
    <t>Perpetual Preferred Dividends</t>
  </si>
  <si>
    <t>INCOME BEFORE INCOME TAXES</t>
  </si>
  <si>
    <t>Income Taxes</t>
  </si>
  <si>
    <t>Payable currently</t>
  </si>
  <si>
    <t>Payment deferred</t>
  </si>
  <si>
    <t>Fully-Diluted Common Shares Outstanding (MM Shares)</t>
  </si>
  <si>
    <t>FULLY-DILUTED EARNINGS PER SHARE</t>
  </si>
  <si>
    <t>Minority Interest</t>
  </si>
  <si>
    <t>Interest expense - Third Party</t>
  </si>
  <si>
    <t>Interco interest expense/(income)  - Other</t>
  </si>
  <si>
    <t xml:space="preserve">Interco interest expense/(income)  - Capital Charge </t>
  </si>
  <si>
    <t xml:space="preserve">Minority interest - EREC / EES </t>
  </si>
  <si>
    <t>EOG</t>
  </si>
  <si>
    <t>Nighthawk</t>
  </si>
  <si>
    <t>FEB</t>
  </si>
  <si>
    <t>CASH FLOW FROM OPERATING ACTIVITIES</t>
  </si>
  <si>
    <t>Items not affecting cash:</t>
  </si>
  <si>
    <t>Deferred income taxes</t>
  </si>
  <si>
    <t>Unrealized (gain)/loss on price risk mgmt activities</t>
  </si>
  <si>
    <t>Net (gain)/loss on sale of assets</t>
  </si>
  <si>
    <t>CASH FLOW FROM OPERATIONS</t>
  </si>
  <si>
    <t>Net production payments</t>
  </si>
  <si>
    <t>Equity Earnings</t>
  </si>
  <si>
    <t>Equity/Partnership Distributions</t>
  </si>
  <si>
    <t>Dividends on Preferred Stock of Subs</t>
  </si>
  <si>
    <t>FUNDS FLOW FROM OPERATIONS</t>
  </si>
  <si>
    <t>Working Capital Changes:</t>
  </si>
  <si>
    <t>Receivable/Payable - Corporate</t>
  </si>
  <si>
    <t>Assigned Receivables (CAFCO)</t>
  </si>
  <si>
    <t>Accounts receivables/payables - Intercompany</t>
  </si>
  <si>
    <t>Accrued Taxes</t>
  </si>
  <si>
    <t>Accrued Interest - Third Party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</si>
  <si>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</si>
  <si>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</si>
  <si>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</si>
  <si>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</si>
  <si>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</si>
  <si>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</si>
  <si>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</si>
  <si>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NET CASH FLOW</t>
  </si>
  <si>
    <t>Third party debt increase/(decrease)</t>
  </si>
  <si>
    <t>Dividends to Corp</t>
  </si>
  <si>
    <t>Dividends Paid to Outside</t>
  </si>
  <si>
    <t>Restricted/Retained Cash</t>
  </si>
  <si>
    <t>(INCREASE)/DECREASE IN OTHER OBLIGATIONS</t>
  </si>
  <si>
    <t>(INCREASE)/DECREASE IN TOTAL OBLIGATIONS</t>
  </si>
  <si>
    <t>TOTAL OBLIGATIONS OPENING BALANCE</t>
  </si>
  <si>
    <t>TOTAL OBLIGATIONS ENDING BALANCE</t>
  </si>
  <si>
    <t>Net Income after financing costs</t>
  </si>
  <si>
    <t xml:space="preserve">Financing Costs </t>
  </si>
  <si>
    <t>NET INCOME AFTER FINANCING COSTS</t>
  </si>
  <si>
    <t>NET INCOME BEFORE FINANCING COSTS</t>
  </si>
  <si>
    <t>Income tax expense (benefit)</t>
  </si>
  <si>
    <t>Intercompany interest income (expense)</t>
  </si>
  <si>
    <t>Third party interest income (expense)</t>
  </si>
  <si>
    <t>Stock (purchases) isssuances</t>
  </si>
  <si>
    <t>Contributions from Parent</t>
  </si>
  <si>
    <t>Intercompany investing activity</t>
  </si>
  <si>
    <t>(INCREASE)/DECREASE IN CASH REQUIRED FROM CORPORATE</t>
  </si>
  <si>
    <t>(INCREASE)/DECREASE IN CASH AND NOTE FROM CORPORATE</t>
  </si>
  <si>
    <t>CASH FLOWS FROM FINANCING</t>
  </si>
  <si>
    <t>2001</t>
  </si>
  <si>
    <t>Receivables (Inc. Exchange Gas)</t>
  </si>
  <si>
    <t>Payables (Inc. Exchange Gas)</t>
  </si>
  <si>
    <t>Intercompany Investing Activity</t>
  </si>
  <si>
    <t>2002</t>
  </si>
  <si>
    <t>2001 - 2003 OPERATING &amp; STRATEGIC PLAN</t>
  </si>
  <si>
    <t>2003</t>
  </si>
  <si>
    <t>TRANSWESTERN PIPELINE GROUP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</si>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</sst>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164" formatCode="#,##0.0_);\(#,##0.0\)"/>
    <numFmt numFmtId="165" formatCode="mm/dd/yy_)"/>
    <numFmt numFmtId="166" formatCode="hh:mm\ AM/PM_)"/>
    <numFmt numFmtId="167" formatCode="#,##0.0000_);\(#,##0.0000\)"/>
    <numFmt numFmtId="173" formatCode="_(* #,##0.000_);_(* \(#,##0.000\);_(* &quot;-&quot;???_);_(@_)"/>
    <numFmt numFmtId="175" formatCode="0.0_);\(0.0\)"/>
  </numFmts>
  <fonts count="15">
    <font>
      <sz val="8"/>
      <name val="SWISS"/>
    </font>
    <font>
      <sz val="10"/>
      <name val="Arial"/>
    </font>
    <font>
      <sz val="8"/>
      <name val="SWISS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164" fontId="0" fillId="0" borderId="0"/>
  </cellStyleXfs>
  <cellXfs count="71">
    <xf numFmtId="164" fontId="0" fillId="0" borderId="0" xfId="0"/>
    <xf numFmtId="164" fontId="4" fillId="0" borderId="0" xfId="0" applyFont="1"/>
    <xf numFmtId="164" fontId="5" fillId="0" borderId="0" xfId="0" applyFont="1" applyAlignment="1">
      <alignment horizontal="right"/>
    </xf>
    <xf numFmtId="164" fontId="6" fillId="0" borderId="0" xfId="0" applyFont="1" applyAlignment="1">
      <alignment horizontal="right"/>
    </xf>
    <xf numFmtId="165" fontId="5" fillId="0" borderId="0" xfId="0" applyNumberFormat="1" applyFont="1" applyProtection="1"/>
    <xf numFmtId="165" fontId="6" fillId="0" borderId="0" xfId="0" applyNumberFormat="1" applyFont="1" applyProtection="1"/>
    <xf numFmtId="164" fontId="7" fillId="0" borderId="0" xfId="0" applyNumberFormat="1" applyFont="1" applyProtection="1"/>
    <xf numFmtId="166" fontId="5" fillId="0" borderId="0" xfId="0" applyNumberFormat="1" applyFont="1" applyProtection="1"/>
    <xf numFmtId="166" fontId="6" fillId="0" borderId="0" xfId="0" applyNumberFormat="1" applyFont="1" applyProtection="1"/>
    <xf numFmtId="164" fontId="5" fillId="0" borderId="0" xfId="0" applyNumberFormat="1" applyFont="1" applyProtection="1"/>
    <xf numFmtId="164" fontId="5" fillId="0" borderId="0" xfId="0" applyFont="1"/>
    <xf numFmtId="164" fontId="8" fillId="0" borderId="1" xfId="0" applyFont="1" applyBorder="1" applyAlignment="1">
      <alignment horizontal="centerContinuous"/>
    </xf>
    <xf numFmtId="164" fontId="9" fillId="0" borderId="0" xfId="0" applyNumberFormat="1" applyFont="1" applyProtection="1">
      <protection locked="0"/>
    </xf>
    <xf numFmtId="164" fontId="9" fillId="0" borderId="1" xfId="0" applyNumberFormat="1" applyFont="1" applyBorder="1" applyProtection="1">
      <protection locked="0"/>
    </xf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0" xfId="0" applyFont="1"/>
    <xf numFmtId="167" fontId="5" fillId="0" borderId="0" xfId="0" applyNumberFormat="1" applyFont="1" applyProtection="1"/>
    <xf numFmtId="164" fontId="9" fillId="0" borderId="0" xfId="0" applyFont="1" applyProtection="1">
      <protection locked="0"/>
    </xf>
    <xf numFmtId="7" fontId="8" fillId="0" borderId="0" xfId="0" applyNumberFormat="1" applyFont="1" applyProtection="1"/>
    <xf numFmtId="164" fontId="10" fillId="0" borderId="0" xfId="0" applyFont="1" applyFill="1"/>
    <xf numFmtId="164" fontId="5" fillId="0" borderId="0" xfId="0" applyNumberFormat="1" applyFont="1" applyFill="1" applyProtection="1"/>
    <xf numFmtId="164" fontId="8" fillId="0" borderId="1" xfId="0" applyFont="1" applyBorder="1" applyAlignment="1">
      <alignment horizontal="center"/>
    </xf>
    <xf numFmtId="164" fontId="8" fillId="0" borderId="1" xfId="0" applyNumberFormat="1" applyFont="1" applyFill="1" applyBorder="1" applyAlignment="1" applyProtection="1">
      <alignment horizontal="center"/>
    </xf>
    <xf numFmtId="164" fontId="8" fillId="0" borderId="0" xfId="0" applyFont="1" applyFill="1"/>
    <xf numFmtId="164" fontId="8" fillId="0" borderId="0" xfId="0" applyNumberFormat="1" applyFont="1" applyFill="1" applyProtection="1"/>
    <xf numFmtId="164" fontId="5" fillId="0" borderId="2" xfId="0" applyFont="1" applyBorder="1"/>
    <xf numFmtId="164" fontId="5" fillId="0" borderId="2" xfId="0" applyNumberFormat="1" applyFont="1" applyBorder="1" applyProtection="1"/>
    <xf numFmtId="173" fontId="5" fillId="0" borderId="0" xfId="0" applyNumberFormat="1" applyFont="1" applyProtection="1"/>
    <xf numFmtId="173" fontId="5" fillId="0" borderId="0" xfId="0" applyNumberFormat="1" applyFont="1"/>
    <xf numFmtId="173" fontId="8" fillId="0" borderId="0" xfId="0" applyNumberFormat="1" applyFont="1"/>
    <xf numFmtId="164" fontId="11" fillId="0" borderId="0" xfId="0" applyFont="1"/>
    <xf numFmtId="173" fontId="11" fillId="0" borderId="0" xfId="0" applyNumberFormat="1" applyFont="1"/>
    <xf numFmtId="164" fontId="9" fillId="0" borderId="0" xfId="0" applyNumberFormat="1" applyFont="1" applyBorder="1" applyProtection="1">
      <protection locked="0"/>
    </xf>
    <xf numFmtId="164" fontId="12" fillId="0" borderId="2" xfId="0" applyNumberFormat="1" applyFont="1" applyBorder="1" applyProtection="1">
      <protection locked="0"/>
    </xf>
    <xf numFmtId="164" fontId="8" fillId="0" borderId="3" xfId="0" applyNumberFormat="1" applyFont="1" applyBorder="1" applyProtection="1"/>
    <xf numFmtId="164" fontId="9" fillId="0" borderId="0" xfId="0" applyFont="1"/>
    <xf numFmtId="175" fontId="5" fillId="0" borderId="0" xfId="0" applyNumberFormat="1" applyFont="1" applyProtection="1"/>
    <xf numFmtId="175" fontId="5" fillId="0" borderId="0" xfId="0" applyNumberFormat="1" applyFont="1"/>
    <xf numFmtId="175" fontId="9" fillId="0" borderId="0" xfId="0" applyNumberFormat="1" applyFont="1" applyProtection="1">
      <protection locked="0"/>
    </xf>
    <xf numFmtId="175" fontId="5" fillId="0" borderId="1" xfId="0" applyNumberFormat="1" applyFont="1" applyBorder="1" applyProtection="1"/>
    <xf numFmtId="175" fontId="8" fillId="0" borderId="0" xfId="0" applyNumberFormat="1" applyFont="1" applyProtection="1"/>
    <xf numFmtId="175" fontId="9" fillId="0" borderId="1" xfId="0" applyNumberFormat="1" applyFont="1" applyBorder="1" applyProtection="1">
      <protection locked="0"/>
    </xf>
    <xf numFmtId="175" fontId="8" fillId="0" borderId="1" xfId="0" applyNumberFormat="1" applyFont="1" applyBorder="1" applyProtection="1"/>
    <xf numFmtId="175" fontId="8" fillId="0" borderId="0" xfId="0" applyNumberFormat="1" applyFont="1"/>
    <xf numFmtId="175" fontId="8" fillId="0" borderId="3" xfId="0" applyNumberFormat="1" applyFont="1" applyBorder="1" applyProtection="1"/>
    <xf numFmtId="175" fontId="12" fillId="0" borderId="0" xfId="0" applyNumberFormat="1" applyFont="1" applyProtection="1">
      <protection locked="0"/>
    </xf>
    <xf numFmtId="175" fontId="13" fillId="0" borderId="0" xfId="0" applyNumberFormat="1" applyFont="1" applyProtection="1">
      <protection locked="0"/>
    </xf>
    <xf numFmtId="164" fontId="13" fillId="0" borderId="0" xfId="0" applyNumberFormat="1" applyFont="1" applyProtection="1"/>
    <xf numFmtId="164" fontId="13" fillId="0" borderId="0" xfId="0" applyFont="1"/>
    <xf numFmtId="175" fontId="13" fillId="0" borderId="0" xfId="0" applyNumberFormat="1" applyFont="1" applyProtection="1"/>
    <xf numFmtId="173" fontId="13" fillId="0" borderId="0" xfId="0" applyNumberFormat="1" applyFont="1"/>
    <xf numFmtId="164" fontId="8" fillId="0" borderId="0" xfId="0" quotePrefix="1" applyNumberFormat="1" applyFont="1" applyProtection="1"/>
    <xf numFmtId="175" fontId="5" fillId="0" borderId="4" xfId="0" applyNumberFormat="1" applyFont="1" applyBorder="1" applyProtection="1"/>
    <xf numFmtId="175" fontId="13" fillId="0" borderId="0" xfId="0" applyNumberFormat="1" applyFont="1" applyBorder="1" applyProtection="1"/>
    <xf numFmtId="164" fontId="5" fillId="0" borderId="0" xfId="0" quotePrefix="1" applyNumberFormat="1" applyFont="1" applyProtection="1"/>
    <xf numFmtId="175" fontId="9" fillId="0" borderId="1" xfId="0" applyNumberFormat="1" applyFont="1" applyBorder="1" applyProtection="1"/>
    <xf numFmtId="173" fontId="9" fillId="0" borderId="0" xfId="0" applyNumberFormat="1" applyFont="1"/>
    <xf numFmtId="164" fontId="8" fillId="0" borderId="0" xfId="0" applyNumberFormat="1" applyFont="1" applyBorder="1" applyProtection="1"/>
    <xf numFmtId="164" fontId="8" fillId="0" borderId="1" xfId="0" quotePrefix="1" applyNumberFormat="1" applyFont="1" applyFill="1" applyBorder="1" applyAlignment="1" applyProtection="1">
      <alignment horizontal="center"/>
    </xf>
    <xf numFmtId="164" fontId="12" fillId="0" borderId="0" xfId="0" applyNumberFormat="1" applyFont="1" applyProtection="1">
      <protection locked="0"/>
    </xf>
    <xf numFmtId="164" fontId="12" fillId="0" borderId="1" xfId="0" applyNumberFormat="1" applyFont="1" applyBorder="1" applyProtection="1">
      <protection locked="0"/>
    </xf>
    <xf numFmtId="175" fontId="12" fillId="0" borderId="1" xfId="0" applyNumberFormat="1" applyFont="1" applyBorder="1" applyProtection="1">
      <protection locked="0"/>
    </xf>
    <xf numFmtId="164" fontId="13" fillId="0" borderId="0" xfId="0" applyNumberFormat="1" applyFont="1" applyProtection="1">
      <protection locked="0"/>
    </xf>
    <xf numFmtId="164" fontId="14" fillId="0" borderId="0" xfId="0" applyNumberFormat="1" applyFont="1" applyProtection="1">
      <protection locked="0"/>
    </xf>
    <xf numFmtId="18" fontId="6" fillId="0" borderId="0" xfId="0" applyNumberFormat="1" applyFont="1" applyProtection="1"/>
    <xf numFmtId="0" fontId="3" fillId="0" borderId="0" xfId="0" quotePrefix="1" applyNumberFormat="1" applyFont="1" applyProtection="1"/>
    <xf numFmtId="164" fontId="3" fillId="0" borderId="0" xfId="0" applyNumberFormat="1" applyFont="1" applyProtection="1"/>
    <xf numFmtId="164" fontId="9" fillId="0" borderId="0" xfId="0" applyNumberFormat="1" applyFont="1" applyProtection="1"/>
    <xf numFmtId="164" fontId="3" fillId="0" borderId="0" xfId="0" quotePrefix="1" applyNumberFormat="1" applyFont="1" applyAlignment="1" applyProtection="1">
      <alignment horizontal="left"/>
      <protection locked="0"/>
    </xf>
    <xf numFmtId="49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RREST/1st98/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CoSumm"/>
      <sheetName val="GPG"/>
      <sheetName val="ECT"/>
      <sheetName val="EUROPE"/>
      <sheetName val="EOG"/>
      <sheetName val="EINT"/>
      <sheetName val="CFEOTT"/>
      <sheetName val="PGC"/>
      <sheetName val="EREC"/>
      <sheetName val="EES"/>
      <sheetName val="CORP"/>
      <sheetName val="ECM"/>
      <sheetName val="FIN"/>
      <sheetName val="EOGMI"/>
      <sheetName val="EESMI"/>
      <sheetName val="ERECMI"/>
      <sheetName val="MAC"/>
      <sheetName val="IndCoVariance"/>
      <sheetName val="Variance"/>
      <sheetName val="CONSOL_MOD"/>
      <sheetName val="PRINT_MOD"/>
      <sheetName val="PRINT_RESET_MOD"/>
      <sheetName val="CO_SUM_MOD"/>
      <sheetName val="MISC_MOD"/>
      <sheetName val="VARIANCE_MO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7">
          <cell r="D7">
            <v>1092.9000000000001</v>
          </cell>
          <cell r="F7">
            <v>659.9</v>
          </cell>
          <cell r="H7">
            <v>174.2</v>
          </cell>
          <cell r="J7">
            <v>-623.9</v>
          </cell>
          <cell r="L7">
            <v>-86</v>
          </cell>
          <cell r="N7">
            <v>35.299999999999997</v>
          </cell>
          <cell r="P7">
            <v>-7.1999999999998181</v>
          </cell>
          <cell r="R7">
            <v>-6.2999999999999545</v>
          </cell>
          <cell r="T7">
            <v>-15.399999999999864</v>
          </cell>
          <cell r="V7">
            <v>-7</v>
          </cell>
          <cell r="X7">
            <v>-5.5</v>
          </cell>
          <cell r="Z7">
            <v>-36.699999999999818</v>
          </cell>
          <cell r="AB7">
            <v>1174.3</v>
          </cell>
          <cell r="AH7">
            <v>1927</v>
          </cell>
          <cell r="AJ7">
            <v>-674.6</v>
          </cell>
          <cell r="AL7">
            <v>-28.900000000000091</v>
          </cell>
          <cell r="AN7">
            <v>-49.199999999999818</v>
          </cell>
          <cell r="AP7">
            <v>1174.3</v>
          </cell>
          <cell r="AU7">
            <v>1927</v>
          </cell>
          <cell r="AW7">
            <v>1252.4000000000001</v>
          </cell>
          <cell r="AY7">
            <v>1223.5</v>
          </cell>
          <cell r="BA7">
            <v>1174.3</v>
          </cell>
        </row>
        <row r="9">
          <cell r="D9">
            <v>1130.9000000000001</v>
          </cell>
          <cell r="F9">
            <v>691</v>
          </cell>
          <cell r="H9">
            <v>55.699999999999818</v>
          </cell>
          <cell r="J9">
            <v>-491.8</v>
          </cell>
          <cell r="L9">
            <v>-79.3</v>
          </cell>
          <cell r="N9">
            <v>-69.7</v>
          </cell>
          <cell r="P9">
            <v>0</v>
          </cell>
          <cell r="R9">
            <v>0</v>
          </cell>
          <cell r="T9">
            <v>0</v>
          </cell>
          <cell r="V9">
            <v>0</v>
          </cell>
          <cell r="X9">
            <v>0</v>
          </cell>
          <cell r="Z9">
            <v>-0.29999999999995453</v>
          </cell>
          <cell r="AB9">
            <v>1236.5</v>
          </cell>
          <cell r="AH9">
            <v>1877.6</v>
          </cell>
          <cell r="AJ9">
            <v>-640.79999999999995</v>
          </cell>
          <cell r="AL9">
            <v>0</v>
          </cell>
          <cell r="AN9">
            <v>-0.3000000000001819</v>
          </cell>
          <cell r="AP9">
            <v>1236.5</v>
          </cell>
          <cell r="AU9">
            <v>1877.6</v>
          </cell>
          <cell r="AW9">
            <v>1236.8</v>
          </cell>
          <cell r="AY9">
            <v>1236.8</v>
          </cell>
          <cell r="BA9">
            <v>1236.5</v>
          </cell>
        </row>
        <row r="11">
          <cell r="D11">
            <v>-37.999999999999915</v>
          </cell>
          <cell r="F11">
            <v>-31.100000000000165</v>
          </cell>
          <cell r="H11">
            <v>118.5</v>
          </cell>
          <cell r="J11">
            <v>-132.1</v>
          </cell>
          <cell r="L11">
            <v>-6.7000000000000881</v>
          </cell>
          <cell r="N11">
            <v>105</v>
          </cell>
          <cell r="P11">
            <v>-7.2000000000002728</v>
          </cell>
          <cell r="R11">
            <v>-6.3000000000001251</v>
          </cell>
          <cell r="T11">
            <v>-15.40000000000029</v>
          </cell>
          <cell r="V11">
            <v>-7</v>
          </cell>
          <cell r="X11">
            <v>-5.49999999999973</v>
          </cell>
          <cell r="Z11">
            <v>-36.4</v>
          </cell>
          <cell r="AB11">
            <v>-62.199999999999932</v>
          </cell>
          <cell r="AH11">
            <v>49.399999999999267</v>
          </cell>
          <cell r="AJ11">
            <v>-33.800000000000921</v>
          </cell>
          <cell r="AL11">
            <v>-28.9</v>
          </cell>
          <cell r="AN11">
            <v>-48.9</v>
          </cell>
          <cell r="AP11">
            <v>-62.19999999999925</v>
          </cell>
          <cell r="AU11">
            <v>49.399999999999267</v>
          </cell>
          <cell r="AW11">
            <v>15.599999999998545</v>
          </cell>
          <cell r="AY11">
            <v>-13.300000000001432</v>
          </cell>
          <cell r="BA11">
            <v>-62.19999999999925</v>
          </cell>
        </row>
        <row r="14">
          <cell r="D14">
            <v>8.9</v>
          </cell>
          <cell r="F14">
            <v>3.7</v>
          </cell>
          <cell r="H14">
            <v>-8.34</v>
          </cell>
          <cell r="J14">
            <v>-2.9</v>
          </cell>
          <cell r="L14">
            <v>-0.10000000000000142</v>
          </cell>
          <cell r="N14">
            <v>0.39999999999999858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X14">
            <v>0</v>
          </cell>
          <cell r="Z14">
            <v>0</v>
          </cell>
          <cell r="AB14">
            <v>1.6599999999999682</v>
          </cell>
          <cell r="AH14">
            <v>4.2600000000000051</v>
          </cell>
          <cell r="AJ14">
            <v>-2.5999999999999943</v>
          </cell>
          <cell r="AL14">
            <v>0</v>
          </cell>
          <cell r="AN14">
            <v>0</v>
          </cell>
          <cell r="AP14">
            <v>1.6599999999999682</v>
          </cell>
          <cell r="AU14">
            <v>4.2600000000000051</v>
          </cell>
          <cell r="AW14">
            <v>1.66</v>
          </cell>
          <cell r="AY14">
            <v>1.6599999999999682</v>
          </cell>
          <cell r="BA14">
            <v>1.6599999999999682</v>
          </cell>
        </row>
        <row r="15"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  <cell r="AH15">
            <v>0</v>
          </cell>
          <cell r="AJ15">
            <v>0</v>
          </cell>
          <cell r="AL15">
            <v>0</v>
          </cell>
          <cell r="AN15">
            <v>0</v>
          </cell>
          <cell r="AP15">
            <v>0</v>
          </cell>
          <cell r="AU15">
            <v>0</v>
          </cell>
          <cell r="AW15">
            <v>0</v>
          </cell>
          <cell r="AY15">
            <v>0</v>
          </cell>
          <cell r="BA15">
            <v>0</v>
          </cell>
        </row>
        <row r="16"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  <cell r="AH16">
            <v>0</v>
          </cell>
          <cell r="AJ16">
            <v>0</v>
          </cell>
          <cell r="AL16">
            <v>0</v>
          </cell>
          <cell r="AN16">
            <v>0</v>
          </cell>
          <cell r="AP16">
            <v>0</v>
          </cell>
          <cell r="AU16">
            <v>0</v>
          </cell>
          <cell r="AW16">
            <v>0</v>
          </cell>
          <cell r="AY16">
            <v>0</v>
          </cell>
          <cell r="BA16">
            <v>0</v>
          </cell>
        </row>
        <row r="17">
          <cell r="D17">
            <v>0</v>
          </cell>
          <cell r="F17">
            <v>0</v>
          </cell>
          <cell r="H17">
            <v>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  <cell r="AH17">
            <v>0</v>
          </cell>
          <cell r="AJ17">
            <v>0</v>
          </cell>
          <cell r="AL17">
            <v>0</v>
          </cell>
          <cell r="AN17">
            <v>0</v>
          </cell>
          <cell r="AP17">
            <v>0</v>
          </cell>
          <cell r="AU17">
            <v>0</v>
          </cell>
          <cell r="AW17">
            <v>0</v>
          </cell>
          <cell r="AY17">
            <v>0</v>
          </cell>
          <cell r="BA17">
            <v>0</v>
          </cell>
        </row>
        <row r="18">
          <cell r="D18">
            <v>0</v>
          </cell>
          <cell r="F18">
            <v>0</v>
          </cell>
          <cell r="H18">
            <v>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  <cell r="AH18">
            <v>0</v>
          </cell>
          <cell r="AJ18">
            <v>0</v>
          </cell>
          <cell r="AL18">
            <v>0</v>
          </cell>
          <cell r="AN18">
            <v>0</v>
          </cell>
          <cell r="AP18">
            <v>0</v>
          </cell>
          <cell r="AU18">
            <v>0</v>
          </cell>
          <cell r="AW18">
            <v>0</v>
          </cell>
          <cell r="AY18">
            <v>0</v>
          </cell>
          <cell r="BA18">
            <v>0</v>
          </cell>
        </row>
        <row r="19">
          <cell r="D19">
            <v>0.4</v>
          </cell>
          <cell r="F19">
            <v>-2</v>
          </cell>
          <cell r="H19">
            <v>0.5</v>
          </cell>
          <cell r="J19">
            <v>-2.9</v>
          </cell>
          <cell r="L19">
            <v>-7.2</v>
          </cell>
          <cell r="N19">
            <v>-2.2000000000000002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-13.4</v>
          </cell>
          <cell r="AH19">
            <v>-1.1000000000000001</v>
          </cell>
          <cell r="AJ19">
            <v>-12.3</v>
          </cell>
          <cell r="AL19">
            <v>0</v>
          </cell>
          <cell r="AN19">
            <v>0</v>
          </cell>
          <cell r="AP19">
            <v>-13.4</v>
          </cell>
          <cell r="AU19">
            <v>-1.1000000000000001</v>
          </cell>
          <cell r="AW19">
            <v>-13.4</v>
          </cell>
          <cell r="AY19">
            <v>-13.4</v>
          </cell>
          <cell r="BA19">
            <v>-13.4</v>
          </cell>
        </row>
        <row r="20">
          <cell r="D20">
            <v>4.5</v>
          </cell>
          <cell r="F20">
            <v>-0.6</v>
          </cell>
          <cell r="H20">
            <v>0.7</v>
          </cell>
          <cell r="J20">
            <v>-1.5</v>
          </cell>
          <cell r="L20">
            <v>0.9</v>
          </cell>
          <cell r="N20">
            <v>-0.6</v>
          </cell>
          <cell r="P20">
            <v>0</v>
          </cell>
          <cell r="R20">
            <v>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B20">
            <v>3.3999999999999915</v>
          </cell>
          <cell r="AH20">
            <v>4.5999999999999996</v>
          </cell>
          <cell r="AJ20">
            <v>-1.2</v>
          </cell>
          <cell r="AL20">
            <v>0</v>
          </cell>
          <cell r="AN20">
            <v>0</v>
          </cell>
          <cell r="AP20">
            <v>3.3999999999999915</v>
          </cell>
          <cell r="AU20">
            <v>4.5999999999999996</v>
          </cell>
          <cell r="AW20">
            <v>3.4</v>
          </cell>
          <cell r="AY20">
            <v>3.4</v>
          </cell>
          <cell r="BA20">
            <v>3.3999999999999915</v>
          </cell>
        </row>
        <row r="21"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B21">
            <v>0</v>
          </cell>
          <cell r="AH21">
            <v>0</v>
          </cell>
          <cell r="AJ21">
            <v>0</v>
          </cell>
          <cell r="AL21">
            <v>0</v>
          </cell>
          <cell r="AN21">
            <v>0</v>
          </cell>
          <cell r="AP21">
            <v>0</v>
          </cell>
          <cell r="AU21">
            <v>0</v>
          </cell>
          <cell r="AW21">
            <v>0</v>
          </cell>
          <cell r="AY21">
            <v>0</v>
          </cell>
          <cell r="BA21">
            <v>0</v>
          </cell>
        </row>
        <row r="22">
          <cell r="D22">
            <v>-0.6</v>
          </cell>
          <cell r="F22">
            <v>-0.7</v>
          </cell>
          <cell r="H22">
            <v>0</v>
          </cell>
          <cell r="J22">
            <v>-2.2000000000000002</v>
          </cell>
          <cell r="L22">
            <v>-1.7</v>
          </cell>
          <cell r="N22">
            <v>-1.2</v>
          </cell>
          <cell r="P22">
            <v>0</v>
          </cell>
          <cell r="R22">
            <v>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B22">
            <v>-6.4</v>
          </cell>
          <cell r="AH22">
            <v>-1.3</v>
          </cell>
          <cell r="AJ22">
            <v>-5.0999999999999996</v>
          </cell>
          <cell r="AL22">
            <v>0</v>
          </cell>
          <cell r="AN22">
            <v>0</v>
          </cell>
          <cell r="AP22">
            <v>-6.4</v>
          </cell>
          <cell r="AU22">
            <v>-1.3</v>
          </cell>
          <cell r="AW22">
            <v>-6.4</v>
          </cell>
          <cell r="AY22">
            <v>-6.4</v>
          </cell>
          <cell r="BA22">
            <v>-6.4</v>
          </cell>
        </row>
        <row r="23">
          <cell r="D23">
            <v>13.2</v>
          </cell>
          <cell r="F23">
            <v>0.39999999999999858</v>
          </cell>
          <cell r="H23">
            <v>-7.14</v>
          </cell>
          <cell r="J23">
            <v>-9.5</v>
          </cell>
          <cell r="L23">
            <v>-8.1</v>
          </cell>
          <cell r="N23">
            <v>-3.6</v>
          </cell>
          <cell r="P23">
            <v>0</v>
          </cell>
          <cell r="R23">
            <v>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B23">
            <v>-14.74</v>
          </cell>
          <cell r="AH23">
            <v>6.460000000000008</v>
          </cell>
          <cell r="AJ23">
            <v>-21.2</v>
          </cell>
          <cell r="AL23">
            <v>0</v>
          </cell>
          <cell r="AN23">
            <v>0</v>
          </cell>
          <cell r="AP23">
            <v>-14.74</v>
          </cell>
          <cell r="AU23">
            <v>6.460000000000008</v>
          </cell>
          <cell r="AW23">
            <v>-14.74</v>
          </cell>
          <cell r="AY23">
            <v>-14.74</v>
          </cell>
          <cell r="BA23">
            <v>-14.74</v>
          </cell>
        </row>
        <row r="25">
          <cell r="D25">
            <v>-51.199999999999918</v>
          </cell>
          <cell r="F25">
            <v>-31.50000000000016</v>
          </cell>
          <cell r="H25">
            <v>125.64</v>
          </cell>
          <cell r="J25">
            <v>-122.6</v>
          </cell>
          <cell r="L25">
            <v>1.3999999999998991</v>
          </cell>
          <cell r="N25">
            <v>108.6</v>
          </cell>
          <cell r="P25">
            <v>-7.2000000000002728</v>
          </cell>
          <cell r="R25">
            <v>-6.3000000000001322</v>
          </cell>
          <cell r="T25">
            <v>-15.400000000000311</v>
          </cell>
          <cell r="V25">
            <v>-7.0000000000001457</v>
          </cell>
          <cell r="X25">
            <v>-5.4999999999996056</v>
          </cell>
          <cell r="Z25">
            <v>-36.4</v>
          </cell>
          <cell r="AB25">
            <v>-47.460000000001486</v>
          </cell>
          <cell r="AH25">
            <v>42.939999999999173</v>
          </cell>
          <cell r="AJ25">
            <v>-12.600000000001074</v>
          </cell>
          <cell r="AL25">
            <v>-28.900000000000091</v>
          </cell>
          <cell r="AN25">
            <v>-48.899999999999636</v>
          </cell>
          <cell r="AP25">
            <v>-47.460000000000719</v>
          </cell>
          <cell r="AU25">
            <v>42.939999999999173</v>
          </cell>
          <cell r="AW25">
            <v>30.339999999998554</v>
          </cell>
          <cell r="AY25">
            <v>1.4399999999985766</v>
          </cell>
          <cell r="BA25">
            <v>-47.460000000000719</v>
          </cell>
        </row>
        <row r="28">
          <cell r="D28">
            <v>0.2</v>
          </cell>
          <cell r="F28">
            <v>0.7</v>
          </cell>
          <cell r="H28">
            <v>4.7</v>
          </cell>
          <cell r="J28">
            <v>-2</v>
          </cell>
          <cell r="L28">
            <v>-0.5</v>
          </cell>
          <cell r="N28">
            <v>3.7</v>
          </cell>
          <cell r="P28">
            <v>3.5</v>
          </cell>
          <cell r="R28">
            <v>2.6</v>
          </cell>
          <cell r="T28">
            <v>4.7</v>
          </cell>
          <cell r="V28">
            <v>3.3</v>
          </cell>
          <cell r="X28">
            <v>1.8</v>
          </cell>
          <cell r="Z28">
            <v>2.5</v>
          </cell>
          <cell r="AB28">
            <v>25.2</v>
          </cell>
          <cell r="AH28">
            <v>5.6</v>
          </cell>
          <cell r="AJ28">
            <v>1.2</v>
          </cell>
          <cell r="AL28">
            <v>10.8</v>
          </cell>
          <cell r="AN28">
            <v>7.6</v>
          </cell>
          <cell r="AP28">
            <v>25.2</v>
          </cell>
          <cell r="AU28">
            <v>5.6</v>
          </cell>
          <cell r="AW28">
            <v>6.8</v>
          </cell>
          <cell r="AY28">
            <v>17.600000000000001</v>
          </cell>
          <cell r="BA28">
            <v>25.2</v>
          </cell>
        </row>
        <row r="29"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0</v>
          </cell>
          <cell r="AH29">
            <v>0</v>
          </cell>
          <cell r="AJ29">
            <v>0</v>
          </cell>
          <cell r="AL29">
            <v>0</v>
          </cell>
          <cell r="AN29">
            <v>0</v>
          </cell>
          <cell r="AP29">
            <v>0</v>
          </cell>
          <cell r="AU29">
            <v>0</v>
          </cell>
          <cell r="AW29">
            <v>0</v>
          </cell>
          <cell r="AY29">
            <v>0</v>
          </cell>
          <cell r="BA29">
            <v>0</v>
          </cell>
        </row>
        <row r="30"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B30">
            <v>0</v>
          </cell>
          <cell r="AH30">
            <v>0</v>
          </cell>
          <cell r="AJ30">
            <v>0</v>
          </cell>
          <cell r="AL30">
            <v>0</v>
          </cell>
          <cell r="AN30">
            <v>0</v>
          </cell>
          <cell r="AP30">
            <v>0</v>
          </cell>
          <cell r="AU30">
            <v>0</v>
          </cell>
          <cell r="AW30">
            <v>0</v>
          </cell>
          <cell r="AY30">
            <v>0</v>
          </cell>
          <cell r="BA30">
            <v>0</v>
          </cell>
        </row>
        <row r="31">
          <cell r="D31">
            <v>1.6</v>
          </cell>
          <cell r="F31">
            <v>1.5</v>
          </cell>
          <cell r="H31">
            <v>-0.1</v>
          </cell>
          <cell r="J31">
            <v>3.3</v>
          </cell>
          <cell r="L31">
            <v>0.2</v>
          </cell>
          <cell r="N31">
            <v>1.2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B31">
            <v>7.7</v>
          </cell>
          <cell r="AH31">
            <v>3</v>
          </cell>
          <cell r="AJ31">
            <v>4.7</v>
          </cell>
          <cell r="AL31">
            <v>0</v>
          </cell>
          <cell r="AN31">
            <v>0</v>
          </cell>
          <cell r="AP31">
            <v>7.7</v>
          </cell>
          <cell r="AU31">
            <v>3</v>
          </cell>
          <cell r="AW31">
            <v>7.7</v>
          </cell>
          <cell r="AY31">
            <v>7.7</v>
          </cell>
          <cell r="BA31">
            <v>7.7</v>
          </cell>
        </row>
        <row r="32">
          <cell r="D32">
            <v>-0.5</v>
          </cell>
          <cell r="F32">
            <v>-0.6</v>
          </cell>
          <cell r="H32">
            <v>0</v>
          </cell>
          <cell r="J32">
            <v>-1.2</v>
          </cell>
          <cell r="L32">
            <v>-0.6</v>
          </cell>
          <cell r="N32">
            <v>-0.6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B32">
            <v>-3.5</v>
          </cell>
          <cell r="AH32">
            <v>-1.1000000000000001</v>
          </cell>
          <cell r="AJ32">
            <v>-2.4</v>
          </cell>
          <cell r="AL32">
            <v>0</v>
          </cell>
          <cell r="AN32">
            <v>0</v>
          </cell>
          <cell r="AP32">
            <v>-3.5</v>
          </cell>
          <cell r="AU32">
            <v>-1.1000000000000001</v>
          </cell>
          <cell r="AW32">
            <v>-3.5</v>
          </cell>
          <cell r="AY32">
            <v>-3.5</v>
          </cell>
          <cell r="BA32">
            <v>-3.5</v>
          </cell>
        </row>
        <row r="33">
          <cell r="D33">
            <v>-0.1</v>
          </cell>
          <cell r="F33">
            <v>-0.6</v>
          </cell>
          <cell r="H33">
            <v>-1</v>
          </cell>
          <cell r="J33">
            <v>-0.5</v>
          </cell>
          <cell r="L33">
            <v>0</v>
          </cell>
          <cell r="N33">
            <v>-0.3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B33">
            <v>-2.5</v>
          </cell>
          <cell r="AH33">
            <v>-1.7</v>
          </cell>
          <cell r="AJ33">
            <v>-0.8</v>
          </cell>
          <cell r="AL33">
            <v>0</v>
          </cell>
          <cell r="AN33">
            <v>0</v>
          </cell>
          <cell r="AP33">
            <v>-2.5</v>
          </cell>
          <cell r="AU33">
            <v>-1.7</v>
          </cell>
          <cell r="AW33">
            <v>-2.5</v>
          </cell>
          <cell r="AY33">
            <v>-2.5</v>
          </cell>
          <cell r="BA33">
            <v>-2.5</v>
          </cell>
        </row>
        <row r="34">
          <cell r="D34">
            <v>1.2</v>
          </cell>
          <cell r="F34">
            <v>1</v>
          </cell>
          <cell r="H34">
            <v>3.6</v>
          </cell>
          <cell r="J34">
            <v>-0.4</v>
          </cell>
          <cell r="L34">
            <v>-0.9</v>
          </cell>
          <cell r="N34">
            <v>4</v>
          </cell>
          <cell r="P34">
            <v>3.5</v>
          </cell>
          <cell r="R34">
            <v>2.6</v>
          </cell>
          <cell r="T34">
            <v>4.7</v>
          </cell>
          <cell r="V34">
            <v>3.3</v>
          </cell>
          <cell r="X34">
            <v>1.8</v>
          </cell>
          <cell r="Z34">
            <v>2.5</v>
          </cell>
          <cell r="AB34">
            <v>26.9</v>
          </cell>
          <cell r="AH34">
            <v>5.8</v>
          </cell>
          <cell r="AJ34">
            <v>2.7</v>
          </cell>
          <cell r="AL34">
            <v>10.8</v>
          </cell>
          <cell r="AN34">
            <v>7.6</v>
          </cell>
          <cell r="AP34">
            <v>26.9</v>
          </cell>
          <cell r="AU34">
            <v>5.8</v>
          </cell>
          <cell r="AW34">
            <v>8.5</v>
          </cell>
          <cell r="AY34">
            <v>19.3</v>
          </cell>
          <cell r="BA34">
            <v>26.9</v>
          </cell>
        </row>
        <row r="36">
          <cell r="D36">
            <v>-49.999999999999915</v>
          </cell>
          <cell r="F36">
            <v>-30.50000000000016</v>
          </cell>
          <cell r="H36">
            <v>129.24</v>
          </cell>
          <cell r="J36">
            <v>-123</v>
          </cell>
          <cell r="L36">
            <v>0.49999999999990052</v>
          </cell>
          <cell r="N36">
            <v>112.6</v>
          </cell>
          <cell r="P36">
            <v>-3.7000000000002728</v>
          </cell>
          <cell r="R36">
            <v>-3.7000000000001343</v>
          </cell>
          <cell r="T36">
            <v>-10.700000000000308</v>
          </cell>
          <cell r="V36">
            <v>-3.7000000000001485</v>
          </cell>
          <cell r="X36">
            <v>-3.6999999999996049</v>
          </cell>
          <cell r="Z36">
            <v>-33.9</v>
          </cell>
          <cell r="AB36">
            <v>-20.56000000000148</v>
          </cell>
          <cell r="AH36">
            <v>48.739999999999185</v>
          </cell>
          <cell r="AJ36">
            <v>-9.9000000000010715</v>
          </cell>
          <cell r="AL36">
            <v>-18.10000000000008</v>
          </cell>
          <cell r="AN36">
            <v>-41.299999999999635</v>
          </cell>
          <cell r="AP36">
            <v>-20.560000000000741</v>
          </cell>
          <cell r="AU36">
            <v>48.739999999999185</v>
          </cell>
          <cell r="AW36">
            <v>38.839999999998554</v>
          </cell>
          <cell r="AY36">
            <v>20.739999999998588</v>
          </cell>
          <cell r="BA36">
            <v>-20.560000000000741</v>
          </cell>
        </row>
        <row r="39">
          <cell r="D39">
            <v>0</v>
          </cell>
          <cell r="F39">
            <v>0</v>
          </cell>
          <cell r="H39">
            <v>0</v>
          </cell>
          <cell r="J39">
            <v>0</v>
          </cell>
          <cell r="L39">
            <v>0</v>
          </cell>
          <cell r="N39">
            <v>0</v>
          </cell>
          <cell r="P39">
            <v>0</v>
          </cell>
          <cell r="R39">
            <v>0</v>
          </cell>
          <cell r="T39">
            <v>0</v>
          </cell>
          <cell r="V39">
            <v>0</v>
          </cell>
          <cell r="X39">
            <v>0</v>
          </cell>
          <cell r="Z39">
            <v>0</v>
          </cell>
          <cell r="AB39">
            <v>0</v>
          </cell>
          <cell r="AH39">
            <v>0</v>
          </cell>
          <cell r="AJ39">
            <v>0</v>
          </cell>
          <cell r="AL39">
            <v>0</v>
          </cell>
          <cell r="AN39">
            <v>0</v>
          </cell>
          <cell r="AP39">
            <v>0</v>
          </cell>
          <cell r="AU39">
            <v>0</v>
          </cell>
          <cell r="AW39">
            <v>0</v>
          </cell>
          <cell r="AY39">
            <v>0</v>
          </cell>
          <cell r="BA39">
            <v>0</v>
          </cell>
        </row>
        <row r="40">
          <cell r="D40">
            <v>0</v>
          </cell>
          <cell r="F40">
            <v>0.1</v>
          </cell>
          <cell r="H40">
            <v>0</v>
          </cell>
          <cell r="J40">
            <v>0.2</v>
          </cell>
          <cell r="L40">
            <v>0.1</v>
          </cell>
          <cell r="N40">
            <v>0.2</v>
          </cell>
          <cell r="P40">
            <v>0</v>
          </cell>
          <cell r="R40">
            <v>0</v>
          </cell>
          <cell r="T40">
            <v>0</v>
          </cell>
          <cell r="V40">
            <v>0</v>
          </cell>
          <cell r="X40">
            <v>0</v>
          </cell>
          <cell r="Z40">
            <v>0</v>
          </cell>
          <cell r="AB40">
            <v>0.6</v>
          </cell>
          <cell r="AH40">
            <v>0.1</v>
          </cell>
          <cell r="AJ40">
            <v>0.5</v>
          </cell>
          <cell r="AL40">
            <v>0</v>
          </cell>
          <cell r="AN40">
            <v>0</v>
          </cell>
          <cell r="AP40">
            <v>0.6</v>
          </cell>
          <cell r="AU40">
            <v>0.1</v>
          </cell>
          <cell r="AW40">
            <v>0.6</v>
          </cell>
          <cell r="AY40">
            <v>0.6</v>
          </cell>
          <cell r="BA40">
            <v>0.6</v>
          </cell>
        </row>
        <row r="41">
          <cell r="D41">
            <v>1.4</v>
          </cell>
          <cell r="F41">
            <v>0.8</v>
          </cell>
          <cell r="H41">
            <v>0.2</v>
          </cell>
          <cell r="J41">
            <v>0.4</v>
          </cell>
          <cell r="L41">
            <v>-2</v>
          </cell>
          <cell r="N41">
            <v>1</v>
          </cell>
          <cell r="P41">
            <v>0</v>
          </cell>
          <cell r="R41">
            <v>0</v>
          </cell>
          <cell r="T41">
            <v>0</v>
          </cell>
          <cell r="V41">
            <v>0</v>
          </cell>
          <cell r="X41">
            <v>0</v>
          </cell>
          <cell r="Z41">
            <v>0</v>
          </cell>
          <cell r="AB41">
            <v>1.8</v>
          </cell>
          <cell r="AH41">
            <v>2.4</v>
          </cell>
          <cell r="AJ41">
            <v>-0.60000000000000053</v>
          </cell>
          <cell r="AL41">
            <v>0</v>
          </cell>
          <cell r="AN41">
            <v>0</v>
          </cell>
          <cell r="AP41">
            <v>1.8</v>
          </cell>
          <cell r="AU41">
            <v>2.4</v>
          </cell>
          <cell r="AW41">
            <v>1.8</v>
          </cell>
          <cell r="AY41">
            <v>1.8</v>
          </cell>
          <cell r="BA41">
            <v>1.8</v>
          </cell>
        </row>
        <row r="42">
          <cell r="D42">
            <v>0</v>
          </cell>
          <cell r="F42">
            <v>0.1</v>
          </cell>
          <cell r="H42">
            <v>0</v>
          </cell>
          <cell r="J42">
            <v>0</v>
          </cell>
          <cell r="L42">
            <v>0</v>
          </cell>
          <cell r="N42">
            <v>0.1</v>
          </cell>
          <cell r="P42">
            <v>0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0.2</v>
          </cell>
          <cell r="AH42">
            <v>0.1</v>
          </cell>
          <cell r="AJ42">
            <v>0.1</v>
          </cell>
          <cell r="AL42">
            <v>0</v>
          </cell>
          <cell r="AN42">
            <v>0</v>
          </cell>
          <cell r="AP42">
            <v>0.2</v>
          </cell>
          <cell r="AU42">
            <v>0.1</v>
          </cell>
          <cell r="AW42">
            <v>0.2</v>
          </cell>
          <cell r="AY42">
            <v>0.2</v>
          </cell>
          <cell r="BA42">
            <v>0.2</v>
          </cell>
        </row>
        <row r="43">
          <cell r="D43">
            <v>1.4</v>
          </cell>
          <cell r="F43">
            <v>1</v>
          </cell>
          <cell r="H43">
            <v>0.2</v>
          </cell>
          <cell r="J43">
            <v>0.6</v>
          </cell>
          <cell r="L43">
            <v>-1.9</v>
          </cell>
          <cell r="N43">
            <v>1.3</v>
          </cell>
          <cell r="P43">
            <v>0</v>
          </cell>
          <cell r="R43">
            <v>0</v>
          </cell>
          <cell r="T43">
            <v>0</v>
          </cell>
          <cell r="V43">
            <v>0</v>
          </cell>
          <cell r="X43">
            <v>0</v>
          </cell>
          <cell r="Z43">
            <v>0</v>
          </cell>
          <cell r="AB43">
            <v>2.6</v>
          </cell>
          <cell r="AH43">
            <v>2.6</v>
          </cell>
          <cell r="AJ43">
            <v>0</v>
          </cell>
          <cell r="AL43">
            <v>0</v>
          </cell>
          <cell r="AN43">
            <v>0</v>
          </cell>
          <cell r="AP43">
            <v>2.6</v>
          </cell>
          <cell r="AU43">
            <v>2.6</v>
          </cell>
          <cell r="AW43">
            <v>2.6</v>
          </cell>
          <cell r="AY43">
            <v>2.6</v>
          </cell>
          <cell r="BA43">
            <v>2.6</v>
          </cell>
        </row>
        <row r="45">
          <cell r="D45">
            <v>0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0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0</v>
          </cell>
          <cell r="AB45">
            <v>0</v>
          </cell>
          <cell r="AH45">
            <v>0</v>
          </cell>
          <cell r="AJ45">
            <v>0</v>
          </cell>
          <cell r="AL45">
            <v>0</v>
          </cell>
          <cell r="AN45">
            <v>0</v>
          </cell>
          <cell r="AP45">
            <v>0</v>
          </cell>
          <cell r="AU45">
            <v>0</v>
          </cell>
          <cell r="AW45">
            <v>0</v>
          </cell>
          <cell r="AY45">
            <v>0</v>
          </cell>
          <cell r="BA45">
            <v>0</v>
          </cell>
        </row>
        <row r="47">
          <cell r="D47">
            <v>-51.39999999999992</v>
          </cell>
          <cell r="F47">
            <v>-31.50000000000016</v>
          </cell>
          <cell r="H47">
            <v>129.04</v>
          </cell>
          <cell r="J47">
            <v>-123.6</v>
          </cell>
          <cell r="L47">
            <v>2.3999999999998991</v>
          </cell>
          <cell r="N47">
            <v>111.3</v>
          </cell>
          <cell r="P47">
            <v>-3.7000000000002728</v>
          </cell>
          <cell r="R47">
            <v>-3.7000000000001378</v>
          </cell>
          <cell r="T47">
            <v>-10.700000000000308</v>
          </cell>
          <cell r="V47">
            <v>-3.7000000000001947</v>
          </cell>
          <cell r="X47">
            <v>-3.6999999999996014</v>
          </cell>
          <cell r="Z47">
            <v>-33.9</v>
          </cell>
          <cell r="AB47">
            <v>-23.160000000001503</v>
          </cell>
          <cell r="AH47">
            <v>46.139999999999191</v>
          </cell>
          <cell r="AJ47">
            <v>-9.9000000000010715</v>
          </cell>
          <cell r="AL47">
            <v>-18.10000000000008</v>
          </cell>
          <cell r="AN47">
            <v>-41.299999999999628</v>
          </cell>
          <cell r="AP47">
            <v>-23.160000000000707</v>
          </cell>
          <cell r="AU47">
            <v>46.139999999999191</v>
          </cell>
          <cell r="AW47">
            <v>36.239999999998531</v>
          </cell>
          <cell r="AY47">
            <v>18.139999999998565</v>
          </cell>
          <cell r="BA47">
            <v>-23.160000000000707</v>
          </cell>
        </row>
        <row r="50">
          <cell r="D50">
            <v>0.1</v>
          </cell>
          <cell r="F50">
            <v>-19.899999999999999</v>
          </cell>
          <cell r="H50">
            <v>-16.7</v>
          </cell>
          <cell r="J50">
            <v>-24.5</v>
          </cell>
          <cell r="L50">
            <v>-11.8</v>
          </cell>
          <cell r="N50">
            <v>19.7</v>
          </cell>
          <cell r="P50">
            <v>-10.523999999999999</v>
          </cell>
          <cell r="R50">
            <v>-9.9179999999999993</v>
          </cell>
          <cell r="T50">
            <v>2.4009999999999998</v>
          </cell>
          <cell r="V50">
            <v>-6.0640000000000001</v>
          </cell>
          <cell r="X50">
            <v>-5.2279999999999998</v>
          </cell>
          <cell r="Z50">
            <v>54.016999999999996</v>
          </cell>
          <cell r="AB50">
            <v>-28.416000000000025</v>
          </cell>
          <cell r="AH50">
            <v>-36.5</v>
          </cell>
          <cell r="AJ50">
            <v>-16.600000000000001</v>
          </cell>
          <cell r="AL50">
            <v>-18.041</v>
          </cell>
          <cell r="AN50">
            <v>42.725000000000001</v>
          </cell>
          <cell r="AP50">
            <v>-28.416000000000018</v>
          </cell>
          <cell r="AU50">
            <v>-36.5</v>
          </cell>
          <cell r="AW50">
            <v>-53.1</v>
          </cell>
          <cell r="AY50">
            <v>-71.14100000000002</v>
          </cell>
          <cell r="BA50">
            <v>-28.416000000000018</v>
          </cell>
        </row>
        <row r="51">
          <cell r="D51">
            <v>-16.100000000000001</v>
          </cell>
          <cell r="F51">
            <v>5.7</v>
          </cell>
          <cell r="H51">
            <v>55.093999999999994</v>
          </cell>
          <cell r="J51">
            <v>-20.7</v>
          </cell>
          <cell r="L51">
            <v>8.8000000000000007</v>
          </cell>
          <cell r="N51">
            <v>3.3190000000000008</v>
          </cell>
          <cell r="P51">
            <v>9.1449999999999996</v>
          </cell>
          <cell r="R51">
            <v>8.7759999999999998</v>
          </cell>
          <cell r="T51">
            <v>-13.01</v>
          </cell>
          <cell r="V51">
            <v>5.152000000000001</v>
          </cell>
          <cell r="X51">
            <v>4.1749999999999998</v>
          </cell>
          <cell r="Z51">
            <v>-73.757000000000005</v>
          </cell>
          <cell r="AB51">
            <v>-23.405999999999992</v>
          </cell>
          <cell r="AH51">
            <v>44.694000000000003</v>
          </cell>
          <cell r="AJ51">
            <v>-8.5809999999999977</v>
          </cell>
          <cell r="AL51">
            <v>4.9109999999999978</v>
          </cell>
          <cell r="AN51">
            <v>-64.430000000000007</v>
          </cell>
          <cell r="AP51">
            <v>-23.406000000000006</v>
          </cell>
          <cell r="AU51">
            <v>44.694000000000003</v>
          </cell>
          <cell r="AW51">
            <v>36.112999999999992</v>
          </cell>
          <cell r="AY51">
            <v>41.023999999999987</v>
          </cell>
          <cell r="BA51">
            <v>-23.406000000000006</v>
          </cell>
        </row>
        <row r="52">
          <cell r="D52">
            <v>-16</v>
          </cell>
          <cell r="F52">
            <v>-14.2</v>
          </cell>
          <cell r="H52">
            <v>38.394000000000005</v>
          </cell>
          <cell r="J52">
            <v>-45.2</v>
          </cell>
          <cell r="L52">
            <v>-3</v>
          </cell>
          <cell r="N52">
            <v>23.018999999999998</v>
          </cell>
          <cell r="P52">
            <v>-1.3789999999999996</v>
          </cell>
          <cell r="R52">
            <v>-1.1420000000000012</v>
          </cell>
          <cell r="T52">
            <v>-10.608999999999996</v>
          </cell>
          <cell r="V52">
            <v>-0.91200000000000259</v>
          </cell>
          <cell r="X52">
            <v>-1.052999999999999</v>
          </cell>
          <cell r="Z52">
            <v>-19.739999999999998</v>
          </cell>
          <cell r="AB52">
            <v>-51.822000000000003</v>
          </cell>
          <cell r="AH52">
            <v>8.1939999999999955</v>
          </cell>
          <cell r="AJ52">
            <v>-25.181000000000004</v>
          </cell>
          <cell r="AL52">
            <v>-13.13</v>
          </cell>
          <cell r="AN52">
            <v>-21.704999999999998</v>
          </cell>
          <cell r="AP52">
            <v>-51.822000000000003</v>
          </cell>
          <cell r="AU52">
            <v>8.1939999999999955</v>
          </cell>
          <cell r="AW52">
            <v>-16.987000000000016</v>
          </cell>
          <cell r="AY52">
            <v>-30.117000000000033</v>
          </cell>
          <cell r="BA52">
            <v>-51.822000000000003</v>
          </cell>
        </row>
        <row r="54">
          <cell r="D54">
            <v>-35.39999999999992</v>
          </cell>
          <cell r="F54">
            <v>-17.300000000000161</v>
          </cell>
          <cell r="H54">
            <v>90.645999999999844</v>
          </cell>
          <cell r="J54">
            <v>-78.400000000000247</v>
          </cell>
          <cell r="L54">
            <v>5.3999999999998991</v>
          </cell>
          <cell r="N54">
            <v>88.280999999999722</v>
          </cell>
          <cell r="P54">
            <v>-2.3210000000002751</v>
          </cell>
          <cell r="R54">
            <v>-2.5580000000001366</v>
          </cell>
          <cell r="T54">
            <v>-9.1000000000313719E-2</v>
          </cell>
          <cell r="V54">
            <v>-2.7880000000001957</v>
          </cell>
          <cell r="X54">
            <v>-2.6469999999996041</v>
          </cell>
          <cell r="Z54">
            <v>-14.16</v>
          </cell>
          <cell r="AB54">
            <v>28.661999999998557</v>
          </cell>
          <cell r="AH54">
            <v>37.945999999999209</v>
          </cell>
          <cell r="AJ54">
            <v>15.280999999998933</v>
          </cell>
          <cell r="AL54">
            <v>-4.970000000000077</v>
          </cell>
          <cell r="AN54">
            <v>-19.594999999999644</v>
          </cell>
          <cell r="AP54">
            <v>28.661999999999296</v>
          </cell>
          <cell r="AU54">
            <v>37.945999999999209</v>
          </cell>
          <cell r="AW54">
            <v>53.22699999999854</v>
          </cell>
          <cell r="AY54">
            <v>48.256999999998925</v>
          </cell>
          <cell r="BA54">
            <v>28.661999999999296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  <cell r="AH56">
            <v>0</v>
          </cell>
          <cell r="AJ56">
            <v>0</v>
          </cell>
          <cell r="AL56">
            <v>0</v>
          </cell>
          <cell r="AN56">
            <v>0</v>
          </cell>
          <cell r="AP56">
            <v>0</v>
          </cell>
          <cell r="AU56">
            <v>0</v>
          </cell>
          <cell r="AW56">
            <v>0</v>
          </cell>
          <cell r="AY56">
            <v>0</v>
          </cell>
          <cell r="BA56">
            <v>0</v>
          </cell>
        </row>
        <row r="57">
          <cell r="D57">
            <v>-35.39999999999992</v>
          </cell>
          <cell r="F57">
            <v>-17.300000000000161</v>
          </cell>
          <cell r="H57">
            <v>90.645999999999844</v>
          </cell>
          <cell r="J57">
            <v>-78.400000000000247</v>
          </cell>
          <cell r="L57">
            <v>5.3999999999998991</v>
          </cell>
          <cell r="N57">
            <v>88.280999999999722</v>
          </cell>
          <cell r="P57">
            <v>-2.3210000000002751</v>
          </cell>
          <cell r="R57">
            <v>-2.5580000000001366</v>
          </cell>
          <cell r="T57">
            <v>-9.1000000000313719E-2</v>
          </cell>
          <cell r="V57">
            <v>-2.7880000000001957</v>
          </cell>
          <cell r="X57">
            <v>-2.6469999999996041</v>
          </cell>
          <cell r="Z57">
            <v>-14.16</v>
          </cell>
          <cell r="AB57">
            <v>28.661999999998557</v>
          </cell>
          <cell r="AH57">
            <v>37.945999999999209</v>
          </cell>
          <cell r="AJ57">
            <v>15.280999999998933</v>
          </cell>
          <cell r="AL57">
            <v>-4.970000000000077</v>
          </cell>
          <cell r="AN57">
            <v>-19.594999999999644</v>
          </cell>
          <cell r="AP57">
            <v>28.661999999999296</v>
          </cell>
          <cell r="AU57">
            <v>37.945999999999209</v>
          </cell>
          <cell r="AW57">
            <v>53.22699999999854</v>
          </cell>
          <cell r="AY57">
            <v>48.256999999998925</v>
          </cell>
          <cell r="BA57">
            <v>28.661999999999296</v>
          </cell>
        </row>
        <row r="59">
          <cell r="D59">
            <v>0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0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  <cell r="AH59">
            <v>0</v>
          </cell>
          <cell r="AJ59">
            <v>0</v>
          </cell>
          <cell r="AL59">
            <v>0</v>
          </cell>
          <cell r="AN59">
            <v>0</v>
          </cell>
          <cell r="AP59">
            <v>0</v>
          </cell>
          <cell r="AU59">
            <v>0</v>
          </cell>
          <cell r="AW59">
            <v>0</v>
          </cell>
          <cell r="AY59">
            <v>0</v>
          </cell>
          <cell r="BA59">
            <v>0</v>
          </cell>
        </row>
        <row r="60">
          <cell r="D60">
            <v>-35.39999999999992</v>
          </cell>
          <cell r="F60">
            <v>-17.300000000000161</v>
          </cell>
          <cell r="H60">
            <v>90.645999999999844</v>
          </cell>
          <cell r="J60">
            <v>-78.400000000000247</v>
          </cell>
          <cell r="L60">
            <v>5.3999999999998991</v>
          </cell>
          <cell r="N60">
            <v>88.280999999999722</v>
          </cell>
          <cell r="P60">
            <v>-2.3210000000002751</v>
          </cell>
          <cell r="R60">
            <v>-2.5580000000001366</v>
          </cell>
          <cell r="T60">
            <v>-9.1000000000313719E-2</v>
          </cell>
          <cell r="V60">
            <v>-2.7880000000001957</v>
          </cell>
          <cell r="X60">
            <v>-2.6469999999996041</v>
          </cell>
          <cell r="Z60">
            <v>-14.16</v>
          </cell>
          <cell r="AB60">
            <v>28.661999999998557</v>
          </cell>
          <cell r="AH60">
            <v>37.945999999999209</v>
          </cell>
          <cell r="AJ60">
            <v>15.280999999998933</v>
          </cell>
          <cell r="AL60">
            <v>-4.970000000000077</v>
          </cell>
          <cell r="AN60">
            <v>-19.594999999999644</v>
          </cell>
          <cell r="AP60">
            <v>28.661999999999296</v>
          </cell>
          <cell r="AU60">
            <v>37.945999999999209</v>
          </cell>
          <cell r="AW60">
            <v>53.22699999999854</v>
          </cell>
          <cell r="AY60">
            <v>48.256999999998925</v>
          </cell>
          <cell r="BA60">
            <v>28.661999999999296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  <cell r="AH62">
            <v>0</v>
          </cell>
          <cell r="AJ62">
            <v>0</v>
          </cell>
          <cell r="AL62">
            <v>0</v>
          </cell>
          <cell r="AN62">
            <v>0</v>
          </cell>
          <cell r="AP62">
            <v>0</v>
          </cell>
          <cell r="AU62">
            <v>0</v>
          </cell>
          <cell r="AW62">
            <v>0</v>
          </cell>
          <cell r="AY62">
            <v>0</v>
          </cell>
          <cell r="BA62">
            <v>0</v>
          </cell>
        </row>
        <row r="63">
          <cell r="D63">
            <v>-35.39999999999992</v>
          </cell>
          <cell r="F63">
            <v>-17.300000000000161</v>
          </cell>
          <cell r="H63">
            <v>90.645999999999844</v>
          </cell>
          <cell r="J63">
            <v>-78.400000000000247</v>
          </cell>
          <cell r="L63">
            <v>5.3999999999998991</v>
          </cell>
          <cell r="N63">
            <v>88.280999999999722</v>
          </cell>
          <cell r="P63">
            <v>-2.3210000000002751</v>
          </cell>
          <cell r="R63">
            <v>-2.5580000000001366</v>
          </cell>
          <cell r="T63">
            <v>-9.1000000000313719E-2</v>
          </cell>
          <cell r="V63">
            <v>-2.7880000000001957</v>
          </cell>
          <cell r="X63">
            <v>-2.6469999999996041</v>
          </cell>
          <cell r="Z63">
            <v>-14.16</v>
          </cell>
          <cell r="AB63">
            <v>28.661999999998557</v>
          </cell>
          <cell r="AH63">
            <v>37.945999999999209</v>
          </cell>
          <cell r="AJ63">
            <v>15.280999999998933</v>
          </cell>
          <cell r="AL63">
            <v>-4.970000000000077</v>
          </cell>
          <cell r="AN63">
            <v>-19.594999999999644</v>
          </cell>
          <cell r="AP63">
            <v>28.661999999999296</v>
          </cell>
          <cell r="AU63">
            <v>37.945999999999209</v>
          </cell>
          <cell r="AW63">
            <v>53.22699999999854</v>
          </cell>
          <cell r="AY63">
            <v>48.256999999998925</v>
          </cell>
          <cell r="BA63">
            <v>28.661999999999296</v>
          </cell>
        </row>
        <row r="65">
          <cell r="D65">
            <v>0</v>
          </cell>
          <cell r="F65">
            <v>0</v>
          </cell>
          <cell r="H65">
            <v>0</v>
          </cell>
          <cell r="J65">
            <v>0</v>
          </cell>
          <cell r="L65">
            <v>0</v>
          </cell>
          <cell r="N65">
            <v>0</v>
          </cell>
          <cell r="P65">
            <v>0</v>
          </cell>
          <cell r="R65">
            <v>0</v>
          </cell>
          <cell r="T65">
            <v>0</v>
          </cell>
          <cell r="V65">
            <v>0</v>
          </cell>
          <cell r="X65">
            <v>0</v>
          </cell>
          <cell r="Z65">
            <v>0</v>
          </cell>
          <cell r="AB65">
            <v>-3.7948461538461515</v>
          </cell>
          <cell r="AH65">
            <v>248.38200000000001</v>
          </cell>
          <cell r="AJ65">
            <v>248.43475000000001</v>
          </cell>
          <cell r="AL65">
            <v>280.41125</v>
          </cell>
          <cell r="AN65">
            <v>292.10500000000002</v>
          </cell>
          <cell r="AP65">
            <v>268.51053846153843</v>
          </cell>
          <cell r="AU65">
            <v>248.38200000000001</v>
          </cell>
          <cell r="AW65">
            <v>248.37028571428573</v>
          </cell>
          <cell r="AY65">
            <v>261.16750000000002</v>
          </cell>
          <cell r="BA65">
            <v>268.51053846153843</v>
          </cell>
        </row>
        <row r="66"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  <cell r="P66">
            <v>0</v>
          </cell>
          <cell r="R66">
            <v>0</v>
          </cell>
          <cell r="T66">
            <v>0</v>
          </cell>
          <cell r="V66">
            <v>0</v>
          </cell>
          <cell r="X66">
            <v>0</v>
          </cell>
          <cell r="Z66">
            <v>0</v>
          </cell>
          <cell r="AB66">
            <v>0.11755396076146896</v>
          </cell>
          <cell r="AH66">
            <v>0.34438888486282931</v>
          </cell>
          <cell r="AJ66">
            <v>0.24945785563412454</v>
          </cell>
          <cell r="AL66">
            <v>0.17946498223591364</v>
          </cell>
          <cell r="AN66">
            <v>0.13384228274079499</v>
          </cell>
          <cell r="AP66">
            <v>0.88240112048316977</v>
          </cell>
          <cell r="AU66">
            <v>0.34438888486282931</v>
          </cell>
          <cell r="AW66">
            <v>0.59392773002521204</v>
          </cell>
          <cell r="AY66">
            <v>0.75751385605023724</v>
          </cell>
          <cell r="BA66">
            <v>0.88240112048316977</v>
          </cell>
        </row>
        <row r="68">
          <cell r="D68">
            <v>0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0</v>
          </cell>
          <cell r="P68">
            <v>0</v>
          </cell>
          <cell r="R68">
            <v>0</v>
          </cell>
          <cell r="T68">
            <v>0</v>
          </cell>
          <cell r="V68">
            <v>0</v>
          </cell>
          <cell r="X68">
            <v>0</v>
          </cell>
          <cell r="Z68">
            <v>0</v>
          </cell>
          <cell r="AB68">
            <v>-2.8713846153846134</v>
          </cell>
          <cell r="AH68">
            <v>272.16849999999999</v>
          </cell>
          <cell r="AJ68">
            <v>272.47725000000003</v>
          </cell>
          <cell r="AL68">
            <v>304.76075000000003</v>
          </cell>
          <cell r="AN68">
            <v>316.11500000000001</v>
          </cell>
          <cell r="AP68">
            <v>292.51900000000001</v>
          </cell>
          <cell r="AU68">
            <v>272.16849999999999</v>
          </cell>
          <cell r="AW68">
            <v>272.29271428571428</v>
          </cell>
          <cell r="AY68">
            <v>285.19089999999994</v>
          </cell>
          <cell r="BA68">
            <v>292.51900000000001</v>
          </cell>
        </row>
        <row r="69">
          <cell r="D69">
            <v>0</v>
          </cell>
          <cell r="F69">
            <v>0</v>
          </cell>
          <cell r="H69">
            <v>0</v>
          </cell>
          <cell r="J69">
            <v>0</v>
          </cell>
          <cell r="L69">
            <v>0</v>
          </cell>
          <cell r="N69">
            <v>0</v>
          </cell>
          <cell r="P69">
            <v>0</v>
          </cell>
          <cell r="R69">
            <v>0</v>
          </cell>
          <cell r="T69">
            <v>0</v>
          </cell>
          <cell r="V69">
            <v>0</v>
          </cell>
          <cell r="X69">
            <v>0</v>
          </cell>
          <cell r="Z69">
            <v>0</v>
          </cell>
          <cell r="AB69">
            <v>0.10490442623639329</v>
          </cell>
          <cell r="AH69">
            <v>0.31429059571551915</v>
          </cell>
          <cell r="AJ69">
            <v>0.22744651158949902</v>
          </cell>
          <cell r="AL69">
            <v>0.16512625067368528</v>
          </cell>
          <cell r="AN69">
            <v>0.12367651013080656</v>
          </cell>
          <cell r="AP69">
            <v>0.80997815526513073</v>
          </cell>
          <cell r="AU69">
            <v>0.31429059571551915</v>
          </cell>
          <cell r="AW69">
            <v>0.54174787741552999</v>
          </cell>
          <cell r="AY69">
            <v>0.69370376123501976</v>
          </cell>
          <cell r="BA69">
            <v>0.80997815526513073</v>
          </cell>
        </row>
        <row r="77">
          <cell r="D77">
            <v>-35.39999999999992</v>
          </cell>
          <cell r="F77">
            <v>-17.300000000000161</v>
          </cell>
          <cell r="H77">
            <v>90.645999999999844</v>
          </cell>
          <cell r="J77">
            <v>-78.400000000000247</v>
          </cell>
          <cell r="L77">
            <v>5.3999999999998991</v>
          </cell>
          <cell r="N77">
            <v>88.280999999999807</v>
          </cell>
          <cell r="P77">
            <v>-2.3210000000001791</v>
          </cell>
          <cell r="R77">
            <v>-2.5580000000002237</v>
          </cell>
          <cell r="T77">
            <v>-9.1000000000263981E-2</v>
          </cell>
          <cell r="V77">
            <v>-2.7880000000001885</v>
          </cell>
          <cell r="X77">
            <v>-2.6469999999996823</v>
          </cell>
          <cell r="Z77">
            <v>-14.159999999999934</v>
          </cell>
          <cell r="AB77">
            <v>28.661999999998756</v>
          </cell>
          <cell r="AH77">
            <v>37.945999999999785</v>
          </cell>
          <cell r="AJ77">
            <v>15.280999999999466</v>
          </cell>
          <cell r="AL77">
            <v>-4.9700000000006668</v>
          </cell>
          <cell r="AN77">
            <v>-19.5949999999998</v>
          </cell>
          <cell r="AP77">
            <v>28.661999999998756</v>
          </cell>
          <cell r="AU77">
            <v>37.945999999999785</v>
          </cell>
          <cell r="AW77">
            <v>53.226999999999236</v>
          </cell>
          <cell r="AY77">
            <v>48.256999999998555</v>
          </cell>
          <cell r="BA77">
            <v>28.661999999998756</v>
          </cell>
        </row>
        <row r="79">
          <cell r="D79">
            <v>4.5020000000000007</v>
          </cell>
          <cell r="E79">
            <v>0</v>
          </cell>
          <cell r="F79">
            <v>-0.50699999999999967</v>
          </cell>
          <cell r="G79">
            <v>0</v>
          </cell>
          <cell r="H79">
            <v>0.69999999999999929</v>
          </cell>
          <cell r="I79">
            <v>0</v>
          </cell>
          <cell r="J79">
            <v>-1.484</v>
          </cell>
          <cell r="K79">
            <v>0</v>
          </cell>
          <cell r="L79">
            <v>0.8669999999999991</v>
          </cell>
          <cell r="M79">
            <v>0</v>
          </cell>
          <cell r="N79">
            <v>5.9</v>
          </cell>
          <cell r="O79">
            <v>0</v>
          </cell>
          <cell r="P79">
            <v>-1.6</v>
          </cell>
          <cell r="Q79">
            <v>0</v>
          </cell>
          <cell r="R79">
            <v>-1.6</v>
          </cell>
          <cell r="S79">
            <v>0</v>
          </cell>
          <cell r="T79">
            <v>-1.5</v>
          </cell>
          <cell r="U79">
            <v>0</v>
          </cell>
          <cell r="V79">
            <v>-1.4</v>
          </cell>
          <cell r="W79">
            <v>0</v>
          </cell>
          <cell r="X79">
            <v>-1.4</v>
          </cell>
          <cell r="Y79">
            <v>0</v>
          </cell>
          <cell r="Z79">
            <v>-1.3</v>
          </cell>
          <cell r="AB79">
            <v>1.1780000000000257</v>
          </cell>
          <cell r="AH79">
            <v>4.6950000000000003</v>
          </cell>
          <cell r="AJ79">
            <v>5.2829999999999941</v>
          </cell>
          <cell r="AL79">
            <v>-4.7</v>
          </cell>
          <cell r="AN79">
            <v>-4.0999999999999996</v>
          </cell>
          <cell r="AP79">
            <v>1.1779999999999973</v>
          </cell>
          <cell r="AU79">
            <v>4.6950000000000003</v>
          </cell>
          <cell r="AW79">
            <v>9.9779999999999944</v>
          </cell>
          <cell r="AY79">
            <v>5.2780000000000058</v>
          </cell>
          <cell r="BA79">
            <v>1.1779999999999973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B80">
            <v>0</v>
          </cell>
          <cell r="AH80">
            <v>0</v>
          </cell>
          <cell r="AJ80">
            <v>0</v>
          </cell>
          <cell r="AL80">
            <v>0</v>
          </cell>
          <cell r="AN80">
            <v>0</v>
          </cell>
          <cell r="AP80">
            <v>0</v>
          </cell>
          <cell r="AU80">
            <v>0</v>
          </cell>
          <cell r="AW80">
            <v>0</v>
          </cell>
          <cell r="AY80">
            <v>0</v>
          </cell>
          <cell r="BA80">
            <v>0</v>
          </cell>
        </row>
        <row r="81">
          <cell r="D81">
            <v>-16.12</v>
          </cell>
          <cell r="E81">
            <v>0</v>
          </cell>
          <cell r="F81">
            <v>5.7269999999999985</v>
          </cell>
          <cell r="G81">
            <v>0</v>
          </cell>
          <cell r="H81">
            <v>55.111999999999995</v>
          </cell>
          <cell r="I81">
            <v>0</v>
          </cell>
          <cell r="J81">
            <v>-20.701000000000001</v>
          </cell>
          <cell r="K81">
            <v>0</v>
          </cell>
          <cell r="L81">
            <v>8.83</v>
          </cell>
          <cell r="M81">
            <v>0</v>
          </cell>
          <cell r="N81">
            <v>9.2999999999999972E-2</v>
          </cell>
          <cell r="O81">
            <v>0</v>
          </cell>
          <cell r="P81">
            <v>9.1</v>
          </cell>
          <cell r="Q81">
            <v>0</v>
          </cell>
          <cell r="R81">
            <v>8.8000000000000007</v>
          </cell>
          <cell r="S81">
            <v>0</v>
          </cell>
          <cell r="T81">
            <v>-13.006</v>
          </cell>
          <cell r="U81">
            <v>0</v>
          </cell>
          <cell r="V81">
            <v>5.2</v>
          </cell>
          <cell r="W81">
            <v>0</v>
          </cell>
          <cell r="X81">
            <v>4.2</v>
          </cell>
          <cell r="Y81">
            <v>0</v>
          </cell>
          <cell r="Z81">
            <v>-73.709000000000003</v>
          </cell>
          <cell r="AB81">
            <v>-26.47399999999999</v>
          </cell>
          <cell r="AH81">
            <v>44.718999999999994</v>
          </cell>
          <cell r="AJ81">
            <v>-11.778</v>
          </cell>
          <cell r="AL81">
            <v>4.8939999999999984</v>
          </cell>
          <cell r="AN81">
            <v>-64.308999999999997</v>
          </cell>
          <cell r="AP81">
            <v>-26.474000000000004</v>
          </cell>
          <cell r="AU81">
            <v>44.718999999999994</v>
          </cell>
          <cell r="AW81">
            <v>32.940999999999995</v>
          </cell>
          <cell r="AY81">
            <v>37.835000000000001</v>
          </cell>
          <cell r="BA81">
            <v>-26.474000000000004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B82">
            <v>0</v>
          </cell>
          <cell r="AH82">
            <v>0</v>
          </cell>
          <cell r="AJ82">
            <v>0</v>
          </cell>
          <cell r="AL82">
            <v>0</v>
          </cell>
          <cell r="AN82">
            <v>0</v>
          </cell>
          <cell r="AP82">
            <v>0</v>
          </cell>
          <cell r="AU82">
            <v>0</v>
          </cell>
          <cell r="AW82">
            <v>0</v>
          </cell>
          <cell r="AY82">
            <v>0</v>
          </cell>
          <cell r="BA82">
            <v>0</v>
          </cell>
        </row>
        <row r="83">
          <cell r="D83">
            <v>166.79</v>
          </cell>
          <cell r="E83">
            <v>0</v>
          </cell>
          <cell r="F83">
            <v>-103.78400000000001</v>
          </cell>
          <cell r="G83">
            <v>0</v>
          </cell>
          <cell r="H83">
            <v>-138.715</v>
          </cell>
          <cell r="I83">
            <v>0</v>
          </cell>
          <cell r="J83">
            <v>161.423</v>
          </cell>
          <cell r="K83">
            <v>0</v>
          </cell>
          <cell r="L83">
            <v>4.9559999999999995</v>
          </cell>
          <cell r="M83">
            <v>0</v>
          </cell>
          <cell r="N83">
            <v>-15.4</v>
          </cell>
          <cell r="O83">
            <v>0</v>
          </cell>
          <cell r="P83">
            <v>-15.4</v>
          </cell>
          <cell r="Q83">
            <v>0</v>
          </cell>
          <cell r="R83">
            <v>-22.1</v>
          </cell>
          <cell r="S83">
            <v>0</v>
          </cell>
          <cell r="T83">
            <v>-25.7</v>
          </cell>
          <cell r="U83">
            <v>0</v>
          </cell>
          <cell r="V83">
            <v>1.9</v>
          </cell>
          <cell r="W83">
            <v>0</v>
          </cell>
          <cell r="X83">
            <v>192.4</v>
          </cell>
          <cell r="Y83">
            <v>0</v>
          </cell>
          <cell r="Z83">
            <v>-285.3</v>
          </cell>
          <cell r="AB83">
            <v>-78.930000000000007</v>
          </cell>
          <cell r="AH83">
            <v>-75.709000000000032</v>
          </cell>
          <cell r="AJ83">
            <v>150.97899999999998</v>
          </cell>
          <cell r="AL83">
            <v>-63.2</v>
          </cell>
          <cell r="AN83">
            <v>-91</v>
          </cell>
          <cell r="AP83">
            <v>-78.930000000000007</v>
          </cell>
          <cell r="AU83">
            <v>-75.709000000000032</v>
          </cell>
          <cell r="AW83">
            <v>75.27</v>
          </cell>
          <cell r="AY83">
            <v>12.07</v>
          </cell>
          <cell r="BA83">
            <v>-78.930000000000007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B84">
            <v>0</v>
          </cell>
          <cell r="AH84">
            <v>0</v>
          </cell>
          <cell r="AJ84">
            <v>0</v>
          </cell>
          <cell r="AL84">
            <v>0</v>
          </cell>
          <cell r="AN84">
            <v>0</v>
          </cell>
          <cell r="AP84">
            <v>0</v>
          </cell>
          <cell r="AU84">
            <v>0</v>
          </cell>
          <cell r="AW84">
            <v>0</v>
          </cell>
          <cell r="AY84">
            <v>0</v>
          </cell>
          <cell r="BA84">
            <v>0</v>
          </cell>
        </row>
        <row r="85">
          <cell r="D85">
            <v>6.16</v>
          </cell>
          <cell r="E85">
            <v>0</v>
          </cell>
          <cell r="F85">
            <v>1.0640000000000001</v>
          </cell>
          <cell r="G85">
            <v>0</v>
          </cell>
          <cell r="H85">
            <v>-7.8459999999999992</v>
          </cell>
          <cell r="I85">
            <v>0</v>
          </cell>
          <cell r="J85">
            <v>1.919</v>
          </cell>
          <cell r="K85">
            <v>0</v>
          </cell>
          <cell r="L85">
            <v>2.33</v>
          </cell>
          <cell r="M85">
            <v>0</v>
          </cell>
          <cell r="N85">
            <v>0</v>
          </cell>
          <cell r="O85">
            <v>0</v>
          </cell>
          <cell r="P85">
            <v>0.7</v>
          </cell>
          <cell r="Q85">
            <v>0</v>
          </cell>
          <cell r="R85">
            <v>0.7</v>
          </cell>
          <cell r="S85">
            <v>0</v>
          </cell>
          <cell r="T85">
            <v>0.7</v>
          </cell>
          <cell r="U85">
            <v>0</v>
          </cell>
          <cell r="V85">
            <v>0.7</v>
          </cell>
          <cell r="W85">
            <v>0</v>
          </cell>
          <cell r="X85">
            <v>0.7</v>
          </cell>
          <cell r="Y85">
            <v>0</v>
          </cell>
          <cell r="Z85">
            <v>0.7</v>
          </cell>
          <cell r="AB85">
            <v>7.8270000000000008</v>
          </cell>
          <cell r="AH85">
            <v>-0.62199999999999944</v>
          </cell>
          <cell r="AJ85">
            <v>4.2490000000000006</v>
          </cell>
          <cell r="AL85">
            <v>2.1</v>
          </cell>
          <cell r="AN85">
            <v>2.1</v>
          </cell>
          <cell r="AP85">
            <v>7.8270000000000008</v>
          </cell>
          <cell r="AU85">
            <v>-0.62199999999999944</v>
          </cell>
          <cell r="AW85">
            <v>3.6270000000000007</v>
          </cell>
          <cell r="AY85">
            <v>5.7270000000000003</v>
          </cell>
          <cell r="BA85">
            <v>7.8270000000000008</v>
          </cell>
        </row>
        <row r="87">
          <cell r="D87">
            <v>125.93200000000007</v>
          </cell>
          <cell r="F87">
            <v>-114.8</v>
          </cell>
          <cell r="H87">
            <v>-0.10300000000007437</v>
          </cell>
          <cell r="J87">
            <v>62.756999999999742</v>
          </cell>
          <cell r="L87">
            <v>22.382999999999896</v>
          </cell>
          <cell r="N87">
            <v>78.873999999999796</v>
          </cell>
          <cell r="P87">
            <v>-9.5210000000001749</v>
          </cell>
          <cell r="R87">
            <v>-16.75800000000023</v>
          </cell>
          <cell r="T87">
            <v>-39.597000000000264</v>
          </cell>
          <cell r="V87">
            <v>3.6119999999998171</v>
          </cell>
          <cell r="X87">
            <v>193.25300000000033</v>
          </cell>
          <cell r="Z87">
            <v>-373.76899999999978</v>
          </cell>
          <cell r="AB87">
            <v>-67.737000000001188</v>
          </cell>
          <cell r="AH87">
            <v>11.028999999999741</v>
          </cell>
          <cell r="AJ87">
            <v>164.01399999999944</v>
          </cell>
          <cell r="AL87">
            <v>-65.876000000000644</v>
          </cell>
          <cell r="AN87">
            <v>-176.90399999999966</v>
          </cell>
          <cell r="AP87">
            <v>-67.737000000001217</v>
          </cell>
          <cell r="AU87">
            <v>11.028999999999741</v>
          </cell>
          <cell r="AW87">
            <v>175.04299999999915</v>
          </cell>
          <cell r="AY87">
            <v>109.16699999999858</v>
          </cell>
          <cell r="BA87">
            <v>-67.737000000001217</v>
          </cell>
        </row>
        <row r="89">
          <cell r="D89">
            <v>0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0</v>
          </cell>
          <cell r="X89">
            <v>0</v>
          </cell>
          <cell r="Z89">
            <v>0</v>
          </cell>
          <cell r="AB89">
            <v>0</v>
          </cell>
          <cell r="AH89">
            <v>0</v>
          </cell>
          <cell r="AJ89">
            <v>0</v>
          </cell>
          <cell r="AL89">
            <v>0</v>
          </cell>
          <cell r="AN89">
            <v>0</v>
          </cell>
          <cell r="AP89">
            <v>0</v>
          </cell>
          <cell r="AU89">
            <v>0</v>
          </cell>
          <cell r="AW89">
            <v>0</v>
          </cell>
          <cell r="AY89">
            <v>0</v>
          </cell>
          <cell r="BA89">
            <v>0</v>
          </cell>
        </row>
        <row r="90">
          <cell r="D90">
            <v>-0.71599999999999997</v>
          </cell>
          <cell r="F90">
            <v>-0.59799999999999998</v>
          </cell>
          <cell r="H90">
            <v>-1.2</v>
          </cell>
          <cell r="J90">
            <v>-0.03</v>
          </cell>
          <cell r="L90">
            <v>-0.61</v>
          </cell>
          <cell r="N90">
            <v>0</v>
          </cell>
          <cell r="P90">
            <v>-1</v>
          </cell>
          <cell r="R90">
            <v>-0.6</v>
          </cell>
          <cell r="T90">
            <v>-0.8</v>
          </cell>
          <cell r="V90">
            <v>-0.6</v>
          </cell>
          <cell r="X90">
            <v>-0.6</v>
          </cell>
          <cell r="Z90">
            <v>-1.6</v>
          </cell>
          <cell r="AB90">
            <v>-8.354000000000001</v>
          </cell>
          <cell r="AH90">
            <v>-2.5140000000000002</v>
          </cell>
          <cell r="AJ90">
            <v>-0.64</v>
          </cell>
          <cell r="AL90">
            <v>-2.4</v>
          </cell>
          <cell r="AN90">
            <v>-2.8</v>
          </cell>
          <cell r="AP90">
            <v>-8.354000000000001</v>
          </cell>
          <cell r="AU90">
            <v>-2.5140000000000002</v>
          </cell>
          <cell r="AW90">
            <v>-3.1539999999999999</v>
          </cell>
          <cell r="AY90">
            <v>-5.5540000000000003</v>
          </cell>
          <cell r="BA90">
            <v>-8.354000000000001</v>
          </cell>
        </row>
        <row r="92">
          <cell r="D92">
            <v>0</v>
          </cell>
          <cell r="F92">
            <v>0</v>
          </cell>
          <cell r="H92">
            <v>0</v>
          </cell>
          <cell r="J92">
            <v>0</v>
          </cell>
          <cell r="L92">
            <v>0</v>
          </cell>
          <cell r="N92">
            <v>0</v>
          </cell>
          <cell r="P92">
            <v>0</v>
          </cell>
          <cell r="R92">
            <v>0</v>
          </cell>
          <cell r="T92">
            <v>0</v>
          </cell>
          <cell r="V92">
            <v>0</v>
          </cell>
          <cell r="X92">
            <v>0</v>
          </cell>
          <cell r="Z92">
            <v>0</v>
          </cell>
          <cell r="AB92">
            <v>0</v>
          </cell>
          <cell r="AH92">
            <v>0</v>
          </cell>
          <cell r="AJ92">
            <v>0</v>
          </cell>
          <cell r="AL92">
            <v>0</v>
          </cell>
          <cell r="AN92">
            <v>0</v>
          </cell>
          <cell r="AP92">
            <v>0</v>
          </cell>
          <cell r="AU92">
            <v>0</v>
          </cell>
          <cell r="AW92">
            <v>0</v>
          </cell>
          <cell r="AY92">
            <v>0</v>
          </cell>
          <cell r="BA92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  <cell r="AH93">
            <v>0</v>
          </cell>
          <cell r="AJ93">
            <v>0</v>
          </cell>
          <cell r="AL93">
            <v>0</v>
          </cell>
          <cell r="AN93">
            <v>0</v>
          </cell>
          <cell r="AP93">
            <v>0</v>
          </cell>
          <cell r="AU93">
            <v>0</v>
          </cell>
          <cell r="AW93">
            <v>0</v>
          </cell>
          <cell r="AY93">
            <v>0</v>
          </cell>
          <cell r="BA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  <cell r="AH94">
            <v>0</v>
          </cell>
          <cell r="AJ94">
            <v>0</v>
          </cell>
          <cell r="AL94">
            <v>0</v>
          </cell>
          <cell r="AN94">
            <v>0</v>
          </cell>
          <cell r="AP94">
            <v>0</v>
          </cell>
          <cell r="AU94">
            <v>0</v>
          </cell>
          <cell r="AW94">
            <v>0</v>
          </cell>
          <cell r="AY94">
            <v>0</v>
          </cell>
          <cell r="BA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  <cell r="AH95">
            <v>0</v>
          </cell>
          <cell r="AJ95">
            <v>0</v>
          </cell>
          <cell r="AL95">
            <v>0</v>
          </cell>
          <cell r="AN95">
            <v>0</v>
          </cell>
          <cell r="AP95">
            <v>0</v>
          </cell>
          <cell r="AU95">
            <v>0</v>
          </cell>
          <cell r="AW95">
            <v>0</v>
          </cell>
          <cell r="AY95">
            <v>0</v>
          </cell>
          <cell r="BA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  <cell r="AH96">
            <v>0</v>
          </cell>
          <cell r="AJ96">
            <v>0</v>
          </cell>
          <cell r="AL96">
            <v>0</v>
          </cell>
          <cell r="AN96">
            <v>0</v>
          </cell>
          <cell r="AP96">
            <v>0</v>
          </cell>
          <cell r="AU96">
            <v>0</v>
          </cell>
          <cell r="AW96">
            <v>0</v>
          </cell>
          <cell r="AY96">
            <v>0</v>
          </cell>
          <cell r="BA96">
            <v>0</v>
          </cell>
        </row>
        <row r="97">
          <cell r="D97">
            <v>7.8999999999999959E-2</v>
          </cell>
          <cell r="F97">
            <v>4.4999999999999929E-2</v>
          </cell>
          <cell r="H97">
            <v>-5.3</v>
          </cell>
          <cell r="J97">
            <v>3.363</v>
          </cell>
          <cell r="L97">
            <v>2.907</v>
          </cell>
          <cell r="N97">
            <v>7.9</v>
          </cell>
          <cell r="P97">
            <v>-1.5</v>
          </cell>
          <cell r="R97">
            <v>0.9</v>
          </cell>
          <cell r="T97">
            <v>-12.5</v>
          </cell>
          <cell r="V97">
            <v>-4.7</v>
          </cell>
          <cell r="X97">
            <v>-1.2</v>
          </cell>
          <cell r="Z97">
            <v>-16</v>
          </cell>
          <cell r="AB97">
            <v>-26.005999999999993</v>
          </cell>
          <cell r="AH97">
            <v>-5.1759999999999993</v>
          </cell>
          <cell r="AJ97">
            <v>14.17</v>
          </cell>
          <cell r="AL97">
            <v>-13.1</v>
          </cell>
          <cell r="AN97">
            <v>-21.9</v>
          </cell>
          <cell r="AP97">
            <v>-26.006000000000007</v>
          </cell>
          <cell r="AU97">
            <v>-5.1759999999999993</v>
          </cell>
          <cell r="AW97">
            <v>8.9940000000000033</v>
          </cell>
          <cell r="AY97">
            <v>-4.1060000000000016</v>
          </cell>
          <cell r="BA97">
            <v>-26.006000000000007</v>
          </cell>
        </row>
        <row r="98">
          <cell r="D98">
            <v>7.1000000000000008E-2</v>
          </cell>
          <cell r="F98">
            <v>0.05</v>
          </cell>
          <cell r="H98">
            <v>1.6520000000000001</v>
          </cell>
          <cell r="J98">
            <v>-1.7730000000000001</v>
          </cell>
          <cell r="L98">
            <v>0</v>
          </cell>
          <cell r="N98">
            <v>0</v>
          </cell>
          <cell r="P98">
            <v>0</v>
          </cell>
          <cell r="R98">
            <v>0</v>
          </cell>
          <cell r="T98">
            <v>0</v>
          </cell>
          <cell r="V98">
            <v>0</v>
          </cell>
          <cell r="X98">
            <v>0</v>
          </cell>
          <cell r="Z98">
            <v>0</v>
          </cell>
          <cell r="AB98">
            <v>0</v>
          </cell>
          <cell r="AH98">
            <v>1.7730000000000001</v>
          </cell>
          <cell r="AJ98">
            <v>-1.7730000000000001</v>
          </cell>
          <cell r="AL98">
            <v>0</v>
          </cell>
          <cell r="AN98">
            <v>0</v>
          </cell>
          <cell r="AP98">
            <v>0</v>
          </cell>
          <cell r="AU98">
            <v>1.7730000000000001</v>
          </cell>
          <cell r="AW98">
            <v>0</v>
          </cell>
          <cell r="AY98">
            <v>0</v>
          </cell>
          <cell r="BA98">
            <v>0</v>
          </cell>
        </row>
        <row r="99">
          <cell r="D99">
            <v>-134.78100000000001</v>
          </cell>
          <cell r="F99">
            <v>10.243</v>
          </cell>
          <cell r="H99">
            <v>-141.85297600000001</v>
          </cell>
          <cell r="J99">
            <v>106.22908000000002</v>
          </cell>
          <cell r="L99">
            <v>-239.55782100000002</v>
          </cell>
          <cell r="N99">
            <v>7.7</v>
          </cell>
          <cell r="P99">
            <v>-0.9</v>
          </cell>
          <cell r="R99">
            <v>-0.9</v>
          </cell>
          <cell r="T99">
            <v>-0.9</v>
          </cell>
          <cell r="V99">
            <v>-0.9</v>
          </cell>
          <cell r="X99">
            <v>-0.9</v>
          </cell>
          <cell r="Z99">
            <v>-0.2</v>
          </cell>
          <cell r="AB99">
            <v>-396.71971700000006</v>
          </cell>
          <cell r="AH99">
            <v>-266.39097599999997</v>
          </cell>
          <cell r="AJ99">
            <v>-125.62874099999999</v>
          </cell>
          <cell r="AL99">
            <v>-2.7</v>
          </cell>
          <cell r="AN99">
            <v>-2</v>
          </cell>
          <cell r="AP99">
            <v>-396.71971699999995</v>
          </cell>
          <cell r="AU99">
            <v>-266.39097599999997</v>
          </cell>
          <cell r="AW99">
            <v>-392.01971699999996</v>
          </cell>
          <cell r="AY99">
            <v>-394.71971699999995</v>
          </cell>
          <cell r="BA99">
            <v>-396.71971699999995</v>
          </cell>
        </row>
        <row r="101">
          <cell r="D101">
            <v>-9.414999999999921</v>
          </cell>
          <cell r="F101">
            <v>-105.06</v>
          </cell>
          <cell r="H101">
            <v>-146.80397600000006</v>
          </cell>
          <cell r="J101">
            <v>170.54607999999976</v>
          </cell>
          <cell r="L101">
            <v>-214.8778210000001</v>
          </cell>
          <cell r="N101">
            <v>94.473999999999791</v>
          </cell>
          <cell r="P101">
            <v>-12.921000000000177</v>
          </cell>
          <cell r="R101">
            <v>-17.358000000000231</v>
          </cell>
          <cell r="T101">
            <v>-53.797000000000267</v>
          </cell>
          <cell r="V101">
            <v>-2.5880000000001786</v>
          </cell>
          <cell r="X101">
            <v>190.55300000000034</v>
          </cell>
          <cell r="Z101">
            <v>-391.56899999999979</v>
          </cell>
          <cell r="AB101">
            <v>-498.81671700000129</v>
          </cell>
          <cell r="AH101">
            <v>-261.27897600000028</v>
          </cell>
          <cell r="AJ101">
            <v>50.14225899999947</v>
          </cell>
          <cell r="AL101">
            <v>-84.076000000000164</v>
          </cell>
          <cell r="AN101">
            <v>-203.60399999999964</v>
          </cell>
          <cell r="AP101">
            <v>-498.81671700000112</v>
          </cell>
          <cell r="AU101">
            <v>-261.27897600000028</v>
          </cell>
          <cell r="AW101">
            <v>-211.13671700000077</v>
          </cell>
          <cell r="AY101">
            <v>-295.21271700000136</v>
          </cell>
          <cell r="BA101">
            <v>-498.81671700000112</v>
          </cell>
        </row>
        <row r="104">
          <cell r="D104">
            <v>-128.21200000000002</v>
          </cell>
          <cell r="F104">
            <v>80.667000000000002</v>
          </cell>
          <cell r="H104">
            <v>155.762</v>
          </cell>
          <cell r="J104">
            <v>-188.833</v>
          </cell>
          <cell r="L104">
            <v>125.173</v>
          </cell>
          <cell r="N104">
            <v>-117.3</v>
          </cell>
          <cell r="P104">
            <v>12.4</v>
          </cell>
          <cell r="R104">
            <v>33.4</v>
          </cell>
          <cell r="T104">
            <v>6.7</v>
          </cell>
          <cell r="V104">
            <v>22.7</v>
          </cell>
          <cell r="X104">
            <v>7.5</v>
          </cell>
          <cell r="Z104">
            <v>55</v>
          </cell>
          <cell r="AB104">
            <v>64.956999999999994</v>
          </cell>
          <cell r="AH104">
            <v>108.21699999999998</v>
          </cell>
          <cell r="AJ104">
            <v>-180.96</v>
          </cell>
          <cell r="AL104">
            <v>52.5</v>
          </cell>
          <cell r="AN104">
            <v>85.2</v>
          </cell>
          <cell r="AP104">
            <v>64.956999999999994</v>
          </cell>
          <cell r="AU104">
            <v>108.21699999999998</v>
          </cell>
          <cell r="AW104">
            <v>-72.743000000000023</v>
          </cell>
          <cell r="AY104">
            <v>-20.243000000000023</v>
          </cell>
          <cell r="BA104">
            <v>64.956999999999994</v>
          </cell>
        </row>
        <row r="105">
          <cell r="D105">
            <v>226.38200000000001</v>
          </cell>
          <cell r="F105">
            <v>-45.134</v>
          </cell>
          <cell r="H105">
            <v>48.311</v>
          </cell>
          <cell r="J105">
            <v>-0.74699999999999944</v>
          </cell>
          <cell r="L105">
            <v>-116.874</v>
          </cell>
          <cell r="N105">
            <v>0</v>
          </cell>
          <cell r="P105">
            <v>-1.6</v>
          </cell>
          <cell r="R105">
            <v>2</v>
          </cell>
          <cell r="T105">
            <v>-44.2</v>
          </cell>
          <cell r="V105">
            <v>8.3000000000000007</v>
          </cell>
          <cell r="X105">
            <v>68.900000000000006</v>
          </cell>
          <cell r="Z105">
            <v>-94.4</v>
          </cell>
          <cell r="AB105">
            <v>50.938000000000002</v>
          </cell>
          <cell r="AH105">
            <v>229.559</v>
          </cell>
          <cell r="AJ105">
            <v>-117.62100000000001</v>
          </cell>
          <cell r="AL105">
            <v>-43.8</v>
          </cell>
          <cell r="AN105">
            <v>-17.2</v>
          </cell>
          <cell r="AP105">
            <v>50.937999999999974</v>
          </cell>
          <cell r="AU105">
            <v>229.559</v>
          </cell>
          <cell r="AW105">
            <v>111.93799999999999</v>
          </cell>
          <cell r="AY105">
            <v>68.137999999999991</v>
          </cell>
          <cell r="BA105">
            <v>50.937999999999974</v>
          </cell>
        </row>
        <row r="106">
          <cell r="D106">
            <v>0</v>
          </cell>
          <cell r="F106">
            <v>0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0</v>
          </cell>
          <cell r="T106">
            <v>0</v>
          </cell>
          <cell r="V106">
            <v>0</v>
          </cell>
          <cell r="X106">
            <v>0</v>
          </cell>
          <cell r="Z106">
            <v>0</v>
          </cell>
          <cell r="AB106">
            <v>0</v>
          </cell>
          <cell r="AH106">
            <v>0</v>
          </cell>
          <cell r="AJ106">
            <v>0</v>
          </cell>
          <cell r="AL106">
            <v>0</v>
          </cell>
          <cell r="AN106">
            <v>0</v>
          </cell>
          <cell r="AP106">
            <v>0</v>
          </cell>
          <cell r="AU106">
            <v>0</v>
          </cell>
          <cell r="AW106">
            <v>0</v>
          </cell>
          <cell r="AY106">
            <v>0</v>
          </cell>
          <cell r="BA106">
            <v>0</v>
          </cell>
        </row>
        <row r="107">
          <cell r="D107">
            <v>39.024000000000001</v>
          </cell>
          <cell r="F107">
            <v>38.08</v>
          </cell>
          <cell r="H107">
            <v>-2.496</v>
          </cell>
          <cell r="J107">
            <v>-7.8036720000000024</v>
          </cell>
          <cell r="L107">
            <v>-44.110386999999989</v>
          </cell>
          <cell r="N107">
            <v>0</v>
          </cell>
          <cell r="P107">
            <v>-7.2</v>
          </cell>
          <cell r="R107">
            <v>-7.4</v>
          </cell>
          <cell r="T107">
            <v>-7.4</v>
          </cell>
          <cell r="V107">
            <v>-7.1</v>
          </cell>
          <cell r="X107">
            <v>-7.3</v>
          </cell>
          <cell r="Z107">
            <v>53</v>
          </cell>
          <cell r="AB107">
            <v>39.293941000000011</v>
          </cell>
          <cell r="AH107">
            <v>74.608000000000004</v>
          </cell>
          <cell r="AJ107">
            <v>-51.914058999999995</v>
          </cell>
          <cell r="AL107">
            <v>-22</v>
          </cell>
          <cell r="AN107">
            <v>38.6</v>
          </cell>
          <cell r="AP107">
            <v>39.293941000000011</v>
          </cell>
          <cell r="AU107">
            <v>74.608000000000004</v>
          </cell>
          <cell r="AW107">
            <v>22.693941000000006</v>
          </cell>
          <cell r="AY107">
            <v>0.69394100000000658</v>
          </cell>
          <cell r="BA107">
            <v>39.293941000000011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  <cell r="AH108">
            <v>0</v>
          </cell>
          <cell r="AJ108">
            <v>0</v>
          </cell>
          <cell r="AL108">
            <v>0</v>
          </cell>
          <cell r="AN108">
            <v>0</v>
          </cell>
          <cell r="AP108">
            <v>0</v>
          </cell>
          <cell r="AU108">
            <v>0</v>
          </cell>
          <cell r="AW108">
            <v>0</v>
          </cell>
          <cell r="AY108">
            <v>0</v>
          </cell>
          <cell r="BA108">
            <v>0</v>
          </cell>
        </row>
        <row r="109">
          <cell r="D109">
            <v>8.543000000000001</v>
          </cell>
          <cell r="F109">
            <v>-14.124000000000001</v>
          </cell>
          <cell r="H109">
            <v>17.618000000000002</v>
          </cell>
          <cell r="J109">
            <v>2.665</v>
          </cell>
          <cell r="L109">
            <v>-2.085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12.617000000000001</v>
          </cell>
          <cell r="AH109">
            <v>12.037000000000003</v>
          </cell>
          <cell r="AJ109">
            <v>0.57999999999999996</v>
          </cell>
          <cell r="AL109">
            <v>0</v>
          </cell>
          <cell r="AN109">
            <v>0</v>
          </cell>
          <cell r="AP109">
            <v>12.617000000000003</v>
          </cell>
          <cell r="AU109">
            <v>12.037000000000003</v>
          </cell>
          <cell r="AW109">
            <v>12.617000000000003</v>
          </cell>
          <cell r="AY109">
            <v>12.617000000000003</v>
          </cell>
          <cell r="BA109">
            <v>12.617000000000003</v>
          </cell>
        </row>
        <row r="110">
          <cell r="D110">
            <v>2.1000000000000001E-2</v>
          </cell>
          <cell r="F110">
            <v>0.16800000000000001</v>
          </cell>
          <cell r="H110">
            <v>-1.91</v>
          </cell>
          <cell r="J110">
            <v>2E-3</v>
          </cell>
          <cell r="L110">
            <v>3.0000000000000001E-3</v>
          </cell>
          <cell r="N110">
            <v>0</v>
          </cell>
          <cell r="P110">
            <v>0</v>
          </cell>
          <cell r="R110">
            <v>0</v>
          </cell>
          <cell r="T110">
            <v>0</v>
          </cell>
          <cell r="V110">
            <v>0</v>
          </cell>
          <cell r="X110">
            <v>0</v>
          </cell>
          <cell r="Z110">
            <v>0</v>
          </cell>
          <cell r="AB110">
            <v>-1.716</v>
          </cell>
          <cell r="AH110">
            <v>-1.7209999999999999</v>
          </cell>
          <cell r="AJ110">
            <v>5.0000000000000001E-3</v>
          </cell>
          <cell r="AL110">
            <v>0</v>
          </cell>
          <cell r="AN110">
            <v>0</v>
          </cell>
          <cell r="AP110">
            <v>-1.716</v>
          </cell>
          <cell r="AU110">
            <v>-1.7209999999999999</v>
          </cell>
          <cell r="AW110">
            <v>-1.716</v>
          </cell>
          <cell r="AY110">
            <v>-1.716</v>
          </cell>
          <cell r="BA110">
            <v>-1.716</v>
          </cell>
        </row>
        <row r="111">
          <cell r="D111">
            <v>-4.266</v>
          </cell>
          <cell r="F111">
            <v>-3.2040000000000002</v>
          </cell>
          <cell r="H111">
            <v>-5.0620000000000003</v>
          </cell>
          <cell r="J111">
            <v>60.493000000000002</v>
          </cell>
          <cell r="L111">
            <v>-59.503</v>
          </cell>
          <cell r="N111">
            <v>0</v>
          </cell>
          <cell r="P111">
            <v>0</v>
          </cell>
          <cell r="R111">
            <v>0</v>
          </cell>
          <cell r="T111">
            <v>0</v>
          </cell>
          <cell r="V111">
            <v>0</v>
          </cell>
          <cell r="X111">
            <v>0</v>
          </cell>
          <cell r="Z111">
            <v>0</v>
          </cell>
          <cell r="AB111">
            <v>-11.542000000000002</v>
          </cell>
          <cell r="AH111">
            <v>-12.532</v>
          </cell>
          <cell r="AJ111">
            <v>0.99000000000000199</v>
          </cell>
          <cell r="AL111">
            <v>0</v>
          </cell>
          <cell r="AN111">
            <v>0</v>
          </cell>
          <cell r="AP111">
            <v>-11.541999999999998</v>
          </cell>
          <cell r="AU111">
            <v>-12.532</v>
          </cell>
          <cell r="AW111">
            <v>-11.541999999999998</v>
          </cell>
          <cell r="AY111">
            <v>-11.541999999999998</v>
          </cell>
          <cell r="BA111">
            <v>-11.541999999999998</v>
          </cell>
        </row>
        <row r="112">
          <cell r="D112">
            <v>0.51</v>
          </cell>
          <cell r="F112">
            <v>0.49100000000000005</v>
          </cell>
          <cell r="H112">
            <v>0.69300000000000006</v>
          </cell>
          <cell r="J112">
            <v>1.3920000000000001</v>
          </cell>
          <cell r="L112">
            <v>0.16900000000000001</v>
          </cell>
          <cell r="N112">
            <v>0</v>
          </cell>
          <cell r="P112">
            <v>0.4</v>
          </cell>
          <cell r="R112">
            <v>0.6</v>
          </cell>
          <cell r="T112">
            <v>0.6</v>
          </cell>
          <cell r="V112">
            <v>0.6</v>
          </cell>
          <cell r="X112">
            <v>0.8</v>
          </cell>
          <cell r="Z112">
            <v>1.6</v>
          </cell>
          <cell r="AB112">
            <v>7.8550000000000004</v>
          </cell>
          <cell r="AH112">
            <v>1.6939999999999995</v>
          </cell>
          <cell r="AJ112">
            <v>1.5609999999999999</v>
          </cell>
          <cell r="AL112">
            <v>1.6</v>
          </cell>
          <cell r="AN112">
            <v>3</v>
          </cell>
          <cell r="AP112">
            <v>7.8550000000000004</v>
          </cell>
          <cell r="AU112">
            <v>1.6939999999999995</v>
          </cell>
          <cell r="AW112">
            <v>3.2549999999999999</v>
          </cell>
          <cell r="AY112">
            <v>4.8550000000000004</v>
          </cell>
          <cell r="BA112">
            <v>7.8550000000000004</v>
          </cell>
        </row>
        <row r="113">
          <cell r="D113">
            <v>0</v>
          </cell>
          <cell r="F113">
            <v>0</v>
          </cell>
          <cell r="H113">
            <v>0</v>
          </cell>
          <cell r="J113">
            <v>0</v>
          </cell>
          <cell r="L113">
            <v>0</v>
          </cell>
          <cell r="N113">
            <v>0</v>
          </cell>
          <cell r="P113">
            <v>78.400000000000006</v>
          </cell>
          <cell r="R113">
            <v>0</v>
          </cell>
          <cell r="T113">
            <v>0</v>
          </cell>
          <cell r="V113">
            <v>0</v>
          </cell>
          <cell r="X113">
            <v>0</v>
          </cell>
          <cell r="Z113">
            <v>0</v>
          </cell>
          <cell r="AB113">
            <v>78.400000000000006</v>
          </cell>
          <cell r="AH113">
            <v>0</v>
          </cell>
          <cell r="AJ113">
            <v>0</v>
          </cell>
          <cell r="AL113">
            <v>78.400000000000006</v>
          </cell>
          <cell r="AN113">
            <v>0</v>
          </cell>
          <cell r="AP113">
            <v>78.400000000000006</v>
          </cell>
          <cell r="AU113">
            <v>0</v>
          </cell>
          <cell r="AW113">
            <v>0</v>
          </cell>
          <cell r="AY113">
            <v>78.400000000000006</v>
          </cell>
          <cell r="BA113">
            <v>78.400000000000006</v>
          </cell>
        </row>
        <row r="114">
          <cell r="D114">
            <v>34.692</v>
          </cell>
          <cell r="F114">
            <v>-14.425000000000001</v>
          </cell>
          <cell r="H114">
            <v>-24.667999999999999</v>
          </cell>
          <cell r="J114">
            <v>-60.371327999999998</v>
          </cell>
          <cell r="L114">
            <v>70.161386999999991</v>
          </cell>
          <cell r="N114">
            <v>0</v>
          </cell>
          <cell r="P114">
            <v>0.1</v>
          </cell>
          <cell r="R114">
            <v>0.4</v>
          </cell>
          <cell r="T114">
            <v>5.4</v>
          </cell>
          <cell r="V114">
            <v>-1.6</v>
          </cell>
          <cell r="X114">
            <v>-41.3</v>
          </cell>
          <cell r="Z114">
            <v>-13.8</v>
          </cell>
          <cell r="AB114">
            <v>-45.41094099999998</v>
          </cell>
          <cell r="AH114">
            <v>-4.4009999999999998</v>
          </cell>
          <cell r="AJ114">
            <v>9.7900589999999976</v>
          </cell>
          <cell r="AL114">
            <v>5.9</v>
          </cell>
          <cell r="AN114">
            <v>-56.7</v>
          </cell>
          <cell r="AP114">
            <v>-45.410941000000008</v>
          </cell>
          <cell r="AU114">
            <v>-4.4009999999999998</v>
          </cell>
          <cell r="AW114">
            <v>5.3890589999999996</v>
          </cell>
          <cell r="AY114">
            <v>11.289058999999998</v>
          </cell>
          <cell r="BA114">
            <v>-45.410941000000008</v>
          </cell>
        </row>
        <row r="116">
          <cell r="D116">
            <v>176.69400000000002</v>
          </cell>
          <cell r="F116">
            <v>42.519000000000005</v>
          </cell>
          <cell r="H116">
            <v>188.24799999999999</v>
          </cell>
          <cell r="J116">
            <v>-193.20299999999997</v>
          </cell>
          <cell r="L116">
            <v>-27.065999999999988</v>
          </cell>
          <cell r="N116">
            <v>-117.3</v>
          </cell>
          <cell r="P116">
            <v>82.5</v>
          </cell>
          <cell r="R116">
            <v>29</v>
          </cell>
          <cell r="T116">
            <v>-38.9</v>
          </cell>
          <cell r="V116">
            <v>22.9</v>
          </cell>
          <cell r="X116">
            <v>28.6</v>
          </cell>
          <cell r="Z116">
            <v>1.4</v>
          </cell>
          <cell r="AB116">
            <v>195.392</v>
          </cell>
          <cell r="AH116">
            <v>407.46100000000001</v>
          </cell>
          <cell r="AJ116">
            <v>-337.56900000000002</v>
          </cell>
          <cell r="AL116">
            <v>72.599999999999994</v>
          </cell>
          <cell r="AN116">
            <v>52.9</v>
          </cell>
          <cell r="AP116">
            <v>195.392</v>
          </cell>
          <cell r="AU116">
            <v>407.46100000000001</v>
          </cell>
          <cell r="AW116">
            <v>69.891999999999982</v>
          </cell>
          <cell r="AY116">
            <v>142.49199999999996</v>
          </cell>
          <cell r="BA116">
            <v>195.392</v>
          </cell>
        </row>
        <row r="118">
          <cell r="D118">
            <v>167.27900000000008</v>
          </cell>
          <cell r="F118">
            <v>-62.541000000000167</v>
          </cell>
          <cell r="H118">
            <v>41.444023999999914</v>
          </cell>
          <cell r="J118">
            <v>-22.65692000000023</v>
          </cell>
          <cell r="L118">
            <v>-241.94382100000007</v>
          </cell>
          <cell r="N118">
            <v>-22.826000000000214</v>
          </cell>
          <cell r="P118">
            <v>69.578999999999837</v>
          </cell>
          <cell r="R118">
            <v>11.641999999999769</v>
          </cell>
          <cell r="T118">
            <v>-92.697000000000259</v>
          </cell>
          <cell r="V118">
            <v>20.311999999999813</v>
          </cell>
          <cell r="X118">
            <v>219.15300000000033</v>
          </cell>
          <cell r="Z118">
            <v>-390.16899999999976</v>
          </cell>
          <cell r="AB118">
            <v>-303.42471700000124</v>
          </cell>
          <cell r="AH118">
            <v>146.18202399999976</v>
          </cell>
          <cell r="AJ118">
            <v>-287.42674100000056</v>
          </cell>
          <cell r="AL118">
            <v>-11.476000000000155</v>
          </cell>
          <cell r="AN118">
            <v>-150.70399999999967</v>
          </cell>
          <cell r="AP118">
            <v>-303.42471700000112</v>
          </cell>
          <cell r="AU118">
            <v>146.18202399999976</v>
          </cell>
          <cell r="AW118">
            <v>-141.24471700000078</v>
          </cell>
          <cell r="AY118">
            <v>-152.7207170000014</v>
          </cell>
          <cell r="BA118">
            <v>-303.42471700000112</v>
          </cell>
        </row>
        <row r="121">
          <cell r="D121">
            <v>0.47700000000000004</v>
          </cell>
          <cell r="F121">
            <v>0</v>
          </cell>
          <cell r="H121">
            <v>-1.0429999999999999</v>
          </cell>
          <cell r="J121">
            <v>0</v>
          </cell>
          <cell r="L121">
            <v>0</v>
          </cell>
          <cell r="N121">
            <v>0</v>
          </cell>
          <cell r="P121">
            <v>75.2</v>
          </cell>
          <cell r="R121">
            <v>0</v>
          </cell>
          <cell r="T121">
            <v>0</v>
          </cell>
          <cell r="V121">
            <v>0</v>
          </cell>
          <cell r="X121">
            <v>0</v>
          </cell>
          <cell r="Z121">
            <v>-246</v>
          </cell>
          <cell r="AB121">
            <v>-171.36599999999999</v>
          </cell>
          <cell r="AH121">
            <v>-0.56599999999999984</v>
          </cell>
          <cell r="AJ121">
            <v>0</v>
          </cell>
          <cell r="AL121">
            <v>75.2</v>
          </cell>
          <cell r="AN121">
            <v>-246</v>
          </cell>
          <cell r="AP121">
            <v>-171.36599999999999</v>
          </cell>
          <cell r="AU121">
            <v>-0.56599999999999984</v>
          </cell>
          <cell r="AW121">
            <v>-0.56599999999999984</v>
          </cell>
          <cell r="AY121">
            <v>74.634</v>
          </cell>
          <cell r="BA121">
            <v>-171.36599999999999</v>
          </cell>
        </row>
        <row r="122">
          <cell r="D122">
            <v>8.6349999999999998</v>
          </cell>
          <cell r="F122">
            <v>1.5359999999999987</v>
          </cell>
          <cell r="H122">
            <v>-23.274024000000001</v>
          </cell>
          <cell r="J122">
            <v>5.04591999999999</v>
          </cell>
          <cell r="L122">
            <v>13.192821000000009</v>
          </cell>
          <cell r="N122">
            <v>13.2</v>
          </cell>
          <cell r="P122">
            <v>6</v>
          </cell>
          <cell r="R122">
            <v>6</v>
          </cell>
          <cell r="T122">
            <v>6</v>
          </cell>
          <cell r="V122">
            <v>4.8</v>
          </cell>
          <cell r="X122">
            <v>4.8</v>
          </cell>
          <cell r="Z122">
            <v>14.9</v>
          </cell>
          <cell r="AB122">
            <v>60.835717000000002</v>
          </cell>
          <cell r="AH122">
            <v>-13.103023999999998</v>
          </cell>
          <cell r="AJ122">
            <v>31.438741000000004</v>
          </cell>
          <cell r="AL122">
            <v>18</v>
          </cell>
          <cell r="AN122">
            <v>24.5</v>
          </cell>
          <cell r="AP122">
            <v>60.835716999999995</v>
          </cell>
          <cell r="AU122">
            <v>-13.103023999999998</v>
          </cell>
          <cell r="AW122">
            <v>18.335717000000002</v>
          </cell>
          <cell r="AY122">
            <v>36.335716999999995</v>
          </cell>
          <cell r="BA122">
            <v>60.835716999999995</v>
          </cell>
        </row>
        <row r="123">
          <cell r="D123">
            <v>-1.6</v>
          </cell>
          <cell r="F123">
            <v>-1.6</v>
          </cell>
          <cell r="H123">
            <v>-1.7</v>
          </cell>
          <cell r="J123">
            <v>-1.6</v>
          </cell>
          <cell r="L123">
            <v>-1.6</v>
          </cell>
          <cell r="N123">
            <v>-1.7</v>
          </cell>
          <cell r="P123">
            <v>-3.8</v>
          </cell>
          <cell r="R123">
            <v>-3.8</v>
          </cell>
          <cell r="T123">
            <v>-3.8</v>
          </cell>
          <cell r="V123">
            <v>-3.8</v>
          </cell>
          <cell r="X123">
            <v>-3.8</v>
          </cell>
          <cell r="Z123">
            <v>-3.8</v>
          </cell>
          <cell r="AB123">
            <v>-32.6</v>
          </cell>
          <cell r="AH123">
            <v>-4.9000000000000004</v>
          </cell>
          <cell r="AJ123">
            <v>-4.9000000000000004</v>
          </cell>
          <cell r="AL123">
            <v>-11.4</v>
          </cell>
          <cell r="AN123">
            <v>-11.4</v>
          </cell>
          <cell r="AP123">
            <v>-32.6</v>
          </cell>
          <cell r="AU123">
            <v>-4.9000000000000004</v>
          </cell>
          <cell r="AW123">
            <v>-9.8000000000000007</v>
          </cell>
          <cell r="AY123">
            <v>-21.2</v>
          </cell>
          <cell r="BA123">
            <v>-32.6</v>
          </cell>
        </row>
        <row r="124">
          <cell r="D124">
            <v>0</v>
          </cell>
          <cell r="F124">
            <v>0</v>
          </cell>
          <cell r="H124">
            <v>0</v>
          </cell>
          <cell r="J124">
            <v>0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  <cell r="AH124">
            <v>0</v>
          </cell>
          <cell r="AJ124">
            <v>0</v>
          </cell>
          <cell r="AL124">
            <v>0</v>
          </cell>
          <cell r="AN124">
            <v>0</v>
          </cell>
          <cell r="AP124">
            <v>0</v>
          </cell>
          <cell r="AU124">
            <v>0</v>
          </cell>
          <cell r="AW124">
            <v>0</v>
          </cell>
          <cell r="AY124">
            <v>0</v>
          </cell>
          <cell r="BA124">
            <v>0</v>
          </cell>
        </row>
        <row r="125">
          <cell r="D125">
            <v>0</v>
          </cell>
          <cell r="F125">
            <v>-0.88300000000000001</v>
          </cell>
          <cell r="H125">
            <v>25.9</v>
          </cell>
          <cell r="J125">
            <v>0</v>
          </cell>
          <cell r="L125">
            <v>0</v>
          </cell>
          <cell r="N125">
            <v>66.900000000000006</v>
          </cell>
          <cell r="P125">
            <v>-196.2</v>
          </cell>
          <cell r="R125">
            <v>-55.9</v>
          </cell>
          <cell r="T125">
            <v>139.30000000000001</v>
          </cell>
          <cell r="V125">
            <v>-0.9</v>
          </cell>
          <cell r="X125">
            <v>-0.9</v>
          </cell>
          <cell r="Z125">
            <v>47.4</v>
          </cell>
          <cell r="AB125">
            <v>24.716999999999985</v>
          </cell>
          <cell r="AH125">
            <v>25.016999999999999</v>
          </cell>
          <cell r="AJ125">
            <v>66.900000000000006</v>
          </cell>
          <cell r="AL125">
            <v>-112.8</v>
          </cell>
          <cell r="AN125">
            <v>45.6</v>
          </cell>
          <cell r="AP125">
            <v>24.717000000000041</v>
          </cell>
          <cell r="AU125">
            <v>25.016999999999999</v>
          </cell>
          <cell r="AW125">
            <v>91.917000000000002</v>
          </cell>
          <cell r="AY125">
            <v>-20.88300000000001</v>
          </cell>
          <cell r="BA125">
            <v>24.717000000000041</v>
          </cell>
        </row>
        <row r="126">
          <cell r="D126">
            <v>0</v>
          </cell>
          <cell r="F126">
            <v>0</v>
          </cell>
          <cell r="H126">
            <v>0</v>
          </cell>
          <cell r="J126">
            <v>0</v>
          </cell>
          <cell r="L126">
            <v>0</v>
          </cell>
          <cell r="N126">
            <v>0</v>
          </cell>
          <cell r="P126">
            <v>-0.7</v>
          </cell>
          <cell r="R126">
            <v>-0.7</v>
          </cell>
          <cell r="T126">
            <v>99.3</v>
          </cell>
          <cell r="V126">
            <v>-0.7</v>
          </cell>
          <cell r="X126">
            <v>-0.7</v>
          </cell>
          <cell r="Z126">
            <v>-0.7</v>
          </cell>
          <cell r="AB126">
            <v>95.8</v>
          </cell>
          <cell r="AH126">
            <v>0</v>
          </cell>
          <cell r="AJ126">
            <v>0</v>
          </cell>
          <cell r="AL126">
            <v>97.9</v>
          </cell>
          <cell r="AN126">
            <v>-2.1</v>
          </cell>
          <cell r="AP126">
            <v>95.8</v>
          </cell>
          <cell r="AU126">
            <v>0</v>
          </cell>
          <cell r="AW126">
            <v>0</v>
          </cell>
          <cell r="AY126">
            <v>97.9</v>
          </cell>
          <cell r="BA126">
            <v>95.8</v>
          </cell>
        </row>
        <row r="128">
          <cell r="D128">
            <v>7.5119999999999996</v>
          </cell>
          <cell r="F128">
            <v>-0.94700000000000095</v>
          </cell>
          <cell r="H128">
            <v>-0.11702400000000068</v>
          </cell>
          <cell r="J128">
            <v>3.4459199999999903</v>
          </cell>
          <cell r="L128">
            <v>11.592821000000011</v>
          </cell>
          <cell r="N128">
            <v>78.400000000000006</v>
          </cell>
          <cell r="P128">
            <v>-119.5</v>
          </cell>
          <cell r="R128">
            <v>-54.4</v>
          </cell>
          <cell r="T128">
            <v>240.8</v>
          </cell>
          <cell r="V128">
            <v>-0.6</v>
          </cell>
          <cell r="X128">
            <v>-0.6</v>
          </cell>
          <cell r="Z128">
            <v>-188.2</v>
          </cell>
          <cell r="AB128">
            <v>-22.613283000000038</v>
          </cell>
          <cell r="AH128">
            <v>6.447975999999997</v>
          </cell>
          <cell r="AJ128">
            <v>93.438740999999993</v>
          </cell>
          <cell r="AL128">
            <v>66.900000000000006</v>
          </cell>
          <cell r="AN128">
            <v>-189.4</v>
          </cell>
          <cell r="AP128">
            <v>-22.613282999999981</v>
          </cell>
          <cell r="AU128">
            <v>6.447975999999997</v>
          </cell>
          <cell r="AW128">
            <v>99.886716999999976</v>
          </cell>
          <cell r="AY128">
            <v>166.78671700000004</v>
          </cell>
          <cell r="BA128">
            <v>-22.613282999999981</v>
          </cell>
        </row>
        <row r="130">
          <cell r="D130">
            <v>174.79100000000008</v>
          </cell>
          <cell r="F130">
            <v>-63.48800000000017</v>
          </cell>
          <cell r="H130">
            <v>41.326999999999906</v>
          </cell>
          <cell r="J130">
            <v>-19.21100000000024</v>
          </cell>
          <cell r="L130">
            <v>-230.35100000000006</v>
          </cell>
          <cell r="N130">
            <v>55.573999999999984</v>
          </cell>
          <cell r="P130">
            <v>-49.921000000000156</v>
          </cell>
          <cell r="R130">
            <v>-42.75800000000023</v>
          </cell>
          <cell r="T130">
            <v>148.10299999999989</v>
          </cell>
          <cell r="V130">
            <v>19.711999999999811</v>
          </cell>
          <cell r="X130">
            <v>218.55300000000034</v>
          </cell>
          <cell r="Z130">
            <v>-578.3689999999998</v>
          </cell>
          <cell r="AB130">
            <v>-326.03800000000126</v>
          </cell>
          <cell r="AH130">
            <v>152.63</v>
          </cell>
          <cell r="AJ130">
            <v>-193.98800000000051</v>
          </cell>
          <cell r="AL130">
            <v>55.423999999999864</v>
          </cell>
          <cell r="AN130">
            <v>-340.10399999999964</v>
          </cell>
          <cell r="AP130">
            <v>-326.03800000000109</v>
          </cell>
          <cell r="AU130">
            <v>152.63</v>
          </cell>
          <cell r="AW130">
            <v>-41.3580000000008</v>
          </cell>
          <cell r="AY130">
            <v>14.065999999998667</v>
          </cell>
          <cell r="BA130">
            <v>-326.03800000000109</v>
          </cell>
        </row>
        <row r="133">
          <cell r="D133">
            <v>-0.68100000000000005</v>
          </cell>
          <cell r="F133">
            <v>19.836000000000002</v>
          </cell>
          <cell r="H133">
            <v>-18.786000000000001</v>
          </cell>
          <cell r="J133">
            <v>25.399000000000001</v>
          </cell>
          <cell r="L133">
            <v>-11.136000000000001</v>
          </cell>
          <cell r="N133">
            <v>0</v>
          </cell>
          <cell r="P133">
            <v>-24.2</v>
          </cell>
          <cell r="R133">
            <v>-24.3</v>
          </cell>
          <cell r="T133">
            <v>-28.3</v>
          </cell>
          <cell r="V133">
            <v>-29.1</v>
          </cell>
          <cell r="X133">
            <v>-24.5</v>
          </cell>
          <cell r="Z133">
            <v>-17.5</v>
          </cell>
          <cell r="AB133">
            <v>-133.268</v>
          </cell>
          <cell r="AH133">
            <v>0.36899999999999977</v>
          </cell>
          <cell r="AJ133">
            <v>14.263</v>
          </cell>
          <cell r="AL133">
            <v>-76.8</v>
          </cell>
          <cell r="AN133">
            <v>-71.099999999999994</v>
          </cell>
          <cell r="AP133">
            <v>-133.268</v>
          </cell>
          <cell r="AU133">
            <v>0.36899999999999977</v>
          </cell>
          <cell r="AW133">
            <v>14.632</v>
          </cell>
          <cell r="AY133">
            <v>-62.167999999999999</v>
          </cell>
          <cell r="BA133">
            <v>-133.268</v>
          </cell>
        </row>
        <row r="134">
          <cell r="D134">
            <v>0</v>
          </cell>
          <cell r="F134">
            <v>0</v>
          </cell>
          <cell r="H134">
            <v>0</v>
          </cell>
          <cell r="J134">
            <v>0</v>
          </cell>
          <cell r="L134">
            <v>0</v>
          </cell>
          <cell r="N134">
            <v>0</v>
          </cell>
          <cell r="P134">
            <v>0</v>
          </cell>
          <cell r="R134">
            <v>0</v>
          </cell>
          <cell r="T134">
            <v>0</v>
          </cell>
          <cell r="V134">
            <v>0</v>
          </cell>
          <cell r="X134">
            <v>0</v>
          </cell>
          <cell r="Z134">
            <v>0</v>
          </cell>
          <cell r="AB134">
            <v>0</v>
          </cell>
          <cell r="AH134">
            <v>0</v>
          </cell>
          <cell r="AJ134">
            <v>0</v>
          </cell>
          <cell r="AL134">
            <v>0</v>
          </cell>
          <cell r="AN134">
            <v>0</v>
          </cell>
          <cell r="AP134">
            <v>0</v>
          </cell>
          <cell r="AU134">
            <v>0</v>
          </cell>
          <cell r="AW134">
            <v>0</v>
          </cell>
          <cell r="AY134">
            <v>0</v>
          </cell>
          <cell r="BA134">
            <v>0</v>
          </cell>
        </row>
        <row r="135">
          <cell r="D135">
            <v>0</v>
          </cell>
          <cell r="F135">
            <v>0</v>
          </cell>
          <cell r="H135">
            <v>0</v>
          </cell>
          <cell r="J135">
            <v>0</v>
          </cell>
          <cell r="L135">
            <v>0</v>
          </cell>
          <cell r="N135">
            <v>0</v>
          </cell>
          <cell r="P135">
            <v>0</v>
          </cell>
          <cell r="R135">
            <v>0</v>
          </cell>
          <cell r="T135">
            <v>0</v>
          </cell>
          <cell r="V135">
            <v>0</v>
          </cell>
          <cell r="X135">
            <v>0</v>
          </cell>
          <cell r="Z135">
            <v>0</v>
          </cell>
          <cell r="AB135">
            <v>0</v>
          </cell>
          <cell r="AH135">
            <v>0</v>
          </cell>
          <cell r="AJ135">
            <v>0</v>
          </cell>
          <cell r="AL135">
            <v>0</v>
          </cell>
          <cell r="AN135">
            <v>0</v>
          </cell>
          <cell r="AP135">
            <v>0</v>
          </cell>
          <cell r="AU135">
            <v>0</v>
          </cell>
          <cell r="AW135">
            <v>0</v>
          </cell>
          <cell r="AY135">
            <v>0</v>
          </cell>
          <cell r="BA135">
            <v>0</v>
          </cell>
        </row>
        <row r="136">
          <cell r="D136">
            <v>-0.04</v>
          </cell>
          <cell r="F136">
            <v>0</v>
          </cell>
          <cell r="H136">
            <v>0</v>
          </cell>
          <cell r="J136">
            <v>0</v>
          </cell>
          <cell r="L136">
            <v>0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0</v>
          </cell>
          <cell r="X136">
            <v>0</v>
          </cell>
          <cell r="Z136">
            <v>0</v>
          </cell>
          <cell r="AB136">
            <v>-0.04</v>
          </cell>
          <cell r="AH136">
            <v>-0.04</v>
          </cell>
          <cell r="AJ136">
            <v>0</v>
          </cell>
          <cell r="AL136">
            <v>0</v>
          </cell>
          <cell r="AN136">
            <v>0</v>
          </cell>
          <cell r="AP136">
            <v>-0.04</v>
          </cell>
          <cell r="AU136">
            <v>-0.04</v>
          </cell>
          <cell r="AW136">
            <v>-0.04</v>
          </cell>
          <cell r="AY136">
            <v>-0.04</v>
          </cell>
          <cell r="BA136">
            <v>-0.04</v>
          </cell>
        </row>
        <row r="137">
          <cell r="D137">
            <v>0</v>
          </cell>
          <cell r="F137">
            <v>0</v>
          </cell>
          <cell r="H137">
            <v>0</v>
          </cell>
          <cell r="J137">
            <v>0</v>
          </cell>
          <cell r="L137">
            <v>0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10.8</v>
          </cell>
          <cell r="AB137">
            <v>10.8</v>
          </cell>
          <cell r="AH137">
            <v>0</v>
          </cell>
          <cell r="AJ137">
            <v>0</v>
          </cell>
          <cell r="AL137">
            <v>0</v>
          </cell>
          <cell r="AN137">
            <v>10.8</v>
          </cell>
          <cell r="AP137">
            <v>10.8</v>
          </cell>
          <cell r="AU137">
            <v>0</v>
          </cell>
          <cell r="AW137">
            <v>0</v>
          </cell>
          <cell r="AY137">
            <v>0</v>
          </cell>
          <cell r="BA137">
            <v>10.8</v>
          </cell>
        </row>
        <row r="138">
          <cell r="D138">
            <v>-2.5150000000000001</v>
          </cell>
          <cell r="F138">
            <v>-13</v>
          </cell>
          <cell r="H138">
            <v>17.420000000000002</v>
          </cell>
          <cell r="J138">
            <v>-74.194999999999993</v>
          </cell>
          <cell r="L138">
            <v>75.798000000000002</v>
          </cell>
          <cell r="N138">
            <v>-36.6</v>
          </cell>
          <cell r="P138">
            <v>-20.399999999999999</v>
          </cell>
          <cell r="R138">
            <v>64.400000000000006</v>
          </cell>
          <cell r="T138">
            <v>5.0999999999999996</v>
          </cell>
          <cell r="V138">
            <v>13.4</v>
          </cell>
          <cell r="X138">
            <v>9.6999999999999993</v>
          </cell>
          <cell r="Z138">
            <v>-50.1</v>
          </cell>
          <cell r="AB138">
            <v>-10.991999999999997</v>
          </cell>
          <cell r="AH138">
            <v>1.905</v>
          </cell>
          <cell r="AJ138">
            <v>-34.996999999999993</v>
          </cell>
          <cell r="AL138">
            <v>49.1</v>
          </cell>
          <cell r="AN138">
            <v>-27</v>
          </cell>
          <cell r="AP138">
            <v>-10.991999999999997</v>
          </cell>
          <cell r="AU138">
            <v>1.905</v>
          </cell>
          <cell r="AW138">
            <v>-33.091999999999999</v>
          </cell>
          <cell r="AY138">
            <v>16.008000000000003</v>
          </cell>
          <cell r="BA138">
            <v>-10.991999999999997</v>
          </cell>
        </row>
        <row r="139">
          <cell r="D139">
            <v>0</v>
          </cell>
          <cell r="F139">
            <v>0</v>
          </cell>
          <cell r="H139">
            <v>0</v>
          </cell>
          <cell r="J139">
            <v>0</v>
          </cell>
          <cell r="L139">
            <v>0</v>
          </cell>
          <cell r="N139">
            <v>0</v>
          </cell>
          <cell r="P139">
            <v>0</v>
          </cell>
          <cell r="R139">
            <v>0</v>
          </cell>
          <cell r="T139">
            <v>-100</v>
          </cell>
          <cell r="V139">
            <v>0</v>
          </cell>
          <cell r="X139">
            <v>0</v>
          </cell>
          <cell r="Z139">
            <v>0</v>
          </cell>
          <cell r="AB139">
            <v>-100</v>
          </cell>
          <cell r="AH139">
            <v>0</v>
          </cell>
          <cell r="AJ139">
            <v>0</v>
          </cell>
          <cell r="AL139">
            <v>-100</v>
          </cell>
          <cell r="AN139">
            <v>0</v>
          </cell>
          <cell r="AP139">
            <v>-100</v>
          </cell>
          <cell r="AU139">
            <v>0</v>
          </cell>
          <cell r="AW139">
            <v>0</v>
          </cell>
          <cell r="AY139">
            <v>-100</v>
          </cell>
          <cell r="BA139">
            <v>-100</v>
          </cell>
        </row>
        <row r="141">
          <cell r="D141">
            <v>-3.2359999999999998</v>
          </cell>
          <cell r="F141">
            <v>6.8360000000000012</v>
          </cell>
          <cell r="H141">
            <v>-1.3660000000000019</v>
          </cell>
          <cell r="J141">
            <v>-48.795999999999992</v>
          </cell>
          <cell r="L141">
            <v>64.662000000000006</v>
          </cell>
          <cell r="N141">
            <v>-36.6</v>
          </cell>
          <cell r="P141">
            <v>-44.6</v>
          </cell>
          <cell r="R141">
            <v>40.1</v>
          </cell>
          <cell r="T141">
            <v>-123.2</v>
          </cell>
          <cell r="V141">
            <v>-15.7</v>
          </cell>
          <cell r="X141">
            <v>-14.8</v>
          </cell>
          <cell r="Z141">
            <v>-56.8</v>
          </cell>
          <cell r="AB141">
            <v>-233.5</v>
          </cell>
          <cell r="AH141">
            <v>2.2339999999999991</v>
          </cell>
          <cell r="AJ141">
            <v>-20.733999999999995</v>
          </cell>
          <cell r="AL141">
            <v>-127.7</v>
          </cell>
          <cell r="AN141">
            <v>-87.3</v>
          </cell>
          <cell r="AP141">
            <v>-233.5</v>
          </cell>
          <cell r="AU141">
            <v>2.2339999999999991</v>
          </cell>
          <cell r="AW141">
            <v>-18.5</v>
          </cell>
          <cell r="AY141">
            <v>-146.19999999999999</v>
          </cell>
          <cell r="BA141">
            <v>-233.5</v>
          </cell>
        </row>
        <row r="143">
          <cell r="D143">
            <v>171.55500000000001</v>
          </cell>
          <cell r="F143">
            <v>-56.652000000000164</v>
          </cell>
          <cell r="H143">
            <v>39.960999999999899</v>
          </cell>
          <cell r="J143">
            <v>-68.007000000000232</v>
          </cell>
          <cell r="L143">
            <v>-165.68900000000008</v>
          </cell>
          <cell r="N143">
            <v>18.973999999999975</v>
          </cell>
          <cell r="P143">
            <v>-94.521000000000157</v>
          </cell>
          <cell r="R143">
            <v>-2.6580000000002286</v>
          </cell>
          <cell r="T143">
            <v>24.902999999999892</v>
          </cell>
          <cell r="V143">
            <v>4.0119999999998086</v>
          </cell>
          <cell r="X143">
            <v>203.75300000000033</v>
          </cell>
          <cell r="Z143">
            <v>-635.16899999999987</v>
          </cell>
          <cell r="AB143">
            <v>-559.53800000000126</v>
          </cell>
          <cell r="AH143">
            <v>154.86399999999995</v>
          </cell>
          <cell r="AJ143">
            <v>-214.72200000000055</v>
          </cell>
          <cell r="AL143">
            <v>-72.276000000000124</v>
          </cell>
          <cell r="AN143">
            <v>-427.40399999999966</v>
          </cell>
          <cell r="AP143">
            <v>-559.53800000000103</v>
          </cell>
          <cell r="AU143">
            <v>154.86399999999995</v>
          </cell>
          <cell r="AW143">
            <v>-59.8580000000008</v>
          </cell>
          <cell r="AY143">
            <v>-132.13400000000127</v>
          </cell>
          <cell r="BA143">
            <v>-559.53800000000103</v>
          </cell>
        </row>
        <row r="145">
          <cell r="D145">
            <v>507.8</v>
          </cell>
          <cell r="F145">
            <v>-19.899999999999999</v>
          </cell>
          <cell r="H145">
            <v>13.8</v>
          </cell>
          <cell r="J145">
            <v>-537.50900000000001</v>
          </cell>
          <cell r="L145">
            <v>77.455999999999989</v>
          </cell>
          <cell r="N145">
            <v>10.669</v>
          </cell>
          <cell r="P145">
            <v>6.2</v>
          </cell>
          <cell r="R145">
            <v>6.2</v>
          </cell>
          <cell r="T145">
            <v>6.2</v>
          </cell>
          <cell r="V145">
            <v>77.3</v>
          </cell>
          <cell r="X145">
            <v>-168.9</v>
          </cell>
          <cell r="Z145">
            <v>6.2</v>
          </cell>
          <cell r="AB145">
            <v>-14.483999999999991</v>
          </cell>
          <cell r="AH145">
            <v>501.7</v>
          </cell>
          <cell r="AJ145">
            <v>-449.38400000000001</v>
          </cell>
          <cell r="AL145">
            <v>18.600000000000001</v>
          </cell>
          <cell r="AN145">
            <v>-85.4</v>
          </cell>
          <cell r="AP145">
            <v>-14.484000000000023</v>
          </cell>
          <cell r="AU145">
            <v>501.7</v>
          </cell>
          <cell r="AW145">
            <v>52.315999999999988</v>
          </cell>
          <cell r="AY145">
            <v>70.915999999999983</v>
          </cell>
          <cell r="BA145">
            <v>-14.484000000000023</v>
          </cell>
        </row>
        <row r="147">
          <cell r="D147">
            <v>679.35500000000002</v>
          </cell>
          <cell r="F147">
            <v>-76.553000000000054</v>
          </cell>
          <cell r="H147">
            <v>53.760999999999903</v>
          </cell>
          <cell r="J147">
            <v>-605.51600000000019</v>
          </cell>
          <cell r="L147">
            <v>-88.233000000000061</v>
          </cell>
          <cell r="N147">
            <v>29.642999999999986</v>
          </cell>
          <cell r="P147">
            <v>-88.321000000000168</v>
          </cell>
          <cell r="R147">
            <v>3.5419999999997707</v>
          </cell>
          <cell r="T147">
            <v>31.102999999999895</v>
          </cell>
          <cell r="V147">
            <v>81.311999999999813</v>
          </cell>
          <cell r="X147">
            <v>34.853000000000314</v>
          </cell>
          <cell r="Z147">
            <v>-628.96899999999982</v>
          </cell>
          <cell r="AB147">
            <v>-574.0220000000013</v>
          </cell>
          <cell r="AH147">
            <v>656.56399999999996</v>
          </cell>
          <cell r="AJ147">
            <v>-664.10600000000056</v>
          </cell>
          <cell r="AL147">
            <v>-53.67600000000013</v>
          </cell>
          <cell r="AN147">
            <v>-512.80399999999963</v>
          </cell>
          <cell r="AP147">
            <v>-574.02200000000107</v>
          </cell>
          <cell r="AU147">
            <v>656.56399999999996</v>
          </cell>
          <cell r="AW147">
            <v>-7.5420000000008258</v>
          </cell>
          <cell r="AY147">
            <v>-61.218000000001268</v>
          </cell>
          <cell r="BA147">
            <v>-574.02200000000107</v>
          </cell>
        </row>
        <row r="149">
          <cell r="D149">
            <v>0</v>
          </cell>
          <cell r="F149">
            <v>679.35500000000002</v>
          </cell>
          <cell r="H149">
            <v>602.80199999999991</v>
          </cell>
          <cell r="J149">
            <v>656.56299999999987</v>
          </cell>
          <cell r="L149">
            <v>51.047000000000025</v>
          </cell>
          <cell r="N149">
            <v>-37.185999999999922</v>
          </cell>
          <cell r="P149">
            <v>-7.5429999999998927</v>
          </cell>
          <cell r="R149">
            <v>-95.864000000000033</v>
          </cell>
          <cell r="T149">
            <v>-92.322000000000116</v>
          </cell>
          <cell r="V149">
            <v>-61.219000000000278</v>
          </cell>
          <cell r="X149">
            <v>20.09299999999962</v>
          </cell>
          <cell r="Z149">
            <v>54.945999999999913</v>
          </cell>
          <cell r="AB149">
            <v>0</v>
          </cell>
          <cell r="AH149">
            <v>0</v>
          </cell>
          <cell r="AJ149">
            <v>656.56399999999985</v>
          </cell>
          <cell r="AL149">
            <v>-7.5420000000001437</v>
          </cell>
          <cell r="AN149">
            <v>-61.218000000000302</v>
          </cell>
          <cell r="AP149">
            <v>0</v>
          </cell>
          <cell r="AU149">
            <v>0</v>
          </cell>
          <cell r="AW149">
            <v>0</v>
          </cell>
          <cell r="AY149">
            <v>0</v>
          </cell>
          <cell r="BA149">
            <v>0</v>
          </cell>
        </row>
        <row r="151">
          <cell r="D151">
            <v>679.35500000000002</v>
          </cell>
          <cell r="F151">
            <v>602.80199999999991</v>
          </cell>
          <cell r="H151">
            <v>656.56299999999987</v>
          </cell>
          <cell r="J151">
            <v>51.047000000000025</v>
          </cell>
          <cell r="L151">
            <v>-37.185999999999922</v>
          </cell>
          <cell r="N151">
            <v>-7.5429999999998927</v>
          </cell>
          <cell r="P151">
            <v>-95.864000000000033</v>
          </cell>
          <cell r="R151">
            <v>-92.322000000000116</v>
          </cell>
          <cell r="T151">
            <v>-61.219000000000278</v>
          </cell>
          <cell r="V151">
            <v>20.09299999999962</v>
          </cell>
          <cell r="X151">
            <v>54.945999999999913</v>
          </cell>
          <cell r="Z151">
            <v>-574.02299999999991</v>
          </cell>
          <cell r="AB151">
            <v>-574.02199999999993</v>
          </cell>
          <cell r="AH151">
            <v>656.56399999999985</v>
          </cell>
          <cell r="AJ151">
            <v>-7.5420000000001437</v>
          </cell>
          <cell r="AL151">
            <v>-61.218000000000302</v>
          </cell>
          <cell r="AN151">
            <v>-574.02199999999993</v>
          </cell>
          <cell r="AP151">
            <v>-574.02199999999993</v>
          </cell>
          <cell r="AU151">
            <v>656.56399999999985</v>
          </cell>
          <cell r="AW151">
            <v>-7.5420000000001437</v>
          </cell>
          <cell r="AY151">
            <v>-61.218000000000075</v>
          </cell>
          <cell r="BA151">
            <v>-574.02199999999993</v>
          </cell>
        </row>
      </sheetData>
      <sheetData sheetId="19" refreshError="1">
        <row r="7">
          <cell r="D7">
            <v>2501.059999999994</v>
          </cell>
          <cell r="F7">
            <v>58.8</v>
          </cell>
          <cell r="H7">
            <v>1174.3</v>
          </cell>
          <cell r="J7">
            <v>26.1</v>
          </cell>
          <cell r="L7">
            <v>51.2</v>
          </cell>
          <cell r="N7">
            <v>724.2</v>
          </cell>
          <cell r="P7">
            <v>334.61399999999998</v>
          </cell>
          <cell r="R7">
            <v>-21</v>
          </cell>
          <cell r="T7">
            <v>114.3</v>
          </cell>
          <cell r="V7">
            <v>38.545999999999999</v>
          </cell>
          <cell r="X7">
            <v>40.756605233333332</v>
          </cell>
          <cell r="Z7">
            <v>0</v>
          </cell>
          <cell r="AB7">
            <v>0</v>
          </cell>
        </row>
        <row r="9">
          <cell r="D9">
            <v>2419.9770000000008</v>
          </cell>
          <cell r="F9">
            <v>57.3</v>
          </cell>
          <cell r="H9">
            <v>1236.5</v>
          </cell>
          <cell r="J9">
            <v>34.799999999999997</v>
          </cell>
          <cell r="L9">
            <v>3.2</v>
          </cell>
          <cell r="N9">
            <v>794.8</v>
          </cell>
          <cell r="P9">
            <v>190.077</v>
          </cell>
          <cell r="R9">
            <v>-25.1</v>
          </cell>
          <cell r="T9">
            <v>128.4</v>
          </cell>
          <cell r="V9">
            <v>0</v>
          </cell>
          <cell r="X9">
            <v>0</v>
          </cell>
          <cell r="Z9">
            <v>0</v>
          </cell>
          <cell r="AB9">
            <v>0</v>
          </cell>
        </row>
        <row r="11">
          <cell r="D11">
            <v>81.082999999992808</v>
          </cell>
          <cell r="F11">
            <v>1.5</v>
          </cell>
          <cell r="H11">
            <v>-62.200000000004707</v>
          </cell>
          <cell r="J11">
            <v>-8.6999999999999318</v>
          </cell>
          <cell r="L11">
            <v>48</v>
          </cell>
          <cell r="N11">
            <v>-70.599999999999994</v>
          </cell>
          <cell r="P11">
            <v>144.53699999999998</v>
          </cell>
          <cell r="R11">
            <v>4.0999999999999943</v>
          </cell>
          <cell r="T11">
            <v>-14.099999999999909</v>
          </cell>
          <cell r="V11">
            <v>38.545999999999999</v>
          </cell>
          <cell r="X11">
            <v>40.756605233333332</v>
          </cell>
          <cell r="Z11">
            <v>0</v>
          </cell>
          <cell r="AB11">
            <v>0</v>
          </cell>
        </row>
        <row r="14">
          <cell r="D14">
            <v>866.46554818000004</v>
          </cell>
          <cell r="F14">
            <v>4.1000000000000227</v>
          </cell>
          <cell r="H14">
            <v>1.660000000000025</v>
          </cell>
          <cell r="J14">
            <v>-5.4999999999999929</v>
          </cell>
          <cell r="L14">
            <v>6.5999999999999943</v>
          </cell>
          <cell r="N14">
            <v>37.299999999999997</v>
          </cell>
          <cell r="P14">
            <v>138.43100000000001</v>
          </cell>
          <cell r="R14">
            <v>6.3166000000000011</v>
          </cell>
          <cell r="T14">
            <v>-8.1999999999999993</v>
          </cell>
          <cell r="V14">
            <v>678.55794817999993</v>
          </cell>
          <cell r="X14">
            <v>3.2003282499999992</v>
          </cell>
          <cell r="Z14">
            <v>7.2</v>
          </cell>
          <cell r="AB14">
            <v>0</v>
          </cell>
        </row>
        <row r="15">
          <cell r="D15">
            <v>-1.9</v>
          </cell>
          <cell r="F15">
            <v>-1.9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X15">
            <v>0</v>
          </cell>
          <cell r="Z15">
            <v>0</v>
          </cell>
          <cell r="AB15">
            <v>0</v>
          </cell>
        </row>
        <row r="16">
          <cell r="D16">
            <v>-2.9</v>
          </cell>
          <cell r="F16">
            <v>-2.9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  <cell r="P16">
            <v>0</v>
          </cell>
          <cell r="R16">
            <v>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B16">
            <v>0</v>
          </cell>
        </row>
        <row r="17">
          <cell r="D17">
            <v>6.4000000000000199</v>
          </cell>
          <cell r="F17">
            <v>0</v>
          </cell>
          <cell r="H17">
            <v>0</v>
          </cell>
          <cell r="J17">
            <v>6.4000000000000199</v>
          </cell>
          <cell r="L17">
            <v>0</v>
          </cell>
          <cell r="N17">
            <v>0</v>
          </cell>
          <cell r="P17">
            <v>0</v>
          </cell>
          <cell r="R17">
            <v>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B17">
            <v>0</v>
          </cell>
        </row>
        <row r="18">
          <cell r="D18">
            <v>2.0999999999999943</v>
          </cell>
          <cell r="F18">
            <v>0</v>
          </cell>
          <cell r="H18">
            <v>0</v>
          </cell>
          <cell r="J18">
            <v>2.0999999999999943</v>
          </cell>
          <cell r="L18">
            <v>0</v>
          </cell>
          <cell r="N18">
            <v>0</v>
          </cell>
          <cell r="P18">
            <v>0</v>
          </cell>
          <cell r="R18">
            <v>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B18">
            <v>0</v>
          </cell>
        </row>
        <row r="19">
          <cell r="D19">
            <v>-12.1</v>
          </cell>
          <cell r="F19">
            <v>1.3</v>
          </cell>
          <cell r="H19">
            <v>-13.4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B19">
            <v>0</v>
          </cell>
        </row>
        <row r="20">
          <cell r="D20">
            <v>1.7330000000001746</v>
          </cell>
          <cell r="F20">
            <v>1.7</v>
          </cell>
          <cell r="H20">
            <v>3.3999999999999915</v>
          </cell>
          <cell r="J20">
            <v>-1.9000000000000341</v>
          </cell>
          <cell r="L20">
            <v>-3.2</v>
          </cell>
          <cell r="N20">
            <v>-0.99999999999999822</v>
          </cell>
          <cell r="P20">
            <v>-2.5210000000000008</v>
          </cell>
          <cell r="R20">
            <v>2.6</v>
          </cell>
          <cell r="T20">
            <v>-0.4000000000000008</v>
          </cell>
          <cell r="V20">
            <v>3.0539999999999985</v>
          </cell>
          <cell r="X20">
            <v>0.17400000000000002</v>
          </cell>
          <cell r="Z20">
            <v>0</v>
          </cell>
          <cell r="AB20">
            <v>0</v>
          </cell>
        </row>
        <row r="21">
          <cell r="D21">
            <v>-1.5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T21">
            <v>0</v>
          </cell>
          <cell r="V21">
            <v>-1.5</v>
          </cell>
          <cell r="X21">
            <v>0</v>
          </cell>
          <cell r="Z21">
            <v>0</v>
          </cell>
          <cell r="AB21">
            <v>0</v>
          </cell>
        </row>
        <row r="22">
          <cell r="D22">
            <v>28.140999999999991</v>
          </cell>
          <cell r="F22">
            <v>-2.6</v>
          </cell>
          <cell r="H22">
            <v>-6.4</v>
          </cell>
          <cell r="J22">
            <v>4.4000000000000004</v>
          </cell>
          <cell r="L22">
            <v>1.7</v>
          </cell>
          <cell r="N22">
            <v>-9.9999999999999645E-2</v>
          </cell>
          <cell r="P22">
            <v>26.768000000000004</v>
          </cell>
          <cell r="R22">
            <v>2.7E-2</v>
          </cell>
          <cell r="T22">
            <v>3.8</v>
          </cell>
          <cell r="V22">
            <v>0.54600000000000115</v>
          </cell>
          <cell r="X22">
            <v>0</v>
          </cell>
          <cell r="Z22">
            <v>0</v>
          </cell>
          <cell r="AB22">
            <v>0</v>
          </cell>
        </row>
        <row r="23">
          <cell r="D23">
            <v>886.4395481800002</v>
          </cell>
          <cell r="F23">
            <v>-0.29999999999995453</v>
          </cell>
          <cell r="H23">
            <v>-14.739999999999895</v>
          </cell>
          <cell r="J23">
            <v>5.5</v>
          </cell>
          <cell r="L23">
            <v>5.0999999999999943</v>
          </cell>
          <cell r="N23">
            <v>36.200000000000003</v>
          </cell>
          <cell r="P23">
            <v>162.67800000000003</v>
          </cell>
          <cell r="R23">
            <v>8.9436</v>
          </cell>
          <cell r="T23">
            <v>-4.8000000000000114</v>
          </cell>
          <cell r="V23">
            <v>680.65794818000006</v>
          </cell>
          <cell r="X23">
            <v>3.3743282499999991</v>
          </cell>
          <cell r="Z23">
            <v>7.2</v>
          </cell>
          <cell r="AB23">
            <v>0</v>
          </cell>
        </row>
        <row r="25">
          <cell r="D25">
            <v>-805.35654818000694</v>
          </cell>
          <cell r="F25">
            <v>1.7999999999999545</v>
          </cell>
          <cell r="H25">
            <v>-47.460000000004811</v>
          </cell>
          <cell r="J25">
            <v>-14.2</v>
          </cell>
          <cell r="L25">
            <v>42.9</v>
          </cell>
          <cell r="N25">
            <v>-106.8</v>
          </cell>
          <cell r="P25">
            <v>-18.141000000000048</v>
          </cell>
          <cell r="R25">
            <v>-4.8436000000000021</v>
          </cell>
          <cell r="T25">
            <v>-9.2999999999999119</v>
          </cell>
          <cell r="V25">
            <v>-642.11194818000001</v>
          </cell>
          <cell r="X25">
            <v>37.382276983333334</v>
          </cell>
          <cell r="Z25">
            <v>-7.2</v>
          </cell>
          <cell r="AB25">
            <v>0</v>
          </cell>
        </row>
        <row r="28">
          <cell r="D28">
            <v>11.353707105263169</v>
          </cell>
          <cell r="F28">
            <v>1.5</v>
          </cell>
          <cell r="H28">
            <v>25.2</v>
          </cell>
          <cell r="J28">
            <v>0</v>
          </cell>
          <cell r="L28">
            <v>-5.2</v>
          </cell>
          <cell r="N28">
            <v>-6.8</v>
          </cell>
          <cell r="P28">
            <v>-1.4350000000000001</v>
          </cell>
          <cell r="R28">
            <v>2.7</v>
          </cell>
          <cell r="T28">
            <v>-2.6</v>
          </cell>
          <cell r="V28">
            <v>-2.011292894736842</v>
          </cell>
          <cell r="X28">
            <v>0</v>
          </cell>
          <cell r="Z28">
            <v>0</v>
          </cell>
          <cell r="AB28">
            <v>0</v>
          </cell>
        </row>
        <row r="29">
          <cell r="D29">
            <v>11.1</v>
          </cell>
          <cell r="F29">
            <v>0</v>
          </cell>
          <cell r="H29">
            <v>0</v>
          </cell>
          <cell r="J29">
            <v>0</v>
          </cell>
          <cell r="L29">
            <v>1.4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B29">
            <v>9.6999999999999993</v>
          </cell>
        </row>
        <row r="30">
          <cell r="D30">
            <v>2.6839999999999993</v>
          </cell>
          <cell r="F30">
            <v>1.6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1.0840000000000001</v>
          </cell>
          <cell r="T30">
            <v>0</v>
          </cell>
          <cell r="V30">
            <v>0</v>
          </cell>
          <cell r="X30">
            <v>-13.5</v>
          </cell>
          <cell r="Z30">
            <v>0</v>
          </cell>
          <cell r="AB30">
            <v>0</v>
          </cell>
        </row>
        <row r="31">
          <cell r="D31">
            <v>13.829229661487538</v>
          </cell>
          <cell r="F31">
            <v>1.9</v>
          </cell>
          <cell r="H31">
            <v>7.7</v>
          </cell>
          <cell r="J31">
            <v>1.2</v>
          </cell>
          <cell r="L31">
            <v>2.6</v>
          </cell>
          <cell r="N31">
            <v>-0.4</v>
          </cell>
          <cell r="P31">
            <v>-0.188</v>
          </cell>
          <cell r="R31">
            <v>-1.2368370051791451</v>
          </cell>
          <cell r="T31">
            <v>0</v>
          </cell>
          <cell r="V31">
            <v>2.2540666666666658</v>
          </cell>
          <cell r="X31">
            <v>0.89999999999999991</v>
          </cell>
          <cell r="Z31">
            <v>0</v>
          </cell>
          <cell r="AB31">
            <v>0</v>
          </cell>
        </row>
        <row r="32">
          <cell r="D32">
            <v>-181.01559483061047</v>
          </cell>
          <cell r="F32">
            <v>-72.599999999999994</v>
          </cell>
          <cell r="H32">
            <v>-3.5</v>
          </cell>
          <cell r="J32">
            <v>3.5</v>
          </cell>
          <cell r="L32">
            <v>0</v>
          </cell>
          <cell r="N32">
            <v>0</v>
          </cell>
          <cell r="P32">
            <v>0</v>
          </cell>
          <cell r="R32">
            <v>-12</v>
          </cell>
          <cell r="T32">
            <v>0</v>
          </cell>
          <cell r="V32">
            <v>-96.415594830610473</v>
          </cell>
          <cell r="X32">
            <v>0</v>
          </cell>
          <cell r="Z32">
            <v>0</v>
          </cell>
          <cell r="AB32">
            <v>0</v>
          </cell>
        </row>
        <row r="33">
          <cell r="D33">
            <v>-127.52409344262291</v>
          </cell>
          <cell r="F33">
            <v>126.3</v>
          </cell>
          <cell r="H33">
            <v>-2.5</v>
          </cell>
          <cell r="J33">
            <v>-22.3</v>
          </cell>
          <cell r="L33">
            <v>-13.3</v>
          </cell>
          <cell r="N33">
            <v>-0.3000000000000006</v>
          </cell>
          <cell r="P33">
            <v>15.933999999999997</v>
          </cell>
          <cell r="R33">
            <v>4.7460000000000004</v>
          </cell>
          <cell r="T33">
            <v>-0.8</v>
          </cell>
          <cell r="V33">
            <v>-235.30409344262296</v>
          </cell>
          <cell r="X33">
            <v>2.2000000000000002</v>
          </cell>
          <cell r="Z33">
            <v>0</v>
          </cell>
          <cell r="AB33">
            <v>0</v>
          </cell>
        </row>
        <row r="34">
          <cell r="D34">
            <v>-269.57275150648263</v>
          </cell>
          <cell r="F34">
            <v>58.7</v>
          </cell>
          <cell r="H34">
            <v>26.9</v>
          </cell>
          <cell r="J34">
            <v>-17.600000000000001</v>
          </cell>
          <cell r="L34">
            <v>-14.5</v>
          </cell>
          <cell r="N34">
            <v>-7.5</v>
          </cell>
          <cell r="P34">
            <v>14.310999999999998</v>
          </cell>
          <cell r="R34">
            <v>-4.7068370051791444</v>
          </cell>
          <cell r="T34">
            <v>-3.4</v>
          </cell>
          <cell r="V34">
            <v>-331.47691450130361</v>
          </cell>
          <cell r="X34">
            <v>-10.399999999999999</v>
          </cell>
          <cell r="Z34">
            <v>0</v>
          </cell>
          <cell r="AB34">
            <v>9.6999999999999993</v>
          </cell>
        </row>
        <row r="36">
          <cell r="D36">
            <v>-1074.9292996864897</v>
          </cell>
          <cell r="F36">
            <v>60.499999999999943</v>
          </cell>
          <cell r="H36">
            <v>-20.560000000004834</v>
          </cell>
          <cell r="J36">
            <v>-31.8</v>
          </cell>
          <cell r="L36">
            <v>28.4</v>
          </cell>
          <cell r="N36">
            <v>-114.3</v>
          </cell>
          <cell r="P36">
            <v>-3.8300000000000409</v>
          </cell>
          <cell r="R36">
            <v>-9.5504370051791483</v>
          </cell>
          <cell r="T36">
            <v>-12.699999999999903</v>
          </cell>
          <cell r="V36">
            <v>-973.58886268130345</v>
          </cell>
          <cell r="X36">
            <v>26.982276983333335</v>
          </cell>
          <cell r="Z36">
            <v>-7.2</v>
          </cell>
          <cell r="AB36">
            <v>9.6999999999999993</v>
          </cell>
        </row>
        <row r="39">
          <cell r="D39">
            <v>42.412000000000035</v>
          </cell>
          <cell r="F39">
            <v>-8.8817841970012523E-16</v>
          </cell>
          <cell r="H39">
            <v>0</v>
          </cell>
          <cell r="J39">
            <v>6.9</v>
          </cell>
          <cell r="L39">
            <v>0</v>
          </cell>
          <cell r="N39">
            <v>0.4</v>
          </cell>
          <cell r="P39">
            <v>1.911999999999999</v>
          </cell>
          <cell r="R39">
            <v>-6</v>
          </cell>
          <cell r="T39">
            <v>0</v>
          </cell>
          <cell r="V39">
            <v>0</v>
          </cell>
          <cell r="X39">
            <v>0</v>
          </cell>
          <cell r="Z39">
            <v>39.200000000000003</v>
          </cell>
          <cell r="AB39">
            <v>0</v>
          </cell>
        </row>
        <row r="40">
          <cell r="D40">
            <v>4.8138493150684933</v>
          </cell>
          <cell r="F40">
            <v>0</v>
          </cell>
          <cell r="H40">
            <v>0.5999999999999992</v>
          </cell>
          <cell r="J40">
            <v>0</v>
          </cell>
          <cell r="L40">
            <v>-4.5999999999999996</v>
          </cell>
          <cell r="N40">
            <v>-0.2</v>
          </cell>
          <cell r="P40">
            <v>0</v>
          </cell>
          <cell r="R40">
            <v>3.1868493150684931</v>
          </cell>
          <cell r="T40">
            <v>2.4</v>
          </cell>
          <cell r="V40">
            <v>3.4269999999999996</v>
          </cell>
          <cell r="X40">
            <v>0</v>
          </cell>
          <cell r="Z40">
            <v>0</v>
          </cell>
          <cell r="AB40">
            <v>0</v>
          </cell>
        </row>
        <row r="41">
          <cell r="D41">
            <v>2.7009258302889805E-2</v>
          </cell>
          <cell r="F41">
            <v>0</v>
          </cell>
          <cell r="H41">
            <v>1.8</v>
          </cell>
          <cell r="J41">
            <v>0</v>
          </cell>
          <cell r="L41">
            <v>3.5</v>
          </cell>
          <cell r="N41">
            <v>0</v>
          </cell>
          <cell r="P41">
            <v>0</v>
          </cell>
          <cell r="R41">
            <v>3.58200925830289</v>
          </cell>
          <cell r="T41">
            <v>-4.4000000000000004</v>
          </cell>
          <cell r="V41">
            <v>-12.455</v>
          </cell>
          <cell r="X41">
            <v>2.2816666666666667</v>
          </cell>
          <cell r="Z41">
            <v>8</v>
          </cell>
          <cell r="AB41">
            <v>0</v>
          </cell>
        </row>
        <row r="42">
          <cell r="D42">
            <v>-2.8229999999999968</v>
          </cell>
          <cell r="F42">
            <v>3.4</v>
          </cell>
          <cell r="H42">
            <v>0.2</v>
          </cell>
          <cell r="J42">
            <v>-5.2</v>
          </cell>
          <cell r="L42">
            <v>0</v>
          </cell>
          <cell r="N42">
            <v>0</v>
          </cell>
          <cell r="P42">
            <v>-1.2229999999999999</v>
          </cell>
          <cell r="R42">
            <v>0</v>
          </cell>
          <cell r="T42">
            <v>0</v>
          </cell>
          <cell r="V42">
            <v>0</v>
          </cell>
          <cell r="X42">
            <v>0</v>
          </cell>
          <cell r="Z42">
            <v>0</v>
          </cell>
          <cell r="AB42">
            <v>0</v>
          </cell>
        </row>
        <row r="43">
          <cell r="D43">
            <v>44.429858573371405</v>
          </cell>
          <cell r="F43">
            <v>3.4</v>
          </cell>
          <cell r="H43">
            <v>2.6</v>
          </cell>
          <cell r="J43">
            <v>1.7</v>
          </cell>
          <cell r="L43">
            <v>-1.1000000000000001</v>
          </cell>
          <cell r="N43">
            <v>0.2</v>
          </cell>
          <cell r="P43">
            <v>0.68900000000000006</v>
          </cell>
          <cell r="R43">
            <v>0.76885857337138308</v>
          </cell>
          <cell r="T43">
            <v>-2</v>
          </cell>
          <cell r="V43">
            <v>-9.0279999999999987</v>
          </cell>
          <cell r="X43">
            <v>2.2816666666666667</v>
          </cell>
          <cell r="Z43">
            <v>47.2</v>
          </cell>
          <cell r="AB43">
            <v>0</v>
          </cell>
        </row>
        <row r="45">
          <cell r="D45">
            <v>21.563999999999993</v>
          </cell>
          <cell r="F45">
            <v>0</v>
          </cell>
          <cell r="H45">
            <v>0</v>
          </cell>
          <cell r="J45">
            <v>0</v>
          </cell>
          <cell r="L45">
            <v>0</v>
          </cell>
          <cell r="N45">
            <v>0</v>
          </cell>
          <cell r="P45">
            <v>1.1639999999999999</v>
          </cell>
          <cell r="R45">
            <v>0</v>
          </cell>
          <cell r="T45">
            <v>0</v>
          </cell>
          <cell r="V45">
            <v>0</v>
          </cell>
          <cell r="X45">
            <v>0</v>
          </cell>
          <cell r="Z45">
            <v>20.399999999999999</v>
          </cell>
          <cell r="AB45">
            <v>0</v>
          </cell>
        </row>
        <row r="47">
          <cell r="D47">
            <v>-1140.9231582598611</v>
          </cell>
          <cell r="F47">
            <v>57.1</v>
          </cell>
          <cell r="H47">
            <v>-23.1600000000048</v>
          </cell>
          <cell r="J47">
            <v>-33.5</v>
          </cell>
          <cell r="L47">
            <v>29.5</v>
          </cell>
          <cell r="N47">
            <v>-114.5</v>
          </cell>
          <cell r="P47">
            <v>-5.6830000000000211</v>
          </cell>
          <cell r="R47">
            <v>-10.31929557855053</v>
          </cell>
          <cell r="T47">
            <v>-10.699999999999903</v>
          </cell>
          <cell r="V47">
            <v>-964.56086268130355</v>
          </cell>
          <cell r="X47">
            <v>24.700610316666669</v>
          </cell>
          <cell r="Z47">
            <v>-74.800000000000068</v>
          </cell>
          <cell r="AB47">
            <v>9.6999999999999993</v>
          </cell>
        </row>
        <row r="50">
          <cell r="D50">
            <v>-69.938412044192631</v>
          </cell>
          <cell r="F50">
            <v>-40.799999999999997</v>
          </cell>
          <cell r="H50">
            <v>-28.416000000000025</v>
          </cell>
          <cell r="J50">
            <v>-2.2999999999999998</v>
          </cell>
          <cell r="L50">
            <v>9.6999999999999993</v>
          </cell>
          <cell r="N50">
            <v>-27.9</v>
          </cell>
          <cell r="P50">
            <v>-1.0169999999999959</v>
          </cell>
          <cell r="R50">
            <v>-14.364790411396795</v>
          </cell>
          <cell r="T50">
            <v>-3.5</v>
          </cell>
          <cell r="V50">
            <v>57.759378367204192</v>
          </cell>
          <cell r="X50">
            <v>6.9004994584222219</v>
          </cell>
          <cell r="Z50">
            <v>-19.100000000000001</v>
          </cell>
          <cell r="AB50">
            <v>0</v>
          </cell>
        </row>
        <row r="51">
          <cell r="D51">
            <v>-452.17507400377053</v>
          </cell>
          <cell r="F51">
            <v>58.091999999999999</v>
          </cell>
          <cell r="H51">
            <v>-23.405999999999992</v>
          </cell>
          <cell r="J51">
            <v>-18.8</v>
          </cell>
          <cell r="L51">
            <v>3.5</v>
          </cell>
          <cell r="N51">
            <v>-15.3</v>
          </cell>
          <cell r="P51">
            <v>0.70600000000000174</v>
          </cell>
          <cell r="R51">
            <v>8.9350000000000005</v>
          </cell>
          <cell r="T51">
            <v>0.22800000000000009</v>
          </cell>
          <cell r="V51">
            <v>-466.13007400377052</v>
          </cell>
          <cell r="X51">
            <v>2.4540000000000002</v>
          </cell>
          <cell r="Z51">
            <v>0</v>
          </cell>
          <cell r="AB51">
            <v>0</v>
          </cell>
        </row>
        <row r="52">
          <cell r="D52">
            <v>-522.11348604796308</v>
          </cell>
          <cell r="F52">
            <v>17.292000000000002</v>
          </cell>
          <cell r="H52">
            <v>-51.822000000000003</v>
          </cell>
          <cell r="J52">
            <v>-21.1</v>
          </cell>
          <cell r="L52">
            <v>13.2</v>
          </cell>
          <cell r="N52">
            <v>-43.2</v>
          </cell>
          <cell r="P52">
            <v>-0.31099999999999284</v>
          </cell>
          <cell r="R52">
            <v>-5.4297904113967945</v>
          </cell>
          <cell r="T52">
            <v>-3.2719999999999985</v>
          </cell>
          <cell r="V52">
            <v>-408.37069563656632</v>
          </cell>
          <cell r="X52">
            <v>9.3544994584222216</v>
          </cell>
          <cell r="Z52">
            <v>-19.100000000000001</v>
          </cell>
          <cell r="AB52">
            <v>0</v>
          </cell>
        </row>
        <row r="54">
          <cell r="D54">
            <v>-618.80967221189792</v>
          </cell>
          <cell r="F54">
            <v>39.807999999999936</v>
          </cell>
          <cell r="H54">
            <v>28.661999999995487</v>
          </cell>
          <cell r="J54">
            <v>-12.4</v>
          </cell>
          <cell r="L54">
            <v>16.3</v>
          </cell>
          <cell r="N54">
            <v>-71.3</v>
          </cell>
          <cell r="P54">
            <v>-5.3720000000000283</v>
          </cell>
          <cell r="R54">
            <v>-4.8895051671537342</v>
          </cell>
          <cell r="T54">
            <v>-7.427999999999912</v>
          </cell>
          <cell r="V54">
            <v>-556.19016704473722</v>
          </cell>
          <cell r="X54">
            <v>15.346110858244447</v>
          </cell>
          <cell r="Z54">
            <v>-55.7</v>
          </cell>
          <cell r="AB54">
            <v>9.6999999999999993</v>
          </cell>
        </row>
        <row r="56">
          <cell r="D56">
            <v>0</v>
          </cell>
          <cell r="F56">
            <v>0</v>
          </cell>
          <cell r="H56">
            <v>0</v>
          </cell>
          <cell r="J56">
            <v>0</v>
          </cell>
          <cell r="L56">
            <v>0</v>
          </cell>
          <cell r="N56">
            <v>0</v>
          </cell>
          <cell r="P56">
            <v>0</v>
          </cell>
          <cell r="R56">
            <v>0</v>
          </cell>
          <cell r="T56">
            <v>0</v>
          </cell>
          <cell r="V56">
            <v>0</v>
          </cell>
          <cell r="X56">
            <v>0</v>
          </cell>
          <cell r="Z56">
            <v>0</v>
          </cell>
          <cell r="AB56">
            <v>0</v>
          </cell>
        </row>
        <row r="57">
          <cell r="D57">
            <v>-618.80967221189792</v>
          </cell>
          <cell r="F57">
            <v>39.807999999999936</v>
          </cell>
          <cell r="H57">
            <v>28.661999999995487</v>
          </cell>
          <cell r="J57">
            <v>-12.4</v>
          </cell>
          <cell r="L57">
            <v>16.3</v>
          </cell>
          <cell r="N57">
            <v>-71.3</v>
          </cell>
          <cell r="P57">
            <v>-5.3720000000000283</v>
          </cell>
          <cell r="R57">
            <v>-4.8895051671537342</v>
          </cell>
          <cell r="T57">
            <v>-7.427999999999912</v>
          </cell>
          <cell r="V57">
            <v>-556.19016704473722</v>
          </cell>
          <cell r="X57">
            <v>15.346110858244447</v>
          </cell>
          <cell r="Z57">
            <v>-55.7</v>
          </cell>
          <cell r="AB57">
            <v>9.6999999999999993</v>
          </cell>
        </row>
        <row r="59">
          <cell r="D59">
            <v>-0.3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0</v>
          </cell>
          <cell r="P59">
            <v>0</v>
          </cell>
          <cell r="R59">
            <v>-0.3</v>
          </cell>
          <cell r="T59">
            <v>0</v>
          </cell>
          <cell r="V59">
            <v>0</v>
          </cell>
          <cell r="X59">
            <v>0</v>
          </cell>
          <cell r="Z59">
            <v>0</v>
          </cell>
          <cell r="AB59">
            <v>0</v>
          </cell>
        </row>
        <row r="60">
          <cell r="D60">
            <v>-619.10967221189787</v>
          </cell>
          <cell r="F60">
            <v>39.807999999999936</v>
          </cell>
          <cell r="H60">
            <v>28.661999999995487</v>
          </cell>
          <cell r="J60">
            <v>-12.4</v>
          </cell>
          <cell r="L60">
            <v>16.3</v>
          </cell>
          <cell r="N60">
            <v>-71.3</v>
          </cell>
          <cell r="P60">
            <v>-5.3720000000000283</v>
          </cell>
          <cell r="R60">
            <v>-5.1895051671537349</v>
          </cell>
          <cell r="T60">
            <v>-7.427999999999912</v>
          </cell>
          <cell r="V60">
            <v>-556.19016704473722</v>
          </cell>
          <cell r="X60">
            <v>15.346110858244447</v>
          </cell>
          <cell r="Z60">
            <v>-55.7</v>
          </cell>
          <cell r="AB60">
            <v>9.6999999999999993</v>
          </cell>
        </row>
        <row r="62">
          <cell r="D62">
            <v>0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0</v>
          </cell>
          <cell r="P62">
            <v>0</v>
          </cell>
          <cell r="R62">
            <v>0</v>
          </cell>
          <cell r="T62">
            <v>0</v>
          </cell>
          <cell r="V62">
            <v>0</v>
          </cell>
          <cell r="X62">
            <v>0</v>
          </cell>
          <cell r="Z62">
            <v>0</v>
          </cell>
          <cell r="AB62">
            <v>0</v>
          </cell>
        </row>
        <row r="63">
          <cell r="D63">
            <v>-619.10967221189787</v>
          </cell>
          <cell r="F63">
            <v>39.807999999999936</v>
          </cell>
          <cell r="H63">
            <v>28.661999999995487</v>
          </cell>
          <cell r="J63">
            <v>-12.4</v>
          </cell>
          <cell r="L63">
            <v>16.3</v>
          </cell>
          <cell r="N63">
            <v>-71.3</v>
          </cell>
          <cell r="P63">
            <v>-5.3720000000000283</v>
          </cell>
          <cell r="R63">
            <v>-5.1895051671537349</v>
          </cell>
          <cell r="T63">
            <v>-7.427999999999912</v>
          </cell>
          <cell r="V63">
            <v>-556.19016704473722</v>
          </cell>
          <cell r="X63">
            <v>15.346110858244447</v>
          </cell>
          <cell r="Z63">
            <v>-55.700000000000074</v>
          </cell>
          <cell r="AB63">
            <v>9.6999999999999993</v>
          </cell>
        </row>
        <row r="65">
          <cell r="D65">
            <v>-2.077634615384568</v>
          </cell>
        </row>
        <row r="66">
          <cell r="D66">
            <v>-2.2714419997608948</v>
          </cell>
          <cell r="F66">
            <v>0.15464814800902038</v>
          </cell>
          <cell r="H66">
            <v>0.11194658185368389</v>
          </cell>
          <cell r="J66">
            <v>-4.2357883166278254E-2</v>
          </cell>
          <cell r="L66">
            <v>6.3939176806846243E-2</v>
          </cell>
          <cell r="N66">
            <v>-0.26308352691647063</v>
          </cell>
          <cell r="P66">
            <v>-1.8114859526430049E-2</v>
          </cell>
          <cell r="R66">
            <v>-1.8820198656521715E-2</v>
          </cell>
          <cell r="T66">
            <v>-2.8898868382647602E-2</v>
          </cell>
          <cell r="V66">
            <v>-2.0519751476682955</v>
          </cell>
          <cell r="X66">
            <v>-7.3863376864289965</v>
          </cell>
          <cell r="Z66">
            <v>-0.21204041888370007</v>
          </cell>
          <cell r="AB66">
            <v>3.3314996769907734E-2</v>
          </cell>
        </row>
        <row r="68">
          <cell r="D68">
            <v>-1.0733846153846116</v>
          </cell>
        </row>
        <row r="69">
          <cell r="D69">
            <v>-2.0947546724217827</v>
          </cell>
          <cell r="F69">
            <v>0.13846314305286156</v>
          </cell>
          <cell r="H69">
            <v>9.9956221670670642E-2</v>
          </cell>
          <cell r="J69">
            <v>-4.0588131506870129E-2</v>
          </cell>
          <cell r="L69">
            <v>5.6965282350371294E-2</v>
          </cell>
          <cell r="N69">
            <v>-0.24191997437155841</v>
          </cell>
          <cell r="P69">
            <v>-1.7480772603532507E-2</v>
          </cell>
          <cell r="R69">
            <v>-1.746445402647729E-2</v>
          </cell>
          <cell r="T69">
            <v>-2.5855072638642701E-2</v>
          </cell>
          <cell r="V69">
            <v>-1.8870316807029939</v>
          </cell>
          <cell r="X69">
            <v>-14.296935728621078</v>
          </cell>
          <cell r="Z69">
            <v>-0.19162842535398983</v>
          </cell>
          <cell r="AB69">
            <v>3.1829191708387439E-2</v>
          </cell>
        </row>
        <row r="77">
          <cell r="D77">
            <v>-619.00967221189239</v>
          </cell>
          <cell r="F77">
            <v>39.807999999999993</v>
          </cell>
          <cell r="H77">
            <v>28.661999999998756</v>
          </cell>
          <cell r="J77">
            <v>-12.4</v>
          </cell>
          <cell r="L77">
            <v>16.3</v>
          </cell>
          <cell r="N77">
            <v>-71.3</v>
          </cell>
          <cell r="P77">
            <v>-5.3719999999999999</v>
          </cell>
          <cell r="R77">
            <v>-4.8895051671537324</v>
          </cell>
          <cell r="T77">
            <v>-7.4279999999999973</v>
          </cell>
          <cell r="V77">
            <v>-556.19016704473734</v>
          </cell>
          <cell r="X77">
            <v>15.346110858244446</v>
          </cell>
          <cell r="Z77">
            <v>-55.9</v>
          </cell>
          <cell r="AB77">
            <v>9.6999999999999993</v>
          </cell>
        </row>
        <row r="79">
          <cell r="D79">
            <v>9.0800000000172076E-2</v>
          </cell>
          <cell r="F79">
            <v>1.7</v>
          </cell>
          <cell r="H79">
            <v>1.1780000000000257</v>
          </cell>
          <cell r="J79">
            <v>-1.9000000000000341</v>
          </cell>
          <cell r="L79">
            <v>-3.2</v>
          </cell>
          <cell r="N79">
            <v>-1</v>
          </cell>
          <cell r="P79">
            <v>-2.5210000000000008</v>
          </cell>
          <cell r="R79">
            <v>2.6</v>
          </cell>
          <cell r="T79">
            <v>-0.4000000000000008</v>
          </cell>
          <cell r="V79">
            <v>3.6338000000000008</v>
          </cell>
          <cell r="X79">
            <v>0.17400000000000002</v>
          </cell>
          <cell r="Z79">
            <v>0</v>
          </cell>
          <cell r="AB79">
            <v>0</v>
          </cell>
        </row>
        <row r="80">
          <cell r="D80">
            <v>0</v>
          </cell>
          <cell r="F80">
            <v>0</v>
          </cell>
          <cell r="H80">
            <v>0</v>
          </cell>
          <cell r="J80">
            <v>0</v>
          </cell>
          <cell r="L80">
            <v>0</v>
          </cell>
          <cell r="N80">
            <v>0</v>
          </cell>
          <cell r="P80">
            <v>0</v>
          </cell>
          <cell r="R80">
            <v>0</v>
          </cell>
          <cell r="T80">
            <v>0</v>
          </cell>
          <cell r="V80">
            <v>0</v>
          </cell>
          <cell r="X80">
            <v>0</v>
          </cell>
          <cell r="Z80">
            <v>0</v>
          </cell>
          <cell r="AB80">
            <v>0</v>
          </cell>
        </row>
        <row r="81">
          <cell r="D81">
            <v>-453.39759344262291</v>
          </cell>
          <cell r="F81">
            <v>58.091999999999999</v>
          </cell>
          <cell r="H81">
            <v>-26.47399999999999</v>
          </cell>
          <cell r="J81">
            <v>-18.8</v>
          </cell>
          <cell r="L81">
            <v>3.5</v>
          </cell>
          <cell r="N81">
            <v>-15.4</v>
          </cell>
          <cell r="P81">
            <v>0.70600000000000174</v>
          </cell>
          <cell r="R81">
            <v>8.8350000000000009</v>
          </cell>
          <cell r="T81">
            <v>0.22800000000000009</v>
          </cell>
          <cell r="V81">
            <v>-464.08459344262292</v>
          </cell>
          <cell r="X81">
            <v>2.331</v>
          </cell>
          <cell r="Z81">
            <v>0</v>
          </cell>
          <cell r="AB81">
            <v>0</v>
          </cell>
        </row>
        <row r="82">
          <cell r="D82">
            <v>-9.6000000000000192</v>
          </cell>
          <cell r="F82">
            <v>0</v>
          </cell>
          <cell r="H82">
            <v>0</v>
          </cell>
          <cell r="J82">
            <v>-3.7</v>
          </cell>
          <cell r="L82">
            <v>-8.8000000000000007</v>
          </cell>
          <cell r="N82">
            <v>0.3</v>
          </cell>
          <cell r="P82">
            <v>2</v>
          </cell>
          <cell r="R82">
            <v>0.6</v>
          </cell>
          <cell r="T82">
            <v>0</v>
          </cell>
          <cell r="V82">
            <v>0</v>
          </cell>
          <cell r="X82">
            <v>-6.1821450000000002</v>
          </cell>
          <cell r="Z82">
            <v>0</v>
          </cell>
          <cell r="AB82">
            <v>0</v>
          </cell>
        </row>
        <row r="83">
          <cell r="D83">
            <v>-142.33000000000001</v>
          </cell>
          <cell r="F83">
            <v>0</v>
          </cell>
          <cell r="H83">
            <v>-78.930000000000007</v>
          </cell>
          <cell r="J83">
            <v>0</v>
          </cell>
          <cell r="L83">
            <v>-53.7</v>
          </cell>
          <cell r="N83">
            <v>0</v>
          </cell>
          <cell r="P83">
            <v>0</v>
          </cell>
          <cell r="R83">
            <v>0</v>
          </cell>
          <cell r="T83">
            <v>-9.6999999999999993</v>
          </cell>
          <cell r="V83">
            <v>0</v>
          </cell>
          <cell r="X83">
            <v>-0.89999999999999991</v>
          </cell>
          <cell r="Z83">
            <v>0</v>
          </cell>
          <cell r="AB83">
            <v>0</v>
          </cell>
        </row>
        <row r="84">
          <cell r="D84">
            <v>2.0999999999999943</v>
          </cell>
          <cell r="F84">
            <v>0</v>
          </cell>
          <cell r="H84">
            <v>0</v>
          </cell>
          <cell r="J84">
            <v>2.0999999999999943</v>
          </cell>
          <cell r="L84">
            <v>0</v>
          </cell>
          <cell r="N84">
            <v>0</v>
          </cell>
          <cell r="P84">
            <v>0</v>
          </cell>
          <cell r="R84">
            <v>0</v>
          </cell>
          <cell r="T84">
            <v>0</v>
          </cell>
          <cell r="V84">
            <v>0</v>
          </cell>
          <cell r="X84">
            <v>0</v>
          </cell>
          <cell r="Z84">
            <v>0</v>
          </cell>
          <cell r="AB84">
            <v>0</v>
          </cell>
        </row>
        <row r="85">
          <cell r="D85">
            <v>-1.8729999999999905</v>
          </cell>
          <cell r="F85">
            <v>0</v>
          </cell>
          <cell r="H85">
            <v>7.8270000000000008</v>
          </cell>
          <cell r="J85">
            <v>0</v>
          </cell>
          <cell r="L85">
            <v>0</v>
          </cell>
          <cell r="N85">
            <v>0</v>
          </cell>
          <cell r="P85">
            <v>0</v>
          </cell>
          <cell r="R85">
            <v>0</v>
          </cell>
          <cell r="T85">
            <v>0</v>
          </cell>
          <cell r="V85">
            <v>0</v>
          </cell>
          <cell r="X85">
            <v>13.5</v>
          </cell>
          <cell r="Z85">
            <v>0</v>
          </cell>
          <cell r="AB85">
            <v>-9.6999999999999993</v>
          </cell>
        </row>
        <row r="87">
          <cell r="D87">
            <v>-1224.019465654515</v>
          </cell>
          <cell r="F87">
            <v>99.6</v>
          </cell>
          <cell r="H87">
            <v>-67.737000000001188</v>
          </cell>
          <cell r="J87">
            <v>-34.700000000000003</v>
          </cell>
          <cell r="L87">
            <v>-45.9</v>
          </cell>
          <cell r="N87">
            <v>-87.4</v>
          </cell>
          <cell r="P87">
            <v>-5.1870000000000118</v>
          </cell>
          <cell r="R87">
            <v>7.145494832846266</v>
          </cell>
          <cell r="T87">
            <v>-17.3</v>
          </cell>
          <cell r="V87">
            <v>-1016.6409604873602</v>
          </cell>
          <cell r="X87">
            <v>24.268965858244446</v>
          </cell>
          <cell r="Z87">
            <v>-55.9</v>
          </cell>
          <cell r="AB87">
            <v>0</v>
          </cell>
        </row>
        <row r="89">
          <cell r="D89">
            <v>-35.200000000000003</v>
          </cell>
          <cell r="F89">
            <v>0</v>
          </cell>
          <cell r="H89">
            <v>0</v>
          </cell>
          <cell r="J89">
            <v>0</v>
          </cell>
          <cell r="L89">
            <v>0</v>
          </cell>
          <cell r="N89">
            <v>0</v>
          </cell>
          <cell r="P89">
            <v>0</v>
          </cell>
          <cell r="R89">
            <v>0</v>
          </cell>
          <cell r="T89">
            <v>0</v>
          </cell>
          <cell r="V89">
            <v>-35.200000000000003</v>
          </cell>
          <cell r="X89">
            <v>0</v>
          </cell>
          <cell r="Z89">
            <v>0</v>
          </cell>
          <cell r="AB89">
            <v>0</v>
          </cell>
        </row>
        <row r="90">
          <cell r="D90">
            <v>202.62059483061049</v>
          </cell>
          <cell r="F90">
            <v>70.900000000000006</v>
          </cell>
          <cell r="H90">
            <v>-8.354000000000001</v>
          </cell>
          <cell r="J90">
            <v>-3.5</v>
          </cell>
          <cell r="L90">
            <v>0</v>
          </cell>
          <cell r="N90">
            <v>0</v>
          </cell>
          <cell r="P90">
            <v>0</v>
          </cell>
          <cell r="R90">
            <v>12</v>
          </cell>
          <cell r="T90">
            <v>0</v>
          </cell>
          <cell r="V90">
            <v>131.57459483061047</v>
          </cell>
          <cell r="X90">
            <v>0</v>
          </cell>
          <cell r="Z90">
            <v>0</v>
          </cell>
          <cell r="AB90">
            <v>0</v>
          </cell>
        </row>
        <row r="93">
          <cell r="D93">
            <v>0</v>
          </cell>
          <cell r="F93">
            <v>0</v>
          </cell>
          <cell r="H93">
            <v>0</v>
          </cell>
          <cell r="J93">
            <v>0</v>
          </cell>
          <cell r="L93">
            <v>0</v>
          </cell>
          <cell r="N93">
            <v>0</v>
          </cell>
          <cell r="P93">
            <v>0</v>
          </cell>
          <cell r="R93">
            <v>0</v>
          </cell>
          <cell r="T93">
            <v>0</v>
          </cell>
          <cell r="V93">
            <v>0</v>
          </cell>
          <cell r="X93">
            <v>0</v>
          </cell>
          <cell r="Z93">
            <v>0</v>
          </cell>
          <cell r="AB93">
            <v>0</v>
          </cell>
        </row>
        <row r="94">
          <cell r="D94">
            <v>0</v>
          </cell>
          <cell r="F94">
            <v>0</v>
          </cell>
          <cell r="H94">
            <v>0</v>
          </cell>
          <cell r="J94">
            <v>0</v>
          </cell>
          <cell r="L94">
            <v>0</v>
          </cell>
          <cell r="N94">
            <v>0</v>
          </cell>
          <cell r="P94">
            <v>0</v>
          </cell>
          <cell r="R94">
            <v>0</v>
          </cell>
          <cell r="T94">
            <v>0</v>
          </cell>
          <cell r="V94">
            <v>0</v>
          </cell>
          <cell r="X94">
            <v>0</v>
          </cell>
          <cell r="Z94">
            <v>0</v>
          </cell>
          <cell r="AB94">
            <v>0</v>
          </cell>
        </row>
        <row r="95">
          <cell r="D95">
            <v>0</v>
          </cell>
          <cell r="F95">
            <v>0</v>
          </cell>
          <cell r="H95">
            <v>0</v>
          </cell>
          <cell r="J95">
            <v>0</v>
          </cell>
          <cell r="L95">
            <v>0</v>
          </cell>
          <cell r="N95">
            <v>0</v>
          </cell>
          <cell r="P95">
            <v>0</v>
          </cell>
          <cell r="R95">
            <v>0</v>
          </cell>
          <cell r="T95">
            <v>0</v>
          </cell>
          <cell r="V95">
            <v>0</v>
          </cell>
          <cell r="X95">
            <v>0</v>
          </cell>
          <cell r="Z95">
            <v>0</v>
          </cell>
          <cell r="AB95">
            <v>0</v>
          </cell>
        </row>
        <row r="96">
          <cell r="D96">
            <v>0</v>
          </cell>
          <cell r="F96">
            <v>0</v>
          </cell>
          <cell r="H96">
            <v>0</v>
          </cell>
          <cell r="J96">
            <v>0</v>
          </cell>
          <cell r="L96">
            <v>0</v>
          </cell>
          <cell r="N96">
            <v>0</v>
          </cell>
          <cell r="P96">
            <v>0</v>
          </cell>
          <cell r="R96">
            <v>0</v>
          </cell>
          <cell r="T96">
            <v>0</v>
          </cell>
          <cell r="V96">
            <v>0</v>
          </cell>
          <cell r="X96">
            <v>0</v>
          </cell>
          <cell r="Z96">
            <v>0</v>
          </cell>
          <cell r="AB96">
            <v>0</v>
          </cell>
        </row>
        <row r="97">
          <cell r="D97">
            <v>7.9252928947368275</v>
          </cell>
          <cell r="F97">
            <v>-2.7</v>
          </cell>
          <cell r="H97">
            <v>-26.005999999999993</v>
          </cell>
          <cell r="J97">
            <v>0</v>
          </cell>
          <cell r="L97">
            <v>27.5</v>
          </cell>
          <cell r="N97">
            <v>6.7</v>
          </cell>
          <cell r="P97">
            <v>1.4350000000000001</v>
          </cell>
          <cell r="R97">
            <v>-3.5839999999999992</v>
          </cell>
          <cell r="T97">
            <v>2.6</v>
          </cell>
          <cell r="V97">
            <v>1.9802928947368419</v>
          </cell>
          <cell r="X97">
            <v>0</v>
          </cell>
          <cell r="Z97">
            <v>0</v>
          </cell>
          <cell r="AB97">
            <v>0</v>
          </cell>
        </row>
        <row r="98">
          <cell r="D98">
            <v>10.042150000000007</v>
          </cell>
          <cell r="F98">
            <v>0</v>
          </cell>
          <cell r="H98">
            <v>0</v>
          </cell>
          <cell r="J98">
            <v>0</v>
          </cell>
          <cell r="L98">
            <v>6.8</v>
          </cell>
          <cell r="N98">
            <v>-7</v>
          </cell>
          <cell r="P98">
            <v>0</v>
          </cell>
          <cell r="R98">
            <v>-5.7</v>
          </cell>
          <cell r="T98">
            <v>0</v>
          </cell>
          <cell r="V98">
            <v>15.942150000000002</v>
          </cell>
          <cell r="X98">
            <v>0</v>
          </cell>
          <cell r="Z98">
            <v>0</v>
          </cell>
          <cell r="AB98">
            <v>0</v>
          </cell>
        </row>
        <row r="99">
          <cell r="D99">
            <v>-19.04997787737706</v>
          </cell>
          <cell r="F99">
            <v>-170</v>
          </cell>
          <cell r="H99">
            <v>-396.71971700000006</v>
          </cell>
          <cell r="J99">
            <v>0</v>
          </cell>
          <cell r="L99">
            <v>-92.2</v>
          </cell>
          <cell r="N99">
            <v>51</v>
          </cell>
          <cell r="P99">
            <v>-1.7</v>
          </cell>
          <cell r="R99">
            <v>-13.154</v>
          </cell>
          <cell r="T99">
            <v>-12.4</v>
          </cell>
          <cell r="V99">
            <v>575.02373912262294</v>
          </cell>
          <cell r="X99">
            <v>-25.2</v>
          </cell>
          <cell r="Z99">
            <v>41.1</v>
          </cell>
          <cell r="AB99">
            <v>0</v>
          </cell>
        </row>
        <row r="101">
          <cell r="D101">
            <v>-1057.6814058065447</v>
          </cell>
          <cell r="F101">
            <v>-2.1999999999999318</v>
          </cell>
          <cell r="H101">
            <v>-498.81671700000129</v>
          </cell>
          <cell r="J101">
            <v>-38.200000000000003</v>
          </cell>
          <cell r="L101">
            <v>-103.8</v>
          </cell>
          <cell r="N101">
            <v>-36.700000000000003</v>
          </cell>
          <cell r="P101">
            <v>-5.4519999999999982</v>
          </cell>
          <cell r="R101">
            <v>-3.2925051671537329</v>
          </cell>
          <cell r="T101">
            <v>-27.1</v>
          </cell>
          <cell r="V101">
            <v>-327.32018363938988</v>
          </cell>
          <cell r="X101">
            <v>-0.93103414175555343</v>
          </cell>
          <cell r="Z101">
            <v>-14.8</v>
          </cell>
          <cell r="AB101">
            <v>0</v>
          </cell>
        </row>
        <row r="104">
          <cell r="D104">
            <v>-137.82599999999996</v>
          </cell>
          <cell r="F104">
            <v>-30.8</v>
          </cell>
          <cell r="H104">
            <v>64.956999999999994</v>
          </cell>
          <cell r="J104">
            <v>58.9</v>
          </cell>
          <cell r="L104">
            <v>-100</v>
          </cell>
          <cell r="N104">
            <v>75</v>
          </cell>
          <cell r="P104">
            <v>-25.8</v>
          </cell>
          <cell r="R104">
            <v>-18.204000000000001</v>
          </cell>
          <cell r="T104">
            <v>-62.1</v>
          </cell>
          <cell r="V104">
            <v>-99.778999999999996</v>
          </cell>
          <cell r="X104">
            <v>4.5844099999999992</v>
          </cell>
          <cell r="Z104">
            <v>0</v>
          </cell>
          <cell r="AB104">
            <v>0</v>
          </cell>
        </row>
        <row r="105">
          <cell r="D105">
            <v>-3.1000742844632221</v>
          </cell>
          <cell r="F105">
            <v>333.3</v>
          </cell>
          <cell r="H105">
            <v>50.938000000000002</v>
          </cell>
          <cell r="J105">
            <v>-12</v>
          </cell>
          <cell r="L105">
            <v>66.674999999999997</v>
          </cell>
          <cell r="N105">
            <v>-2.2999999999999998</v>
          </cell>
          <cell r="P105">
            <v>-61.3</v>
          </cell>
          <cell r="R105">
            <v>-24.013074284463176</v>
          </cell>
          <cell r="T105">
            <v>-7.4</v>
          </cell>
          <cell r="V105">
            <v>-373.7</v>
          </cell>
          <cell r="X105">
            <v>6.8940506666666668</v>
          </cell>
          <cell r="Z105">
            <v>26.7</v>
          </cell>
          <cell r="AB105">
            <v>0</v>
          </cell>
        </row>
        <row r="106">
          <cell r="D106">
            <v>266.57499999999999</v>
          </cell>
          <cell r="F106">
            <v>-1.4</v>
          </cell>
          <cell r="H106">
            <v>0</v>
          </cell>
          <cell r="J106">
            <v>0</v>
          </cell>
          <cell r="L106">
            <v>0</v>
          </cell>
          <cell r="N106">
            <v>0</v>
          </cell>
          <cell r="P106">
            <v>0</v>
          </cell>
          <cell r="R106">
            <v>-2.7</v>
          </cell>
          <cell r="T106">
            <v>0</v>
          </cell>
          <cell r="V106">
            <v>270.67500000000001</v>
          </cell>
          <cell r="X106">
            <v>0</v>
          </cell>
          <cell r="Z106">
            <v>0</v>
          </cell>
          <cell r="AB106">
            <v>0</v>
          </cell>
        </row>
        <row r="107">
          <cell r="D107">
            <v>34.212941000000008</v>
          </cell>
          <cell r="F107">
            <v>25.4</v>
          </cell>
          <cell r="H107">
            <v>39.293941000000011</v>
          </cell>
          <cell r="J107">
            <v>-4.9000000000000004</v>
          </cell>
          <cell r="L107">
            <v>-3.5</v>
          </cell>
          <cell r="N107">
            <v>-23.1</v>
          </cell>
          <cell r="P107">
            <v>-0.28100000000000003</v>
          </cell>
          <cell r="R107">
            <v>1.3</v>
          </cell>
          <cell r="T107">
            <v>0</v>
          </cell>
          <cell r="V107">
            <v>0</v>
          </cell>
          <cell r="X107">
            <v>0</v>
          </cell>
          <cell r="Z107">
            <v>0</v>
          </cell>
          <cell r="AB107">
            <v>0</v>
          </cell>
        </row>
        <row r="108">
          <cell r="D108">
            <v>0</v>
          </cell>
          <cell r="F108">
            <v>0</v>
          </cell>
          <cell r="H108">
            <v>0</v>
          </cell>
          <cell r="J108">
            <v>0</v>
          </cell>
          <cell r="L108">
            <v>0</v>
          </cell>
          <cell r="N108">
            <v>0</v>
          </cell>
          <cell r="P108">
            <v>0</v>
          </cell>
          <cell r="R108">
            <v>0</v>
          </cell>
          <cell r="T108">
            <v>0</v>
          </cell>
          <cell r="V108">
            <v>0</v>
          </cell>
          <cell r="X108">
            <v>0</v>
          </cell>
          <cell r="Z108">
            <v>0</v>
          </cell>
          <cell r="AB108">
            <v>0</v>
          </cell>
        </row>
        <row r="109">
          <cell r="D109">
            <v>29.917000000000002</v>
          </cell>
          <cell r="F109">
            <v>17.3</v>
          </cell>
          <cell r="H109">
            <v>12.617000000000001</v>
          </cell>
          <cell r="J109">
            <v>0</v>
          </cell>
          <cell r="L109">
            <v>0</v>
          </cell>
          <cell r="N109">
            <v>0</v>
          </cell>
          <cell r="P109">
            <v>0</v>
          </cell>
          <cell r="R109">
            <v>0</v>
          </cell>
          <cell r="T109">
            <v>0</v>
          </cell>
          <cell r="V109">
            <v>0</v>
          </cell>
          <cell r="X109">
            <v>0</v>
          </cell>
          <cell r="Z109">
            <v>0</v>
          </cell>
          <cell r="AB109">
            <v>0</v>
          </cell>
        </row>
        <row r="110">
          <cell r="D110">
            <v>-9.1159999999999979</v>
          </cell>
          <cell r="F110">
            <v>-9.9999999999998757E-2</v>
          </cell>
          <cell r="H110">
            <v>-1.716</v>
          </cell>
          <cell r="J110">
            <v>0</v>
          </cell>
          <cell r="L110">
            <v>-0.3</v>
          </cell>
          <cell r="N110">
            <v>0.3</v>
          </cell>
          <cell r="P110">
            <v>0</v>
          </cell>
          <cell r="R110">
            <v>0.3</v>
          </cell>
          <cell r="T110">
            <v>0</v>
          </cell>
          <cell r="V110">
            <v>0</v>
          </cell>
          <cell r="X110">
            <v>0</v>
          </cell>
          <cell r="Z110">
            <v>-7.6</v>
          </cell>
          <cell r="AB110">
            <v>0</v>
          </cell>
        </row>
        <row r="111">
          <cell r="D111">
            <v>-71.593028815814122</v>
          </cell>
          <cell r="F111">
            <v>-3.1</v>
          </cell>
          <cell r="H111">
            <v>-11.542000000000002</v>
          </cell>
          <cell r="J111">
            <v>-2.1</v>
          </cell>
          <cell r="L111">
            <v>-8.1999999999999993</v>
          </cell>
          <cell r="N111">
            <v>0.2</v>
          </cell>
          <cell r="P111">
            <v>0</v>
          </cell>
          <cell r="R111">
            <v>-14.191428411396794</v>
          </cell>
          <cell r="T111">
            <v>0</v>
          </cell>
          <cell r="V111">
            <v>-32.659600404417318</v>
          </cell>
          <cell r="X111">
            <v>0</v>
          </cell>
          <cell r="Z111">
            <v>0</v>
          </cell>
          <cell r="AB111">
            <v>0</v>
          </cell>
        </row>
        <row r="112">
          <cell r="D112">
            <v>6.7549999999999999</v>
          </cell>
          <cell r="F112">
            <v>0.70000000000000062</v>
          </cell>
          <cell r="H112">
            <v>7.8550000000000004</v>
          </cell>
          <cell r="J112">
            <v>-0.39999999999999902</v>
          </cell>
          <cell r="L112">
            <v>-2.9</v>
          </cell>
          <cell r="N112">
            <v>-0.3</v>
          </cell>
          <cell r="P112">
            <v>0</v>
          </cell>
          <cell r="R112">
            <v>0</v>
          </cell>
          <cell r="T112">
            <v>1.8</v>
          </cell>
          <cell r="V112">
            <v>0</v>
          </cell>
          <cell r="X112">
            <v>0</v>
          </cell>
          <cell r="Z112">
            <v>0</v>
          </cell>
          <cell r="AB112">
            <v>0</v>
          </cell>
        </row>
        <row r="113">
          <cell r="D113">
            <v>94.57</v>
          </cell>
          <cell r="F113">
            <v>0</v>
          </cell>
          <cell r="H113">
            <v>78.400000000000006</v>
          </cell>
          <cell r="J113">
            <v>-2.2000000000000002</v>
          </cell>
          <cell r="L113">
            <v>0</v>
          </cell>
          <cell r="N113">
            <v>0.3</v>
          </cell>
          <cell r="P113">
            <v>0</v>
          </cell>
          <cell r="R113">
            <v>14.4</v>
          </cell>
          <cell r="T113">
            <v>0</v>
          </cell>
          <cell r="V113">
            <v>3.6700000000000159</v>
          </cell>
          <cell r="X113">
            <v>0</v>
          </cell>
          <cell r="Z113">
            <v>0</v>
          </cell>
          <cell r="AB113">
            <v>0</v>
          </cell>
        </row>
        <row r="114">
          <cell r="D114">
            <v>-389.60483366666665</v>
          </cell>
          <cell r="F114">
            <v>-380.9</v>
          </cell>
          <cell r="H114">
            <v>-45.41094099999998</v>
          </cell>
          <cell r="J114">
            <v>31.3</v>
          </cell>
          <cell r="L114">
            <v>-8.3000000000000007</v>
          </cell>
          <cell r="N114">
            <v>-75.400000000000006</v>
          </cell>
          <cell r="P114">
            <v>14.4</v>
          </cell>
          <cell r="R114">
            <v>12.5</v>
          </cell>
          <cell r="T114">
            <v>-3.4</v>
          </cell>
          <cell r="V114">
            <v>114.80610733333334</v>
          </cell>
          <cell r="X114">
            <v>-2.5343750000000003</v>
          </cell>
          <cell r="Z114">
            <v>-49.2</v>
          </cell>
          <cell r="AB114">
            <v>0</v>
          </cell>
        </row>
        <row r="116">
          <cell r="D116">
            <v>-179.20999576694408</v>
          </cell>
          <cell r="F116">
            <v>-39.600000000000065</v>
          </cell>
          <cell r="H116">
            <v>195.392</v>
          </cell>
          <cell r="J116">
            <v>68.599999999999994</v>
          </cell>
          <cell r="L116">
            <v>-56.524999999999999</v>
          </cell>
          <cell r="N116">
            <v>-25.3</v>
          </cell>
          <cell r="P116">
            <v>-72.980999999999995</v>
          </cell>
          <cell r="R116">
            <v>-30.608502695859972</v>
          </cell>
          <cell r="T116">
            <v>-71.099999999999994</v>
          </cell>
          <cell r="V116">
            <v>-116.98749307108409</v>
          </cell>
          <cell r="X116">
            <v>8.9440856666666662</v>
          </cell>
          <cell r="Z116">
            <v>-30.1</v>
          </cell>
          <cell r="AB116">
            <v>0</v>
          </cell>
        </row>
        <row r="118">
          <cell r="D118">
            <v>-1236.8914015734886</v>
          </cell>
          <cell r="F118">
            <v>-41.8</v>
          </cell>
          <cell r="H118">
            <v>-303.42471700000124</v>
          </cell>
          <cell r="J118">
            <v>30.399999999999807</v>
          </cell>
          <cell r="L118">
            <v>-160.32499999999999</v>
          </cell>
          <cell r="N118">
            <v>-62</v>
          </cell>
          <cell r="P118">
            <v>-78.432999999999993</v>
          </cell>
          <cell r="R118">
            <v>-33.901007863013703</v>
          </cell>
          <cell r="T118">
            <v>-98.2</v>
          </cell>
          <cell r="V118">
            <v>-444.30767671047397</v>
          </cell>
          <cell r="X118">
            <v>8.0130515249111127</v>
          </cell>
          <cell r="Z118">
            <v>-44.9</v>
          </cell>
          <cell r="AB118">
            <v>0</v>
          </cell>
        </row>
        <row r="121">
          <cell r="D121">
            <v>-301.31700000000001</v>
          </cell>
          <cell r="F121">
            <v>0.10000000000002274</v>
          </cell>
          <cell r="H121">
            <v>-171.36599999999999</v>
          </cell>
          <cell r="J121">
            <v>11</v>
          </cell>
          <cell r="L121">
            <v>21</v>
          </cell>
          <cell r="N121">
            <v>0</v>
          </cell>
          <cell r="P121">
            <v>0</v>
          </cell>
          <cell r="R121">
            <v>-15</v>
          </cell>
          <cell r="T121">
            <v>0</v>
          </cell>
          <cell r="V121">
            <v>-147.05100000000002</v>
          </cell>
          <cell r="X121">
            <v>0</v>
          </cell>
          <cell r="Z121">
            <v>0</v>
          </cell>
          <cell r="AB121">
            <v>0</v>
          </cell>
        </row>
        <row r="122">
          <cell r="D122">
            <v>-30.166649666666672</v>
          </cell>
          <cell r="F122">
            <v>-2.9999999999999716</v>
          </cell>
          <cell r="H122">
            <v>60.835717000000002</v>
          </cell>
          <cell r="J122">
            <v>-66.3</v>
          </cell>
          <cell r="L122">
            <v>-4.6399999999999997</v>
          </cell>
          <cell r="N122">
            <v>0.19999999999999929</v>
          </cell>
          <cell r="P122">
            <v>-13.3</v>
          </cell>
          <cell r="R122">
            <v>-4.5999999999999996</v>
          </cell>
          <cell r="T122">
            <v>0</v>
          </cell>
          <cell r="V122">
            <v>0.6376333333333335</v>
          </cell>
          <cell r="X122">
            <v>0</v>
          </cell>
          <cell r="Z122">
            <v>0</v>
          </cell>
          <cell r="AB122">
            <v>0</v>
          </cell>
        </row>
        <row r="123">
          <cell r="D123">
            <v>-161.5</v>
          </cell>
          <cell r="F123">
            <v>0</v>
          </cell>
          <cell r="H123">
            <v>-32.6</v>
          </cell>
          <cell r="J123">
            <v>0</v>
          </cell>
          <cell r="L123">
            <v>13.2</v>
          </cell>
          <cell r="N123">
            <v>-15.4</v>
          </cell>
          <cell r="P123">
            <v>0</v>
          </cell>
          <cell r="R123">
            <v>-116.3</v>
          </cell>
          <cell r="T123">
            <v>-5.4000000000000057</v>
          </cell>
          <cell r="V123">
            <v>-5</v>
          </cell>
          <cell r="X123">
            <v>0</v>
          </cell>
          <cell r="Z123">
            <v>0</v>
          </cell>
          <cell r="AB123">
            <v>0</v>
          </cell>
        </row>
        <row r="124">
          <cell r="D124">
            <v>1.5</v>
          </cell>
          <cell r="F124">
            <v>0</v>
          </cell>
          <cell r="H124">
            <v>0</v>
          </cell>
          <cell r="J124">
            <v>1.5</v>
          </cell>
          <cell r="L124">
            <v>0</v>
          </cell>
          <cell r="N124">
            <v>0</v>
          </cell>
          <cell r="P124">
            <v>0</v>
          </cell>
          <cell r="R124">
            <v>0</v>
          </cell>
          <cell r="T124">
            <v>0</v>
          </cell>
          <cell r="V124">
            <v>0</v>
          </cell>
          <cell r="X124">
            <v>0</v>
          </cell>
          <cell r="Z124">
            <v>0</v>
          </cell>
          <cell r="AB124">
            <v>0</v>
          </cell>
        </row>
        <row r="125">
          <cell r="D125">
            <v>31.936700000000087</v>
          </cell>
          <cell r="F125">
            <v>12.7</v>
          </cell>
          <cell r="H125">
            <v>24.716999999999985</v>
          </cell>
          <cell r="J125">
            <v>0</v>
          </cell>
          <cell r="L125">
            <v>-97.499999999999886</v>
          </cell>
          <cell r="N125">
            <v>0</v>
          </cell>
          <cell r="P125">
            <v>0</v>
          </cell>
          <cell r="R125">
            <v>96.3</v>
          </cell>
          <cell r="T125">
            <v>0</v>
          </cell>
          <cell r="V125">
            <v>-4.2803000000000004</v>
          </cell>
          <cell r="X125">
            <v>0</v>
          </cell>
          <cell r="Z125">
            <v>0</v>
          </cell>
          <cell r="AB125">
            <v>0</v>
          </cell>
        </row>
        <row r="126">
          <cell r="D126">
            <v>-43.499999999999872</v>
          </cell>
          <cell r="F126">
            <v>-0.3</v>
          </cell>
          <cell r="H126">
            <v>95.8</v>
          </cell>
          <cell r="J126">
            <v>-31.099999999999866</v>
          </cell>
          <cell r="L126">
            <v>-40.9</v>
          </cell>
          <cell r="N126">
            <v>-48</v>
          </cell>
          <cell r="P126">
            <v>-19</v>
          </cell>
          <cell r="R126">
            <v>0</v>
          </cell>
          <cell r="T126">
            <v>0</v>
          </cell>
          <cell r="V126">
            <v>0</v>
          </cell>
          <cell r="X126">
            <v>0</v>
          </cell>
          <cell r="Z126">
            <v>0</v>
          </cell>
          <cell r="AB126">
            <v>0</v>
          </cell>
        </row>
        <row r="128">
          <cell r="D128">
            <v>-503.04694966666648</v>
          </cell>
          <cell r="F128">
            <v>9.5000000000000426</v>
          </cell>
          <cell r="H128">
            <v>-22.613283000000038</v>
          </cell>
          <cell r="J128">
            <v>-84.899999999999864</v>
          </cell>
          <cell r="L128">
            <v>-108.84</v>
          </cell>
          <cell r="N128">
            <v>-63.2</v>
          </cell>
          <cell r="P128">
            <v>-32.299999999999997</v>
          </cell>
          <cell r="R128">
            <v>-39.6</v>
          </cell>
          <cell r="T128">
            <v>-5.4000000000000057</v>
          </cell>
          <cell r="V128">
            <v>-155.69366666666667</v>
          </cell>
          <cell r="X128">
            <v>0</v>
          </cell>
          <cell r="Z128">
            <v>0</v>
          </cell>
          <cell r="AB128">
            <v>0</v>
          </cell>
        </row>
        <row r="130">
          <cell r="D130">
            <v>-1739.9383512401553</v>
          </cell>
          <cell r="F130">
            <v>-32.299999999999997</v>
          </cell>
          <cell r="H130">
            <v>-326.03800000000126</v>
          </cell>
          <cell r="J130">
            <v>-54.499999999999886</v>
          </cell>
          <cell r="L130">
            <v>-269.16500000000002</v>
          </cell>
          <cell r="N130">
            <v>-125.2</v>
          </cell>
          <cell r="P130">
            <v>-110.73299999999998</v>
          </cell>
          <cell r="R130">
            <v>-73.501007863013712</v>
          </cell>
          <cell r="T130">
            <v>-103.6</v>
          </cell>
          <cell r="V130">
            <v>-600.00134337714064</v>
          </cell>
          <cell r="X130">
            <v>8.0130515249111127</v>
          </cell>
          <cell r="Z130">
            <v>-44.9</v>
          </cell>
          <cell r="AB130">
            <v>0</v>
          </cell>
        </row>
        <row r="133">
          <cell r="D133">
            <v>1985.7759999999998</v>
          </cell>
          <cell r="F133">
            <v>0</v>
          </cell>
          <cell r="H133">
            <v>-133.268</v>
          </cell>
          <cell r="J133">
            <v>97.1</v>
          </cell>
          <cell r="L133">
            <v>-0.89999999999999858</v>
          </cell>
          <cell r="N133">
            <v>-3.3</v>
          </cell>
          <cell r="P133">
            <v>31.8</v>
          </cell>
          <cell r="R133">
            <v>-37.6</v>
          </cell>
          <cell r="T133">
            <v>0</v>
          </cell>
          <cell r="V133">
            <v>0</v>
          </cell>
          <cell r="X133">
            <v>0</v>
          </cell>
          <cell r="Z133">
            <v>2031.944</v>
          </cell>
          <cell r="AB133">
            <v>0</v>
          </cell>
        </row>
        <row r="134">
          <cell r="D134">
            <v>-3.7000000000034561E-2</v>
          </cell>
          <cell r="F134">
            <v>30.2</v>
          </cell>
          <cell r="H134">
            <v>0</v>
          </cell>
          <cell r="J134">
            <v>1.2</v>
          </cell>
          <cell r="L134">
            <v>7.0000000000000284E-2</v>
          </cell>
          <cell r="N134">
            <v>0</v>
          </cell>
          <cell r="P134">
            <v>-36.5</v>
          </cell>
          <cell r="R134">
            <v>0.5</v>
          </cell>
          <cell r="T134">
            <v>0</v>
          </cell>
          <cell r="V134">
            <v>4.492999999999995</v>
          </cell>
          <cell r="X134">
            <v>0</v>
          </cell>
          <cell r="Z134">
            <v>0</v>
          </cell>
          <cell r="AB134">
            <v>0</v>
          </cell>
        </row>
        <row r="135">
          <cell r="D135">
            <v>-18.2</v>
          </cell>
          <cell r="F135">
            <v>0</v>
          </cell>
          <cell r="H135">
            <v>0</v>
          </cell>
          <cell r="J135">
            <v>-1.1000000000000001</v>
          </cell>
          <cell r="L135">
            <v>-1.6</v>
          </cell>
          <cell r="N135">
            <v>0</v>
          </cell>
          <cell r="P135">
            <v>-1.2</v>
          </cell>
          <cell r="R135">
            <v>0.1</v>
          </cell>
          <cell r="T135">
            <v>0</v>
          </cell>
          <cell r="V135">
            <v>0</v>
          </cell>
          <cell r="X135">
            <v>-13.5</v>
          </cell>
          <cell r="Z135">
            <v>-14.4</v>
          </cell>
          <cell r="AB135">
            <v>0</v>
          </cell>
        </row>
        <row r="136">
          <cell r="D136">
            <v>-354.64</v>
          </cell>
          <cell r="F136">
            <v>0</v>
          </cell>
          <cell r="H136">
            <v>-0.04</v>
          </cell>
          <cell r="J136">
            <v>-43.7</v>
          </cell>
          <cell r="L136">
            <v>-5.6621374255882984E-15</v>
          </cell>
          <cell r="N136">
            <v>0</v>
          </cell>
          <cell r="P136">
            <v>0</v>
          </cell>
          <cell r="R136">
            <v>0</v>
          </cell>
          <cell r="T136">
            <v>0</v>
          </cell>
          <cell r="V136">
            <v>123.7</v>
          </cell>
          <cell r="X136">
            <v>0</v>
          </cell>
          <cell r="Z136">
            <v>-434.6</v>
          </cell>
          <cell r="AB136">
            <v>0</v>
          </cell>
        </row>
        <row r="137">
          <cell r="D137">
            <v>11</v>
          </cell>
          <cell r="F137">
            <v>0</v>
          </cell>
          <cell r="H137">
            <v>10.8</v>
          </cell>
          <cell r="J137">
            <v>0</v>
          </cell>
          <cell r="L137">
            <v>0.2</v>
          </cell>
          <cell r="N137">
            <v>0</v>
          </cell>
          <cell r="P137">
            <v>0</v>
          </cell>
          <cell r="R137">
            <v>0</v>
          </cell>
          <cell r="T137">
            <v>0</v>
          </cell>
          <cell r="V137">
            <v>0</v>
          </cell>
          <cell r="X137">
            <v>0</v>
          </cell>
          <cell r="Z137">
            <v>0</v>
          </cell>
          <cell r="AB137">
            <v>0</v>
          </cell>
        </row>
        <row r="138">
          <cell r="D138">
            <v>51.583999999999989</v>
          </cell>
          <cell r="F138">
            <v>0.3</v>
          </cell>
          <cell r="H138">
            <v>-10.991999999999997</v>
          </cell>
          <cell r="J138">
            <v>-2.2204460492503131E-15</v>
          </cell>
          <cell r="L138">
            <v>-21.7</v>
          </cell>
          <cell r="N138">
            <v>5.2</v>
          </cell>
          <cell r="P138">
            <v>0</v>
          </cell>
          <cell r="R138">
            <v>11.7</v>
          </cell>
          <cell r="T138">
            <v>-4</v>
          </cell>
          <cell r="V138">
            <v>71.075999999999993</v>
          </cell>
          <cell r="X138">
            <v>0</v>
          </cell>
          <cell r="Z138">
            <v>0</v>
          </cell>
          <cell r="AB138">
            <v>0</v>
          </cell>
        </row>
        <row r="139">
          <cell r="D139">
            <v>37.587000000000003</v>
          </cell>
          <cell r="F139">
            <v>21.8</v>
          </cell>
          <cell r="H139">
            <v>-100</v>
          </cell>
          <cell r="J139">
            <v>1</v>
          </cell>
          <cell r="L139">
            <v>-29.6</v>
          </cell>
          <cell r="N139">
            <v>20</v>
          </cell>
          <cell r="P139">
            <v>8</v>
          </cell>
          <cell r="R139">
            <v>69.701000000000008</v>
          </cell>
          <cell r="T139">
            <v>0</v>
          </cell>
          <cell r="V139">
            <v>46.686000000000007</v>
          </cell>
          <cell r="X139">
            <v>0</v>
          </cell>
          <cell r="Z139">
            <v>0</v>
          </cell>
          <cell r="AB139">
            <v>0</v>
          </cell>
        </row>
        <row r="141">
          <cell r="D141">
            <v>1713.07</v>
          </cell>
          <cell r="F141">
            <v>52.3</v>
          </cell>
          <cell r="H141">
            <v>-233.5</v>
          </cell>
          <cell r="J141">
            <v>54.5</v>
          </cell>
          <cell r="L141">
            <v>-53.53</v>
          </cell>
          <cell r="N141">
            <v>21.9</v>
          </cell>
          <cell r="P141">
            <v>2.1</v>
          </cell>
          <cell r="R141">
            <v>44.40100000000001</v>
          </cell>
          <cell r="T141">
            <v>-4</v>
          </cell>
          <cell r="V141">
            <v>245.95500000000001</v>
          </cell>
          <cell r="X141">
            <v>-13.5</v>
          </cell>
          <cell r="Z141">
            <v>1582.944</v>
          </cell>
          <cell r="AB141">
            <v>0</v>
          </cell>
        </row>
        <row r="143">
          <cell r="D143">
            <v>-26.868351240155583</v>
          </cell>
          <cell r="F143">
            <v>20</v>
          </cell>
          <cell r="H143">
            <v>-559.53800000000126</v>
          </cell>
          <cell r="J143">
            <v>1.5631940186722204E-13</v>
          </cell>
          <cell r="L143">
            <v>-322.69499999999999</v>
          </cell>
          <cell r="N143">
            <v>-103.3</v>
          </cell>
          <cell r="P143">
            <v>-108.63299999999998</v>
          </cell>
          <cell r="R143">
            <v>-29.100007863013701</v>
          </cell>
          <cell r="T143">
            <v>-107.6</v>
          </cell>
          <cell r="V143">
            <v>-354.04634337714072</v>
          </cell>
          <cell r="X143">
            <v>-5.4869484750888873</v>
          </cell>
          <cell r="Z143">
            <v>1538.0440000000001</v>
          </cell>
          <cell r="AB143">
            <v>0</v>
          </cell>
        </row>
        <row r="145">
          <cell r="D145">
            <v>-2973.3280000000004</v>
          </cell>
          <cell r="F145">
            <v>7.4000000000000909</v>
          </cell>
          <cell r="H145">
            <v>-14.483999999999991</v>
          </cell>
          <cell r="J145">
            <v>-97.099999999999852</v>
          </cell>
          <cell r="L145">
            <v>-35.4</v>
          </cell>
          <cell r="N145">
            <v>-24.3</v>
          </cell>
          <cell r="P145">
            <v>-431.6</v>
          </cell>
          <cell r="R145">
            <v>49.2</v>
          </cell>
          <cell r="T145">
            <v>0</v>
          </cell>
          <cell r="V145">
            <v>-395.1</v>
          </cell>
          <cell r="X145">
            <v>0</v>
          </cell>
          <cell r="Z145">
            <v>-2031.944</v>
          </cell>
          <cell r="AB145">
            <v>0</v>
          </cell>
        </row>
        <row r="147">
          <cell r="D147">
            <v>-3000.1963512401562</v>
          </cell>
          <cell r="F147">
            <v>27.400000000000091</v>
          </cell>
          <cell r="H147">
            <v>-574.0220000000013</v>
          </cell>
          <cell r="J147">
            <v>-97.099999999999696</v>
          </cell>
          <cell r="L147">
            <v>-358.09500000000003</v>
          </cell>
          <cell r="N147">
            <v>-127.6</v>
          </cell>
          <cell r="P147">
            <v>-540.23299999999961</v>
          </cell>
          <cell r="R147">
            <v>20.099992136986302</v>
          </cell>
          <cell r="T147">
            <v>-107.6</v>
          </cell>
          <cell r="V147">
            <v>-749.14634337714074</v>
          </cell>
          <cell r="X147">
            <v>-5.4869484750888873</v>
          </cell>
          <cell r="Z147">
            <v>-493.9</v>
          </cell>
          <cell r="AB147">
            <v>0</v>
          </cell>
        </row>
        <row r="149">
          <cell r="D149">
            <v>2.6548408641247079E-5</v>
          </cell>
          <cell r="F149">
            <v>0</v>
          </cell>
          <cell r="H149">
            <v>0</v>
          </cell>
          <cell r="J149">
            <v>0</v>
          </cell>
          <cell r="L149">
            <v>44.6</v>
          </cell>
          <cell r="N149">
            <v>0</v>
          </cell>
          <cell r="P149">
            <v>0</v>
          </cell>
          <cell r="R149">
            <v>0</v>
          </cell>
          <cell r="T149">
            <v>0</v>
          </cell>
          <cell r="V149">
            <v>-44.599973451591268</v>
          </cell>
          <cell r="X149">
            <v>-11.797304057966681</v>
          </cell>
          <cell r="Z149">
            <v>0</v>
          </cell>
          <cell r="AB149">
            <v>0</v>
          </cell>
        </row>
        <row r="151">
          <cell r="D151">
            <v>-3000.1963246917476</v>
          </cell>
          <cell r="F151">
            <v>27.400000000000105</v>
          </cell>
          <cell r="H151">
            <v>-574.02199999999993</v>
          </cell>
          <cell r="J151">
            <v>-97.099999999999682</v>
          </cell>
          <cell r="L151">
            <v>-313.495</v>
          </cell>
          <cell r="N151">
            <v>-127.6</v>
          </cell>
          <cell r="P151">
            <v>-540.23299999999961</v>
          </cell>
          <cell r="R151">
            <v>20.099992136986302</v>
          </cell>
          <cell r="T151">
            <v>-107.6</v>
          </cell>
          <cell r="V151">
            <v>-793.74631682873178</v>
          </cell>
          <cell r="X151">
            <v>-17.284252533055568</v>
          </cell>
          <cell r="Z151">
            <v>-493.9</v>
          </cell>
          <cell r="AB151">
            <v>0</v>
          </cell>
        </row>
      </sheetData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L163"/>
  <sheetViews>
    <sheetView showGridLines="0" tabSelected="1" defaultGridColor="0" colorId="22" workbookViewId="0"/>
  </sheetViews>
  <sheetFormatPr defaultColWidth="8.5" defaultRowHeight="11.25"/>
  <cols>
    <col min="1" max="2" width="2.83203125" style="10" customWidth="1"/>
    <col min="3" max="3" width="55.1640625" style="10" customWidth="1"/>
    <col min="4" max="4" width="10.83203125" style="10" customWidth="1"/>
    <col min="5" max="5" width="1.83203125" style="10" customWidth="1"/>
    <col min="6" max="6" width="10.83203125" style="10" customWidth="1"/>
    <col min="7" max="7" width="1.83203125" style="10" customWidth="1"/>
    <col min="8" max="8" width="10.83203125" style="10" customWidth="1"/>
    <col min="9" max="9" width="1.83203125" style="10" customWidth="1"/>
    <col min="10" max="10" width="10.83203125" style="10" customWidth="1"/>
    <col min="11" max="11" width="1.83203125" style="10" customWidth="1"/>
    <col min="12" max="12" width="10.83203125" style="10" customWidth="1"/>
    <col min="13" max="13" width="1.83203125" style="10" customWidth="1"/>
    <col min="14" max="14" width="10.83203125" style="10" customWidth="1"/>
    <col min="15" max="15" width="1.83203125" style="10" customWidth="1"/>
    <col min="16" max="16" width="10.83203125" style="10" customWidth="1"/>
    <col min="17" max="17" width="1.83203125" style="10" customWidth="1"/>
    <col min="18" max="18" width="10.83203125" style="10" customWidth="1"/>
    <col min="19" max="19" width="1.83203125" style="10" customWidth="1"/>
    <col min="20" max="20" width="10.83203125" style="10" customWidth="1"/>
    <col min="21" max="21" width="1.83203125" style="10" customWidth="1"/>
    <col min="22" max="22" width="10.83203125" style="10" customWidth="1"/>
    <col min="23" max="23" width="1.83203125" style="10" customWidth="1"/>
    <col min="24" max="24" width="10.83203125" style="10" customWidth="1"/>
    <col min="25" max="25" width="1.83203125" style="10" customWidth="1"/>
    <col min="26" max="26" width="10.83203125" style="10" customWidth="1"/>
    <col min="27" max="27" width="1.83203125" style="10" customWidth="1"/>
    <col min="28" max="28" width="10.83203125" style="10" customWidth="1"/>
    <col min="29" max="29" width="20.83203125" style="10" customWidth="1"/>
    <col min="30" max="31" width="2.83203125" style="10" customWidth="1"/>
    <col min="32" max="32" width="54.83203125" style="10" customWidth="1"/>
    <col min="33" max="33" width="10.83203125" style="10" customWidth="1"/>
    <col min="34" max="34" width="1.83203125" style="10" customWidth="1"/>
    <col min="35" max="35" width="10.83203125" style="10" customWidth="1"/>
    <col min="36" max="36" width="1.83203125" style="10" customWidth="1"/>
    <col min="37" max="37" width="10.83203125" style="10" customWidth="1"/>
    <col min="38" max="16384" width="8.5" style="10"/>
  </cols>
  <sheetData>
    <row r="1" spans="1:38" s="1" customFormat="1" ht="15.75">
      <c r="A1" s="69" t="s">
        <v>105</v>
      </c>
      <c r="T1" s="2"/>
      <c r="U1" s="2"/>
      <c r="V1" s="2"/>
      <c r="W1" s="2"/>
      <c r="X1" s="2"/>
      <c r="Y1" s="2"/>
      <c r="Z1" s="2"/>
      <c r="AA1" s="2"/>
      <c r="AB1" s="3" t="str">
        <f ca="1">CELL("FILENAME",A1)</f>
        <v>C:\Users\Felienne\Enron\EnronSpreadsheets\[tracy_geaccone__40615__Info.xls]TW Format File</v>
      </c>
      <c r="AD1" s="64" t="str">
        <f>A1</f>
        <v>TRANSWESTERN PIPELINE GROUP</v>
      </c>
      <c r="AL1" s="3"/>
    </row>
    <row r="2" spans="1:38" s="1" customFormat="1" ht="15.75">
      <c r="A2" s="66" t="s">
        <v>103</v>
      </c>
      <c r="T2" s="4"/>
      <c r="U2" s="4"/>
      <c r="V2" s="4"/>
      <c r="W2" s="4"/>
      <c r="X2" s="4"/>
      <c r="Y2" s="4"/>
      <c r="Z2" s="4"/>
      <c r="AA2" s="4"/>
      <c r="AB2" s="5"/>
      <c r="AD2" s="64" t="str">
        <f>A2</f>
        <v>2001 - 2003 OPERATING &amp; STRATEGIC PLAN</v>
      </c>
      <c r="AL2" s="5"/>
    </row>
    <row r="3" spans="1:38" s="1" customFormat="1" ht="15.75">
      <c r="A3" s="67" t="s">
        <v>0</v>
      </c>
      <c r="T3" s="7"/>
      <c r="U3" s="7"/>
      <c r="V3" s="7"/>
      <c r="W3" s="7"/>
      <c r="X3" s="7"/>
      <c r="Y3" s="7"/>
      <c r="Z3" s="7"/>
      <c r="AA3" s="7"/>
      <c r="AB3" s="8"/>
      <c r="AD3" s="64" t="str">
        <f>A3</f>
        <v>RESULTS OF OPERATIONS</v>
      </c>
      <c r="AL3" s="65"/>
    </row>
    <row r="4" spans="1:38">
      <c r="A4" s="68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70" t="s">
        <v>98</v>
      </c>
      <c r="AD4" s="60" t="str">
        <f>A4</f>
        <v>(Millions of Dollars)</v>
      </c>
    </row>
    <row r="5" spans="1:38" ht="11.1" customHeight="1">
      <c r="D5" s="23" t="s">
        <v>2</v>
      </c>
      <c r="E5" s="24"/>
      <c r="F5" s="23" t="s">
        <v>51</v>
      </c>
      <c r="G5" s="24"/>
      <c r="H5" s="23" t="s">
        <v>3</v>
      </c>
      <c r="I5" s="25"/>
      <c r="J5" s="23" t="s">
        <v>4</v>
      </c>
      <c r="K5" s="25"/>
      <c r="L5" s="23" t="s">
        <v>5</v>
      </c>
      <c r="N5" s="22" t="s">
        <v>6</v>
      </c>
      <c r="O5" s="16"/>
      <c r="P5" s="22" t="s">
        <v>7</v>
      </c>
      <c r="Q5" s="16"/>
      <c r="R5" s="22" t="s">
        <v>8</v>
      </c>
      <c r="S5" s="16"/>
      <c r="T5" s="22" t="s">
        <v>9</v>
      </c>
      <c r="U5" s="16"/>
      <c r="V5" s="22" t="s">
        <v>10</v>
      </c>
      <c r="W5" s="16"/>
      <c r="X5" s="22" t="s">
        <v>11</v>
      </c>
      <c r="Y5" s="16"/>
      <c r="Z5" s="22" t="s">
        <v>12</v>
      </c>
      <c r="AB5" s="11" t="s">
        <v>13</v>
      </c>
      <c r="AG5" s="59" t="s">
        <v>98</v>
      </c>
      <c r="AH5" s="24"/>
      <c r="AI5" s="59" t="s">
        <v>102</v>
      </c>
      <c r="AJ5" s="24"/>
      <c r="AK5" s="59" t="s">
        <v>104</v>
      </c>
    </row>
    <row r="6" spans="1:38" ht="9.9499999999999993" customHeight="1">
      <c r="AB6" s="10" t="s">
        <v>14</v>
      </c>
    </row>
    <row r="7" spans="1:38" ht="11.1" customHeight="1">
      <c r="A7" s="9" t="s">
        <v>15</v>
      </c>
      <c r="D7" s="12">
        <v>14.1</v>
      </c>
      <c r="F7" s="12">
        <v>12.7</v>
      </c>
      <c r="H7" s="12">
        <v>13.9</v>
      </c>
      <c r="J7" s="12">
        <v>13.5</v>
      </c>
      <c r="L7" s="12">
        <v>13.8</v>
      </c>
      <c r="N7" s="12">
        <v>13.4</v>
      </c>
      <c r="P7" s="12">
        <v>13.7</v>
      </c>
      <c r="R7" s="12">
        <v>13.7</v>
      </c>
      <c r="T7" s="12">
        <v>13.3</v>
      </c>
      <c r="V7" s="12">
        <v>13.8</v>
      </c>
      <c r="X7" s="12">
        <v>12.7</v>
      </c>
      <c r="Z7" s="12">
        <v>13</v>
      </c>
      <c r="AB7" s="9">
        <f>SUM(D7:Z7)</f>
        <v>161.6</v>
      </c>
      <c r="AD7" s="9" t="s">
        <v>15</v>
      </c>
      <c r="AG7" s="60">
        <f>AB7</f>
        <v>161.6</v>
      </c>
      <c r="AI7" s="12">
        <v>186.5</v>
      </c>
      <c r="AK7" s="12">
        <v>310.8</v>
      </c>
    </row>
    <row r="8" spans="1:38" ht="3.95" customHeight="1"/>
    <row r="9" spans="1:38" ht="11.1" customHeight="1">
      <c r="A9" s="9" t="s">
        <v>16</v>
      </c>
      <c r="D9" s="13">
        <v>0</v>
      </c>
      <c r="F9" s="13">
        <v>0</v>
      </c>
      <c r="H9" s="13">
        <v>0</v>
      </c>
      <c r="J9" s="13">
        <v>0</v>
      </c>
      <c r="L9" s="13">
        <v>0</v>
      </c>
      <c r="N9" s="13">
        <v>0</v>
      </c>
      <c r="P9" s="13">
        <v>0</v>
      </c>
      <c r="R9" s="13">
        <v>0</v>
      </c>
      <c r="T9" s="13">
        <v>0</v>
      </c>
      <c r="V9" s="13">
        <v>0</v>
      </c>
      <c r="X9" s="13">
        <v>0</v>
      </c>
      <c r="Z9" s="13">
        <v>0</v>
      </c>
      <c r="AB9" s="14">
        <f>SUM(D9:Z9)</f>
        <v>0</v>
      </c>
      <c r="AD9" s="9" t="s">
        <v>16</v>
      </c>
      <c r="AG9" s="61">
        <f>AB9</f>
        <v>0</v>
      </c>
      <c r="AI9" s="13">
        <v>0</v>
      </c>
      <c r="AK9" s="13">
        <v>0</v>
      </c>
    </row>
    <row r="10" spans="1:38" ht="3.95" customHeight="1"/>
    <row r="11" spans="1:38" ht="11.1" customHeight="1">
      <c r="A11" s="15" t="s">
        <v>17</v>
      </c>
      <c r="B11" s="16"/>
      <c r="C11" s="16"/>
      <c r="D11" s="15">
        <f>D7-D9</f>
        <v>14.1</v>
      </c>
      <c r="E11" s="16"/>
      <c r="F11" s="15">
        <f>F7-F9</f>
        <v>12.7</v>
      </c>
      <c r="G11" s="16"/>
      <c r="H11" s="15">
        <f>H7-H9</f>
        <v>13.9</v>
      </c>
      <c r="I11" s="16"/>
      <c r="J11" s="15">
        <f>J7-J9</f>
        <v>13.5</v>
      </c>
      <c r="K11" s="16"/>
      <c r="L11" s="15">
        <f>L7-L9</f>
        <v>13.8</v>
      </c>
      <c r="M11" s="16"/>
      <c r="N11" s="15">
        <f>N7-N9</f>
        <v>13.4</v>
      </c>
      <c r="O11" s="16"/>
      <c r="P11" s="15">
        <f>P7-P9</f>
        <v>13.7</v>
      </c>
      <c r="Q11" s="16"/>
      <c r="R11" s="15">
        <f>R7-R9</f>
        <v>13.7</v>
      </c>
      <c r="S11" s="16"/>
      <c r="T11" s="15">
        <f>T7-T9</f>
        <v>13.3</v>
      </c>
      <c r="U11" s="16"/>
      <c r="V11" s="15">
        <f>V7-V9</f>
        <v>13.8</v>
      </c>
      <c r="W11" s="16"/>
      <c r="X11" s="15">
        <f>X7-X9</f>
        <v>12.7</v>
      </c>
      <c r="Y11" s="16"/>
      <c r="Z11" s="15">
        <f>Z7-Z9</f>
        <v>13</v>
      </c>
      <c r="AA11" s="16"/>
      <c r="AB11" s="15">
        <f>SUM(D11:Z11)</f>
        <v>161.6</v>
      </c>
      <c r="AC11" s="16"/>
      <c r="AD11" s="15" t="s">
        <v>17</v>
      </c>
      <c r="AE11" s="16"/>
      <c r="AF11" s="16"/>
      <c r="AG11" s="15">
        <f>AG7-AG9</f>
        <v>161.6</v>
      </c>
      <c r="AH11" s="16"/>
      <c r="AI11" s="15">
        <f>AI7-AI9</f>
        <v>186.5</v>
      </c>
      <c r="AJ11" s="16"/>
      <c r="AK11" s="15">
        <f>AK7-AK9</f>
        <v>310.8</v>
      </c>
    </row>
    <row r="12" spans="1:38" ht="3.95" customHeight="1"/>
    <row r="13" spans="1:38" ht="11.1" customHeight="1">
      <c r="A13" s="9" t="s">
        <v>18</v>
      </c>
      <c r="AD13" s="9" t="s">
        <v>18</v>
      </c>
    </row>
    <row r="14" spans="1:38" ht="11.1" customHeight="1">
      <c r="B14" s="9" t="s">
        <v>19</v>
      </c>
      <c r="D14" s="12">
        <v>4.5999999999999996</v>
      </c>
      <c r="F14" s="12">
        <v>4.5</v>
      </c>
      <c r="H14" s="12">
        <v>4</v>
      </c>
      <c r="J14" s="12">
        <v>4.5</v>
      </c>
      <c r="L14" s="12">
        <v>4.5999999999999996</v>
      </c>
      <c r="N14" s="12">
        <v>4.3</v>
      </c>
      <c r="P14" s="12">
        <v>4.7</v>
      </c>
      <c r="R14" s="12">
        <v>4.7</v>
      </c>
      <c r="T14" s="12">
        <v>4.5</v>
      </c>
      <c r="V14" s="12">
        <v>4.5999999999999996</v>
      </c>
      <c r="X14" s="12">
        <v>4.5999999999999996</v>
      </c>
      <c r="Z14" s="12">
        <v>3.8</v>
      </c>
      <c r="AB14" s="9">
        <f t="shared" ref="AB14:AB21" si="0">SUM(D14:Z14)</f>
        <v>53.400000000000006</v>
      </c>
      <c r="AE14" s="9" t="s">
        <v>19</v>
      </c>
      <c r="AG14" s="60">
        <f t="shared" ref="AG14:AG20" si="1">AB14</f>
        <v>53.400000000000006</v>
      </c>
      <c r="AI14" s="12">
        <v>55.1</v>
      </c>
      <c r="AK14" s="12">
        <v>61</v>
      </c>
    </row>
    <row r="15" spans="1:38" ht="11.1" customHeight="1">
      <c r="B15" s="9" t="s">
        <v>20</v>
      </c>
      <c r="D15" s="12">
        <v>-2.8</v>
      </c>
      <c r="F15" s="12">
        <v>-2.6</v>
      </c>
      <c r="H15" s="12">
        <v>-2.6</v>
      </c>
      <c r="J15" s="12">
        <v>-2.5</v>
      </c>
      <c r="L15" s="12">
        <v>-2.5</v>
      </c>
      <c r="N15" s="12">
        <v>-2.1</v>
      </c>
      <c r="P15" s="12">
        <v>-2.4</v>
      </c>
      <c r="R15" s="12">
        <v>-2.5</v>
      </c>
      <c r="T15" s="12">
        <v>-2.6</v>
      </c>
      <c r="V15" s="12">
        <v>-3.2</v>
      </c>
      <c r="X15" s="12">
        <v>-2.9</v>
      </c>
      <c r="Z15" s="12">
        <v>-2.5</v>
      </c>
      <c r="AB15" s="9">
        <f t="shared" si="0"/>
        <v>-31.2</v>
      </c>
      <c r="AE15" s="9" t="s">
        <v>20</v>
      </c>
      <c r="AG15" s="60">
        <f t="shared" si="1"/>
        <v>-31.2</v>
      </c>
      <c r="AI15" s="12">
        <v>-23.5</v>
      </c>
      <c r="AK15" s="12">
        <v>-33.200000000000003</v>
      </c>
    </row>
    <row r="16" spans="1:38" ht="11.1" customHeight="1">
      <c r="B16" s="9" t="s">
        <v>21</v>
      </c>
      <c r="D16" s="12">
        <v>0</v>
      </c>
      <c r="F16" s="12">
        <v>0</v>
      </c>
      <c r="H16" s="12">
        <v>0</v>
      </c>
      <c r="J16" s="12">
        <v>0</v>
      </c>
      <c r="L16" s="12">
        <v>0</v>
      </c>
      <c r="N16" s="12">
        <v>0</v>
      </c>
      <c r="P16" s="12">
        <v>0</v>
      </c>
      <c r="R16" s="12">
        <v>0</v>
      </c>
      <c r="T16" s="12">
        <v>0</v>
      </c>
      <c r="V16" s="12">
        <v>0</v>
      </c>
      <c r="X16" s="12">
        <v>0</v>
      </c>
      <c r="Z16" s="12">
        <v>0</v>
      </c>
      <c r="AB16" s="9">
        <f t="shared" si="0"/>
        <v>0</v>
      </c>
      <c r="AE16" s="9" t="s">
        <v>21</v>
      </c>
      <c r="AG16" s="60">
        <f t="shared" si="1"/>
        <v>0</v>
      </c>
      <c r="AI16" s="12">
        <v>0</v>
      </c>
      <c r="AK16" s="12">
        <v>0</v>
      </c>
    </row>
    <row r="17" spans="1:37" ht="11.1" customHeight="1">
      <c r="B17" s="9" t="s">
        <v>22</v>
      </c>
      <c r="D17" s="12">
        <v>0</v>
      </c>
      <c r="F17" s="12">
        <v>0</v>
      </c>
      <c r="H17" s="12">
        <v>0</v>
      </c>
      <c r="J17" s="12">
        <v>0</v>
      </c>
      <c r="L17" s="12">
        <v>0</v>
      </c>
      <c r="N17" s="12">
        <v>0</v>
      </c>
      <c r="P17" s="12">
        <v>0</v>
      </c>
      <c r="R17" s="12">
        <v>0</v>
      </c>
      <c r="T17" s="12">
        <v>0</v>
      </c>
      <c r="V17" s="12">
        <v>0</v>
      </c>
      <c r="X17" s="12">
        <v>0</v>
      </c>
      <c r="Z17" s="12">
        <v>0</v>
      </c>
      <c r="AB17" s="9">
        <f t="shared" si="0"/>
        <v>0</v>
      </c>
      <c r="AE17" s="9" t="s">
        <v>22</v>
      </c>
      <c r="AG17" s="60">
        <f t="shared" si="1"/>
        <v>0</v>
      </c>
      <c r="AI17" s="12">
        <v>0</v>
      </c>
      <c r="AK17" s="12">
        <v>0</v>
      </c>
    </row>
    <row r="18" spans="1:37" ht="11.1" customHeight="1">
      <c r="B18" s="9" t="s">
        <v>23</v>
      </c>
      <c r="D18" s="12">
        <v>0</v>
      </c>
      <c r="F18" s="12">
        <v>0</v>
      </c>
      <c r="H18" s="12">
        <v>0</v>
      </c>
      <c r="J18" s="12">
        <v>0</v>
      </c>
      <c r="L18" s="12">
        <v>0</v>
      </c>
      <c r="N18" s="12">
        <v>0</v>
      </c>
      <c r="P18" s="12">
        <v>0</v>
      </c>
      <c r="R18" s="12">
        <v>0</v>
      </c>
      <c r="T18" s="12">
        <v>0</v>
      </c>
      <c r="V18" s="12">
        <v>0</v>
      </c>
      <c r="X18" s="12">
        <v>0</v>
      </c>
      <c r="Z18" s="12">
        <v>0</v>
      </c>
      <c r="AB18" s="9">
        <f t="shared" si="0"/>
        <v>0</v>
      </c>
      <c r="AE18" s="9" t="s">
        <v>23</v>
      </c>
      <c r="AG18" s="60">
        <f t="shared" si="1"/>
        <v>0</v>
      </c>
      <c r="AI18" s="12">
        <v>0</v>
      </c>
      <c r="AK18" s="12">
        <v>0</v>
      </c>
    </row>
    <row r="19" spans="1:37" ht="11.1" customHeight="1">
      <c r="B19" s="9" t="s">
        <v>24</v>
      </c>
      <c r="D19" s="12">
        <v>1.3</v>
      </c>
      <c r="F19" s="12">
        <v>1.3</v>
      </c>
      <c r="H19" s="12">
        <v>1.4</v>
      </c>
      <c r="J19" s="12">
        <v>1.3</v>
      </c>
      <c r="L19" s="12">
        <v>1.3</v>
      </c>
      <c r="N19" s="12">
        <v>1.3</v>
      </c>
      <c r="P19" s="12">
        <v>1.3</v>
      </c>
      <c r="R19" s="12">
        <v>1.4</v>
      </c>
      <c r="T19" s="12">
        <v>1.3</v>
      </c>
      <c r="V19" s="12">
        <v>1.4</v>
      </c>
      <c r="X19" s="12">
        <v>1.3</v>
      </c>
      <c r="Z19" s="12">
        <v>1.4</v>
      </c>
      <c r="AB19" s="9">
        <f t="shared" si="0"/>
        <v>16</v>
      </c>
      <c r="AE19" s="9" t="s">
        <v>24</v>
      </c>
      <c r="AG19" s="60">
        <f t="shared" si="1"/>
        <v>16</v>
      </c>
      <c r="AI19" s="12">
        <v>18.7</v>
      </c>
      <c r="AK19" s="12">
        <v>26.9</v>
      </c>
    </row>
    <row r="20" spans="1:37" ht="11.1" customHeight="1">
      <c r="B20" s="9" t="s">
        <v>25</v>
      </c>
      <c r="D20" s="12">
        <v>0.5</v>
      </c>
      <c r="F20" s="12">
        <v>0.5</v>
      </c>
      <c r="H20" s="12">
        <v>0.5</v>
      </c>
      <c r="J20" s="12">
        <v>0.5</v>
      </c>
      <c r="L20" s="12">
        <v>0.5</v>
      </c>
      <c r="N20" s="12">
        <v>0.5</v>
      </c>
      <c r="P20" s="12">
        <v>0.5</v>
      </c>
      <c r="R20" s="12">
        <v>0.5</v>
      </c>
      <c r="T20" s="12">
        <v>0.5</v>
      </c>
      <c r="V20" s="12">
        <v>0.5</v>
      </c>
      <c r="X20" s="12">
        <v>0.5</v>
      </c>
      <c r="Z20" s="12">
        <v>0.5</v>
      </c>
      <c r="AB20" s="9">
        <f t="shared" si="0"/>
        <v>6</v>
      </c>
      <c r="AE20" s="9" t="s">
        <v>25</v>
      </c>
      <c r="AG20" s="60">
        <f t="shared" si="1"/>
        <v>6</v>
      </c>
      <c r="AI20" s="12">
        <v>6</v>
      </c>
      <c r="AK20" s="12">
        <v>6</v>
      </c>
    </row>
    <row r="21" spans="1:37" ht="11.1" customHeight="1">
      <c r="B21" s="9" t="s">
        <v>26</v>
      </c>
      <c r="D21" s="13">
        <v>1</v>
      </c>
      <c r="F21" s="13">
        <v>1.1000000000000001</v>
      </c>
      <c r="H21" s="13">
        <v>0.9</v>
      </c>
      <c r="J21" s="13">
        <v>1</v>
      </c>
      <c r="L21" s="13">
        <v>0.9</v>
      </c>
      <c r="N21" s="13">
        <v>0.9</v>
      </c>
      <c r="P21" s="13">
        <v>1</v>
      </c>
      <c r="R21" s="13">
        <v>0.9</v>
      </c>
      <c r="T21" s="13">
        <v>1</v>
      </c>
      <c r="V21" s="13">
        <v>0.9</v>
      </c>
      <c r="X21" s="13">
        <v>1</v>
      </c>
      <c r="Z21" s="13">
        <v>0.9</v>
      </c>
      <c r="AB21" s="14">
        <f t="shared" si="0"/>
        <v>11.500000000000002</v>
      </c>
      <c r="AE21" s="9" t="s">
        <v>26</v>
      </c>
      <c r="AG21" s="61">
        <f>AB21</f>
        <v>11.500000000000002</v>
      </c>
      <c r="AI21" s="13">
        <v>24.2</v>
      </c>
      <c r="AK21" s="13">
        <v>24.5</v>
      </c>
    </row>
    <row r="22" spans="1:37" ht="11.1" customHeight="1">
      <c r="C22" s="9" t="s">
        <v>27</v>
      </c>
      <c r="D22" s="14">
        <f>SUM(D14:D21)</f>
        <v>4.5999999999999996</v>
      </c>
      <c r="F22" s="14">
        <f>SUM(F14:F21)</f>
        <v>4.8000000000000007</v>
      </c>
      <c r="H22" s="14">
        <f>SUM(H14:H21)</f>
        <v>4.2</v>
      </c>
      <c r="J22" s="14">
        <f>SUM(J14:J21)</f>
        <v>4.8</v>
      </c>
      <c r="L22" s="14">
        <f>SUM(L14:L21)</f>
        <v>4.8</v>
      </c>
      <c r="N22" s="14">
        <f>SUM(N14:N21)</f>
        <v>4.9000000000000004</v>
      </c>
      <c r="P22" s="14">
        <f>SUM(P14:P21)</f>
        <v>5.1000000000000005</v>
      </c>
      <c r="R22" s="14">
        <f>SUM(R14:R21)</f>
        <v>5</v>
      </c>
      <c r="T22" s="14">
        <f>SUM(T14:T21)</f>
        <v>4.7</v>
      </c>
      <c r="V22" s="14">
        <f>SUM(V14:V21)</f>
        <v>4.1999999999999993</v>
      </c>
      <c r="X22" s="14">
        <f>SUM(X14:X21)</f>
        <v>4.5</v>
      </c>
      <c r="Z22" s="14">
        <f>SUM(Z14:Z21)</f>
        <v>4.0999999999999996</v>
      </c>
      <c r="AB22" s="14">
        <f>SUM(AB14:AB21)</f>
        <v>55.7</v>
      </c>
      <c r="AF22" s="9" t="s">
        <v>27</v>
      </c>
      <c r="AG22" s="14">
        <f>SUM(AG14:AG21)</f>
        <v>55.7</v>
      </c>
      <c r="AI22" s="14">
        <f>SUM(AI14:AI21)</f>
        <v>80.5</v>
      </c>
      <c r="AK22" s="14">
        <f>SUM(AK14:AK21)</f>
        <v>85.199999999999989</v>
      </c>
    </row>
    <row r="23" spans="1:37" ht="3.95" customHeight="1"/>
    <row r="24" spans="1:37" ht="11.1" customHeight="1">
      <c r="A24" s="15" t="s">
        <v>28</v>
      </c>
      <c r="B24" s="16"/>
      <c r="C24" s="16"/>
      <c r="D24" s="15">
        <f>D11-D22</f>
        <v>9.5</v>
      </c>
      <c r="E24" s="16"/>
      <c r="F24" s="15">
        <f>F11-F22</f>
        <v>7.8999999999999986</v>
      </c>
      <c r="G24" s="16"/>
      <c r="H24" s="15">
        <f>H11-H22</f>
        <v>9.6999999999999993</v>
      </c>
      <c r="I24" s="16"/>
      <c r="J24" s="15">
        <f>J11-J22</f>
        <v>8.6999999999999993</v>
      </c>
      <c r="K24" s="16"/>
      <c r="L24" s="15">
        <f>L11-L22</f>
        <v>9</v>
      </c>
      <c r="M24" s="16"/>
      <c r="N24" s="15">
        <f>N11-N22</f>
        <v>8.5</v>
      </c>
      <c r="O24" s="16"/>
      <c r="P24" s="15">
        <f>P11-P22</f>
        <v>8.5999999999999979</v>
      </c>
      <c r="Q24" s="16"/>
      <c r="R24" s="15">
        <f>R11-R22</f>
        <v>8.6999999999999993</v>
      </c>
      <c r="S24" s="16"/>
      <c r="T24" s="15">
        <f>T11-T22</f>
        <v>8.6000000000000014</v>
      </c>
      <c r="U24" s="16"/>
      <c r="V24" s="15">
        <f>V11-V22</f>
        <v>9.6000000000000014</v>
      </c>
      <c r="W24" s="16"/>
      <c r="X24" s="15">
        <f>X11-X22</f>
        <v>8.1999999999999993</v>
      </c>
      <c r="Y24" s="16"/>
      <c r="Z24" s="15">
        <f>Z11-Z22</f>
        <v>8.9</v>
      </c>
      <c r="AA24" s="16"/>
      <c r="AB24" s="15">
        <f>AB11-AB22</f>
        <v>105.89999999999999</v>
      </c>
      <c r="AC24" s="16"/>
      <c r="AD24" s="15" t="s">
        <v>28</v>
      </c>
      <c r="AE24" s="16"/>
      <c r="AF24" s="16"/>
      <c r="AG24" s="15">
        <f>AG11-AG22</f>
        <v>105.89999999999999</v>
      </c>
      <c r="AH24" s="16"/>
      <c r="AI24" s="15">
        <f>AI11-AI22</f>
        <v>106</v>
      </c>
      <c r="AJ24" s="16"/>
      <c r="AK24" s="15">
        <f>AK11-AK22</f>
        <v>225.60000000000002</v>
      </c>
    </row>
    <row r="25" spans="1:37" ht="3.95" customHeight="1"/>
    <row r="26" spans="1:37" ht="11.1" customHeight="1">
      <c r="A26" s="9" t="s">
        <v>29</v>
      </c>
      <c r="AD26" s="9" t="s">
        <v>29</v>
      </c>
    </row>
    <row r="27" spans="1:37" ht="11.1" customHeight="1">
      <c r="B27" s="9" t="s">
        <v>30</v>
      </c>
      <c r="D27" s="12">
        <v>0</v>
      </c>
      <c r="F27" s="12">
        <v>0</v>
      </c>
      <c r="H27" s="12">
        <v>0</v>
      </c>
      <c r="J27" s="12">
        <v>0</v>
      </c>
      <c r="L27" s="12">
        <v>0</v>
      </c>
      <c r="N27" s="12">
        <v>0</v>
      </c>
      <c r="P27" s="12">
        <v>0</v>
      </c>
      <c r="R27" s="12">
        <v>0</v>
      </c>
      <c r="T27" s="12">
        <v>0</v>
      </c>
      <c r="V27" s="12">
        <v>0</v>
      </c>
      <c r="X27" s="12">
        <v>0</v>
      </c>
      <c r="Z27" s="12">
        <v>0</v>
      </c>
      <c r="AB27" s="9">
        <f>SUM(D27:Z27)</f>
        <v>0</v>
      </c>
      <c r="AE27" s="9" t="s">
        <v>30</v>
      </c>
      <c r="AG27" s="60">
        <f>AB27</f>
        <v>0</v>
      </c>
      <c r="AI27" s="12">
        <v>0</v>
      </c>
      <c r="AK27" s="12">
        <v>0</v>
      </c>
    </row>
    <row r="28" spans="1:37" ht="11.1" customHeight="1">
      <c r="B28" s="21" t="s">
        <v>48</v>
      </c>
      <c r="C28" s="20"/>
      <c r="D28" s="12">
        <v>0</v>
      </c>
      <c r="F28" s="12">
        <v>0</v>
      </c>
      <c r="H28" s="12">
        <v>0</v>
      </c>
      <c r="J28" s="12">
        <v>0</v>
      </c>
      <c r="L28" s="12">
        <v>0</v>
      </c>
      <c r="N28" s="12">
        <v>0</v>
      </c>
      <c r="P28" s="12">
        <v>0</v>
      </c>
      <c r="R28" s="12">
        <v>0</v>
      </c>
      <c r="T28" s="12">
        <v>0</v>
      </c>
      <c r="V28" s="12">
        <v>0</v>
      </c>
      <c r="X28" s="12">
        <v>0</v>
      </c>
      <c r="Z28" s="12">
        <v>0</v>
      </c>
      <c r="AB28" s="9">
        <f>SUM(D28:Z28)</f>
        <v>0</v>
      </c>
      <c r="AE28" s="21" t="s">
        <v>48</v>
      </c>
      <c r="AF28" s="20"/>
      <c r="AG28" s="60">
        <f>AB28</f>
        <v>0</v>
      </c>
      <c r="AI28" s="12">
        <v>0</v>
      </c>
      <c r="AK28" s="12">
        <v>0</v>
      </c>
    </row>
    <row r="29" spans="1:37" ht="11.1" customHeight="1">
      <c r="B29" s="9" t="s">
        <v>31</v>
      </c>
      <c r="D29" s="12">
        <v>0</v>
      </c>
      <c r="F29" s="12">
        <v>0</v>
      </c>
      <c r="H29" s="12">
        <v>0</v>
      </c>
      <c r="J29" s="12">
        <v>0</v>
      </c>
      <c r="L29" s="12">
        <v>0</v>
      </c>
      <c r="N29" s="12">
        <v>0</v>
      </c>
      <c r="P29" s="12">
        <v>0</v>
      </c>
      <c r="R29" s="12">
        <v>0</v>
      </c>
      <c r="T29" s="12">
        <v>0</v>
      </c>
      <c r="V29" s="12">
        <v>0</v>
      </c>
      <c r="X29" s="12">
        <v>0</v>
      </c>
      <c r="Z29" s="12">
        <v>0</v>
      </c>
      <c r="AB29" s="9">
        <f>SUM(D29:Z29)</f>
        <v>0</v>
      </c>
      <c r="AE29" s="9" t="s">
        <v>31</v>
      </c>
      <c r="AG29" s="60">
        <f>AB29</f>
        <v>0</v>
      </c>
      <c r="AI29" s="12">
        <v>0</v>
      </c>
      <c r="AK29" s="12">
        <v>0</v>
      </c>
    </row>
    <row r="30" spans="1:37" ht="11.1" customHeight="1">
      <c r="B30" s="9" t="s">
        <v>32</v>
      </c>
      <c r="D30" s="12">
        <v>0</v>
      </c>
      <c r="F30" s="12">
        <v>0</v>
      </c>
      <c r="H30" s="12">
        <v>0</v>
      </c>
      <c r="J30" s="12">
        <v>0</v>
      </c>
      <c r="L30" s="12">
        <v>0</v>
      </c>
      <c r="N30" s="12">
        <v>0</v>
      </c>
      <c r="P30" s="12">
        <v>0</v>
      </c>
      <c r="R30" s="12">
        <v>0</v>
      </c>
      <c r="T30" s="12">
        <v>0</v>
      </c>
      <c r="V30" s="12">
        <v>0</v>
      </c>
      <c r="X30" s="12">
        <v>0</v>
      </c>
      <c r="Z30" s="12">
        <v>0</v>
      </c>
      <c r="AB30" s="9">
        <f>SUM(D30:Z30)</f>
        <v>0</v>
      </c>
      <c r="AE30" s="9" t="s">
        <v>32</v>
      </c>
      <c r="AG30" s="60">
        <f>AB30</f>
        <v>0</v>
      </c>
      <c r="AI30" s="12">
        <v>0</v>
      </c>
      <c r="AK30" s="12">
        <v>0</v>
      </c>
    </row>
    <row r="31" spans="1:37" ht="11.1" customHeight="1">
      <c r="B31" s="9" t="s">
        <v>33</v>
      </c>
      <c r="D31" s="13">
        <v>0</v>
      </c>
      <c r="F31" s="13">
        <v>0</v>
      </c>
      <c r="H31" s="13">
        <v>0</v>
      </c>
      <c r="J31" s="13">
        <v>0</v>
      </c>
      <c r="L31" s="13">
        <v>0</v>
      </c>
      <c r="N31" s="13">
        <v>0</v>
      </c>
      <c r="P31" s="13">
        <v>0</v>
      </c>
      <c r="R31" s="13">
        <v>0</v>
      </c>
      <c r="T31" s="13">
        <v>0</v>
      </c>
      <c r="V31" s="13">
        <v>0.1</v>
      </c>
      <c r="X31" s="13">
        <v>0</v>
      </c>
      <c r="Z31" s="13">
        <v>0</v>
      </c>
      <c r="AB31" s="14">
        <f>SUM(D31:Z31)</f>
        <v>0.1</v>
      </c>
      <c r="AE31" s="9" t="s">
        <v>33</v>
      </c>
      <c r="AG31" s="61">
        <f>AB31</f>
        <v>0.1</v>
      </c>
      <c r="AI31" s="13">
        <v>0</v>
      </c>
      <c r="AK31" s="13">
        <v>0.1</v>
      </c>
    </row>
    <row r="32" spans="1:37" ht="11.1" customHeight="1">
      <c r="C32" s="9" t="s">
        <v>27</v>
      </c>
      <c r="D32" s="14">
        <f>SUM(D27:D31)</f>
        <v>0</v>
      </c>
      <c r="F32" s="14">
        <f>SUM(F27:F31)</f>
        <v>0</v>
      </c>
      <c r="H32" s="14">
        <f>SUM(H27:H31)</f>
        <v>0</v>
      </c>
      <c r="J32" s="14">
        <f>SUM(J27:J31)</f>
        <v>0</v>
      </c>
      <c r="L32" s="14">
        <f>SUM(L27:L31)</f>
        <v>0</v>
      </c>
      <c r="N32" s="14">
        <f>SUM(N27:N31)</f>
        <v>0</v>
      </c>
      <c r="P32" s="14">
        <f>SUM(P27:P31)</f>
        <v>0</v>
      </c>
      <c r="R32" s="14">
        <f>SUM(R27:R31)</f>
        <v>0</v>
      </c>
      <c r="T32" s="14">
        <f>SUM(T27:T31)</f>
        <v>0</v>
      </c>
      <c r="V32" s="14">
        <f>SUM(V27:V31)</f>
        <v>0.1</v>
      </c>
      <c r="X32" s="14">
        <f>SUM(X27:X31)</f>
        <v>0</v>
      </c>
      <c r="Z32" s="14">
        <f>SUM(Z27:Z31)</f>
        <v>0</v>
      </c>
      <c r="AB32" s="14">
        <f>SUM(AB27:AB31)</f>
        <v>0.1</v>
      </c>
      <c r="AF32" s="9" t="s">
        <v>27</v>
      </c>
      <c r="AG32" s="14">
        <f>SUM(AG27:AG31)</f>
        <v>0.1</v>
      </c>
      <c r="AI32" s="14">
        <f>SUM(AI27:AI31)</f>
        <v>0</v>
      </c>
      <c r="AK32" s="14">
        <f>SUM(AK27:AK31)</f>
        <v>0.1</v>
      </c>
    </row>
    <row r="33" spans="1:37" ht="3.95" customHeight="1"/>
    <row r="34" spans="1:37" ht="11.1" customHeight="1">
      <c r="A34" s="15" t="s">
        <v>34</v>
      </c>
      <c r="B34" s="16"/>
      <c r="C34" s="16"/>
      <c r="D34" s="15">
        <f>D24+D32</f>
        <v>9.5</v>
      </c>
      <c r="E34" s="16"/>
      <c r="F34" s="15">
        <f>F24+F32</f>
        <v>7.8999999999999986</v>
      </c>
      <c r="G34" s="16"/>
      <c r="H34" s="15">
        <f>H24+H32</f>
        <v>9.6999999999999993</v>
      </c>
      <c r="I34" s="16"/>
      <c r="J34" s="15">
        <f>J24+J32</f>
        <v>8.6999999999999993</v>
      </c>
      <c r="K34" s="16"/>
      <c r="L34" s="15">
        <f>L24+L32</f>
        <v>9</v>
      </c>
      <c r="M34" s="16"/>
      <c r="N34" s="15">
        <f>N24+N32</f>
        <v>8.5</v>
      </c>
      <c r="O34" s="16"/>
      <c r="P34" s="15">
        <f>P24+P32</f>
        <v>8.5999999999999979</v>
      </c>
      <c r="Q34" s="16"/>
      <c r="R34" s="15">
        <f>R24+R32</f>
        <v>8.6999999999999993</v>
      </c>
      <c r="S34" s="16"/>
      <c r="T34" s="15">
        <f>T24+T32</f>
        <v>8.6000000000000014</v>
      </c>
      <c r="U34" s="16"/>
      <c r="V34" s="15">
        <f>V24+V32</f>
        <v>9.7000000000000011</v>
      </c>
      <c r="W34" s="16"/>
      <c r="X34" s="15">
        <f>X24+X32</f>
        <v>8.1999999999999993</v>
      </c>
      <c r="Y34" s="16"/>
      <c r="Z34" s="15">
        <f>Z24+Z32</f>
        <v>8.9</v>
      </c>
      <c r="AA34" s="16"/>
      <c r="AB34" s="15">
        <f>AB24+AB32</f>
        <v>105.99999999999999</v>
      </c>
      <c r="AC34" s="16"/>
      <c r="AD34" s="15" t="s">
        <v>34</v>
      </c>
      <c r="AE34" s="16"/>
      <c r="AF34" s="16"/>
      <c r="AG34" s="15">
        <f>AG24+AG32</f>
        <v>105.99999999999999</v>
      </c>
      <c r="AH34" s="16"/>
      <c r="AI34" s="15">
        <f>AI24+AI32</f>
        <v>106</v>
      </c>
      <c r="AJ34" s="16"/>
      <c r="AK34" s="15">
        <f>AK24+AK32</f>
        <v>225.70000000000002</v>
      </c>
    </row>
    <row r="35" spans="1:37" ht="3.95" customHeight="1"/>
    <row r="36" spans="1:37" ht="11.1" customHeight="1">
      <c r="A36" s="9" t="s">
        <v>35</v>
      </c>
      <c r="AD36" s="9" t="s">
        <v>35</v>
      </c>
    </row>
    <row r="37" spans="1:37" ht="11.1" customHeight="1">
      <c r="B37" s="21" t="s">
        <v>45</v>
      </c>
      <c r="C37" s="24"/>
      <c r="D37" s="12">
        <v>0</v>
      </c>
      <c r="F37" s="12">
        <v>0</v>
      </c>
      <c r="H37" s="12">
        <v>0</v>
      </c>
      <c r="J37" s="12">
        <v>0</v>
      </c>
      <c r="L37" s="12">
        <v>0</v>
      </c>
      <c r="N37" s="12">
        <v>0</v>
      </c>
      <c r="P37" s="12">
        <v>0</v>
      </c>
      <c r="R37" s="12">
        <v>0</v>
      </c>
      <c r="T37" s="12">
        <v>0</v>
      </c>
      <c r="V37" s="12">
        <v>0</v>
      </c>
      <c r="X37" s="12">
        <v>0</v>
      </c>
      <c r="Z37" s="12">
        <v>0</v>
      </c>
      <c r="AB37" s="9">
        <f>SUM(D37:Z37)</f>
        <v>0</v>
      </c>
      <c r="AE37" s="21" t="s">
        <v>45</v>
      </c>
      <c r="AF37" s="24"/>
      <c r="AG37" s="60">
        <f>AB37</f>
        <v>0</v>
      </c>
      <c r="AI37" s="12">
        <v>0</v>
      </c>
      <c r="AK37" s="12">
        <v>0</v>
      </c>
    </row>
    <row r="38" spans="1:37" ht="11.1" customHeight="1">
      <c r="B38" s="21" t="s">
        <v>47</v>
      </c>
      <c r="C38" s="24"/>
      <c r="D38" s="12">
        <v>-1.3</v>
      </c>
      <c r="F38" s="12">
        <v>-1.1000000000000001</v>
      </c>
      <c r="H38" s="12">
        <v>-1.3</v>
      </c>
      <c r="J38" s="12">
        <v>-1.3</v>
      </c>
      <c r="L38" s="12">
        <v>-1.3</v>
      </c>
      <c r="N38" s="12">
        <v>-1.2</v>
      </c>
      <c r="P38" s="12">
        <v>-1.3</v>
      </c>
      <c r="R38" s="12">
        <v>-1.3</v>
      </c>
      <c r="T38" s="12">
        <v>-1.3</v>
      </c>
      <c r="V38" s="12">
        <v>-1.4</v>
      </c>
      <c r="X38" s="12">
        <v>-1.3</v>
      </c>
      <c r="Z38" s="12">
        <v>-1.4</v>
      </c>
      <c r="AB38" s="9">
        <f>SUM(D38:Z38)</f>
        <v>-15.500000000000004</v>
      </c>
      <c r="AE38" s="21" t="s">
        <v>47</v>
      </c>
      <c r="AF38" s="24"/>
      <c r="AG38" s="60">
        <f>AB38</f>
        <v>-15.500000000000004</v>
      </c>
      <c r="AI38" s="12">
        <v>30.7</v>
      </c>
      <c r="AK38" s="12">
        <v>20.3</v>
      </c>
    </row>
    <row r="39" spans="1:37" ht="11.1" customHeight="1">
      <c r="B39" s="21" t="s">
        <v>46</v>
      </c>
      <c r="C39" s="24"/>
      <c r="D39" s="12">
        <v>0</v>
      </c>
      <c r="F39" s="12">
        <v>0</v>
      </c>
      <c r="H39" s="12">
        <v>0</v>
      </c>
      <c r="J39" s="12">
        <v>0</v>
      </c>
      <c r="L39" s="12">
        <v>0</v>
      </c>
      <c r="N39" s="12">
        <v>0</v>
      </c>
      <c r="P39" s="12">
        <v>0</v>
      </c>
      <c r="R39" s="12">
        <v>0</v>
      </c>
      <c r="T39" s="12">
        <v>0</v>
      </c>
      <c r="V39" s="12">
        <v>0</v>
      </c>
      <c r="X39" s="12">
        <v>0</v>
      </c>
      <c r="Z39" s="12">
        <v>0</v>
      </c>
      <c r="AB39" s="9">
        <f>SUM(D39:Z39)</f>
        <v>0</v>
      </c>
      <c r="AE39" s="21" t="s">
        <v>46</v>
      </c>
      <c r="AF39" s="24"/>
      <c r="AG39" s="60">
        <f>AB39</f>
        <v>0</v>
      </c>
      <c r="AI39" s="12">
        <v>0</v>
      </c>
      <c r="AK39" s="12">
        <v>0</v>
      </c>
    </row>
    <row r="40" spans="1:37" ht="11.1" customHeight="1">
      <c r="B40" s="9" t="s">
        <v>36</v>
      </c>
      <c r="D40" s="13">
        <v>0</v>
      </c>
      <c r="F40" s="13">
        <v>0</v>
      </c>
      <c r="H40" s="13">
        <v>0</v>
      </c>
      <c r="J40" s="13">
        <v>0</v>
      </c>
      <c r="L40" s="13">
        <v>0</v>
      </c>
      <c r="N40" s="13">
        <v>0</v>
      </c>
      <c r="P40" s="13">
        <v>0</v>
      </c>
      <c r="R40" s="13">
        <v>0</v>
      </c>
      <c r="T40" s="13">
        <v>0</v>
      </c>
      <c r="V40" s="13">
        <v>0</v>
      </c>
      <c r="X40" s="13">
        <v>0</v>
      </c>
      <c r="Z40" s="13">
        <v>-0.1</v>
      </c>
      <c r="AB40" s="14">
        <f>SUM(D40:Z40)</f>
        <v>-0.1</v>
      </c>
      <c r="AE40" s="9" t="s">
        <v>36</v>
      </c>
      <c r="AG40" s="61">
        <f>AB40</f>
        <v>-0.1</v>
      </c>
      <c r="AI40" s="13">
        <v>-8.1</v>
      </c>
      <c r="AK40" s="13">
        <v>-0.1</v>
      </c>
    </row>
    <row r="41" spans="1:37" ht="11.1" customHeight="1">
      <c r="C41" s="9" t="s">
        <v>27</v>
      </c>
      <c r="D41" s="27">
        <f>SUM(D37:D40)</f>
        <v>-1.3</v>
      </c>
      <c r="F41" s="27">
        <f>SUM(F37:F40)</f>
        <v>-1.1000000000000001</v>
      </c>
      <c r="H41" s="27">
        <f>SUM(H37:H40)</f>
        <v>-1.3</v>
      </c>
      <c r="J41" s="27">
        <f>SUM(J37:J40)</f>
        <v>-1.3</v>
      </c>
      <c r="L41" s="27">
        <f>SUM(L37:L40)</f>
        <v>-1.3</v>
      </c>
      <c r="N41" s="27">
        <f>SUM(N37:N40)</f>
        <v>-1.2</v>
      </c>
      <c r="P41" s="27">
        <f>SUM(P37:P40)</f>
        <v>-1.3</v>
      </c>
      <c r="R41" s="27">
        <f>SUM(R37:R40)</f>
        <v>-1.3</v>
      </c>
      <c r="T41" s="27">
        <f>SUM(T37:T40)</f>
        <v>-1.3</v>
      </c>
      <c r="V41" s="27">
        <f>SUM(V37:V40)</f>
        <v>-1.4</v>
      </c>
      <c r="X41" s="27">
        <f>SUM(X37:X40)</f>
        <v>-1.3</v>
      </c>
      <c r="Z41" s="27">
        <f>SUM(Z37:Z40)</f>
        <v>-1.5</v>
      </c>
      <c r="AB41" s="27">
        <f>SUM(AB37:AB40)</f>
        <v>-15.600000000000003</v>
      </c>
      <c r="AF41" s="9" t="s">
        <v>27</v>
      </c>
      <c r="AG41" s="27">
        <f>SUM(AG37:AG40)</f>
        <v>-15.600000000000003</v>
      </c>
      <c r="AI41" s="27">
        <f>SUM(AI37:AI40)</f>
        <v>22.6</v>
      </c>
      <c r="AK41" s="27">
        <f>SUM(AK37:AK40)</f>
        <v>20.2</v>
      </c>
    </row>
    <row r="42" spans="1:37" ht="3.95" customHeight="1"/>
    <row r="43" spans="1:37" ht="11.1" customHeight="1">
      <c r="A43" s="10" t="s">
        <v>44</v>
      </c>
      <c r="AD43" s="10" t="s">
        <v>44</v>
      </c>
    </row>
    <row r="44" spans="1:37" ht="11.1" customHeight="1">
      <c r="B44" s="10" t="s">
        <v>49</v>
      </c>
      <c r="D44" s="36">
        <v>0</v>
      </c>
      <c r="F44" s="36">
        <v>0</v>
      </c>
      <c r="H44" s="36">
        <v>0</v>
      </c>
      <c r="J44" s="36">
        <v>0</v>
      </c>
      <c r="L44" s="36">
        <v>0</v>
      </c>
      <c r="N44" s="36">
        <v>0</v>
      </c>
      <c r="P44" s="36">
        <v>0</v>
      </c>
      <c r="R44" s="36">
        <v>0</v>
      </c>
      <c r="T44" s="36">
        <v>0</v>
      </c>
      <c r="V44" s="36">
        <v>0</v>
      </c>
      <c r="X44" s="36">
        <v>0</v>
      </c>
      <c r="Z44" s="36">
        <v>0</v>
      </c>
      <c r="AB44" s="9">
        <f>SUM(D44:Z44)</f>
        <v>0</v>
      </c>
      <c r="AE44" s="10" t="s">
        <v>49</v>
      </c>
      <c r="AG44" s="60">
        <f>AB44</f>
        <v>0</v>
      </c>
      <c r="AI44" s="36">
        <v>0</v>
      </c>
      <c r="AK44" s="36">
        <v>0</v>
      </c>
    </row>
    <row r="45" spans="1:37" ht="11.1" customHeight="1">
      <c r="B45" s="10" t="s">
        <v>50</v>
      </c>
      <c r="D45" s="36">
        <v>0</v>
      </c>
      <c r="F45" s="36">
        <v>0</v>
      </c>
      <c r="H45" s="36">
        <v>0</v>
      </c>
      <c r="J45" s="36">
        <v>0</v>
      </c>
      <c r="L45" s="36">
        <v>0</v>
      </c>
      <c r="N45" s="36">
        <v>0</v>
      </c>
      <c r="P45" s="36">
        <v>0</v>
      </c>
      <c r="R45" s="36">
        <v>0</v>
      </c>
      <c r="T45" s="36">
        <v>0</v>
      </c>
      <c r="V45" s="36">
        <v>0</v>
      </c>
      <c r="X45" s="36">
        <v>0</v>
      </c>
      <c r="Z45" s="36">
        <v>0</v>
      </c>
      <c r="AB45" s="9">
        <f>SUM(D45:Z45)</f>
        <v>0</v>
      </c>
      <c r="AE45" s="10" t="s">
        <v>50</v>
      </c>
      <c r="AG45" s="61">
        <f>AB45</f>
        <v>0</v>
      </c>
      <c r="AI45" s="36">
        <v>0</v>
      </c>
      <c r="AK45" s="36">
        <v>0</v>
      </c>
    </row>
    <row r="46" spans="1:37" ht="11.1" customHeight="1">
      <c r="C46" s="9" t="s">
        <v>27</v>
      </c>
      <c r="D46" s="26">
        <f>D44+D45</f>
        <v>0</v>
      </c>
      <c r="F46" s="26">
        <f>F44+F45</f>
        <v>0</v>
      </c>
      <c r="H46" s="26">
        <f>H44+H45</f>
        <v>0</v>
      </c>
      <c r="J46" s="26">
        <f>J44+J45</f>
        <v>0</v>
      </c>
      <c r="L46" s="26">
        <f>L44+L45</f>
        <v>0</v>
      </c>
      <c r="N46" s="26">
        <f>N44+N45</f>
        <v>0</v>
      </c>
      <c r="P46" s="26">
        <f>P44+P45</f>
        <v>0</v>
      </c>
      <c r="R46" s="26">
        <f>R44+R45</f>
        <v>0</v>
      </c>
      <c r="T46" s="26">
        <f>T44+T45</f>
        <v>0</v>
      </c>
      <c r="V46" s="26">
        <f>V44+V45</f>
        <v>0</v>
      </c>
      <c r="X46" s="26">
        <f>X44+X45</f>
        <v>0</v>
      </c>
      <c r="Z46" s="26">
        <f>Z44+Z45</f>
        <v>0</v>
      </c>
      <c r="AB46" s="26">
        <f>AB44+AB45</f>
        <v>0</v>
      </c>
      <c r="AF46" s="9" t="s">
        <v>27</v>
      </c>
      <c r="AG46" s="26">
        <f>AG44+AG45</f>
        <v>0</v>
      </c>
      <c r="AI46" s="26">
        <f>AI44+AI45</f>
        <v>0</v>
      </c>
      <c r="AK46" s="26">
        <f>AK44+AK45</f>
        <v>0</v>
      </c>
    </row>
    <row r="47" spans="1:37" ht="3.95" customHeight="1"/>
    <row r="48" spans="1:37" ht="11.1" customHeight="1">
      <c r="A48" s="9" t="s">
        <v>37</v>
      </c>
      <c r="D48" s="13">
        <v>0</v>
      </c>
      <c r="F48" s="13">
        <v>0</v>
      </c>
      <c r="H48" s="13">
        <v>0</v>
      </c>
      <c r="J48" s="13">
        <v>0</v>
      </c>
      <c r="L48" s="13">
        <v>0</v>
      </c>
      <c r="N48" s="13">
        <v>0</v>
      </c>
      <c r="P48" s="13">
        <v>0</v>
      </c>
      <c r="R48" s="13">
        <v>0</v>
      </c>
      <c r="T48" s="13">
        <v>0</v>
      </c>
      <c r="V48" s="13">
        <v>0</v>
      </c>
      <c r="X48" s="13">
        <v>0</v>
      </c>
      <c r="Z48" s="13">
        <v>0</v>
      </c>
      <c r="AB48" s="14">
        <f>SUM(D48:Z48)</f>
        <v>0</v>
      </c>
      <c r="AD48" s="9" t="s">
        <v>37</v>
      </c>
      <c r="AG48" s="61">
        <f>AB48</f>
        <v>0</v>
      </c>
      <c r="AI48" s="13">
        <v>0</v>
      </c>
      <c r="AK48" s="13">
        <v>0</v>
      </c>
    </row>
    <row r="49" spans="1:37" ht="3.95" customHeight="1"/>
    <row r="50" spans="1:37" ht="11.1" customHeight="1">
      <c r="A50" s="15" t="s">
        <v>38</v>
      </c>
      <c r="B50" s="16"/>
      <c r="C50" s="16"/>
      <c r="D50" s="15">
        <f>D34-D41-D46-D48</f>
        <v>10.8</v>
      </c>
      <c r="E50" s="16"/>
      <c r="F50" s="15">
        <f>F34-F41-F46-F48</f>
        <v>8.9999999999999982</v>
      </c>
      <c r="G50" s="16"/>
      <c r="H50" s="15">
        <f>H34-H41-H46-H48</f>
        <v>11</v>
      </c>
      <c r="I50" s="16"/>
      <c r="J50" s="15">
        <f>J34-J41-J46-J48</f>
        <v>10</v>
      </c>
      <c r="K50" s="16"/>
      <c r="L50" s="15">
        <f>L34-L41-L46-L48</f>
        <v>10.3</v>
      </c>
      <c r="M50" s="16"/>
      <c r="N50" s="15">
        <f>N34-N41-N46-N48</f>
        <v>9.6999999999999993</v>
      </c>
      <c r="O50" s="16"/>
      <c r="P50" s="15">
        <f>P34-P41-P46-P48</f>
        <v>9.8999999999999986</v>
      </c>
      <c r="Q50" s="16"/>
      <c r="R50" s="15">
        <f>R34-R41-R46-R48</f>
        <v>10</v>
      </c>
      <c r="S50" s="16"/>
      <c r="T50" s="15">
        <f>T34-T41-T46-T48</f>
        <v>9.9000000000000021</v>
      </c>
      <c r="U50" s="16"/>
      <c r="V50" s="15">
        <f>V34-V41-V46-V48</f>
        <v>11.100000000000001</v>
      </c>
      <c r="W50" s="16"/>
      <c r="X50" s="15">
        <f>X34-X41-X46-X48</f>
        <v>9.5</v>
      </c>
      <c r="Y50" s="16"/>
      <c r="Z50" s="15">
        <f>Z34-Z41-Z46-Z48</f>
        <v>10.4</v>
      </c>
      <c r="AA50" s="16"/>
      <c r="AB50" s="15">
        <f>AB34-AB41-AB46-AB48</f>
        <v>121.6</v>
      </c>
      <c r="AC50" s="16"/>
      <c r="AD50" s="15" t="s">
        <v>38</v>
      </c>
      <c r="AE50" s="16"/>
      <c r="AF50" s="16"/>
      <c r="AG50" s="15">
        <f>AG34-AG41-AG46-AG48</f>
        <v>121.6</v>
      </c>
      <c r="AH50" s="16"/>
      <c r="AI50" s="15">
        <f>AI34-AI41-AI46-AI48</f>
        <v>83.4</v>
      </c>
      <c r="AJ50" s="16"/>
      <c r="AK50" s="15">
        <f>AK34-AK41-AK46-AK48</f>
        <v>205.50000000000003</v>
      </c>
    </row>
    <row r="51" spans="1:37" ht="3.95" customHeight="1"/>
    <row r="52" spans="1:37" ht="11.1" customHeight="1">
      <c r="A52" s="9" t="s">
        <v>39</v>
      </c>
      <c r="B52" s="16"/>
      <c r="C52" s="16"/>
      <c r="D52" s="16"/>
      <c r="E52" s="16"/>
      <c r="F52" s="16"/>
      <c r="H52" s="16"/>
      <c r="J52" s="16"/>
      <c r="L52" s="16"/>
      <c r="N52" s="16"/>
      <c r="P52" s="16"/>
      <c r="R52" s="16"/>
      <c r="T52" s="16"/>
      <c r="V52" s="16"/>
      <c r="X52" s="16"/>
      <c r="Z52" s="16"/>
      <c r="AB52" s="17"/>
      <c r="AD52" s="9" t="s">
        <v>39</v>
      </c>
      <c r="AE52" s="16"/>
      <c r="AF52" s="16"/>
      <c r="AG52" s="16"/>
      <c r="AH52" s="16"/>
      <c r="AI52" s="16"/>
      <c r="AK52" s="16"/>
    </row>
    <row r="53" spans="1:37" ht="11.1" customHeight="1">
      <c r="B53" s="9" t="s">
        <v>40</v>
      </c>
      <c r="D53" s="12">
        <v>4.2</v>
      </c>
      <c r="F53" s="12">
        <v>3.4</v>
      </c>
      <c r="H53" s="12">
        <v>4.3</v>
      </c>
      <c r="J53" s="12">
        <v>3.8</v>
      </c>
      <c r="L53" s="12">
        <v>4</v>
      </c>
      <c r="N53" s="12">
        <v>3.8</v>
      </c>
      <c r="P53" s="12">
        <v>3.8</v>
      </c>
      <c r="R53" s="12">
        <v>3.9</v>
      </c>
      <c r="T53" s="12">
        <v>3.4</v>
      </c>
      <c r="V53" s="12">
        <v>4.3</v>
      </c>
      <c r="X53" s="12">
        <v>4.4000000000000004</v>
      </c>
      <c r="Z53" s="12">
        <v>4</v>
      </c>
      <c r="AB53" s="9">
        <f>SUM(D53:Z53)</f>
        <v>47.3</v>
      </c>
      <c r="AE53" s="9" t="s">
        <v>40</v>
      </c>
      <c r="AG53" s="60">
        <f>AB53</f>
        <v>47.3</v>
      </c>
      <c r="AI53" s="12">
        <v>20.9</v>
      </c>
      <c r="AK53" s="12">
        <v>60.3</v>
      </c>
    </row>
    <row r="54" spans="1:37" ht="11.1" customHeight="1">
      <c r="B54" s="9" t="s">
        <v>41</v>
      </c>
      <c r="D54" s="13">
        <v>0</v>
      </c>
      <c r="F54" s="13">
        <v>0.1</v>
      </c>
      <c r="H54" s="13">
        <v>0</v>
      </c>
      <c r="J54" s="13">
        <v>0.1</v>
      </c>
      <c r="L54" s="13">
        <v>0</v>
      </c>
      <c r="N54" s="13">
        <v>0</v>
      </c>
      <c r="P54" s="13">
        <v>0.1</v>
      </c>
      <c r="R54" s="13">
        <v>0</v>
      </c>
      <c r="T54" s="13">
        <v>0.5</v>
      </c>
      <c r="V54" s="13">
        <v>0.1</v>
      </c>
      <c r="X54" s="13">
        <v>-0.7</v>
      </c>
      <c r="Z54" s="13">
        <v>0.1</v>
      </c>
      <c r="AB54" s="14">
        <f>SUM(D54:Z54)</f>
        <v>0.30000000000000004</v>
      </c>
      <c r="AE54" s="9" t="s">
        <v>41</v>
      </c>
      <c r="AG54" s="61">
        <f>AB54</f>
        <v>0.30000000000000004</v>
      </c>
      <c r="AI54" s="13">
        <v>11.8</v>
      </c>
      <c r="AK54" s="13">
        <v>19.899999999999999</v>
      </c>
    </row>
    <row r="55" spans="1:37" ht="11.1" customHeight="1">
      <c r="C55" s="9" t="s">
        <v>27</v>
      </c>
      <c r="D55" s="14">
        <f>SUM(D53:D54)</f>
        <v>4.2</v>
      </c>
      <c r="F55" s="14">
        <f>SUM(F53:F54)</f>
        <v>3.5</v>
      </c>
      <c r="H55" s="14">
        <f>SUM(H53:H54)</f>
        <v>4.3</v>
      </c>
      <c r="J55" s="14">
        <f>SUM(J53:J54)</f>
        <v>3.9</v>
      </c>
      <c r="L55" s="14">
        <f>SUM(L53:L54)</f>
        <v>4</v>
      </c>
      <c r="N55" s="14">
        <f>SUM(N53:N54)</f>
        <v>3.8</v>
      </c>
      <c r="P55" s="14">
        <f>SUM(P53:P54)</f>
        <v>3.9</v>
      </c>
      <c r="R55" s="14">
        <f>SUM(R53:R54)</f>
        <v>3.9</v>
      </c>
      <c r="T55" s="14">
        <f>SUM(T53:T54)</f>
        <v>3.9</v>
      </c>
      <c r="V55" s="14">
        <f>SUM(V53:V54)</f>
        <v>4.3999999999999995</v>
      </c>
      <c r="X55" s="14">
        <f>SUM(X53:X54)</f>
        <v>3.7</v>
      </c>
      <c r="Z55" s="14">
        <f>SUM(Z53:Z54)</f>
        <v>4.0999999999999996</v>
      </c>
      <c r="AB55" s="14">
        <f>SUM(AB53:AB54)</f>
        <v>47.599999999999994</v>
      </c>
      <c r="AF55" s="9" t="s">
        <v>27</v>
      </c>
      <c r="AG55" s="14">
        <f>SUM(AG53:AG54)</f>
        <v>47.599999999999994</v>
      </c>
      <c r="AI55" s="14">
        <f>SUM(AI53:AI54)</f>
        <v>32.700000000000003</v>
      </c>
      <c r="AK55" s="14">
        <f>SUM(AK53:AK54)</f>
        <v>80.199999999999989</v>
      </c>
    </row>
    <row r="56" spans="1:37" ht="3.95" customHeight="1"/>
    <row r="57" spans="1:37" ht="11.1" customHeight="1">
      <c r="A57" s="15" t="s">
        <v>88</v>
      </c>
      <c r="B57" s="16"/>
      <c r="C57" s="16"/>
      <c r="D57" s="15">
        <f>D50-D55</f>
        <v>6.6000000000000005</v>
      </c>
      <c r="E57" s="16"/>
      <c r="F57" s="15">
        <f>F50-F55</f>
        <v>5.4999999999999982</v>
      </c>
      <c r="G57" s="16"/>
      <c r="H57" s="15">
        <f>H50-H55</f>
        <v>6.7</v>
      </c>
      <c r="I57" s="16"/>
      <c r="J57" s="15">
        <f>J50-J55</f>
        <v>6.1</v>
      </c>
      <c r="K57" s="16"/>
      <c r="L57" s="15">
        <f>L50-L55</f>
        <v>6.3000000000000007</v>
      </c>
      <c r="M57" s="16"/>
      <c r="N57" s="15">
        <f>N50-N55</f>
        <v>5.8999999999999995</v>
      </c>
      <c r="O57" s="16"/>
      <c r="P57" s="15">
        <f>P50-P55</f>
        <v>5.9999999999999982</v>
      </c>
      <c r="Q57" s="16"/>
      <c r="R57" s="15">
        <f>R50-R55</f>
        <v>6.1</v>
      </c>
      <c r="S57" s="16"/>
      <c r="T57" s="15">
        <f>T50-T55</f>
        <v>6.0000000000000018</v>
      </c>
      <c r="U57" s="16"/>
      <c r="V57" s="15">
        <f>V50-V55</f>
        <v>6.700000000000002</v>
      </c>
      <c r="W57" s="16"/>
      <c r="X57" s="15">
        <f>X50-X55</f>
        <v>5.8</v>
      </c>
      <c r="Y57" s="16"/>
      <c r="Z57" s="15">
        <f>Z50-Z55</f>
        <v>6.3000000000000007</v>
      </c>
      <c r="AA57" s="16"/>
      <c r="AB57" s="15">
        <f>AB50-AB55</f>
        <v>74</v>
      </c>
      <c r="AC57" s="16"/>
      <c r="AD57" s="15" t="s">
        <v>88</v>
      </c>
      <c r="AE57" s="16"/>
      <c r="AF57" s="16"/>
      <c r="AG57" s="15">
        <f>AG50-AG55</f>
        <v>74</v>
      </c>
      <c r="AH57" s="16"/>
      <c r="AI57" s="15">
        <f>AI50-AI55</f>
        <v>50.7</v>
      </c>
      <c r="AJ57" s="16"/>
      <c r="AK57" s="15">
        <f>AK50-AK55</f>
        <v>125.30000000000004</v>
      </c>
    </row>
    <row r="58" spans="1:37" ht="3.95" customHeight="1"/>
    <row r="59" spans="1:37" ht="11.1" customHeight="1">
      <c r="A59" s="10" t="s">
        <v>86</v>
      </c>
      <c r="AD59" s="10" t="s">
        <v>86</v>
      </c>
    </row>
    <row r="60" spans="1:37" ht="11.1" customHeight="1">
      <c r="B60" s="10" t="s">
        <v>91</v>
      </c>
      <c r="D60" s="12">
        <v>-1</v>
      </c>
      <c r="F60" s="12">
        <v>-1.1000000000000001</v>
      </c>
      <c r="H60" s="12">
        <v>-1</v>
      </c>
      <c r="J60" s="12">
        <v>-1</v>
      </c>
      <c r="L60" s="12">
        <v>-1</v>
      </c>
      <c r="N60" s="12">
        <v>-1.1000000000000001</v>
      </c>
      <c r="P60" s="12">
        <v>-1</v>
      </c>
      <c r="R60" s="12">
        <v>-1.1000000000000001</v>
      </c>
      <c r="T60" s="12">
        <v>-1</v>
      </c>
      <c r="V60" s="12">
        <v>-1.1000000000000001</v>
      </c>
      <c r="X60" s="12">
        <v>-1</v>
      </c>
      <c r="Z60" s="12">
        <v>-1.1000000000000001</v>
      </c>
      <c r="AB60" s="9">
        <f>SUM(D60:Z60)</f>
        <v>-12.499999999999998</v>
      </c>
      <c r="AE60" s="10" t="s">
        <v>91</v>
      </c>
      <c r="AG60" s="60">
        <f>AB60</f>
        <v>-12.499999999999998</v>
      </c>
      <c r="AI60" s="12">
        <v>-12.1</v>
      </c>
      <c r="AK60" s="12">
        <v>-11.7</v>
      </c>
    </row>
    <row r="61" spans="1:37" ht="11.1" customHeight="1">
      <c r="B61" s="10" t="s">
        <v>90</v>
      </c>
      <c r="D61" s="12">
        <v>0.9</v>
      </c>
      <c r="F61" s="12">
        <v>0.9</v>
      </c>
      <c r="H61" s="12">
        <v>0.9</v>
      </c>
      <c r="J61" s="12">
        <v>0.8</v>
      </c>
      <c r="L61" s="12">
        <v>0.9</v>
      </c>
      <c r="N61" s="12">
        <v>0.9</v>
      </c>
      <c r="P61" s="12">
        <v>0.9</v>
      </c>
      <c r="R61" s="12">
        <v>0.9</v>
      </c>
      <c r="T61" s="12">
        <v>0.8</v>
      </c>
      <c r="V61" s="12">
        <v>0.9</v>
      </c>
      <c r="X61" s="12">
        <v>0.8</v>
      </c>
      <c r="Z61" s="12">
        <v>0.9</v>
      </c>
      <c r="AB61" s="9">
        <f>SUM(D61:Z61)</f>
        <v>10.500000000000002</v>
      </c>
      <c r="AE61" s="10" t="s">
        <v>90</v>
      </c>
      <c r="AG61" s="60">
        <f>AB61</f>
        <v>10.500000000000002</v>
      </c>
      <c r="AI61" s="12">
        <v>10.4</v>
      </c>
      <c r="AK61" s="12">
        <v>10.4</v>
      </c>
    </row>
    <row r="62" spans="1:37" ht="11.1" customHeight="1">
      <c r="B62" s="10" t="s">
        <v>89</v>
      </c>
      <c r="D62" s="12">
        <v>0</v>
      </c>
      <c r="F62" s="12">
        <v>-0.1</v>
      </c>
      <c r="H62" s="12">
        <v>0</v>
      </c>
      <c r="J62" s="12">
        <v>-0.1</v>
      </c>
      <c r="L62" s="12">
        <v>0</v>
      </c>
      <c r="N62" s="12">
        <v>-0.1</v>
      </c>
      <c r="P62" s="12">
        <v>0</v>
      </c>
      <c r="R62" s="12">
        <v>-0.1</v>
      </c>
      <c r="T62" s="12">
        <v>-0.1</v>
      </c>
      <c r="V62" s="12">
        <v>-0.1</v>
      </c>
      <c r="X62" s="12">
        <v>-0.1</v>
      </c>
      <c r="Z62" s="12">
        <v>-0.1</v>
      </c>
      <c r="AB62" s="9">
        <f>SUM(D62:Z62)</f>
        <v>-0.79999999999999993</v>
      </c>
      <c r="AE62" s="10" t="s">
        <v>89</v>
      </c>
      <c r="AG62" s="61">
        <f>AB62</f>
        <v>-0.79999999999999993</v>
      </c>
      <c r="AI62" s="12">
        <v>-0.6</v>
      </c>
      <c r="AK62" s="12">
        <v>-0.5</v>
      </c>
    </row>
    <row r="63" spans="1:37" ht="11.1" customHeight="1">
      <c r="A63" s="9"/>
      <c r="C63" s="10" t="s">
        <v>27</v>
      </c>
      <c r="D63" s="34">
        <f>D60+D61-D62</f>
        <v>-9.9999999999999978E-2</v>
      </c>
      <c r="F63" s="34">
        <f>F60+F61-F62</f>
        <v>-0.10000000000000006</v>
      </c>
      <c r="H63" s="34">
        <f>H60+H61-H62</f>
        <v>-9.9999999999999978E-2</v>
      </c>
      <c r="J63" s="34">
        <f>J60+J61-J62</f>
        <v>-9.999999999999995E-2</v>
      </c>
      <c r="L63" s="34">
        <f>L60+L61-L62</f>
        <v>-9.9999999999999978E-2</v>
      </c>
      <c r="N63" s="34">
        <f>N60+N61-N62</f>
        <v>-0.10000000000000006</v>
      </c>
      <c r="P63" s="34">
        <f>P60+P61-P62</f>
        <v>-9.9999999999999978E-2</v>
      </c>
      <c r="R63" s="34">
        <f>R60+R61-R62</f>
        <v>-0.10000000000000006</v>
      </c>
      <c r="T63" s="34">
        <f>T60+T61-T62</f>
        <v>-9.999999999999995E-2</v>
      </c>
      <c r="V63" s="34">
        <f>V60+V61-V62</f>
        <v>-0.10000000000000006</v>
      </c>
      <c r="X63" s="34">
        <f>X60+X61-X62</f>
        <v>-9.999999999999995E-2</v>
      </c>
      <c r="Z63" s="34">
        <f>Z60+Z61-Z62</f>
        <v>-0.10000000000000006</v>
      </c>
      <c r="AB63" s="34">
        <f>AB60+AB61-AB62</f>
        <v>-1.1999999999999966</v>
      </c>
      <c r="AD63" s="9"/>
      <c r="AF63" s="10" t="s">
        <v>27</v>
      </c>
      <c r="AG63" s="34">
        <f>AG60+AG61-AG62</f>
        <v>-1.1999999999999966</v>
      </c>
      <c r="AI63" s="34">
        <f>AI60+AI61-AI62</f>
        <v>-1.0999999999999992</v>
      </c>
      <c r="AK63" s="34">
        <f>AK60+AK61-AK62</f>
        <v>-0.79999999999999893</v>
      </c>
    </row>
    <row r="64" spans="1:37" ht="11.1" customHeight="1">
      <c r="A64" s="9"/>
      <c r="D64" s="33"/>
      <c r="F64" s="33"/>
      <c r="H64" s="33"/>
      <c r="J64" s="33"/>
      <c r="L64" s="33"/>
      <c r="N64" s="33"/>
      <c r="P64" s="33"/>
      <c r="R64" s="33"/>
      <c r="T64" s="33"/>
      <c r="V64" s="33"/>
      <c r="X64" s="33"/>
      <c r="Z64" s="33"/>
      <c r="AB64" s="33"/>
      <c r="AD64" s="9"/>
      <c r="AG64" s="33"/>
      <c r="AI64" s="33"/>
      <c r="AK64" s="33"/>
    </row>
    <row r="65" spans="1:38" ht="11.1" customHeight="1" thickBot="1">
      <c r="A65" s="15" t="s">
        <v>87</v>
      </c>
      <c r="B65" s="16"/>
      <c r="C65" s="16"/>
      <c r="D65" s="35">
        <f>D63+D57</f>
        <v>6.5000000000000009</v>
      </c>
      <c r="E65" s="16"/>
      <c r="F65" s="35">
        <f>F63+F57</f>
        <v>5.3999999999999986</v>
      </c>
      <c r="G65" s="16"/>
      <c r="H65" s="35">
        <f>H63+H57</f>
        <v>6.6000000000000005</v>
      </c>
      <c r="I65" s="16"/>
      <c r="J65" s="35">
        <f>J63+J57</f>
        <v>6</v>
      </c>
      <c r="K65" s="16"/>
      <c r="L65" s="35">
        <f>L63+L57</f>
        <v>6.2000000000000011</v>
      </c>
      <c r="M65" s="16"/>
      <c r="N65" s="35">
        <f>N63+N57</f>
        <v>5.8</v>
      </c>
      <c r="O65" s="16"/>
      <c r="P65" s="35">
        <f>P63+P57</f>
        <v>5.8999999999999986</v>
      </c>
      <c r="Q65" s="16"/>
      <c r="R65" s="35">
        <f>R63+R57</f>
        <v>6</v>
      </c>
      <c r="S65" s="16"/>
      <c r="T65" s="35">
        <f>T63+T57</f>
        <v>5.9000000000000021</v>
      </c>
      <c r="U65" s="16"/>
      <c r="V65" s="35">
        <f>V63+V57</f>
        <v>6.6000000000000023</v>
      </c>
      <c r="W65" s="16"/>
      <c r="X65" s="35">
        <f>X63+X57</f>
        <v>5.7</v>
      </c>
      <c r="Y65" s="16"/>
      <c r="Z65" s="35">
        <f>Z63+Z57</f>
        <v>6.2000000000000011</v>
      </c>
      <c r="AA65" s="16"/>
      <c r="AB65" s="35">
        <f>AB63+AB57</f>
        <v>72.8</v>
      </c>
      <c r="AC65" s="16"/>
      <c r="AD65" s="15" t="s">
        <v>87</v>
      </c>
      <c r="AE65" s="16"/>
      <c r="AF65" s="16"/>
      <c r="AG65" s="35">
        <f>AG63+AG57</f>
        <v>72.8</v>
      </c>
      <c r="AH65" s="16"/>
      <c r="AI65" s="35">
        <f>AI63+AI57</f>
        <v>49.6</v>
      </c>
      <c r="AJ65" s="16"/>
      <c r="AK65" s="35">
        <f>AK63+AK57</f>
        <v>124.50000000000004</v>
      </c>
    </row>
    <row r="66" spans="1:38" ht="11.1" customHeight="1" thickTop="1">
      <c r="A66" s="15"/>
      <c r="B66" s="16"/>
      <c r="C66" s="16"/>
      <c r="D66" s="58"/>
      <c r="E66" s="16"/>
      <c r="F66" s="58"/>
      <c r="G66" s="16"/>
      <c r="H66" s="58"/>
      <c r="I66" s="16"/>
      <c r="J66" s="58"/>
      <c r="K66" s="16"/>
      <c r="L66" s="58"/>
      <c r="M66" s="16"/>
      <c r="N66" s="58"/>
      <c r="O66" s="16"/>
      <c r="P66" s="58"/>
      <c r="Q66" s="16"/>
      <c r="R66" s="58"/>
      <c r="S66" s="16"/>
      <c r="T66" s="58"/>
      <c r="U66" s="16"/>
      <c r="V66" s="58"/>
      <c r="W66" s="16"/>
      <c r="X66" s="58"/>
      <c r="Y66" s="16"/>
      <c r="Z66" s="58"/>
      <c r="AA66" s="16"/>
      <c r="AB66" s="58"/>
      <c r="AC66" s="16"/>
      <c r="AD66" s="15"/>
      <c r="AE66" s="16"/>
      <c r="AF66" s="16"/>
      <c r="AG66" s="58"/>
      <c r="AH66" s="16"/>
      <c r="AI66" s="58"/>
      <c r="AJ66" s="16"/>
      <c r="AK66" s="58"/>
    </row>
    <row r="67" spans="1:38" ht="3.95" customHeight="1"/>
    <row r="68" spans="1:38" ht="11.1" customHeight="1">
      <c r="A68" s="9" t="s">
        <v>42</v>
      </c>
      <c r="D68" s="9"/>
      <c r="E68" s="18"/>
      <c r="F68" s="9"/>
      <c r="G68" s="18"/>
      <c r="H68" s="9"/>
      <c r="I68" s="18"/>
      <c r="J68" s="9"/>
      <c r="K68" s="18"/>
      <c r="L68" s="9"/>
      <c r="M68" s="18"/>
      <c r="N68" s="9"/>
      <c r="O68" s="18"/>
      <c r="P68" s="9"/>
      <c r="Q68" s="18"/>
      <c r="R68" s="9"/>
      <c r="S68" s="18"/>
      <c r="T68" s="9"/>
      <c r="U68" s="18"/>
      <c r="V68" s="9"/>
      <c r="W68" s="18"/>
      <c r="X68" s="9"/>
      <c r="Y68" s="18"/>
      <c r="Z68" s="9"/>
      <c r="AB68" s="9"/>
      <c r="AD68" s="9" t="s">
        <v>42</v>
      </c>
      <c r="AG68" s="9"/>
      <c r="AH68" s="18"/>
      <c r="AI68" s="9"/>
      <c r="AJ68" s="18"/>
      <c r="AK68" s="9"/>
    </row>
    <row r="69" spans="1:38" ht="11.1" customHeight="1">
      <c r="A69" s="9"/>
      <c r="D69" s="9"/>
      <c r="E69" s="18"/>
      <c r="F69" s="9"/>
      <c r="G69" s="18"/>
      <c r="H69" s="9"/>
      <c r="I69" s="18"/>
      <c r="J69" s="9"/>
      <c r="K69" s="18"/>
      <c r="L69" s="9"/>
      <c r="M69" s="18"/>
      <c r="N69" s="9"/>
      <c r="O69" s="18"/>
      <c r="P69" s="9"/>
      <c r="Q69" s="18"/>
      <c r="R69" s="9"/>
      <c r="S69" s="18"/>
      <c r="T69" s="9"/>
      <c r="U69" s="18"/>
      <c r="V69" s="9"/>
      <c r="W69" s="18"/>
      <c r="X69" s="9"/>
      <c r="Y69" s="18"/>
      <c r="Z69" s="9"/>
      <c r="AB69" s="9"/>
      <c r="AD69" s="9"/>
      <c r="AG69" s="9"/>
      <c r="AH69" s="18"/>
      <c r="AI69" s="9"/>
      <c r="AJ69" s="18"/>
      <c r="AK69" s="9"/>
    </row>
    <row r="70" spans="1:38" ht="11.1" customHeight="1">
      <c r="A70" s="15" t="s">
        <v>43</v>
      </c>
      <c r="B70" s="16"/>
      <c r="C70" s="16"/>
      <c r="D70" s="19">
        <f>IF(D68=0,0,#REF!/D68)</f>
        <v>0</v>
      </c>
      <c r="E70" s="19"/>
      <c r="F70" s="19">
        <f>IF(F68=0,0,#REF!/F68)</f>
        <v>0</v>
      </c>
      <c r="G70" s="19"/>
      <c r="H70" s="19">
        <f>IF(H68=0,0,#REF!/H68)</f>
        <v>0</v>
      </c>
      <c r="I70" s="19"/>
      <c r="J70" s="19">
        <f>IF(J68=0,0,#REF!/J68)</f>
        <v>0</v>
      </c>
      <c r="K70" s="19"/>
      <c r="L70" s="19">
        <f>IF(L68=0,0,#REF!/L68)</f>
        <v>0</v>
      </c>
      <c r="M70" s="19"/>
      <c r="N70" s="19">
        <f>IF(N68=0,0,#REF!/N68)</f>
        <v>0</v>
      </c>
      <c r="O70" s="19"/>
      <c r="P70" s="19">
        <f>IF(P68=0,0,#REF!/P68)</f>
        <v>0</v>
      </c>
      <c r="Q70" s="19"/>
      <c r="R70" s="19">
        <f>IF(R68=0,0,#REF!/R68)</f>
        <v>0</v>
      </c>
      <c r="S70" s="19"/>
      <c r="T70" s="19">
        <f>IF(T68=0,0,#REF!/T68)</f>
        <v>0</v>
      </c>
      <c r="U70" s="19"/>
      <c r="V70" s="19">
        <f>IF(V68=0,0,#REF!/V68)</f>
        <v>0</v>
      </c>
      <c r="W70" s="19"/>
      <c r="X70" s="19">
        <f>IF(X68=0,0,#REF!/X68)</f>
        <v>0</v>
      </c>
      <c r="Y70" s="19"/>
      <c r="Z70" s="19">
        <f>IF(Z68=0,0,#REF!/Z68)</f>
        <v>0</v>
      </c>
      <c r="AA70" s="19"/>
      <c r="AB70" s="19">
        <f>IF(AB68=0,0,#REF!/AB68)</f>
        <v>0</v>
      </c>
      <c r="AC70" s="16"/>
      <c r="AD70" s="15" t="s">
        <v>43</v>
      </c>
      <c r="AE70" s="16"/>
      <c r="AF70" s="16"/>
      <c r="AG70" s="19">
        <f>IF(AG68=0,0,#REF!/AG68)</f>
        <v>0</v>
      </c>
      <c r="AH70" s="19"/>
      <c r="AI70" s="19">
        <f>IF(AI68=0,0,#REF!/AI68)</f>
        <v>0</v>
      </c>
      <c r="AJ70" s="19"/>
      <c r="AK70" s="19">
        <f>IF(AK68=0,0,#REF!/AK68)</f>
        <v>0</v>
      </c>
    </row>
    <row r="73" spans="1:38" ht="15.75">
      <c r="A73" s="6" t="str">
        <f>A1</f>
        <v>TRANSWESTERN PIPELINE GROUP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3"/>
      <c r="AB73" s="3"/>
      <c r="AD73" s="6" t="str">
        <f>AD1</f>
        <v>TRANSWESTERN PIPELINE GROUP</v>
      </c>
      <c r="AE73" s="1"/>
      <c r="AF73" s="1"/>
      <c r="AG73" s="1"/>
      <c r="AH73" s="1"/>
      <c r="AI73" s="1"/>
      <c r="AJ73" s="1"/>
      <c r="AK73" s="1"/>
      <c r="AL73" s="3"/>
    </row>
    <row r="74" spans="1:38" ht="15.75">
      <c r="A74" s="6" t="str">
        <f>A2</f>
        <v>2001 - 2003 OPERATING &amp; STRATEGIC PLAN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5"/>
      <c r="AB74" s="5"/>
      <c r="AD74" s="6" t="str">
        <f>AD2</f>
        <v>2001 - 2003 OPERATING &amp; STRATEGIC PLAN</v>
      </c>
      <c r="AE74" s="1"/>
      <c r="AF74" s="1"/>
      <c r="AG74" s="1"/>
      <c r="AH74" s="1"/>
      <c r="AI74" s="1"/>
      <c r="AJ74" s="1"/>
      <c r="AK74" s="1"/>
      <c r="AL74" s="5"/>
    </row>
    <row r="75" spans="1:38" ht="15.75">
      <c r="A75" s="67" t="s">
        <v>106</v>
      </c>
      <c r="B75" s="1"/>
      <c r="C75" s="1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 s="70" t="s">
        <v>98</v>
      </c>
      <c r="AD75" s="6" t="str">
        <f>A75</f>
        <v>CASH FLOW STATEMENT</v>
      </c>
      <c r="AE75" s="1"/>
      <c r="AF75" s="1"/>
      <c r="AG75" s="1"/>
      <c r="AH75" s="1"/>
      <c r="AI75" s="1"/>
      <c r="AJ75" s="1"/>
      <c r="AK75" s="1"/>
      <c r="AL75" s="65"/>
    </row>
    <row r="76" spans="1:38" s="16" customFormat="1">
      <c r="D76" s="23" t="s">
        <v>2</v>
      </c>
      <c r="E76" s="24"/>
      <c r="F76" s="23" t="s">
        <v>51</v>
      </c>
      <c r="G76" s="24"/>
      <c r="H76" s="23" t="s">
        <v>3</v>
      </c>
      <c r="I76" s="25"/>
      <c r="J76" s="23" t="s">
        <v>4</v>
      </c>
      <c r="K76" s="25"/>
      <c r="L76" s="23" t="s">
        <v>5</v>
      </c>
      <c r="M76" s="10"/>
      <c r="N76" s="22" t="s">
        <v>6</v>
      </c>
      <c r="P76" s="22" t="s">
        <v>7</v>
      </c>
      <c r="R76" s="22" t="s">
        <v>8</v>
      </c>
      <c r="T76" s="22" t="s">
        <v>9</v>
      </c>
      <c r="V76" s="22" t="s">
        <v>10</v>
      </c>
      <c r="X76" s="22" t="s">
        <v>11</v>
      </c>
      <c r="Z76" s="22" t="s">
        <v>12</v>
      </c>
      <c r="AA76" s="10"/>
      <c r="AB76" s="11" t="s">
        <v>13</v>
      </c>
      <c r="AG76" s="59" t="s">
        <v>98</v>
      </c>
      <c r="AH76" s="24"/>
      <c r="AI76" s="59" t="s">
        <v>102</v>
      </c>
      <c r="AJ76" s="24"/>
      <c r="AK76" s="59" t="s">
        <v>104</v>
      </c>
    </row>
    <row r="77" spans="1:38">
      <c r="A77" s="15" t="s">
        <v>52</v>
      </c>
      <c r="AD77" s="15" t="s">
        <v>52</v>
      </c>
    </row>
    <row r="78" spans="1:38" s="49" customFormat="1">
      <c r="A78" s="48" t="s">
        <v>85</v>
      </c>
      <c r="D78" s="50">
        <f>D65</f>
        <v>6.5000000000000009</v>
      </c>
      <c r="E78" s="51"/>
      <c r="F78" s="50">
        <f>F65</f>
        <v>5.3999999999999986</v>
      </c>
      <c r="G78" s="51"/>
      <c r="H78" s="50">
        <f>H65</f>
        <v>6.6000000000000005</v>
      </c>
      <c r="I78" s="51"/>
      <c r="J78" s="50">
        <f>J65</f>
        <v>6</v>
      </c>
      <c r="K78" s="51"/>
      <c r="L78" s="50">
        <f>L65</f>
        <v>6.2000000000000011</v>
      </c>
      <c r="M78" s="51"/>
      <c r="N78" s="50">
        <f>N65</f>
        <v>5.8</v>
      </c>
      <c r="O78" s="51"/>
      <c r="P78" s="50">
        <f>P65</f>
        <v>5.8999999999999986</v>
      </c>
      <c r="Q78" s="51"/>
      <c r="R78" s="50">
        <f>R65</f>
        <v>6</v>
      </c>
      <c r="S78" s="51"/>
      <c r="T78" s="50">
        <f>T65</f>
        <v>5.9000000000000021</v>
      </c>
      <c r="U78" s="51"/>
      <c r="V78" s="50">
        <f>V65</f>
        <v>6.6000000000000023</v>
      </c>
      <c r="W78" s="51"/>
      <c r="X78" s="50">
        <f>X65</f>
        <v>5.7</v>
      </c>
      <c r="Y78" s="51"/>
      <c r="Z78" s="50">
        <f>Z65</f>
        <v>6.2000000000000011</v>
      </c>
      <c r="AB78" s="48">
        <f t="shared" ref="AB78:AB84" si="2">SUM(D78:Z78)</f>
        <v>72.8</v>
      </c>
      <c r="AD78" s="48" t="s">
        <v>85</v>
      </c>
      <c r="AG78" s="63">
        <f>AB78</f>
        <v>72.8</v>
      </c>
      <c r="AH78" s="51"/>
      <c r="AI78" s="50">
        <f>AI65</f>
        <v>49.6</v>
      </c>
      <c r="AJ78" s="51"/>
      <c r="AK78" s="50">
        <f>AK65</f>
        <v>124.50000000000004</v>
      </c>
    </row>
    <row r="79" spans="1:38">
      <c r="A79" s="9" t="s">
        <v>53</v>
      </c>
      <c r="D79" s="38"/>
      <c r="E79" s="29"/>
      <c r="F79" s="38"/>
      <c r="G79" s="29"/>
      <c r="H79" s="38"/>
      <c r="I79" s="29"/>
      <c r="J79" s="38"/>
      <c r="K79" s="29"/>
      <c r="L79" s="38"/>
      <c r="M79" s="29"/>
      <c r="N79" s="38"/>
      <c r="O79" s="29"/>
      <c r="P79" s="38"/>
      <c r="Q79" s="29"/>
      <c r="R79" s="38"/>
      <c r="S79" s="29"/>
      <c r="T79" s="38"/>
      <c r="U79" s="29"/>
      <c r="V79" s="38"/>
      <c r="W79" s="29"/>
      <c r="X79" s="38"/>
      <c r="Y79" s="29"/>
      <c r="Z79" s="38"/>
      <c r="AD79" s="9" t="s">
        <v>53</v>
      </c>
      <c r="AG79" s="38"/>
      <c r="AH79" s="29"/>
      <c r="AI79" s="38"/>
      <c r="AJ79" s="29"/>
      <c r="AK79" s="38"/>
    </row>
    <row r="80" spans="1:38">
      <c r="B80" s="9" t="s">
        <v>24</v>
      </c>
      <c r="D80" s="37">
        <f>D19+D20</f>
        <v>1.8</v>
      </c>
      <c r="E80" s="29"/>
      <c r="F80" s="37">
        <f>F19+F20</f>
        <v>1.8</v>
      </c>
      <c r="G80" s="29"/>
      <c r="H80" s="37">
        <f>H19+H20</f>
        <v>1.9</v>
      </c>
      <c r="I80" s="29"/>
      <c r="J80" s="37">
        <f>J19+J20</f>
        <v>1.8</v>
      </c>
      <c r="K80" s="29"/>
      <c r="L80" s="37">
        <f>L19+L20</f>
        <v>1.8</v>
      </c>
      <c r="M80" s="29"/>
      <c r="N80" s="37">
        <f>N19+N20</f>
        <v>1.8</v>
      </c>
      <c r="O80" s="29"/>
      <c r="P80" s="37">
        <f>P19+P20</f>
        <v>1.8</v>
      </c>
      <c r="Q80" s="29"/>
      <c r="R80" s="37">
        <f>R19+R20</f>
        <v>1.9</v>
      </c>
      <c r="S80" s="29"/>
      <c r="T80" s="37">
        <f>T19+T20</f>
        <v>1.8</v>
      </c>
      <c r="U80" s="29"/>
      <c r="V80" s="37">
        <f>V19+V20</f>
        <v>1.9</v>
      </c>
      <c r="W80" s="29"/>
      <c r="X80" s="37">
        <f>X19+X20</f>
        <v>1.8</v>
      </c>
      <c r="Y80" s="29"/>
      <c r="Z80" s="37">
        <f>Z19+Z20</f>
        <v>1.9</v>
      </c>
      <c r="AB80" s="9">
        <f t="shared" si="2"/>
        <v>22</v>
      </c>
      <c r="AE80" s="9" t="s">
        <v>24</v>
      </c>
      <c r="AG80" s="60">
        <f>AB80</f>
        <v>22</v>
      </c>
      <c r="AH80" s="29"/>
      <c r="AI80" s="37">
        <f>AI19+AI20</f>
        <v>24.7</v>
      </c>
      <c r="AJ80" s="29"/>
      <c r="AK80" s="37">
        <f>AK19+AK20</f>
        <v>32.9</v>
      </c>
    </row>
    <row r="81" spans="1:37">
      <c r="B81" s="9" t="s">
        <v>54</v>
      </c>
      <c r="D81" s="46">
        <f>D54</f>
        <v>0</v>
      </c>
      <c r="E81" s="29"/>
      <c r="F81" s="46">
        <f>F54</f>
        <v>0.1</v>
      </c>
      <c r="G81" s="29"/>
      <c r="H81" s="46">
        <f>H54</f>
        <v>0</v>
      </c>
      <c r="I81" s="29"/>
      <c r="J81" s="46">
        <f>J54</f>
        <v>0.1</v>
      </c>
      <c r="K81" s="29"/>
      <c r="L81" s="46">
        <f>L54</f>
        <v>0</v>
      </c>
      <c r="M81" s="29"/>
      <c r="N81" s="39">
        <f>N54+0.1</f>
        <v>0.1</v>
      </c>
      <c r="O81" s="29"/>
      <c r="P81" s="39">
        <f>P54-0.1</f>
        <v>0</v>
      </c>
      <c r="Q81" s="29"/>
      <c r="R81" s="46">
        <f>R54</f>
        <v>0</v>
      </c>
      <c r="S81" s="29"/>
      <c r="T81" s="46">
        <f>T54</f>
        <v>0.5</v>
      </c>
      <c r="U81" s="29"/>
      <c r="V81" s="46">
        <f>V54</f>
        <v>0.1</v>
      </c>
      <c r="W81" s="29"/>
      <c r="X81" s="46">
        <f>X54</f>
        <v>-0.7</v>
      </c>
      <c r="Y81" s="29"/>
      <c r="Z81" s="46">
        <f>Z54</f>
        <v>0.1</v>
      </c>
      <c r="AB81" s="9">
        <f t="shared" si="2"/>
        <v>0.30000000000000004</v>
      </c>
      <c r="AE81" s="9" t="s">
        <v>54</v>
      </c>
      <c r="AG81" s="60">
        <f>AB81</f>
        <v>0.30000000000000004</v>
      </c>
      <c r="AH81" s="29"/>
      <c r="AI81" s="46">
        <f>AI54</f>
        <v>11.8</v>
      </c>
      <c r="AJ81" s="29"/>
      <c r="AK81" s="46">
        <f>AK54</f>
        <v>19.899999999999999</v>
      </c>
    </row>
    <row r="82" spans="1:37">
      <c r="B82" s="9" t="s">
        <v>55</v>
      </c>
      <c r="D82" s="12">
        <v>0</v>
      </c>
      <c r="E82" s="29"/>
      <c r="F82" s="12">
        <v>0</v>
      </c>
      <c r="G82" s="29"/>
      <c r="H82" s="12">
        <v>0</v>
      </c>
      <c r="I82" s="29"/>
      <c r="J82" s="12">
        <v>0</v>
      </c>
      <c r="K82" s="29"/>
      <c r="L82" s="12">
        <v>0</v>
      </c>
      <c r="M82" s="29"/>
      <c r="N82" s="12">
        <v>0</v>
      </c>
      <c r="O82" s="29"/>
      <c r="P82" s="12">
        <v>0</v>
      </c>
      <c r="Q82" s="29"/>
      <c r="R82" s="12">
        <v>0</v>
      </c>
      <c r="S82" s="29"/>
      <c r="T82" s="12">
        <v>0</v>
      </c>
      <c r="U82" s="29"/>
      <c r="V82" s="12">
        <v>0</v>
      </c>
      <c r="W82" s="29"/>
      <c r="X82" s="12">
        <v>0</v>
      </c>
      <c r="Y82" s="29"/>
      <c r="Z82" s="12">
        <v>0</v>
      </c>
      <c r="AB82" s="9">
        <f t="shared" si="2"/>
        <v>0</v>
      </c>
      <c r="AE82" s="9" t="s">
        <v>55</v>
      </c>
      <c r="AG82" s="60">
        <f>AB82</f>
        <v>0</v>
      </c>
      <c r="AH82" s="29"/>
      <c r="AI82" s="12">
        <v>0</v>
      </c>
      <c r="AJ82" s="29"/>
      <c r="AK82" s="12">
        <v>0</v>
      </c>
    </row>
    <row r="83" spans="1:37">
      <c r="B83" s="9" t="s">
        <v>22</v>
      </c>
      <c r="D83" s="12">
        <v>0</v>
      </c>
      <c r="E83" s="29"/>
      <c r="F83" s="12">
        <v>0</v>
      </c>
      <c r="G83" s="29"/>
      <c r="H83" s="12">
        <v>0</v>
      </c>
      <c r="I83" s="29"/>
      <c r="J83" s="12">
        <v>0</v>
      </c>
      <c r="K83" s="29"/>
      <c r="L83" s="12">
        <v>0</v>
      </c>
      <c r="M83" s="29"/>
      <c r="N83" s="12">
        <v>0</v>
      </c>
      <c r="O83" s="29"/>
      <c r="P83" s="12">
        <v>0</v>
      </c>
      <c r="Q83" s="29"/>
      <c r="R83" s="12">
        <v>0</v>
      </c>
      <c r="S83" s="29"/>
      <c r="T83" s="12">
        <v>0</v>
      </c>
      <c r="U83" s="29"/>
      <c r="V83" s="12">
        <v>0</v>
      </c>
      <c r="W83" s="29"/>
      <c r="X83" s="12">
        <v>0</v>
      </c>
      <c r="Y83" s="29"/>
      <c r="Z83" s="12">
        <v>0</v>
      </c>
      <c r="AB83" s="9">
        <f t="shared" si="2"/>
        <v>0</v>
      </c>
      <c r="AE83" s="9" t="s">
        <v>22</v>
      </c>
      <c r="AG83" s="60">
        <f>AB83</f>
        <v>0</v>
      </c>
      <c r="AH83" s="29"/>
      <c r="AI83" s="12">
        <v>0</v>
      </c>
      <c r="AJ83" s="29"/>
      <c r="AK83" s="12">
        <v>0</v>
      </c>
    </row>
    <row r="84" spans="1:37">
      <c r="A84" s="9"/>
      <c r="B84" s="10" t="s">
        <v>56</v>
      </c>
      <c r="D84" s="40">
        <f>-D30</f>
        <v>0</v>
      </c>
      <c r="E84" s="29"/>
      <c r="F84" s="40">
        <f>-F30</f>
        <v>0</v>
      </c>
      <c r="G84" s="29"/>
      <c r="H84" s="40">
        <f>-H30</f>
        <v>0</v>
      </c>
      <c r="I84" s="29"/>
      <c r="J84" s="40">
        <f>-J30</f>
        <v>0</v>
      </c>
      <c r="K84" s="29"/>
      <c r="L84" s="40">
        <f>-L30</f>
        <v>0</v>
      </c>
      <c r="M84" s="29"/>
      <c r="N84" s="40">
        <f>-N30</f>
        <v>0</v>
      </c>
      <c r="O84" s="29"/>
      <c r="P84" s="40">
        <f>-P30</f>
        <v>0</v>
      </c>
      <c r="Q84" s="29"/>
      <c r="R84" s="40">
        <f>-R30</f>
        <v>0</v>
      </c>
      <c r="S84" s="29"/>
      <c r="T84" s="40">
        <f>-T30</f>
        <v>0</v>
      </c>
      <c r="U84" s="29"/>
      <c r="V84" s="40">
        <f>-V30</f>
        <v>0</v>
      </c>
      <c r="W84" s="29"/>
      <c r="X84" s="40">
        <f>-X30</f>
        <v>0</v>
      </c>
      <c r="Y84" s="29"/>
      <c r="Z84" s="40">
        <f>-Z30</f>
        <v>0</v>
      </c>
      <c r="AB84" s="14">
        <f t="shared" si="2"/>
        <v>0</v>
      </c>
      <c r="AD84" s="9"/>
      <c r="AE84" s="10" t="s">
        <v>56</v>
      </c>
      <c r="AG84" s="61">
        <f>AB84</f>
        <v>0</v>
      </c>
      <c r="AH84" s="29"/>
      <c r="AI84" s="40">
        <f>-AI30</f>
        <v>0</v>
      </c>
      <c r="AJ84" s="29"/>
      <c r="AK84" s="40">
        <f>-AK30</f>
        <v>0</v>
      </c>
    </row>
    <row r="85" spans="1:37" ht="3.95" customHeight="1">
      <c r="D85" s="38"/>
      <c r="E85" s="29"/>
      <c r="F85" s="38"/>
      <c r="G85" s="29"/>
      <c r="H85" s="38"/>
      <c r="I85" s="29"/>
      <c r="J85" s="38"/>
      <c r="K85" s="29"/>
      <c r="L85" s="38"/>
      <c r="M85" s="29"/>
      <c r="N85" s="38"/>
      <c r="O85" s="29"/>
      <c r="P85" s="38"/>
      <c r="Q85" s="29"/>
      <c r="R85" s="38"/>
      <c r="S85" s="29"/>
      <c r="T85" s="38"/>
      <c r="U85" s="29"/>
      <c r="V85" s="38"/>
      <c r="W85" s="29"/>
      <c r="X85" s="38"/>
      <c r="Y85" s="29"/>
      <c r="Z85" s="38"/>
      <c r="AG85" s="38"/>
      <c r="AH85" s="29"/>
      <c r="AI85" s="38"/>
      <c r="AJ85" s="29"/>
      <c r="AK85" s="38"/>
    </row>
    <row r="86" spans="1:37">
      <c r="A86" s="16"/>
      <c r="B86" s="16"/>
      <c r="C86" s="15" t="s">
        <v>57</v>
      </c>
      <c r="D86" s="41">
        <f>SUM(D78:D84)</f>
        <v>8.3000000000000007</v>
      </c>
      <c r="E86" s="30"/>
      <c r="F86" s="41">
        <f>SUM(F78:F84)</f>
        <v>7.299999999999998</v>
      </c>
      <c r="G86" s="30"/>
      <c r="H86" s="41">
        <f>SUM(H78:H84)</f>
        <v>8.5</v>
      </c>
      <c r="I86" s="30"/>
      <c r="J86" s="41">
        <f>SUM(J78:J84)</f>
        <v>7.8999999999999995</v>
      </c>
      <c r="K86" s="30"/>
      <c r="L86" s="41">
        <f>SUM(L78:L84)</f>
        <v>8.0000000000000018</v>
      </c>
      <c r="M86" s="30"/>
      <c r="N86" s="41">
        <f>SUM(N78:N84)</f>
        <v>7.6999999999999993</v>
      </c>
      <c r="O86" s="30"/>
      <c r="P86" s="41">
        <f>SUM(P78:P84)</f>
        <v>7.6999999999999984</v>
      </c>
      <c r="Q86" s="30"/>
      <c r="R86" s="41">
        <f>SUM(R78:R84)</f>
        <v>7.9</v>
      </c>
      <c r="S86" s="30"/>
      <c r="T86" s="41">
        <f>SUM(T78:T84)</f>
        <v>8.2000000000000028</v>
      </c>
      <c r="U86" s="30"/>
      <c r="V86" s="41">
        <f>SUM(V78:V84)</f>
        <v>8.6000000000000014</v>
      </c>
      <c r="W86" s="30"/>
      <c r="X86" s="41">
        <f>SUM(X78:X84)</f>
        <v>6.8</v>
      </c>
      <c r="Y86" s="30"/>
      <c r="Z86" s="41">
        <f>SUM(Z78:Z84)</f>
        <v>8.2000000000000011</v>
      </c>
      <c r="AB86" s="41">
        <f>SUM(AB78:AB84)</f>
        <v>95.1</v>
      </c>
      <c r="AD86" s="16"/>
      <c r="AE86" s="16"/>
      <c r="AF86" s="15" t="s">
        <v>57</v>
      </c>
      <c r="AG86" s="41">
        <f>SUM(AG78:AG84)</f>
        <v>95.1</v>
      </c>
      <c r="AH86" s="30"/>
      <c r="AI86" s="41">
        <f>SUM(AI78:AI84)</f>
        <v>86.1</v>
      </c>
      <c r="AJ86" s="30"/>
      <c r="AK86" s="41">
        <f>SUM(AK78:AK84)</f>
        <v>177.30000000000004</v>
      </c>
    </row>
    <row r="87" spans="1:37" ht="3.95" customHeight="1">
      <c r="D87" s="38"/>
      <c r="E87" s="29"/>
      <c r="F87" s="38"/>
      <c r="G87" s="29"/>
      <c r="H87" s="38"/>
      <c r="I87" s="29"/>
      <c r="J87" s="38"/>
      <c r="K87" s="29"/>
      <c r="L87" s="38"/>
      <c r="M87" s="29"/>
      <c r="N87" s="38"/>
      <c r="O87" s="29"/>
      <c r="P87" s="38"/>
      <c r="Q87" s="29"/>
      <c r="R87" s="38"/>
      <c r="S87" s="29"/>
      <c r="T87" s="38"/>
      <c r="U87" s="29"/>
      <c r="V87" s="38"/>
      <c r="W87" s="29"/>
      <c r="X87" s="38"/>
      <c r="Y87" s="29"/>
      <c r="Z87" s="38"/>
      <c r="AG87" s="38"/>
      <c r="AH87" s="29"/>
      <c r="AI87" s="38"/>
      <c r="AJ87" s="29"/>
      <c r="AK87" s="38"/>
    </row>
    <row r="88" spans="1:37">
      <c r="B88" s="9" t="s">
        <v>58</v>
      </c>
      <c r="D88" s="12">
        <v>0</v>
      </c>
      <c r="E88" s="29"/>
      <c r="F88" s="12">
        <v>0</v>
      </c>
      <c r="G88" s="29"/>
      <c r="H88" s="12">
        <v>0</v>
      </c>
      <c r="I88" s="29"/>
      <c r="J88" s="12">
        <v>0</v>
      </c>
      <c r="K88" s="29"/>
      <c r="L88" s="12">
        <v>0</v>
      </c>
      <c r="M88" s="29"/>
      <c r="N88" s="12">
        <v>0</v>
      </c>
      <c r="O88" s="29"/>
      <c r="P88" s="12">
        <v>0</v>
      </c>
      <c r="Q88" s="29"/>
      <c r="R88" s="12">
        <v>0</v>
      </c>
      <c r="S88" s="29"/>
      <c r="T88" s="12">
        <v>0</v>
      </c>
      <c r="U88" s="29"/>
      <c r="V88" s="12">
        <v>0</v>
      </c>
      <c r="W88" s="29"/>
      <c r="X88" s="12">
        <v>0</v>
      </c>
      <c r="Y88" s="29"/>
      <c r="Z88" s="12">
        <v>0</v>
      </c>
      <c r="AB88" s="9">
        <f>SUM(D88:Z88)</f>
        <v>0</v>
      </c>
      <c r="AE88" s="9" t="s">
        <v>58</v>
      </c>
      <c r="AG88" s="60">
        <f>AB88</f>
        <v>0</v>
      </c>
      <c r="AH88" s="29"/>
      <c r="AI88" s="12">
        <v>0</v>
      </c>
      <c r="AJ88" s="29"/>
      <c r="AK88" s="12">
        <v>0</v>
      </c>
    </row>
    <row r="89" spans="1:37">
      <c r="B89" s="9" t="s">
        <v>59</v>
      </c>
      <c r="D89" s="37">
        <f>-D27</f>
        <v>0</v>
      </c>
      <c r="E89" s="29"/>
      <c r="F89" s="37">
        <f>-F27</f>
        <v>0</v>
      </c>
      <c r="G89" s="29"/>
      <c r="H89" s="37">
        <f>-H27</f>
        <v>0</v>
      </c>
      <c r="I89" s="29"/>
      <c r="J89" s="37">
        <f>-J27</f>
        <v>0</v>
      </c>
      <c r="K89" s="29"/>
      <c r="L89" s="37">
        <f>-L27</f>
        <v>0</v>
      </c>
      <c r="M89" s="29"/>
      <c r="N89" s="37">
        <f>-N27</f>
        <v>0</v>
      </c>
      <c r="O89" s="29"/>
      <c r="P89" s="37">
        <f>-P27</f>
        <v>0</v>
      </c>
      <c r="Q89" s="29"/>
      <c r="R89" s="37">
        <f>-R27</f>
        <v>0</v>
      </c>
      <c r="S89" s="29"/>
      <c r="T89" s="37">
        <f>-T27</f>
        <v>0</v>
      </c>
      <c r="U89" s="29"/>
      <c r="V89" s="37">
        <f>-V27</f>
        <v>0</v>
      </c>
      <c r="W89" s="29"/>
      <c r="X89" s="37">
        <f>-X27</f>
        <v>0</v>
      </c>
      <c r="Y89" s="29"/>
      <c r="Z89" s="37">
        <f>-Z27</f>
        <v>0</v>
      </c>
      <c r="AB89" s="9">
        <f>SUM(D89:Z89)</f>
        <v>0</v>
      </c>
      <c r="AE89" s="9" t="s">
        <v>59</v>
      </c>
      <c r="AG89" s="60">
        <f>AB89</f>
        <v>0</v>
      </c>
      <c r="AH89" s="29"/>
      <c r="AI89" s="37">
        <f>-AI27</f>
        <v>0</v>
      </c>
      <c r="AJ89" s="29"/>
      <c r="AK89" s="37">
        <f>-AK27</f>
        <v>0</v>
      </c>
    </row>
    <row r="90" spans="1:37">
      <c r="B90" s="9" t="s">
        <v>60</v>
      </c>
      <c r="D90" s="12">
        <v>0</v>
      </c>
      <c r="E90" s="29"/>
      <c r="F90" s="12">
        <v>0</v>
      </c>
      <c r="G90" s="29"/>
      <c r="H90" s="12">
        <v>0</v>
      </c>
      <c r="I90" s="29"/>
      <c r="J90" s="12">
        <v>0</v>
      </c>
      <c r="K90" s="29"/>
      <c r="L90" s="12">
        <v>0</v>
      </c>
      <c r="M90" s="29"/>
      <c r="N90" s="12">
        <v>0</v>
      </c>
      <c r="O90" s="29"/>
      <c r="P90" s="12">
        <v>0</v>
      </c>
      <c r="Q90" s="29"/>
      <c r="R90" s="12">
        <v>0</v>
      </c>
      <c r="S90" s="29"/>
      <c r="T90" s="12">
        <v>0</v>
      </c>
      <c r="U90" s="29"/>
      <c r="V90" s="12">
        <v>0</v>
      </c>
      <c r="W90" s="29"/>
      <c r="X90" s="12">
        <v>0</v>
      </c>
      <c r="Y90" s="29"/>
      <c r="Z90" s="12">
        <v>0</v>
      </c>
      <c r="AB90" s="9">
        <f>SUM(D90:Z90)</f>
        <v>0</v>
      </c>
      <c r="AE90" s="9" t="s">
        <v>60</v>
      </c>
      <c r="AG90" s="60">
        <f>AB90</f>
        <v>0</v>
      </c>
      <c r="AH90" s="29"/>
      <c r="AI90" s="12">
        <v>0</v>
      </c>
      <c r="AJ90" s="29"/>
      <c r="AK90" s="12">
        <v>0</v>
      </c>
    </row>
    <row r="91" spans="1:37">
      <c r="B91" s="9" t="s">
        <v>33</v>
      </c>
      <c r="D91" s="13">
        <v>-0.4</v>
      </c>
      <c r="E91" s="29"/>
      <c r="F91" s="13">
        <v>-0.5</v>
      </c>
      <c r="G91" s="29"/>
      <c r="H91" s="13">
        <v>-0.5</v>
      </c>
      <c r="I91" s="29"/>
      <c r="J91" s="13">
        <v>-0.5</v>
      </c>
      <c r="K91" s="29"/>
      <c r="L91" s="13">
        <v>-0.4</v>
      </c>
      <c r="M91" s="29"/>
      <c r="N91" s="13">
        <v>-0.4</v>
      </c>
      <c r="O91" s="29"/>
      <c r="P91" s="13">
        <v>-0.4</v>
      </c>
      <c r="Q91" s="29"/>
      <c r="R91" s="13">
        <v>-0.5</v>
      </c>
      <c r="S91" s="29"/>
      <c r="T91" s="13">
        <v>-0.4</v>
      </c>
      <c r="U91" s="29"/>
      <c r="V91" s="13">
        <v>-0.5</v>
      </c>
      <c r="W91" s="29"/>
      <c r="X91" s="13">
        <v>-0.5</v>
      </c>
      <c r="Y91" s="29"/>
      <c r="Z91" s="13">
        <v>-1</v>
      </c>
      <c r="AB91" s="14">
        <f>SUM(D91:Z91)</f>
        <v>-6</v>
      </c>
      <c r="AE91" s="9" t="s">
        <v>33</v>
      </c>
      <c r="AG91" s="61">
        <f>AB91</f>
        <v>-6</v>
      </c>
      <c r="AH91" s="29"/>
      <c r="AI91" s="13">
        <v>2.2000000000000002</v>
      </c>
      <c r="AJ91" s="29"/>
      <c r="AK91" s="13">
        <v>4.0999999999999996</v>
      </c>
    </row>
    <row r="92" spans="1:37" ht="3.95" customHeight="1">
      <c r="D92" s="38"/>
      <c r="E92" s="29"/>
      <c r="F92" s="38"/>
      <c r="G92" s="29"/>
      <c r="H92" s="38"/>
      <c r="I92" s="29"/>
      <c r="J92" s="38"/>
      <c r="K92" s="29"/>
      <c r="L92" s="38"/>
      <c r="M92" s="29"/>
      <c r="N92" s="38"/>
      <c r="O92" s="29"/>
      <c r="P92" s="38"/>
      <c r="Q92" s="29"/>
      <c r="R92" s="38"/>
      <c r="S92" s="29"/>
      <c r="T92" s="38"/>
      <c r="U92" s="29"/>
      <c r="V92" s="38"/>
      <c r="W92" s="29"/>
      <c r="X92" s="38"/>
      <c r="Y92" s="29"/>
      <c r="Z92" s="38"/>
      <c r="AB92" s="38"/>
      <c r="AG92" s="38"/>
      <c r="AH92" s="29"/>
      <c r="AI92" s="38"/>
      <c r="AJ92" s="29"/>
      <c r="AK92" s="38"/>
    </row>
    <row r="93" spans="1:37">
      <c r="C93" s="15" t="s">
        <v>62</v>
      </c>
      <c r="D93" s="41">
        <f>SUM(D86:D92)</f>
        <v>7.9</v>
      </c>
      <c r="E93" s="29"/>
      <c r="F93" s="41">
        <f>SUM(F86:F92)</f>
        <v>6.799999999999998</v>
      </c>
      <c r="G93" s="29"/>
      <c r="H93" s="41">
        <f>SUM(H86:H92)</f>
        <v>8</v>
      </c>
      <c r="I93" s="29"/>
      <c r="J93" s="41">
        <f>SUM(J86:J92)</f>
        <v>7.3999999999999995</v>
      </c>
      <c r="K93" s="29"/>
      <c r="L93" s="41">
        <f>SUM(L86:L92)</f>
        <v>7.6000000000000014</v>
      </c>
      <c r="M93" s="29"/>
      <c r="N93" s="41">
        <f>SUM(N86:N92)</f>
        <v>7.2999999999999989</v>
      </c>
      <c r="O93" s="29"/>
      <c r="P93" s="41">
        <f>SUM(P86:P92)</f>
        <v>7.299999999999998</v>
      </c>
      <c r="Q93" s="29"/>
      <c r="R93" s="41">
        <f>SUM(R86:R92)</f>
        <v>7.4</v>
      </c>
      <c r="S93" s="29"/>
      <c r="T93" s="41">
        <f>SUM(T86:T92)</f>
        <v>7.8000000000000025</v>
      </c>
      <c r="U93" s="29"/>
      <c r="V93" s="41">
        <f>SUM(V86:V92)</f>
        <v>8.1000000000000014</v>
      </c>
      <c r="W93" s="29"/>
      <c r="X93" s="41">
        <f>SUM(X86:X92)</f>
        <v>6.3</v>
      </c>
      <c r="Y93" s="29"/>
      <c r="Z93" s="41">
        <f>SUM(Z86:Z92)</f>
        <v>7.2000000000000011</v>
      </c>
      <c r="AB93" s="41">
        <f>SUM(AB86:AB92)</f>
        <v>89.1</v>
      </c>
      <c r="AF93" s="15" t="s">
        <v>62</v>
      </c>
      <c r="AG93" s="41">
        <f>SUM(AG86:AG92)</f>
        <v>89.1</v>
      </c>
      <c r="AH93" s="29"/>
      <c r="AI93" s="41">
        <f>SUM(AI86:AI92)</f>
        <v>88.3</v>
      </c>
      <c r="AJ93" s="29"/>
      <c r="AK93" s="41">
        <f>SUM(AK86:AK92)</f>
        <v>181.40000000000003</v>
      </c>
    </row>
    <row r="94" spans="1:37" ht="3.95" customHeight="1">
      <c r="D94" s="38"/>
      <c r="E94" s="29"/>
      <c r="F94" s="38"/>
      <c r="G94" s="29"/>
      <c r="H94" s="38"/>
      <c r="I94" s="29"/>
      <c r="J94" s="38"/>
      <c r="K94" s="29"/>
      <c r="L94" s="38"/>
      <c r="M94" s="29"/>
      <c r="N94" s="38"/>
      <c r="O94" s="29"/>
      <c r="P94" s="38"/>
      <c r="Q94" s="29"/>
      <c r="R94" s="38"/>
      <c r="S94" s="29"/>
      <c r="T94" s="38"/>
      <c r="U94" s="29"/>
      <c r="V94" s="38"/>
      <c r="W94" s="29"/>
      <c r="X94" s="38"/>
      <c r="Y94" s="29"/>
      <c r="Z94" s="38"/>
      <c r="AG94" s="38"/>
      <c r="AH94" s="29"/>
      <c r="AI94" s="38"/>
      <c r="AJ94" s="29"/>
      <c r="AK94" s="38"/>
    </row>
    <row r="95" spans="1:37">
      <c r="A95" s="9" t="s">
        <v>63</v>
      </c>
      <c r="D95" s="39"/>
      <c r="E95" s="29"/>
      <c r="F95" s="39"/>
      <c r="G95" s="29"/>
      <c r="H95" s="39"/>
      <c r="I95" s="29"/>
      <c r="J95" s="39"/>
      <c r="K95" s="29"/>
      <c r="L95" s="39"/>
      <c r="M95" s="29"/>
      <c r="N95" s="39"/>
      <c r="O95" s="29"/>
      <c r="P95" s="39"/>
      <c r="Q95" s="29"/>
      <c r="R95" s="39"/>
      <c r="S95" s="29"/>
      <c r="T95" s="39"/>
      <c r="U95" s="29"/>
      <c r="V95" s="39"/>
      <c r="W95" s="29"/>
      <c r="X95" s="39"/>
      <c r="Y95" s="29"/>
      <c r="Z95" s="39"/>
      <c r="AD95" s="9" t="s">
        <v>63</v>
      </c>
      <c r="AG95" s="39"/>
      <c r="AH95" s="29"/>
      <c r="AI95" s="39"/>
      <c r="AJ95" s="29"/>
      <c r="AK95" s="39"/>
    </row>
    <row r="96" spans="1:37">
      <c r="B96" s="9" t="s">
        <v>64</v>
      </c>
      <c r="D96" s="39">
        <v>0</v>
      </c>
      <c r="E96" s="29"/>
      <c r="F96" s="39">
        <v>0</v>
      </c>
      <c r="G96" s="29"/>
      <c r="H96" s="39">
        <v>0</v>
      </c>
      <c r="I96" s="29"/>
      <c r="J96" s="39">
        <v>0</v>
      </c>
      <c r="K96" s="29"/>
      <c r="L96" s="39">
        <v>0</v>
      </c>
      <c r="M96" s="29"/>
      <c r="N96" s="39">
        <v>0</v>
      </c>
      <c r="O96" s="29"/>
      <c r="P96" s="39">
        <v>0</v>
      </c>
      <c r="Q96" s="29"/>
      <c r="R96" s="39">
        <v>0</v>
      </c>
      <c r="S96" s="29"/>
      <c r="T96" s="39">
        <v>0</v>
      </c>
      <c r="U96" s="29"/>
      <c r="V96" s="39">
        <v>0</v>
      </c>
      <c r="W96" s="29"/>
      <c r="X96" s="39">
        <v>0</v>
      </c>
      <c r="Y96" s="29"/>
      <c r="Z96" s="39">
        <v>0</v>
      </c>
      <c r="AB96" s="9">
        <f t="shared" ref="AB96:AB103" si="3">SUM(D96:Z96)</f>
        <v>0</v>
      </c>
      <c r="AE96" s="9" t="s">
        <v>64</v>
      </c>
      <c r="AG96" s="60">
        <f t="shared" ref="AG96:AG102" si="4">AB96</f>
        <v>0</v>
      </c>
      <c r="AH96" s="29"/>
      <c r="AI96" s="39">
        <v>0</v>
      </c>
      <c r="AJ96" s="29"/>
      <c r="AK96" s="39">
        <v>0</v>
      </c>
    </row>
    <row r="97" spans="1:37">
      <c r="B97" s="21" t="s">
        <v>66</v>
      </c>
      <c r="C97" s="20"/>
      <c r="D97" s="39">
        <v>0</v>
      </c>
      <c r="E97" s="29"/>
      <c r="F97" s="39">
        <v>0</v>
      </c>
      <c r="G97" s="29"/>
      <c r="H97" s="39">
        <v>0</v>
      </c>
      <c r="I97" s="29"/>
      <c r="J97" s="39">
        <v>0</v>
      </c>
      <c r="K97" s="29"/>
      <c r="L97" s="39">
        <v>0</v>
      </c>
      <c r="M97" s="29"/>
      <c r="N97" s="39">
        <v>0</v>
      </c>
      <c r="O97" s="29"/>
      <c r="P97" s="39">
        <v>0</v>
      </c>
      <c r="Q97" s="29"/>
      <c r="R97" s="39">
        <v>0</v>
      </c>
      <c r="S97" s="29"/>
      <c r="T97" s="39">
        <v>0</v>
      </c>
      <c r="U97" s="29"/>
      <c r="V97" s="39">
        <v>0</v>
      </c>
      <c r="W97" s="29"/>
      <c r="X97" s="39">
        <v>0</v>
      </c>
      <c r="Y97" s="29"/>
      <c r="Z97" s="39">
        <v>0</v>
      </c>
      <c r="AB97" s="9">
        <f t="shared" si="3"/>
        <v>0</v>
      </c>
      <c r="AE97" s="21" t="s">
        <v>66</v>
      </c>
      <c r="AF97" s="20"/>
      <c r="AG97" s="60">
        <f t="shared" si="4"/>
        <v>0</v>
      </c>
      <c r="AH97" s="29"/>
      <c r="AI97" s="39">
        <v>0</v>
      </c>
      <c r="AJ97" s="29"/>
      <c r="AK97" s="39">
        <v>0</v>
      </c>
    </row>
    <row r="98" spans="1:37">
      <c r="B98" s="9" t="s">
        <v>99</v>
      </c>
      <c r="D98" s="39">
        <v>-0.6</v>
      </c>
      <c r="E98" s="29"/>
      <c r="F98" s="39">
        <v>1.7</v>
      </c>
      <c r="G98" s="29"/>
      <c r="H98" s="39">
        <v>-1.2</v>
      </c>
      <c r="I98" s="29"/>
      <c r="J98" s="39">
        <v>0.4</v>
      </c>
      <c r="K98" s="29"/>
      <c r="L98" s="39">
        <v>-0.4</v>
      </c>
      <c r="M98" s="29"/>
      <c r="N98" s="39">
        <v>0.9</v>
      </c>
      <c r="O98" s="29"/>
      <c r="P98" s="39">
        <v>-0.6</v>
      </c>
      <c r="Q98" s="29"/>
      <c r="R98" s="39">
        <v>0</v>
      </c>
      <c r="S98" s="29"/>
      <c r="T98" s="39">
        <v>0.3</v>
      </c>
      <c r="U98" s="29"/>
      <c r="V98" s="39">
        <v>-1.2</v>
      </c>
      <c r="W98" s="29"/>
      <c r="X98" s="39">
        <v>1.5</v>
      </c>
      <c r="Y98" s="29"/>
      <c r="Z98" s="39">
        <v>0</v>
      </c>
      <c r="AB98" s="9">
        <f t="shared" si="3"/>
        <v>0.80000000000000027</v>
      </c>
      <c r="AE98" s="9" t="s">
        <v>99</v>
      </c>
      <c r="AG98" s="60">
        <f t="shared" si="4"/>
        <v>0.80000000000000027</v>
      </c>
      <c r="AH98" s="29"/>
      <c r="AI98" s="39">
        <v>0</v>
      </c>
      <c r="AJ98" s="29"/>
      <c r="AK98" s="39">
        <v>0</v>
      </c>
    </row>
    <row r="99" spans="1:37">
      <c r="B99" s="9" t="s">
        <v>100</v>
      </c>
      <c r="D99" s="39">
        <v>-3.4</v>
      </c>
      <c r="E99" s="29"/>
      <c r="F99" s="39">
        <v>-2.5</v>
      </c>
      <c r="G99" s="29"/>
      <c r="H99" s="39">
        <v>-1.2</v>
      </c>
      <c r="I99" s="29"/>
      <c r="J99" s="39">
        <v>-0.5</v>
      </c>
      <c r="K99" s="29"/>
      <c r="L99" s="39">
        <v>-0.5</v>
      </c>
      <c r="M99" s="29"/>
      <c r="N99" s="39">
        <v>-0.7</v>
      </c>
      <c r="O99" s="29"/>
      <c r="P99" s="39">
        <v>0.1</v>
      </c>
      <c r="Q99" s="29"/>
      <c r="R99" s="39">
        <v>-0.4</v>
      </c>
      <c r="S99" s="29"/>
      <c r="T99" s="39">
        <v>-0.5</v>
      </c>
      <c r="U99" s="29"/>
      <c r="V99" s="39">
        <v>1.4</v>
      </c>
      <c r="W99" s="29"/>
      <c r="X99" s="39">
        <v>-1.1000000000000001</v>
      </c>
      <c r="Y99" s="29"/>
      <c r="Z99" s="39">
        <v>0.8</v>
      </c>
      <c r="AB99" s="9">
        <f t="shared" si="3"/>
        <v>-8.5</v>
      </c>
      <c r="AE99" s="9" t="s">
        <v>100</v>
      </c>
      <c r="AG99" s="60">
        <f t="shared" si="4"/>
        <v>-8.5</v>
      </c>
      <c r="AH99" s="29"/>
      <c r="AI99" s="39">
        <v>-5.5</v>
      </c>
      <c r="AJ99" s="29"/>
      <c r="AK99" s="39">
        <v>-4</v>
      </c>
    </row>
    <row r="100" spans="1:37">
      <c r="B100" s="9" t="s">
        <v>65</v>
      </c>
      <c r="D100" s="39">
        <v>0</v>
      </c>
      <c r="E100" s="29"/>
      <c r="F100" s="39">
        <v>0</v>
      </c>
      <c r="G100" s="29"/>
      <c r="H100" s="39">
        <v>0</v>
      </c>
      <c r="I100" s="29"/>
      <c r="J100" s="39">
        <v>0</v>
      </c>
      <c r="K100" s="29"/>
      <c r="L100" s="39">
        <v>0</v>
      </c>
      <c r="M100" s="29"/>
      <c r="N100" s="39">
        <v>0</v>
      </c>
      <c r="O100" s="29"/>
      <c r="P100" s="39">
        <v>0</v>
      </c>
      <c r="Q100" s="29"/>
      <c r="R100" s="39">
        <v>0</v>
      </c>
      <c r="S100" s="29"/>
      <c r="T100" s="39">
        <v>0</v>
      </c>
      <c r="U100" s="29"/>
      <c r="V100" s="39">
        <v>0</v>
      </c>
      <c r="W100" s="29"/>
      <c r="X100" s="39">
        <v>0</v>
      </c>
      <c r="Y100" s="29"/>
      <c r="Z100" s="39">
        <v>0</v>
      </c>
      <c r="AB100" s="9">
        <f t="shared" si="3"/>
        <v>0</v>
      </c>
      <c r="AE100" s="9" t="s">
        <v>65</v>
      </c>
      <c r="AG100" s="60">
        <f t="shared" si="4"/>
        <v>0</v>
      </c>
      <c r="AH100" s="29"/>
      <c r="AI100" s="39">
        <v>0</v>
      </c>
      <c r="AJ100" s="29"/>
      <c r="AK100" s="39">
        <v>0</v>
      </c>
    </row>
    <row r="101" spans="1:37">
      <c r="B101" s="9" t="s">
        <v>67</v>
      </c>
      <c r="D101" s="39">
        <v>0.4</v>
      </c>
      <c r="E101" s="29"/>
      <c r="F101" s="39">
        <v>0.6</v>
      </c>
      <c r="G101" s="29"/>
      <c r="H101" s="39">
        <v>0.8</v>
      </c>
      <c r="I101" s="29"/>
      <c r="J101" s="39">
        <v>-2.2000000000000002</v>
      </c>
      <c r="K101" s="29"/>
      <c r="L101" s="39">
        <v>-0.1</v>
      </c>
      <c r="M101" s="29"/>
      <c r="N101" s="39">
        <v>0.7</v>
      </c>
      <c r="O101" s="29"/>
      <c r="P101" s="39">
        <v>0.9</v>
      </c>
      <c r="Q101" s="29"/>
      <c r="R101" s="39">
        <v>0.6</v>
      </c>
      <c r="S101" s="29"/>
      <c r="T101" s="39">
        <v>0.8</v>
      </c>
      <c r="U101" s="29"/>
      <c r="V101" s="39">
        <v>-2.4</v>
      </c>
      <c r="W101" s="29"/>
      <c r="X101" s="39">
        <v>0.7</v>
      </c>
      <c r="Y101" s="29"/>
      <c r="Z101" s="39">
        <v>-0.4</v>
      </c>
      <c r="AB101" s="9">
        <f t="shared" si="3"/>
        <v>0.4</v>
      </c>
      <c r="AE101" s="9" t="s">
        <v>67</v>
      </c>
      <c r="AG101" s="60">
        <f t="shared" si="4"/>
        <v>0.4</v>
      </c>
      <c r="AH101" s="29"/>
      <c r="AI101" s="39">
        <v>0</v>
      </c>
      <c r="AJ101" s="29"/>
      <c r="AK101" s="39">
        <v>0</v>
      </c>
    </row>
    <row r="102" spans="1:37">
      <c r="B102" s="9" t="s">
        <v>68</v>
      </c>
      <c r="D102" s="39">
        <v>1</v>
      </c>
      <c r="E102" s="29"/>
      <c r="F102" s="39">
        <v>1</v>
      </c>
      <c r="G102" s="29"/>
      <c r="H102" s="39">
        <v>1.1000000000000001</v>
      </c>
      <c r="I102" s="29"/>
      <c r="J102" s="39">
        <v>-4.5</v>
      </c>
      <c r="K102" s="29"/>
      <c r="L102" s="39">
        <v>0.4</v>
      </c>
      <c r="M102" s="29"/>
      <c r="N102" s="39">
        <v>1</v>
      </c>
      <c r="O102" s="29"/>
      <c r="P102" s="39">
        <v>1.1000000000000001</v>
      </c>
      <c r="Q102" s="29"/>
      <c r="R102" s="39">
        <v>1</v>
      </c>
      <c r="S102" s="29"/>
      <c r="T102" s="39">
        <v>1.1000000000000001</v>
      </c>
      <c r="U102" s="29"/>
      <c r="V102" s="39">
        <v>-4.5</v>
      </c>
      <c r="W102" s="29"/>
      <c r="X102" s="39">
        <v>0.3</v>
      </c>
      <c r="Y102" s="29"/>
      <c r="Z102" s="39">
        <v>1.1000000000000001</v>
      </c>
      <c r="AB102" s="9">
        <f t="shared" si="3"/>
        <v>0.10000000000000031</v>
      </c>
      <c r="AE102" s="9" t="s">
        <v>68</v>
      </c>
      <c r="AG102" s="60">
        <f t="shared" si="4"/>
        <v>0.10000000000000031</v>
      </c>
      <c r="AH102" s="29"/>
      <c r="AI102" s="39">
        <v>0</v>
      </c>
      <c r="AJ102" s="29"/>
      <c r="AK102" s="39">
        <v>0</v>
      </c>
    </row>
    <row r="103" spans="1:37">
      <c r="B103" s="9" t="s">
        <v>33</v>
      </c>
      <c r="D103" s="42">
        <v>0.2</v>
      </c>
      <c r="E103" s="29"/>
      <c r="F103" s="42">
        <v>-0.8</v>
      </c>
      <c r="G103" s="29"/>
      <c r="H103" s="42">
        <v>0.2</v>
      </c>
      <c r="I103" s="29"/>
      <c r="J103" s="42">
        <v>0.2</v>
      </c>
      <c r="K103" s="29"/>
      <c r="L103" s="42">
        <v>0.2</v>
      </c>
      <c r="M103" s="29"/>
      <c r="N103" s="42">
        <v>0.2</v>
      </c>
      <c r="O103" s="29"/>
      <c r="P103" s="42">
        <v>0.2</v>
      </c>
      <c r="Q103" s="29"/>
      <c r="R103" s="42">
        <v>0.2</v>
      </c>
      <c r="S103" s="29"/>
      <c r="T103" s="42">
        <v>-1</v>
      </c>
      <c r="U103" s="29"/>
      <c r="V103" s="42">
        <v>0.2</v>
      </c>
      <c r="W103" s="29"/>
      <c r="X103" s="42">
        <v>0.2</v>
      </c>
      <c r="Y103" s="29"/>
      <c r="Z103" s="42">
        <v>0</v>
      </c>
      <c r="AB103" s="14">
        <f t="shared" si="3"/>
        <v>0</v>
      </c>
      <c r="AE103" s="9" t="s">
        <v>33</v>
      </c>
      <c r="AG103" s="61">
        <f>AB103</f>
        <v>0</v>
      </c>
      <c r="AH103" s="29"/>
      <c r="AI103" s="42">
        <v>0</v>
      </c>
      <c r="AJ103" s="29"/>
      <c r="AK103" s="42">
        <v>0</v>
      </c>
    </row>
    <row r="104" spans="1:37" ht="3.95" customHeight="1">
      <c r="D104" s="38"/>
      <c r="E104" s="29"/>
      <c r="F104" s="38"/>
      <c r="G104" s="29"/>
      <c r="H104" s="38"/>
      <c r="I104" s="29"/>
      <c r="J104" s="38"/>
      <c r="K104" s="29"/>
      <c r="L104" s="38"/>
      <c r="M104" s="29"/>
      <c r="N104" s="38"/>
      <c r="O104" s="29"/>
      <c r="P104" s="38"/>
      <c r="Q104" s="29"/>
      <c r="R104" s="38"/>
      <c r="S104" s="29"/>
      <c r="T104" s="38"/>
      <c r="U104" s="29"/>
      <c r="V104" s="38"/>
      <c r="W104" s="29"/>
      <c r="X104" s="38"/>
      <c r="Y104" s="29"/>
      <c r="Z104" s="38"/>
      <c r="AG104" s="38"/>
      <c r="AH104" s="29"/>
      <c r="AI104" s="38"/>
      <c r="AJ104" s="29"/>
      <c r="AK104" s="38"/>
    </row>
    <row r="105" spans="1:37">
      <c r="A105" s="16"/>
      <c r="B105" s="15" t="s">
        <v>69</v>
      </c>
      <c r="D105" s="43">
        <f>SUM(D95:D104)</f>
        <v>-2.4</v>
      </c>
      <c r="E105" s="29"/>
      <c r="F105" s="43">
        <f>SUM(F95:F104)</f>
        <v>0</v>
      </c>
      <c r="G105" s="29"/>
      <c r="H105" s="43">
        <f>SUM(H95:H104)</f>
        <v>-0.29999999999999977</v>
      </c>
      <c r="I105" s="29"/>
      <c r="J105" s="43">
        <f>SUM(J95:J104)</f>
        <v>-6.6000000000000005</v>
      </c>
      <c r="K105" s="29"/>
      <c r="L105" s="43">
        <f>SUM(L95:L104)</f>
        <v>-0.39999999999999997</v>
      </c>
      <c r="M105" s="29"/>
      <c r="N105" s="43">
        <f>SUM(N95:N104)</f>
        <v>2.1</v>
      </c>
      <c r="O105" s="29"/>
      <c r="P105" s="43">
        <f>SUM(P95:P104)</f>
        <v>1.7</v>
      </c>
      <c r="Q105" s="29"/>
      <c r="R105" s="43">
        <f>SUM(R95:R104)</f>
        <v>1.4</v>
      </c>
      <c r="S105" s="29"/>
      <c r="T105" s="43">
        <f>SUM(T95:T104)</f>
        <v>0.70000000000000018</v>
      </c>
      <c r="U105" s="29"/>
      <c r="V105" s="43">
        <f>SUM(V95:V104)</f>
        <v>-6.5</v>
      </c>
      <c r="W105" s="29"/>
      <c r="X105" s="43">
        <f>SUM(X95:X104)</f>
        <v>1.5999999999999999</v>
      </c>
      <c r="Y105" s="29"/>
      <c r="Z105" s="43">
        <f>SUM(Z95:Z104)</f>
        <v>1.5</v>
      </c>
      <c r="AB105" s="43">
        <f>SUM(AB95:AB104)</f>
        <v>-7.1999999999999984</v>
      </c>
      <c r="AD105" s="16"/>
      <c r="AE105" s="15" t="s">
        <v>69</v>
      </c>
      <c r="AG105" s="43">
        <f>SUM(AG95:AG104)</f>
        <v>-7.1999999999999984</v>
      </c>
      <c r="AH105" s="29"/>
      <c r="AI105" s="43">
        <f>SUM(AI95:AI104)</f>
        <v>-5.5</v>
      </c>
      <c r="AJ105" s="29"/>
      <c r="AK105" s="43">
        <f>SUM(AK95:AK104)</f>
        <v>-4</v>
      </c>
    </row>
    <row r="106" spans="1:37" ht="3.95" customHeight="1">
      <c r="A106" s="16"/>
      <c r="C106" s="16"/>
      <c r="D106" s="44"/>
      <c r="E106" s="29"/>
      <c r="F106" s="44"/>
      <c r="G106" s="29"/>
      <c r="H106" s="44"/>
      <c r="I106" s="29"/>
      <c r="J106" s="44"/>
      <c r="K106" s="29"/>
      <c r="L106" s="44"/>
      <c r="M106" s="29"/>
      <c r="N106" s="44"/>
      <c r="O106" s="29"/>
      <c r="P106" s="44"/>
      <c r="Q106" s="29"/>
      <c r="R106" s="44"/>
      <c r="S106" s="29"/>
      <c r="T106" s="44"/>
      <c r="U106" s="29"/>
      <c r="V106" s="44"/>
      <c r="W106" s="29"/>
      <c r="X106" s="44"/>
      <c r="Y106" s="29"/>
      <c r="Z106" s="44"/>
      <c r="AB106" s="44"/>
      <c r="AD106" s="16"/>
      <c r="AF106" s="16"/>
      <c r="AG106" s="44"/>
      <c r="AH106" s="29"/>
      <c r="AI106" s="44"/>
      <c r="AJ106" s="29"/>
      <c r="AK106" s="44"/>
    </row>
    <row r="107" spans="1:37">
      <c r="A107" s="15" t="s">
        <v>70</v>
      </c>
      <c r="D107" s="47">
        <f>D93+D105</f>
        <v>5.5</v>
      </c>
      <c r="E107" s="29"/>
      <c r="F107" s="47">
        <f>F93+F105</f>
        <v>6.799999999999998</v>
      </c>
      <c r="G107" s="29"/>
      <c r="H107" s="47">
        <f>H93+H105</f>
        <v>7.7</v>
      </c>
      <c r="I107" s="29"/>
      <c r="J107" s="47">
        <f>J93+J105</f>
        <v>0.79999999999999893</v>
      </c>
      <c r="K107" s="29"/>
      <c r="L107" s="47">
        <f>L93+L105</f>
        <v>7.2000000000000011</v>
      </c>
      <c r="M107" s="29"/>
      <c r="N107" s="47">
        <f>N93+N105</f>
        <v>9.3999999999999986</v>
      </c>
      <c r="O107" s="29"/>
      <c r="P107" s="47">
        <f>P93+P105</f>
        <v>8.9999999999999982</v>
      </c>
      <c r="Q107" s="29"/>
      <c r="R107" s="47">
        <f>R93+R105</f>
        <v>8.8000000000000007</v>
      </c>
      <c r="S107" s="29"/>
      <c r="T107" s="47">
        <f>T93+T105</f>
        <v>8.5000000000000036</v>
      </c>
      <c r="U107" s="29"/>
      <c r="V107" s="47">
        <f>V93+V105</f>
        <v>1.6000000000000014</v>
      </c>
      <c r="W107" s="29"/>
      <c r="X107" s="47">
        <f>X93+X105</f>
        <v>7.8999999999999995</v>
      </c>
      <c r="Y107" s="29"/>
      <c r="Z107" s="47">
        <f>Z93+Z105</f>
        <v>8.7000000000000011</v>
      </c>
      <c r="AB107" s="47">
        <f>AB93+AB105</f>
        <v>81.899999999999991</v>
      </c>
      <c r="AD107" s="15" t="s">
        <v>70</v>
      </c>
      <c r="AG107" s="47">
        <f>AG93+AG105</f>
        <v>81.899999999999991</v>
      </c>
      <c r="AH107" s="29"/>
      <c r="AI107" s="47">
        <f>AI93+AI105</f>
        <v>82.8</v>
      </c>
      <c r="AJ107" s="29"/>
      <c r="AK107" s="47">
        <f>AK93+AK105</f>
        <v>177.40000000000003</v>
      </c>
    </row>
    <row r="108" spans="1:37">
      <c r="D108" s="38"/>
      <c r="E108" s="29"/>
      <c r="F108" s="38"/>
      <c r="G108" s="29"/>
      <c r="H108" s="38"/>
      <c r="I108" s="29"/>
      <c r="J108" s="38"/>
      <c r="K108" s="29"/>
      <c r="L108" s="38"/>
      <c r="M108" s="29"/>
      <c r="N108" s="38"/>
      <c r="O108" s="29"/>
      <c r="P108" s="38"/>
      <c r="Q108" s="29"/>
      <c r="R108" s="38"/>
      <c r="S108" s="29"/>
      <c r="T108" s="38"/>
      <c r="U108" s="29"/>
      <c r="V108" s="38"/>
      <c r="W108" s="29"/>
      <c r="X108" s="38"/>
      <c r="Y108" s="29"/>
      <c r="Z108" s="38"/>
      <c r="AG108" s="38"/>
      <c r="AH108" s="29"/>
      <c r="AI108" s="38"/>
      <c r="AJ108" s="29"/>
      <c r="AK108" s="38"/>
    </row>
    <row r="109" spans="1:37">
      <c r="A109" s="9" t="s">
        <v>71</v>
      </c>
      <c r="D109" s="38"/>
      <c r="E109" s="29"/>
      <c r="F109" s="38"/>
      <c r="G109" s="29"/>
      <c r="H109" s="38"/>
      <c r="I109" s="29"/>
      <c r="J109" s="38"/>
      <c r="K109" s="29"/>
      <c r="L109" s="38"/>
      <c r="M109" s="29"/>
      <c r="N109" s="38"/>
      <c r="O109" s="29"/>
      <c r="P109" s="38"/>
      <c r="Q109" s="29"/>
      <c r="R109" s="38"/>
      <c r="S109" s="29"/>
      <c r="T109" s="38"/>
      <c r="U109" s="29"/>
      <c r="V109" s="38"/>
      <c r="W109" s="29"/>
      <c r="X109" s="38"/>
      <c r="Y109" s="29"/>
      <c r="Z109" s="38"/>
      <c r="AD109" s="9" t="s">
        <v>71</v>
      </c>
      <c r="AG109" s="38"/>
      <c r="AH109" s="29"/>
      <c r="AI109" s="38"/>
      <c r="AJ109" s="29"/>
      <c r="AK109" s="38"/>
    </row>
    <row r="110" spans="1:37">
      <c r="B110" s="9" t="s">
        <v>72</v>
      </c>
      <c r="C110" s="16"/>
      <c r="D110" s="39">
        <v>0</v>
      </c>
      <c r="E110" s="29"/>
      <c r="F110" s="39">
        <v>0</v>
      </c>
      <c r="G110" s="29"/>
      <c r="H110" s="39">
        <v>0</v>
      </c>
      <c r="I110" s="29"/>
      <c r="J110" s="39">
        <v>0</v>
      </c>
      <c r="K110" s="29"/>
      <c r="L110" s="39">
        <v>0</v>
      </c>
      <c r="M110" s="29"/>
      <c r="N110" s="39">
        <v>0</v>
      </c>
      <c r="O110" s="29"/>
      <c r="P110" s="39">
        <v>0</v>
      </c>
      <c r="Q110" s="29"/>
      <c r="R110" s="39">
        <v>0</v>
      </c>
      <c r="S110" s="29"/>
      <c r="T110" s="39">
        <v>0</v>
      </c>
      <c r="U110" s="29"/>
      <c r="V110" s="39">
        <v>0</v>
      </c>
      <c r="W110" s="29"/>
      <c r="X110" s="39">
        <v>0</v>
      </c>
      <c r="Y110" s="29"/>
      <c r="Z110" s="39">
        <v>0</v>
      </c>
      <c r="AB110" s="9">
        <f t="shared" ref="AB110:AB115" si="5">SUM(D110:Z110)</f>
        <v>0</v>
      </c>
      <c r="AE110" s="9" t="s">
        <v>72</v>
      </c>
      <c r="AF110" s="16"/>
      <c r="AG110" s="60">
        <f t="shared" ref="AG110:AG115" si="6">AB110</f>
        <v>0</v>
      </c>
      <c r="AH110" s="29"/>
      <c r="AI110" s="39">
        <v>0</v>
      </c>
      <c r="AJ110" s="29"/>
      <c r="AK110" s="39">
        <v>0</v>
      </c>
    </row>
    <row r="111" spans="1:37">
      <c r="B111" s="9" t="s">
        <v>73</v>
      </c>
      <c r="D111" s="39">
        <v>-9.1</v>
      </c>
      <c r="E111" s="29"/>
      <c r="F111" s="39">
        <v>-0.5</v>
      </c>
      <c r="G111" s="29"/>
      <c r="H111" s="39">
        <v>-1.6</v>
      </c>
      <c r="I111" s="29"/>
      <c r="J111" s="39">
        <v>-1.7</v>
      </c>
      <c r="K111" s="29"/>
      <c r="L111" s="39">
        <v>-2.4</v>
      </c>
      <c r="M111" s="29"/>
      <c r="N111" s="39">
        <v>-18.399999999999999</v>
      </c>
      <c r="O111" s="29"/>
      <c r="P111" s="39">
        <v>-2.7</v>
      </c>
      <c r="Q111" s="29"/>
      <c r="R111" s="39">
        <v>-2.2000000000000002</v>
      </c>
      <c r="S111" s="29"/>
      <c r="T111" s="39">
        <v>-1.5</v>
      </c>
      <c r="U111" s="29"/>
      <c r="V111" s="39">
        <v>-3.2</v>
      </c>
      <c r="W111" s="29"/>
      <c r="X111" s="39">
        <v>-1.2</v>
      </c>
      <c r="Y111" s="29"/>
      <c r="Z111" s="39">
        <v>-3.1</v>
      </c>
      <c r="AB111" s="9">
        <f t="shared" si="5"/>
        <v>-47.600000000000009</v>
      </c>
      <c r="AE111" s="9" t="s">
        <v>73</v>
      </c>
      <c r="AG111" s="60">
        <f t="shared" si="6"/>
        <v>-47.600000000000009</v>
      </c>
      <c r="AH111" s="29"/>
      <c r="AI111" s="39">
        <v>-638.5</v>
      </c>
      <c r="AJ111" s="29"/>
      <c r="AK111" s="39">
        <v>-15.3</v>
      </c>
    </row>
    <row r="112" spans="1:37">
      <c r="B112" s="9" t="s">
        <v>74</v>
      </c>
      <c r="D112" s="39">
        <v>0</v>
      </c>
      <c r="E112" s="29"/>
      <c r="F112" s="39">
        <v>0</v>
      </c>
      <c r="G112" s="29"/>
      <c r="H112" s="39">
        <v>0</v>
      </c>
      <c r="I112" s="29"/>
      <c r="J112" s="39">
        <v>0</v>
      </c>
      <c r="K112" s="29"/>
      <c r="L112" s="39">
        <v>0</v>
      </c>
      <c r="M112" s="29"/>
      <c r="N112" s="39">
        <v>0</v>
      </c>
      <c r="O112" s="29"/>
      <c r="P112" s="39">
        <v>0</v>
      </c>
      <c r="Q112" s="29"/>
      <c r="R112" s="39">
        <v>0</v>
      </c>
      <c r="S112" s="29"/>
      <c r="T112" s="39">
        <v>0</v>
      </c>
      <c r="U112" s="29"/>
      <c r="V112" s="39">
        <v>0</v>
      </c>
      <c r="W112" s="29"/>
      <c r="X112" s="39">
        <v>0</v>
      </c>
      <c r="Y112" s="29"/>
      <c r="Z112" s="39">
        <v>0</v>
      </c>
      <c r="AB112" s="9">
        <f t="shared" si="5"/>
        <v>0</v>
      </c>
      <c r="AE112" s="9" t="s">
        <v>74</v>
      </c>
      <c r="AG112" s="60">
        <f t="shared" si="6"/>
        <v>0</v>
      </c>
      <c r="AH112" s="29"/>
      <c r="AI112" s="39">
        <v>0</v>
      </c>
      <c r="AJ112" s="29"/>
      <c r="AK112" s="39">
        <v>0</v>
      </c>
    </row>
    <row r="113" spans="1:37">
      <c r="B113" s="9" t="s">
        <v>75</v>
      </c>
      <c r="D113" s="39">
        <v>0</v>
      </c>
      <c r="E113" s="29"/>
      <c r="F113" s="39">
        <v>0</v>
      </c>
      <c r="G113" s="29"/>
      <c r="H113" s="39">
        <v>0</v>
      </c>
      <c r="I113" s="29"/>
      <c r="J113" s="39">
        <v>0</v>
      </c>
      <c r="K113" s="29"/>
      <c r="L113" s="39">
        <v>0</v>
      </c>
      <c r="M113" s="29"/>
      <c r="N113" s="39">
        <v>0</v>
      </c>
      <c r="O113" s="29"/>
      <c r="P113" s="39">
        <v>0</v>
      </c>
      <c r="Q113" s="29"/>
      <c r="R113" s="39">
        <v>0</v>
      </c>
      <c r="S113" s="29"/>
      <c r="T113" s="39">
        <v>0</v>
      </c>
      <c r="U113" s="29"/>
      <c r="V113" s="39">
        <v>0</v>
      </c>
      <c r="W113" s="29"/>
      <c r="X113" s="39">
        <v>0</v>
      </c>
      <c r="Y113" s="29"/>
      <c r="Z113" s="39">
        <v>0</v>
      </c>
      <c r="AB113" s="9">
        <f t="shared" si="5"/>
        <v>0</v>
      </c>
      <c r="AE113" s="9" t="s">
        <v>75</v>
      </c>
      <c r="AG113" s="60">
        <f t="shared" si="6"/>
        <v>0</v>
      </c>
      <c r="AH113" s="29"/>
      <c r="AI113" s="39">
        <v>0</v>
      </c>
      <c r="AJ113" s="29"/>
      <c r="AK113" s="39">
        <v>0</v>
      </c>
    </row>
    <row r="114" spans="1:37">
      <c r="B114" s="9" t="s">
        <v>101</v>
      </c>
      <c r="D114" s="39">
        <v>0</v>
      </c>
      <c r="E114" s="29"/>
      <c r="F114" s="39">
        <v>0</v>
      </c>
      <c r="G114" s="29"/>
      <c r="H114" s="39">
        <v>0</v>
      </c>
      <c r="I114" s="29"/>
      <c r="J114" s="39">
        <v>0</v>
      </c>
      <c r="K114" s="29"/>
      <c r="L114" s="39">
        <v>0</v>
      </c>
      <c r="M114" s="29"/>
      <c r="N114" s="39">
        <v>0</v>
      </c>
      <c r="O114" s="29"/>
      <c r="P114" s="39">
        <v>0</v>
      </c>
      <c r="Q114" s="29"/>
      <c r="R114" s="39">
        <v>0</v>
      </c>
      <c r="S114" s="29"/>
      <c r="T114" s="39">
        <v>0</v>
      </c>
      <c r="U114" s="29"/>
      <c r="V114" s="39">
        <v>0</v>
      </c>
      <c r="W114" s="29"/>
      <c r="X114" s="39">
        <v>0</v>
      </c>
      <c r="Y114" s="29"/>
      <c r="Z114" s="39">
        <v>0</v>
      </c>
      <c r="AB114" s="9">
        <f t="shared" si="5"/>
        <v>0</v>
      </c>
      <c r="AE114" s="9" t="s">
        <v>94</v>
      </c>
      <c r="AG114" s="60">
        <f t="shared" si="6"/>
        <v>0</v>
      </c>
      <c r="AH114" s="29"/>
      <c r="AI114" s="39">
        <v>0</v>
      </c>
      <c r="AJ114" s="29"/>
      <c r="AK114" s="39">
        <v>0</v>
      </c>
    </row>
    <row r="115" spans="1:37">
      <c r="B115" s="9" t="s">
        <v>33</v>
      </c>
      <c r="D115" s="42">
        <v>0</v>
      </c>
      <c r="E115" s="29"/>
      <c r="F115" s="42">
        <v>0</v>
      </c>
      <c r="G115" s="29"/>
      <c r="H115" s="42">
        <v>0</v>
      </c>
      <c r="I115" s="29"/>
      <c r="J115" s="42">
        <v>0</v>
      </c>
      <c r="K115" s="29"/>
      <c r="L115" s="42">
        <v>0</v>
      </c>
      <c r="M115" s="29"/>
      <c r="N115" s="42">
        <v>0</v>
      </c>
      <c r="O115" s="29"/>
      <c r="P115" s="42">
        <v>0</v>
      </c>
      <c r="Q115" s="29"/>
      <c r="R115" s="42">
        <v>0</v>
      </c>
      <c r="S115" s="29"/>
      <c r="T115" s="42">
        <v>0</v>
      </c>
      <c r="U115" s="29"/>
      <c r="V115" s="42">
        <v>0</v>
      </c>
      <c r="W115" s="29"/>
      <c r="X115" s="42">
        <v>0</v>
      </c>
      <c r="Y115" s="29"/>
      <c r="Z115" s="42">
        <v>0</v>
      </c>
      <c r="AB115" s="14">
        <f t="shared" si="5"/>
        <v>0</v>
      </c>
      <c r="AE115" s="9" t="s">
        <v>33</v>
      </c>
      <c r="AG115" s="61">
        <f t="shared" si="6"/>
        <v>0</v>
      </c>
      <c r="AH115" s="29"/>
      <c r="AI115" s="42">
        <v>0</v>
      </c>
      <c r="AJ115" s="29"/>
      <c r="AK115" s="42">
        <v>0</v>
      </c>
    </row>
    <row r="116" spans="1:37" ht="3.95" customHeight="1">
      <c r="D116" s="38"/>
      <c r="E116" s="29"/>
      <c r="F116" s="38"/>
      <c r="G116" s="29"/>
      <c r="H116" s="38"/>
      <c r="I116" s="29"/>
      <c r="J116" s="38"/>
      <c r="K116" s="29"/>
      <c r="L116" s="38"/>
      <c r="M116" s="29"/>
      <c r="N116" s="38"/>
      <c r="O116" s="29"/>
      <c r="P116" s="38"/>
      <c r="Q116" s="29"/>
      <c r="R116" s="38"/>
      <c r="S116" s="29"/>
      <c r="T116" s="38"/>
      <c r="U116" s="29"/>
      <c r="V116" s="38"/>
      <c r="W116" s="29"/>
      <c r="X116" s="38"/>
      <c r="Y116" s="29"/>
      <c r="Z116" s="38"/>
      <c r="AG116" s="38"/>
      <c r="AH116" s="29"/>
      <c r="AI116" s="38"/>
      <c r="AJ116" s="29"/>
      <c r="AK116" s="38"/>
    </row>
    <row r="117" spans="1:37">
      <c r="B117" s="9" t="s">
        <v>71</v>
      </c>
      <c r="D117" s="40">
        <f>SUM(D110:D115)</f>
        <v>-9.1</v>
      </c>
      <c r="E117" s="29"/>
      <c r="F117" s="40">
        <f>SUM(F110:F115)</f>
        <v>-0.5</v>
      </c>
      <c r="G117" s="29"/>
      <c r="H117" s="40">
        <f>SUM(H110:H115)</f>
        <v>-1.6</v>
      </c>
      <c r="I117" s="29"/>
      <c r="J117" s="40">
        <f>SUM(J110:J115)</f>
        <v>-1.7</v>
      </c>
      <c r="K117" s="29"/>
      <c r="L117" s="40">
        <f>SUM(L110:L115)</f>
        <v>-2.4</v>
      </c>
      <c r="M117" s="29"/>
      <c r="N117" s="40">
        <f>SUM(N110:N115)</f>
        <v>-18.399999999999999</v>
      </c>
      <c r="O117" s="29"/>
      <c r="P117" s="40">
        <f>SUM(P110:P115)</f>
        <v>-2.7</v>
      </c>
      <c r="Q117" s="29"/>
      <c r="R117" s="40">
        <f>SUM(R110:R115)</f>
        <v>-2.2000000000000002</v>
      </c>
      <c r="S117" s="29"/>
      <c r="T117" s="40">
        <f>SUM(T110:T115)</f>
        <v>-1.5</v>
      </c>
      <c r="U117" s="29"/>
      <c r="V117" s="40">
        <f>SUM(V110:V115)</f>
        <v>-3.2</v>
      </c>
      <c r="W117" s="29"/>
      <c r="X117" s="40">
        <f>SUM(X110:X115)</f>
        <v>-1.2</v>
      </c>
      <c r="Y117" s="29"/>
      <c r="Z117" s="40">
        <f>SUM(Z110:Z115)</f>
        <v>-3.1</v>
      </c>
      <c r="AB117" s="40">
        <f>SUM(AB110:AB115)</f>
        <v>-47.600000000000009</v>
      </c>
      <c r="AE117" s="9" t="s">
        <v>71</v>
      </c>
      <c r="AG117" s="40">
        <f>SUM(AG110:AG115)</f>
        <v>-47.600000000000009</v>
      </c>
      <c r="AH117" s="29"/>
      <c r="AI117" s="40">
        <f>SUM(AI110:AI115)</f>
        <v>-638.5</v>
      </c>
      <c r="AJ117" s="29"/>
      <c r="AK117" s="40">
        <f>SUM(AK110:AK115)</f>
        <v>-15.3</v>
      </c>
    </row>
    <row r="118" spans="1:37" ht="3.95" customHeight="1">
      <c r="D118" s="38"/>
      <c r="E118" s="29"/>
      <c r="F118" s="38"/>
      <c r="G118" s="29"/>
      <c r="H118" s="38"/>
      <c r="I118" s="29"/>
      <c r="J118" s="38"/>
      <c r="K118" s="29"/>
      <c r="L118" s="38"/>
      <c r="M118" s="29"/>
      <c r="N118" s="38"/>
      <c r="O118" s="29"/>
      <c r="P118" s="38"/>
      <c r="Q118" s="29"/>
      <c r="R118" s="38"/>
      <c r="S118" s="29"/>
      <c r="T118" s="38"/>
      <c r="U118" s="29"/>
      <c r="V118" s="38"/>
      <c r="W118" s="29"/>
      <c r="X118" s="38"/>
      <c r="Y118" s="29"/>
      <c r="Z118" s="38"/>
      <c r="AB118" s="38"/>
      <c r="AG118" s="38"/>
      <c r="AH118" s="29"/>
      <c r="AI118" s="38"/>
      <c r="AJ118" s="29"/>
      <c r="AK118" s="38"/>
    </row>
    <row r="119" spans="1:37">
      <c r="A119" s="15" t="s">
        <v>76</v>
      </c>
      <c r="B119" s="16"/>
      <c r="C119" s="16"/>
      <c r="D119" s="41">
        <f>D107+D117</f>
        <v>-3.5999999999999996</v>
      </c>
      <c r="E119" s="30"/>
      <c r="F119" s="41">
        <f>F107+F117</f>
        <v>6.299999999999998</v>
      </c>
      <c r="G119" s="30"/>
      <c r="H119" s="41">
        <f>H107+H117</f>
        <v>6.1</v>
      </c>
      <c r="I119" s="30"/>
      <c r="J119" s="41">
        <f>J107+J117</f>
        <v>-0.90000000000000102</v>
      </c>
      <c r="K119" s="30"/>
      <c r="L119" s="41">
        <f>L107+L117</f>
        <v>4.8000000000000007</v>
      </c>
      <c r="M119" s="30"/>
      <c r="N119" s="41">
        <f>N107+N117</f>
        <v>-9</v>
      </c>
      <c r="O119" s="30"/>
      <c r="P119" s="41">
        <f>P107+P117</f>
        <v>6.299999999999998</v>
      </c>
      <c r="Q119" s="30"/>
      <c r="R119" s="41">
        <f>R107+R117</f>
        <v>6.6000000000000005</v>
      </c>
      <c r="S119" s="30"/>
      <c r="T119" s="41">
        <f>T107+T117</f>
        <v>7.0000000000000036</v>
      </c>
      <c r="U119" s="30"/>
      <c r="V119" s="41">
        <f>V107+V117</f>
        <v>-1.5999999999999988</v>
      </c>
      <c r="W119" s="30"/>
      <c r="X119" s="41">
        <f>X107+X117</f>
        <v>6.6999999999999993</v>
      </c>
      <c r="Y119" s="30"/>
      <c r="Z119" s="41">
        <f>Z107+Z117</f>
        <v>5.6000000000000014</v>
      </c>
      <c r="AB119" s="41">
        <f>AB107+AB117</f>
        <v>34.299999999999983</v>
      </c>
      <c r="AD119" s="15" t="s">
        <v>76</v>
      </c>
      <c r="AE119" s="16"/>
      <c r="AF119" s="16"/>
      <c r="AG119" s="41">
        <f>AG107+AG117</f>
        <v>34.299999999999983</v>
      </c>
      <c r="AH119" s="30"/>
      <c r="AI119" s="41">
        <f>AI107+AI117</f>
        <v>-555.70000000000005</v>
      </c>
      <c r="AJ119" s="30"/>
      <c r="AK119" s="41">
        <f>AK107+AK117</f>
        <v>162.10000000000002</v>
      </c>
    </row>
    <row r="120" spans="1:37" ht="3.95" customHeight="1">
      <c r="D120" s="38"/>
      <c r="E120" s="29"/>
      <c r="F120" s="38"/>
      <c r="G120" s="29"/>
      <c r="H120" s="38"/>
      <c r="I120" s="29"/>
      <c r="J120" s="38"/>
      <c r="K120" s="29"/>
      <c r="L120" s="38"/>
      <c r="M120" s="29"/>
      <c r="N120" s="38"/>
      <c r="O120" s="29"/>
      <c r="P120" s="38"/>
      <c r="Q120" s="29"/>
      <c r="R120" s="38"/>
      <c r="S120" s="29"/>
      <c r="T120" s="38"/>
      <c r="U120" s="29"/>
      <c r="V120" s="38"/>
      <c r="W120" s="29"/>
      <c r="X120" s="38"/>
      <c r="Y120" s="29"/>
      <c r="Z120" s="38"/>
      <c r="AG120" s="38"/>
      <c r="AH120" s="29"/>
      <c r="AI120" s="38"/>
      <c r="AJ120" s="29"/>
      <c r="AK120" s="38"/>
    </row>
    <row r="121" spans="1:37">
      <c r="A121" s="9" t="s">
        <v>97</v>
      </c>
      <c r="D121" s="38"/>
      <c r="E121" s="29"/>
      <c r="F121" s="38"/>
      <c r="G121" s="29"/>
      <c r="H121" s="38"/>
      <c r="I121" s="29"/>
      <c r="J121" s="38"/>
      <c r="K121" s="29"/>
      <c r="L121" s="38"/>
      <c r="M121" s="29"/>
      <c r="N121" s="38"/>
      <c r="O121" s="29"/>
      <c r="P121" s="38"/>
      <c r="Q121" s="29"/>
      <c r="R121" s="38"/>
      <c r="S121" s="29"/>
      <c r="T121" s="38"/>
      <c r="U121" s="29"/>
      <c r="V121" s="38"/>
      <c r="W121" s="29"/>
      <c r="X121" s="38"/>
      <c r="Y121" s="29"/>
      <c r="Z121" s="38"/>
      <c r="AD121" s="9" t="s">
        <v>97</v>
      </c>
      <c r="AG121" s="38"/>
      <c r="AH121" s="29"/>
      <c r="AI121" s="38"/>
      <c r="AJ121" s="29"/>
      <c r="AK121" s="38"/>
    </row>
    <row r="122" spans="1:37">
      <c r="B122" s="9" t="s">
        <v>77</v>
      </c>
      <c r="C122" s="16"/>
      <c r="D122" s="39">
        <v>0</v>
      </c>
      <c r="E122" s="29"/>
      <c r="F122" s="39">
        <v>0</v>
      </c>
      <c r="G122" s="29"/>
      <c r="H122" s="39">
        <v>0</v>
      </c>
      <c r="I122" s="29"/>
      <c r="J122" s="39">
        <v>0</v>
      </c>
      <c r="K122" s="29"/>
      <c r="L122" s="39">
        <v>0</v>
      </c>
      <c r="M122" s="29"/>
      <c r="N122" s="39">
        <v>0</v>
      </c>
      <c r="O122" s="29"/>
      <c r="P122" s="39">
        <v>0</v>
      </c>
      <c r="Q122" s="29"/>
      <c r="R122" s="39">
        <v>0</v>
      </c>
      <c r="S122" s="29"/>
      <c r="T122" s="39">
        <v>0</v>
      </c>
      <c r="U122" s="29"/>
      <c r="V122" s="39">
        <v>0</v>
      </c>
      <c r="W122" s="29"/>
      <c r="X122" s="39">
        <v>-3.8</v>
      </c>
      <c r="Y122" s="29"/>
      <c r="Z122" s="39">
        <v>0</v>
      </c>
      <c r="AB122" s="9">
        <f t="shared" ref="AB122:AB128" si="7">SUM(D122:Z122)</f>
        <v>-3.8</v>
      </c>
      <c r="AE122" s="9" t="s">
        <v>77</v>
      </c>
      <c r="AF122" s="16"/>
      <c r="AG122" s="60">
        <f t="shared" ref="AG122:AG127" si="8">AB122</f>
        <v>-3.8</v>
      </c>
      <c r="AH122" s="29"/>
      <c r="AI122" s="39">
        <f>625-3.9</f>
        <v>621.1</v>
      </c>
      <c r="AJ122" s="29"/>
      <c r="AK122" s="39">
        <v>-3.9</v>
      </c>
    </row>
    <row r="123" spans="1:37">
      <c r="B123" s="9" t="s">
        <v>92</v>
      </c>
      <c r="C123" s="16"/>
      <c r="D123" s="39">
        <v>0</v>
      </c>
      <c r="E123" s="29"/>
      <c r="F123" s="39">
        <v>0</v>
      </c>
      <c r="G123" s="29"/>
      <c r="H123" s="39">
        <v>0</v>
      </c>
      <c r="I123" s="29"/>
      <c r="J123" s="39">
        <v>0</v>
      </c>
      <c r="K123" s="29"/>
      <c r="L123" s="39">
        <v>0</v>
      </c>
      <c r="M123" s="29"/>
      <c r="N123" s="39">
        <v>0</v>
      </c>
      <c r="O123" s="29"/>
      <c r="P123" s="39">
        <v>0</v>
      </c>
      <c r="Q123" s="29"/>
      <c r="R123" s="39">
        <v>0</v>
      </c>
      <c r="S123" s="29"/>
      <c r="T123" s="39">
        <v>0</v>
      </c>
      <c r="U123" s="29"/>
      <c r="V123" s="39">
        <v>0</v>
      </c>
      <c r="W123" s="29"/>
      <c r="X123" s="39">
        <v>0</v>
      </c>
      <c r="Y123" s="29"/>
      <c r="Z123" s="39">
        <v>0</v>
      </c>
      <c r="AB123" s="9">
        <f t="shared" si="7"/>
        <v>0</v>
      </c>
      <c r="AE123" s="9" t="s">
        <v>92</v>
      </c>
      <c r="AF123" s="16"/>
      <c r="AG123" s="60">
        <f t="shared" si="8"/>
        <v>0</v>
      </c>
      <c r="AH123" s="29"/>
      <c r="AI123" s="39">
        <v>0</v>
      </c>
      <c r="AJ123" s="29"/>
      <c r="AK123" s="39">
        <v>0</v>
      </c>
    </row>
    <row r="124" spans="1:37">
      <c r="B124" s="9" t="s">
        <v>78</v>
      </c>
      <c r="D124" s="39">
        <v>0</v>
      </c>
      <c r="E124" s="29"/>
      <c r="F124" s="39">
        <v>0</v>
      </c>
      <c r="G124" s="29"/>
      <c r="H124" s="39">
        <v>0</v>
      </c>
      <c r="I124" s="29"/>
      <c r="J124" s="39">
        <v>0</v>
      </c>
      <c r="K124" s="29"/>
      <c r="L124" s="39">
        <v>0</v>
      </c>
      <c r="M124" s="29"/>
      <c r="N124" s="39">
        <v>0</v>
      </c>
      <c r="O124" s="29"/>
      <c r="P124" s="39">
        <v>0</v>
      </c>
      <c r="Q124" s="29"/>
      <c r="R124" s="39">
        <v>0</v>
      </c>
      <c r="S124" s="29"/>
      <c r="T124" s="39">
        <v>0</v>
      </c>
      <c r="U124" s="29"/>
      <c r="V124" s="39">
        <v>0</v>
      </c>
      <c r="W124" s="29"/>
      <c r="X124" s="39">
        <v>0</v>
      </c>
      <c r="Y124" s="29"/>
      <c r="Z124" s="39">
        <v>0</v>
      </c>
      <c r="AB124" s="9">
        <f t="shared" si="7"/>
        <v>0</v>
      </c>
      <c r="AE124" s="9" t="s">
        <v>78</v>
      </c>
      <c r="AG124" s="60">
        <f t="shared" si="8"/>
        <v>0</v>
      </c>
      <c r="AH124" s="29"/>
      <c r="AI124" s="39">
        <v>0</v>
      </c>
      <c r="AJ124" s="29"/>
      <c r="AK124" s="39">
        <v>0</v>
      </c>
    </row>
    <row r="125" spans="1:37">
      <c r="B125" s="9" t="s">
        <v>61</v>
      </c>
      <c r="D125" s="39">
        <v>0</v>
      </c>
      <c r="E125" s="29"/>
      <c r="F125" s="39">
        <v>0</v>
      </c>
      <c r="G125" s="29"/>
      <c r="H125" s="39">
        <v>0</v>
      </c>
      <c r="I125" s="29"/>
      <c r="J125" s="39">
        <v>0</v>
      </c>
      <c r="K125" s="29"/>
      <c r="L125" s="39">
        <v>0</v>
      </c>
      <c r="M125" s="29"/>
      <c r="N125" s="39">
        <v>0</v>
      </c>
      <c r="O125" s="29"/>
      <c r="P125" s="39">
        <v>0</v>
      </c>
      <c r="Q125" s="29"/>
      <c r="R125" s="39">
        <v>0</v>
      </c>
      <c r="S125" s="29"/>
      <c r="T125" s="39">
        <v>0</v>
      </c>
      <c r="U125" s="29"/>
      <c r="V125" s="39">
        <v>0</v>
      </c>
      <c r="W125" s="29"/>
      <c r="X125" s="39">
        <v>0</v>
      </c>
      <c r="Y125" s="29"/>
      <c r="Z125" s="39">
        <v>0</v>
      </c>
      <c r="AB125" s="9">
        <f t="shared" si="7"/>
        <v>0</v>
      </c>
      <c r="AE125" s="9" t="s">
        <v>61</v>
      </c>
      <c r="AG125" s="60">
        <f t="shared" si="8"/>
        <v>0</v>
      </c>
      <c r="AH125" s="29"/>
      <c r="AI125" s="39">
        <v>0</v>
      </c>
      <c r="AJ125" s="29"/>
      <c r="AK125" s="39">
        <v>0</v>
      </c>
    </row>
    <row r="126" spans="1:37">
      <c r="B126" s="9" t="s">
        <v>79</v>
      </c>
      <c r="D126" s="39">
        <v>0</v>
      </c>
      <c r="E126" s="29"/>
      <c r="F126" s="39">
        <v>0</v>
      </c>
      <c r="G126" s="29"/>
      <c r="H126" s="39">
        <v>0</v>
      </c>
      <c r="I126" s="29"/>
      <c r="J126" s="39">
        <v>0</v>
      </c>
      <c r="K126" s="29"/>
      <c r="L126" s="39">
        <v>0</v>
      </c>
      <c r="M126" s="29"/>
      <c r="N126" s="39">
        <v>0</v>
      </c>
      <c r="O126" s="29"/>
      <c r="P126" s="39">
        <v>0</v>
      </c>
      <c r="Q126" s="29"/>
      <c r="R126" s="39">
        <v>0</v>
      </c>
      <c r="S126" s="29"/>
      <c r="T126" s="39">
        <v>0</v>
      </c>
      <c r="U126" s="29"/>
      <c r="V126" s="39">
        <v>0</v>
      </c>
      <c r="W126" s="29"/>
      <c r="X126" s="39">
        <v>0</v>
      </c>
      <c r="Y126" s="29"/>
      <c r="Z126" s="39">
        <v>0</v>
      </c>
      <c r="AB126" s="9">
        <f t="shared" si="7"/>
        <v>0</v>
      </c>
      <c r="AE126" s="9" t="s">
        <v>79</v>
      </c>
      <c r="AG126" s="60">
        <f t="shared" si="8"/>
        <v>0</v>
      </c>
      <c r="AH126" s="29"/>
      <c r="AI126" s="39">
        <v>0</v>
      </c>
      <c r="AJ126" s="29"/>
      <c r="AK126" s="39">
        <v>0</v>
      </c>
    </row>
    <row r="127" spans="1:37">
      <c r="B127" s="9" t="s">
        <v>93</v>
      </c>
      <c r="D127" s="39">
        <v>0</v>
      </c>
      <c r="E127" s="29"/>
      <c r="F127" s="39">
        <v>0</v>
      </c>
      <c r="G127" s="29"/>
      <c r="H127" s="39">
        <v>0</v>
      </c>
      <c r="I127" s="29"/>
      <c r="J127" s="39">
        <v>0</v>
      </c>
      <c r="K127" s="29"/>
      <c r="L127" s="39">
        <v>0</v>
      </c>
      <c r="M127" s="29"/>
      <c r="N127" s="39">
        <v>0</v>
      </c>
      <c r="O127" s="29"/>
      <c r="P127" s="39">
        <v>0</v>
      </c>
      <c r="Q127" s="29"/>
      <c r="R127" s="39">
        <v>0</v>
      </c>
      <c r="S127" s="29"/>
      <c r="T127" s="39">
        <v>0</v>
      </c>
      <c r="U127" s="29"/>
      <c r="V127" s="39">
        <v>0</v>
      </c>
      <c r="W127" s="29"/>
      <c r="X127" s="39">
        <v>0</v>
      </c>
      <c r="Y127" s="29"/>
      <c r="Z127" s="39">
        <v>0</v>
      </c>
      <c r="AB127" s="9">
        <f t="shared" si="7"/>
        <v>0</v>
      </c>
      <c r="AE127" s="9" t="s">
        <v>93</v>
      </c>
      <c r="AG127" s="60">
        <f t="shared" si="8"/>
        <v>0</v>
      </c>
      <c r="AH127" s="29"/>
      <c r="AI127" s="39">
        <v>0</v>
      </c>
      <c r="AJ127" s="29"/>
      <c r="AK127" s="39">
        <v>0</v>
      </c>
    </row>
    <row r="128" spans="1:37">
      <c r="B128" s="9" t="s">
        <v>33</v>
      </c>
      <c r="D128" s="42">
        <v>0</v>
      </c>
      <c r="E128" s="29"/>
      <c r="F128" s="42">
        <v>0</v>
      </c>
      <c r="G128" s="29"/>
      <c r="H128" s="42">
        <v>0</v>
      </c>
      <c r="I128" s="29"/>
      <c r="J128" s="42">
        <v>0</v>
      </c>
      <c r="K128" s="29"/>
      <c r="L128" s="42">
        <v>0</v>
      </c>
      <c r="M128" s="29"/>
      <c r="N128" s="42">
        <v>0</v>
      </c>
      <c r="O128" s="29"/>
      <c r="P128" s="42">
        <v>0</v>
      </c>
      <c r="Q128" s="29"/>
      <c r="R128" s="42">
        <v>0</v>
      </c>
      <c r="S128" s="29"/>
      <c r="T128" s="42">
        <v>0</v>
      </c>
      <c r="U128" s="29"/>
      <c r="V128" s="42">
        <v>0</v>
      </c>
      <c r="W128" s="29"/>
      <c r="X128" s="42">
        <v>0</v>
      </c>
      <c r="Y128" s="29"/>
      <c r="Z128" s="42">
        <v>0</v>
      </c>
      <c r="AB128" s="14">
        <f t="shared" si="7"/>
        <v>0</v>
      </c>
      <c r="AE128" s="9" t="s">
        <v>33</v>
      </c>
      <c r="AG128" s="62">
        <f>AB128</f>
        <v>0</v>
      </c>
      <c r="AH128" s="29"/>
      <c r="AI128" s="42">
        <v>0</v>
      </c>
      <c r="AJ128" s="29"/>
      <c r="AK128" s="42">
        <v>0</v>
      </c>
    </row>
    <row r="129" spans="1:37" ht="3.95" customHeight="1">
      <c r="D129" s="38"/>
      <c r="E129" s="29"/>
      <c r="F129" s="38"/>
      <c r="G129" s="29"/>
      <c r="H129" s="38"/>
      <c r="I129" s="29"/>
      <c r="J129" s="38"/>
      <c r="K129" s="29"/>
      <c r="L129" s="38"/>
      <c r="M129" s="29"/>
      <c r="N129" s="38"/>
      <c r="O129" s="29"/>
      <c r="P129" s="38"/>
      <c r="Q129" s="29"/>
      <c r="R129" s="38"/>
      <c r="S129" s="29"/>
      <c r="T129" s="38"/>
      <c r="U129" s="29"/>
      <c r="V129" s="38"/>
      <c r="W129" s="29"/>
      <c r="X129" s="38"/>
      <c r="Y129" s="29"/>
      <c r="Z129" s="38"/>
      <c r="AG129" s="38"/>
      <c r="AH129" s="29"/>
      <c r="AI129" s="38"/>
      <c r="AJ129" s="29"/>
      <c r="AK129" s="38"/>
    </row>
    <row r="130" spans="1:37">
      <c r="B130" s="9" t="s">
        <v>97</v>
      </c>
      <c r="D130" s="40">
        <f>SUM(D122:D128)</f>
        <v>0</v>
      </c>
      <c r="E130" s="29"/>
      <c r="F130" s="40">
        <f>SUM(F122:F128)</f>
        <v>0</v>
      </c>
      <c r="G130" s="29"/>
      <c r="H130" s="40">
        <f>SUM(H122:H128)</f>
        <v>0</v>
      </c>
      <c r="I130" s="29"/>
      <c r="J130" s="40">
        <f>SUM(J122:J128)</f>
        <v>0</v>
      </c>
      <c r="K130" s="29"/>
      <c r="L130" s="40">
        <f>SUM(L122:L128)</f>
        <v>0</v>
      </c>
      <c r="M130" s="29"/>
      <c r="N130" s="40">
        <f>SUM(N122:N128)</f>
        <v>0</v>
      </c>
      <c r="O130" s="29"/>
      <c r="P130" s="40">
        <f>SUM(P122:P128)</f>
        <v>0</v>
      </c>
      <c r="Q130" s="29"/>
      <c r="R130" s="40">
        <f>SUM(R122:R128)</f>
        <v>0</v>
      </c>
      <c r="S130" s="29"/>
      <c r="T130" s="40">
        <f>SUM(T122:T128)</f>
        <v>0</v>
      </c>
      <c r="U130" s="29"/>
      <c r="V130" s="40">
        <f>SUM(V122:V128)</f>
        <v>0</v>
      </c>
      <c r="W130" s="29"/>
      <c r="X130" s="40">
        <f>SUM(X122:X128)</f>
        <v>-3.8</v>
      </c>
      <c r="Y130" s="29"/>
      <c r="Z130" s="40">
        <f>SUM(Z122:Z128)</f>
        <v>0</v>
      </c>
      <c r="AB130" s="40">
        <f>SUM(AB122:AB128)</f>
        <v>-3.8</v>
      </c>
      <c r="AE130" s="9" t="s">
        <v>97</v>
      </c>
      <c r="AG130" s="40">
        <f>SUM(AG122:AG128)</f>
        <v>-3.8</v>
      </c>
      <c r="AH130" s="29"/>
      <c r="AI130" s="40">
        <f>SUM(AI122:AI128)</f>
        <v>621.1</v>
      </c>
      <c r="AJ130" s="29"/>
      <c r="AK130" s="40">
        <f>SUM(AK122:AK128)</f>
        <v>-3.9</v>
      </c>
    </row>
    <row r="131" spans="1:37" ht="3.95" customHeight="1">
      <c r="D131" s="38"/>
      <c r="E131" s="29"/>
      <c r="F131" s="38"/>
      <c r="G131" s="29"/>
      <c r="H131" s="38"/>
      <c r="I131" s="29"/>
      <c r="J131" s="38"/>
      <c r="K131" s="29"/>
      <c r="L131" s="38"/>
      <c r="M131" s="29"/>
      <c r="N131" s="38"/>
      <c r="O131" s="29"/>
      <c r="P131" s="38"/>
      <c r="Q131" s="29"/>
      <c r="R131" s="38"/>
      <c r="S131" s="29"/>
      <c r="T131" s="38"/>
      <c r="U131" s="29"/>
      <c r="V131" s="38"/>
      <c r="W131" s="29"/>
      <c r="X131" s="38"/>
      <c r="Y131" s="29"/>
      <c r="Z131" s="38"/>
      <c r="AB131" s="38"/>
      <c r="AG131" s="38"/>
      <c r="AH131" s="29"/>
      <c r="AI131" s="38"/>
      <c r="AJ131" s="29"/>
      <c r="AK131" s="38"/>
    </row>
    <row r="132" spans="1:37">
      <c r="A132" s="55" t="s">
        <v>96</v>
      </c>
      <c r="D132" s="37">
        <f>D119+D130</f>
        <v>-3.5999999999999996</v>
      </c>
      <c r="E132" s="28"/>
      <c r="F132" s="37">
        <f>F119+F130</f>
        <v>6.299999999999998</v>
      </c>
      <c r="G132" s="28"/>
      <c r="H132" s="37">
        <f>H119+H130</f>
        <v>6.1</v>
      </c>
      <c r="I132" s="28"/>
      <c r="J132" s="37">
        <f>J119+J130</f>
        <v>-0.90000000000000102</v>
      </c>
      <c r="K132" s="28"/>
      <c r="L132" s="37">
        <f>L119+L130</f>
        <v>4.8000000000000007</v>
      </c>
      <c r="M132" s="28"/>
      <c r="N132" s="37">
        <f>N119+N130</f>
        <v>-9</v>
      </c>
      <c r="O132" s="28"/>
      <c r="P132" s="37">
        <f>P119+P130</f>
        <v>6.299999999999998</v>
      </c>
      <c r="Q132" s="28"/>
      <c r="R132" s="37">
        <f>R119+R130</f>
        <v>6.6000000000000005</v>
      </c>
      <c r="S132" s="28"/>
      <c r="T132" s="37">
        <f>T119+T130</f>
        <v>7.0000000000000036</v>
      </c>
      <c r="U132" s="28"/>
      <c r="V132" s="37">
        <f>V119+V130</f>
        <v>-1.5999999999999988</v>
      </c>
      <c r="W132" s="28"/>
      <c r="X132" s="37">
        <f>X119+X130</f>
        <v>2.8999999999999995</v>
      </c>
      <c r="Y132" s="28"/>
      <c r="Z132" s="37">
        <f>Z119+Z130</f>
        <v>5.6000000000000014</v>
      </c>
      <c r="AB132" s="37">
        <f>AB119+AB130</f>
        <v>30.499999999999982</v>
      </c>
      <c r="AD132" s="55" t="s">
        <v>96</v>
      </c>
      <c r="AG132" s="37">
        <f>AG119+AG130</f>
        <v>30.499999999999982</v>
      </c>
      <c r="AH132" s="28"/>
      <c r="AI132" s="37">
        <f>AI119+AI130</f>
        <v>65.399999999999977</v>
      </c>
      <c r="AJ132" s="28"/>
      <c r="AK132" s="37">
        <f>AK119+AK130</f>
        <v>158.20000000000002</v>
      </c>
    </row>
    <row r="133" spans="1:37" ht="3.95" customHeight="1">
      <c r="D133" s="38"/>
      <c r="E133" s="29"/>
      <c r="F133" s="38"/>
      <c r="G133" s="29"/>
      <c r="H133" s="38"/>
      <c r="I133" s="29"/>
      <c r="J133" s="38"/>
      <c r="K133" s="29"/>
      <c r="L133" s="38"/>
      <c r="M133" s="29"/>
      <c r="N133" s="38"/>
      <c r="O133" s="29"/>
      <c r="P133" s="38"/>
      <c r="Q133" s="29"/>
      <c r="R133" s="38"/>
      <c r="S133" s="29"/>
      <c r="T133" s="38"/>
      <c r="U133" s="29"/>
      <c r="V133" s="38"/>
      <c r="W133" s="29"/>
      <c r="X133" s="38"/>
      <c r="Y133" s="29"/>
      <c r="Z133" s="38"/>
      <c r="AG133" s="38"/>
      <c r="AH133" s="29"/>
      <c r="AI133" s="38"/>
      <c r="AJ133" s="29"/>
      <c r="AK133" s="38"/>
    </row>
    <row r="134" spans="1:37">
      <c r="A134" s="9"/>
      <c r="B134" s="10" t="s">
        <v>80</v>
      </c>
      <c r="D134" s="56">
        <v>0</v>
      </c>
      <c r="E134" s="57"/>
      <c r="F134" s="56">
        <v>0</v>
      </c>
      <c r="G134" s="57"/>
      <c r="H134" s="56">
        <v>0</v>
      </c>
      <c r="I134" s="57"/>
      <c r="J134" s="56">
        <v>0</v>
      </c>
      <c r="K134" s="57"/>
      <c r="L134" s="56">
        <v>0</v>
      </c>
      <c r="M134" s="57"/>
      <c r="N134" s="56">
        <v>0</v>
      </c>
      <c r="O134" s="57"/>
      <c r="P134" s="56">
        <v>0</v>
      </c>
      <c r="Q134" s="57"/>
      <c r="R134" s="56">
        <v>0</v>
      </c>
      <c r="S134" s="57"/>
      <c r="T134" s="56">
        <v>0</v>
      </c>
      <c r="U134" s="57"/>
      <c r="V134" s="56">
        <v>0</v>
      </c>
      <c r="W134" s="57"/>
      <c r="X134" s="56">
        <v>0</v>
      </c>
      <c r="Y134" s="57"/>
      <c r="Z134" s="56">
        <v>0</v>
      </c>
      <c r="AB134" s="14">
        <f>SUM(D134:Z134)</f>
        <v>0</v>
      </c>
      <c r="AD134" s="9"/>
      <c r="AE134" s="10" t="s">
        <v>80</v>
      </c>
      <c r="AG134" s="62">
        <f>AB134</f>
        <v>0</v>
      </c>
      <c r="AH134" s="57"/>
      <c r="AI134" s="56">
        <v>0</v>
      </c>
      <c r="AJ134" s="57"/>
      <c r="AK134" s="56">
        <v>0</v>
      </c>
    </row>
    <row r="135" spans="1:37" ht="3.95" customHeight="1">
      <c r="A135" s="9"/>
      <c r="D135" s="53"/>
      <c r="E135" s="29"/>
      <c r="F135" s="53"/>
      <c r="G135" s="29"/>
      <c r="H135" s="53"/>
      <c r="I135" s="29"/>
      <c r="J135" s="53"/>
      <c r="K135" s="29"/>
      <c r="L135" s="53"/>
      <c r="M135" s="29"/>
      <c r="N135" s="53"/>
      <c r="O135" s="29"/>
      <c r="P135" s="53"/>
      <c r="Q135" s="29"/>
      <c r="R135" s="53"/>
      <c r="S135" s="29"/>
      <c r="T135" s="53"/>
      <c r="U135" s="29"/>
      <c r="V135" s="53"/>
      <c r="W135" s="29"/>
      <c r="X135" s="53"/>
      <c r="Y135" s="29"/>
      <c r="Z135" s="53"/>
      <c r="AD135" s="9"/>
      <c r="AG135" s="53"/>
      <c r="AH135" s="29"/>
      <c r="AI135" s="53"/>
      <c r="AJ135" s="29"/>
      <c r="AK135" s="53"/>
    </row>
    <row r="136" spans="1:37">
      <c r="A136" s="52" t="s">
        <v>95</v>
      </c>
      <c r="B136" s="31"/>
      <c r="C136" s="31"/>
      <c r="D136" s="54">
        <f>D132-D134</f>
        <v>-3.5999999999999996</v>
      </c>
      <c r="E136" s="32"/>
      <c r="F136" s="54">
        <f>F132-F134</f>
        <v>6.299999999999998</v>
      </c>
      <c r="G136" s="32"/>
      <c r="H136" s="54">
        <f>H132-H134</f>
        <v>6.1</v>
      </c>
      <c r="I136" s="32"/>
      <c r="J136" s="54">
        <f>J132-J134</f>
        <v>-0.90000000000000102</v>
      </c>
      <c r="K136" s="32"/>
      <c r="L136" s="54">
        <f>L132-L134</f>
        <v>4.8000000000000007</v>
      </c>
      <c r="M136" s="32"/>
      <c r="N136" s="54">
        <f>N132-N134</f>
        <v>-9</v>
      </c>
      <c r="O136" s="32"/>
      <c r="P136" s="54">
        <f>P132-P134</f>
        <v>6.299999999999998</v>
      </c>
      <c r="Q136" s="32"/>
      <c r="R136" s="54">
        <f>R132-R134</f>
        <v>6.6000000000000005</v>
      </c>
      <c r="S136" s="32"/>
      <c r="T136" s="54">
        <f>T132-T134</f>
        <v>7.0000000000000036</v>
      </c>
      <c r="U136" s="32"/>
      <c r="V136" s="54">
        <f>V132-V134</f>
        <v>-1.5999999999999988</v>
      </c>
      <c r="W136" s="32"/>
      <c r="X136" s="54">
        <f>X132-X134</f>
        <v>2.8999999999999995</v>
      </c>
      <c r="Y136" s="32"/>
      <c r="Z136" s="54">
        <f>Z132-Z134</f>
        <v>5.6000000000000014</v>
      </c>
      <c r="AB136" s="54">
        <f>AB132-AB134</f>
        <v>30.499999999999982</v>
      </c>
      <c r="AD136" s="52" t="s">
        <v>95</v>
      </c>
      <c r="AE136" s="31"/>
      <c r="AF136" s="31"/>
      <c r="AG136" s="54">
        <f>AG132-AG134</f>
        <v>30.499999999999982</v>
      </c>
      <c r="AH136" s="32"/>
      <c r="AI136" s="54">
        <f>AI132-AI134</f>
        <v>65.399999999999977</v>
      </c>
      <c r="AJ136" s="32"/>
      <c r="AK136" s="54">
        <f>AK132-AK134</f>
        <v>158.20000000000002</v>
      </c>
    </row>
    <row r="137" spans="1:37" ht="3.95" customHeight="1">
      <c r="D137" s="38"/>
      <c r="F137" s="38"/>
      <c r="H137" s="38"/>
      <c r="J137" s="38"/>
      <c r="L137" s="38"/>
      <c r="N137" s="38"/>
      <c r="P137" s="38"/>
      <c r="R137" s="38"/>
      <c r="T137" s="38"/>
      <c r="V137" s="38"/>
      <c r="X137" s="38"/>
      <c r="Z137" s="38"/>
      <c r="AG137" s="38"/>
      <c r="AI137" s="38"/>
      <c r="AK137" s="38"/>
    </row>
    <row r="138" spans="1:37">
      <c r="A138" s="9" t="s">
        <v>81</v>
      </c>
      <c r="D138" s="42">
        <v>0</v>
      </c>
      <c r="F138" s="42">
        <v>0</v>
      </c>
      <c r="H138" s="42">
        <v>0</v>
      </c>
      <c r="J138" s="42">
        <v>0</v>
      </c>
      <c r="L138" s="42">
        <v>0</v>
      </c>
      <c r="N138" s="42">
        <v>0</v>
      </c>
      <c r="P138" s="42">
        <v>0</v>
      </c>
      <c r="R138" s="42">
        <v>0</v>
      </c>
      <c r="T138" s="42">
        <v>0</v>
      </c>
      <c r="V138" s="42">
        <v>0</v>
      </c>
      <c r="X138" s="42">
        <v>3.8</v>
      </c>
      <c r="Z138" s="42">
        <v>0</v>
      </c>
      <c r="AB138" s="14">
        <f>SUM(D138:Z138)</f>
        <v>3.8</v>
      </c>
      <c r="AD138" s="9" t="s">
        <v>81</v>
      </c>
      <c r="AG138" s="62">
        <f>AB138</f>
        <v>3.8</v>
      </c>
      <c r="AI138" s="42">
        <f>-625+3.9</f>
        <v>-621.1</v>
      </c>
      <c r="AK138" s="42">
        <v>3.9</v>
      </c>
    </row>
    <row r="139" spans="1:37" ht="3.95" customHeight="1">
      <c r="D139" s="38"/>
      <c r="E139" s="29"/>
      <c r="F139" s="38"/>
      <c r="G139" s="29"/>
      <c r="H139" s="38"/>
      <c r="I139" s="29"/>
      <c r="J139" s="38"/>
      <c r="K139" s="29"/>
      <c r="L139" s="38"/>
      <c r="M139" s="29"/>
      <c r="N139" s="38"/>
      <c r="O139" s="29"/>
      <c r="P139" s="38"/>
      <c r="Q139" s="29"/>
      <c r="R139" s="38"/>
      <c r="S139" s="29"/>
      <c r="T139" s="38"/>
      <c r="U139" s="29"/>
      <c r="V139" s="38"/>
      <c r="W139" s="29"/>
      <c r="X139" s="38"/>
      <c r="Y139" s="29"/>
      <c r="Z139" s="38"/>
      <c r="AG139" s="38"/>
      <c r="AH139" s="29"/>
      <c r="AI139" s="38"/>
      <c r="AJ139" s="29"/>
      <c r="AK139" s="38"/>
    </row>
    <row r="140" spans="1:37">
      <c r="A140" s="15" t="s">
        <v>82</v>
      </c>
      <c r="B140" s="16"/>
      <c r="C140" s="16"/>
      <c r="D140" s="41">
        <f>D136+D138</f>
        <v>-3.5999999999999996</v>
      </c>
      <c r="F140" s="41">
        <f>F136+F138</f>
        <v>6.299999999999998</v>
      </c>
      <c r="H140" s="41">
        <f>H136+H138</f>
        <v>6.1</v>
      </c>
      <c r="J140" s="41">
        <f>J136+J138</f>
        <v>-0.90000000000000102</v>
      </c>
      <c r="L140" s="41">
        <f>L136+L138</f>
        <v>4.8000000000000007</v>
      </c>
      <c r="N140" s="41">
        <f>N136+N138</f>
        <v>-9</v>
      </c>
      <c r="P140" s="41">
        <f>P136+P138</f>
        <v>6.299999999999998</v>
      </c>
      <c r="R140" s="41">
        <f>R136+R138</f>
        <v>6.6000000000000005</v>
      </c>
      <c r="T140" s="41">
        <f>T136+T138</f>
        <v>7.0000000000000036</v>
      </c>
      <c r="V140" s="41">
        <f>V136+V138</f>
        <v>-1.5999999999999988</v>
      </c>
      <c r="X140" s="41">
        <f>X136+X138</f>
        <v>6.6999999999999993</v>
      </c>
      <c r="Z140" s="41">
        <f>Z136+Z138</f>
        <v>5.6000000000000014</v>
      </c>
      <c r="AB140" s="41">
        <f>AB136+AB138</f>
        <v>34.299999999999983</v>
      </c>
      <c r="AD140" s="15" t="s">
        <v>82</v>
      </c>
      <c r="AE140" s="16"/>
      <c r="AF140" s="16"/>
      <c r="AG140" s="41">
        <f>AG136+AG138</f>
        <v>34.299999999999983</v>
      </c>
      <c r="AI140" s="41">
        <f>AI136+AI138</f>
        <v>-555.70000000000005</v>
      </c>
      <c r="AK140" s="41">
        <f>AK136+AK138</f>
        <v>162.10000000000002</v>
      </c>
    </row>
    <row r="141" spans="1:37" ht="3.95" customHeight="1">
      <c r="A141" s="15"/>
      <c r="B141" s="16"/>
      <c r="C141" s="16"/>
      <c r="D141" s="41"/>
      <c r="F141" s="41"/>
      <c r="H141" s="41"/>
      <c r="J141" s="41"/>
      <c r="L141" s="41"/>
      <c r="N141" s="41"/>
      <c r="P141" s="41"/>
      <c r="R141" s="41"/>
      <c r="T141" s="41"/>
      <c r="V141" s="41"/>
      <c r="X141" s="41"/>
      <c r="Z141" s="41"/>
      <c r="AD141" s="15"/>
      <c r="AE141" s="16"/>
      <c r="AF141" s="16"/>
      <c r="AG141" s="41"/>
      <c r="AI141" s="41"/>
      <c r="AK141" s="41"/>
    </row>
    <row r="142" spans="1:37">
      <c r="A142" s="9" t="s">
        <v>83</v>
      </c>
      <c r="D142" s="42">
        <v>194.3</v>
      </c>
      <c r="F142" s="62">
        <f>D144</f>
        <v>190.70000000000002</v>
      </c>
      <c r="H142" s="62">
        <f>F144</f>
        <v>197.00000000000003</v>
      </c>
      <c r="J142" s="62">
        <f>H144</f>
        <v>203.10000000000002</v>
      </c>
      <c r="L142" s="62">
        <f>J144</f>
        <v>202.20000000000002</v>
      </c>
      <c r="N142" s="62">
        <f>L144</f>
        <v>207.00000000000003</v>
      </c>
      <c r="P142" s="62">
        <f>N144</f>
        <v>198.00000000000003</v>
      </c>
      <c r="R142" s="62">
        <f>P144</f>
        <v>204.30000000000004</v>
      </c>
      <c r="T142" s="62">
        <f>R144</f>
        <v>210.90000000000003</v>
      </c>
      <c r="V142" s="62">
        <f>T144</f>
        <v>217.90000000000003</v>
      </c>
      <c r="X142" s="62">
        <f>V144</f>
        <v>216.30000000000004</v>
      </c>
      <c r="Z142" s="62">
        <f>X144</f>
        <v>223.00000000000003</v>
      </c>
      <c r="AB142" s="14">
        <f>D142</f>
        <v>194.3</v>
      </c>
      <c r="AD142" s="9" t="s">
        <v>83</v>
      </c>
      <c r="AG142" s="62">
        <f>AB142</f>
        <v>194.3</v>
      </c>
      <c r="AI142" s="62">
        <f>AG144</f>
        <v>228.6</v>
      </c>
      <c r="AK142" s="62">
        <f>AI144</f>
        <v>-327.10000000000002</v>
      </c>
    </row>
    <row r="143" spans="1:37" ht="3.95" customHeight="1">
      <c r="D143" s="38"/>
      <c r="E143" s="29"/>
      <c r="F143" s="38"/>
      <c r="G143" s="29"/>
      <c r="H143" s="38"/>
      <c r="I143" s="29"/>
      <c r="J143" s="38"/>
      <c r="K143" s="29"/>
      <c r="L143" s="38"/>
      <c r="M143" s="29"/>
      <c r="N143" s="38"/>
      <c r="O143" s="29"/>
      <c r="P143" s="38"/>
      <c r="Q143" s="29"/>
      <c r="R143" s="38"/>
      <c r="S143" s="29"/>
      <c r="T143" s="38"/>
      <c r="U143" s="29"/>
      <c r="V143" s="38"/>
      <c r="W143" s="29"/>
      <c r="X143" s="38"/>
      <c r="Y143" s="29"/>
      <c r="Z143" s="38"/>
      <c r="AG143" s="38"/>
      <c r="AH143" s="29"/>
      <c r="AI143" s="38"/>
      <c r="AJ143" s="29"/>
      <c r="AK143" s="38"/>
    </row>
    <row r="144" spans="1:37" ht="12" thickBot="1">
      <c r="A144" s="15" t="s">
        <v>84</v>
      </c>
      <c r="B144" s="16"/>
      <c r="C144" s="16"/>
      <c r="D144" s="45">
        <f>D140+D142</f>
        <v>190.70000000000002</v>
      </c>
      <c r="F144" s="45">
        <f>F140+F142</f>
        <v>197.00000000000003</v>
      </c>
      <c r="H144" s="45">
        <f>H140+H142</f>
        <v>203.10000000000002</v>
      </c>
      <c r="J144" s="45">
        <f>J140+J142</f>
        <v>202.20000000000002</v>
      </c>
      <c r="L144" s="45">
        <f>L140+L142</f>
        <v>207.00000000000003</v>
      </c>
      <c r="N144" s="45">
        <f>N140+N142</f>
        <v>198.00000000000003</v>
      </c>
      <c r="P144" s="45">
        <f>P140+P142</f>
        <v>204.30000000000004</v>
      </c>
      <c r="R144" s="45">
        <f>R140+R142</f>
        <v>210.90000000000003</v>
      </c>
      <c r="T144" s="45">
        <f>T140+T142</f>
        <v>217.90000000000003</v>
      </c>
      <c r="V144" s="45">
        <f>V140+V142</f>
        <v>216.30000000000004</v>
      </c>
      <c r="X144" s="45">
        <f>X140+X142</f>
        <v>223.00000000000003</v>
      </c>
      <c r="Z144" s="45">
        <f>Z140+Z142</f>
        <v>228.60000000000002</v>
      </c>
      <c r="AB144" s="45">
        <f>AB140+AB142</f>
        <v>228.6</v>
      </c>
      <c r="AD144" s="15" t="s">
        <v>84</v>
      </c>
      <c r="AE144" s="16"/>
      <c r="AF144" s="16"/>
      <c r="AG144" s="45">
        <f>AG140+AG142</f>
        <v>228.6</v>
      </c>
      <c r="AI144" s="45">
        <f>AI140+AI142</f>
        <v>-327.10000000000002</v>
      </c>
      <c r="AK144" s="45">
        <f>AK140+AK142</f>
        <v>-165</v>
      </c>
    </row>
    <row r="145" spans="4:26" ht="12" thickTop="1">
      <c r="D145" s="38"/>
      <c r="F145" s="38"/>
      <c r="H145" s="38"/>
      <c r="J145" s="38"/>
      <c r="L145" s="38"/>
      <c r="N145" s="38"/>
      <c r="P145" s="38"/>
      <c r="R145" s="38"/>
      <c r="T145" s="38"/>
      <c r="V145" s="38"/>
      <c r="X145" s="38"/>
      <c r="Z145" s="38"/>
    </row>
    <row r="146" spans="4:26">
      <c r="D146" s="38"/>
      <c r="F146" s="38"/>
      <c r="H146" s="38"/>
      <c r="J146" s="38"/>
      <c r="L146" s="38"/>
      <c r="N146" s="38"/>
      <c r="P146" s="38"/>
      <c r="R146" s="38"/>
      <c r="T146" s="38"/>
      <c r="V146" s="38"/>
      <c r="X146" s="38"/>
      <c r="Z146" s="38"/>
    </row>
    <row r="147" spans="4:26">
      <c r="D147" s="38"/>
      <c r="F147" s="38"/>
      <c r="H147" s="38"/>
      <c r="J147" s="38"/>
      <c r="L147" s="38"/>
      <c r="N147" s="38"/>
      <c r="P147" s="38"/>
      <c r="R147" s="38"/>
      <c r="T147" s="38"/>
      <c r="V147" s="38"/>
      <c r="X147" s="38"/>
      <c r="Z147" s="38"/>
    </row>
    <row r="148" spans="4:26">
      <c r="D148" s="38"/>
      <c r="F148" s="38"/>
      <c r="H148" s="38"/>
      <c r="J148" s="38"/>
      <c r="L148" s="38"/>
      <c r="N148" s="38"/>
      <c r="P148" s="38"/>
      <c r="R148" s="38"/>
      <c r="T148" s="38"/>
      <c r="V148" s="38"/>
      <c r="X148" s="38"/>
      <c r="Z148" s="38"/>
    </row>
    <row r="149" spans="4:26">
      <c r="D149" s="38"/>
      <c r="F149" s="38"/>
      <c r="H149" s="38"/>
      <c r="J149" s="38"/>
      <c r="L149" s="38"/>
      <c r="N149" s="38"/>
      <c r="P149" s="38"/>
      <c r="R149" s="38"/>
      <c r="T149" s="38"/>
      <c r="V149" s="38"/>
      <c r="X149" s="38"/>
      <c r="Z149" s="38"/>
    </row>
    <row r="150" spans="4:26">
      <c r="D150" s="38"/>
      <c r="F150" s="38"/>
      <c r="H150" s="38"/>
      <c r="J150" s="38"/>
      <c r="L150" s="38"/>
      <c r="N150" s="38"/>
      <c r="P150" s="38"/>
      <c r="R150" s="38"/>
      <c r="T150" s="38"/>
      <c r="V150" s="38"/>
      <c r="X150" s="38"/>
      <c r="Z150" s="38"/>
    </row>
    <row r="151" spans="4:26">
      <c r="D151" s="38"/>
      <c r="F151" s="38"/>
      <c r="H151" s="38"/>
      <c r="J151" s="38"/>
      <c r="L151" s="38"/>
      <c r="N151" s="38"/>
      <c r="P151" s="38"/>
      <c r="R151" s="38"/>
      <c r="T151" s="38"/>
      <c r="V151" s="38"/>
      <c r="X151" s="38"/>
      <c r="Z151" s="38"/>
    </row>
    <row r="152" spans="4:26">
      <c r="D152" s="38"/>
      <c r="F152" s="38"/>
      <c r="H152" s="38"/>
      <c r="J152" s="38"/>
      <c r="L152" s="38"/>
      <c r="N152" s="38"/>
      <c r="P152" s="38"/>
      <c r="R152" s="38"/>
      <c r="T152" s="38"/>
      <c r="V152" s="38"/>
      <c r="X152" s="38"/>
      <c r="Z152" s="38"/>
    </row>
    <row r="153" spans="4:26">
      <c r="D153" s="38"/>
      <c r="F153" s="38"/>
      <c r="H153" s="38"/>
      <c r="J153" s="38"/>
      <c r="L153" s="38"/>
      <c r="N153" s="38"/>
      <c r="P153" s="38"/>
      <c r="R153" s="38"/>
      <c r="T153" s="38"/>
      <c r="V153" s="38"/>
      <c r="X153" s="38"/>
      <c r="Z153" s="38"/>
    </row>
    <row r="154" spans="4:26">
      <c r="D154" s="38"/>
      <c r="F154" s="38"/>
      <c r="H154" s="38"/>
      <c r="J154" s="38"/>
      <c r="L154" s="38"/>
      <c r="N154" s="38"/>
      <c r="P154" s="38"/>
      <c r="R154" s="38"/>
      <c r="T154" s="38"/>
      <c r="V154" s="38"/>
      <c r="X154" s="38"/>
      <c r="Z154" s="38"/>
    </row>
    <row r="155" spans="4:26">
      <c r="D155" s="38"/>
      <c r="F155" s="38"/>
      <c r="H155" s="38"/>
      <c r="J155" s="38"/>
      <c r="L155" s="38"/>
      <c r="N155" s="38"/>
      <c r="P155" s="38"/>
      <c r="R155" s="38"/>
      <c r="T155" s="38"/>
      <c r="V155" s="38"/>
      <c r="X155" s="38"/>
      <c r="Z155" s="38"/>
    </row>
    <row r="156" spans="4:26">
      <c r="D156" s="38"/>
      <c r="F156" s="38"/>
      <c r="H156" s="38"/>
      <c r="J156" s="38"/>
      <c r="L156" s="38"/>
      <c r="N156" s="38"/>
      <c r="P156" s="38"/>
      <c r="R156" s="38"/>
      <c r="T156" s="38"/>
      <c r="V156" s="38"/>
      <c r="X156" s="38"/>
      <c r="Z156" s="38"/>
    </row>
    <row r="157" spans="4:26">
      <c r="D157" s="38"/>
      <c r="F157" s="38"/>
      <c r="H157" s="38"/>
      <c r="J157" s="38"/>
      <c r="L157" s="38"/>
      <c r="N157" s="38"/>
      <c r="P157" s="38"/>
      <c r="R157" s="38"/>
      <c r="T157" s="38"/>
      <c r="V157" s="38"/>
      <c r="X157" s="38"/>
      <c r="Z157" s="38"/>
    </row>
    <row r="158" spans="4:26">
      <c r="D158" s="38"/>
      <c r="F158" s="38"/>
      <c r="H158" s="38"/>
      <c r="J158" s="38"/>
      <c r="L158" s="38"/>
      <c r="N158" s="38"/>
      <c r="P158" s="38"/>
      <c r="R158" s="38"/>
      <c r="T158" s="38"/>
      <c r="V158" s="38"/>
      <c r="X158" s="38"/>
      <c r="Z158" s="38"/>
    </row>
    <row r="159" spans="4:26">
      <c r="D159" s="38"/>
      <c r="F159" s="38"/>
      <c r="H159" s="38"/>
      <c r="J159" s="38"/>
      <c r="L159" s="38"/>
      <c r="N159" s="38"/>
      <c r="P159" s="38"/>
      <c r="R159" s="38"/>
      <c r="T159" s="38"/>
      <c r="V159" s="38"/>
      <c r="X159" s="38"/>
      <c r="Z159" s="38"/>
    </row>
    <row r="160" spans="4:26">
      <c r="D160" s="38"/>
      <c r="F160" s="38"/>
      <c r="H160" s="38"/>
      <c r="J160" s="38"/>
      <c r="L160" s="38"/>
      <c r="N160" s="38"/>
      <c r="P160" s="38"/>
      <c r="R160" s="38"/>
      <c r="T160" s="38"/>
      <c r="V160" s="38"/>
      <c r="X160" s="38"/>
      <c r="Z160" s="38"/>
    </row>
    <row r="161" spans="4:26">
      <c r="D161" s="38"/>
      <c r="F161" s="38"/>
      <c r="H161" s="38"/>
      <c r="J161" s="38"/>
      <c r="L161" s="38"/>
      <c r="N161" s="38"/>
      <c r="P161" s="38"/>
      <c r="R161" s="38"/>
      <c r="T161" s="38"/>
      <c r="V161" s="38"/>
      <c r="X161" s="38"/>
      <c r="Z161" s="38"/>
    </row>
    <row r="162" spans="4:26">
      <c r="D162" s="38"/>
      <c r="F162" s="38"/>
      <c r="H162" s="38"/>
      <c r="J162" s="38"/>
      <c r="L162" s="38"/>
      <c r="N162" s="38"/>
      <c r="P162" s="38"/>
      <c r="R162" s="38"/>
      <c r="T162" s="38"/>
      <c r="V162" s="38"/>
      <c r="X162" s="38"/>
      <c r="Z162" s="38"/>
    </row>
    <row r="163" spans="4:26">
      <c r="D163" s="38"/>
      <c r="F163" s="38"/>
      <c r="H163" s="38"/>
      <c r="J163" s="38"/>
      <c r="L163" s="38"/>
      <c r="N163" s="38"/>
      <c r="P163" s="38"/>
      <c r="R163" s="38"/>
      <c r="T163" s="38"/>
      <c r="V163" s="38"/>
      <c r="X163" s="38"/>
      <c r="Z163" s="38"/>
    </row>
  </sheetData>
  <printOptions horizontalCentered="1"/>
  <pageMargins left="0.5" right="0.5" top="0.5" bottom="0.25" header="0" footer="0"/>
  <pageSetup scale="84" orientation="landscape" r:id="rId1"/>
  <headerFooter alignWithMargins="0"/>
  <rowBreaks count="1" manualBreakCount="1">
    <brk id="71" max="27" man="1"/>
  </rowBreaks>
  <colBreaks count="2" manualBreakCount="2">
    <brk id="28" max="143" man="1"/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TW Format File</vt:lpstr>
      <vt:lpstr>Date_Copy1</vt:lpstr>
      <vt:lpstr>file_date_name</vt:lpstr>
      <vt:lpstr>'TW Format File'!Print_Area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Financial Planning</dc:creator>
  <cp:lastModifiedBy>Felienne</cp:lastModifiedBy>
  <cp:lastPrinted>2000-10-19T16:13:52Z</cp:lastPrinted>
  <dcterms:created xsi:type="dcterms:W3CDTF">1998-06-27T15:20:47Z</dcterms:created>
  <dcterms:modified xsi:type="dcterms:W3CDTF">2014-09-05T11:14:06Z</dcterms:modified>
</cp:coreProperties>
</file>