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 s="1"/>
  <c r="A11" i="11"/>
  <c r="B11" i="11"/>
  <c r="C11" i="11"/>
  <c r="A12" i="11"/>
  <c r="B12" i="11"/>
  <c r="C12" i="11" s="1"/>
  <c r="A13" i="11"/>
  <c r="B13" i="11"/>
  <c r="C13" i="11" s="1"/>
  <c r="A14" i="11"/>
  <c r="B14" i="11"/>
  <c r="C14" i="11"/>
  <c r="A15" i="11"/>
  <c r="B15" i="11"/>
  <c r="C15" i="11" s="1"/>
  <c r="A16" i="11"/>
  <c r="B16" i="11"/>
  <c r="C16" i="11" s="1"/>
  <c r="A17" i="11"/>
  <c r="B17" i="11"/>
  <c r="C17" i="11"/>
  <c r="A18" i="11"/>
  <c r="B18" i="11"/>
  <c r="C18" i="11" s="1"/>
  <c r="A19" i="11"/>
  <c r="B19" i="11"/>
  <c r="C19" i="11"/>
  <c r="A20" i="11"/>
  <c r="B20" i="11"/>
  <c r="C20" i="11"/>
  <c r="A21" i="11"/>
  <c r="B21" i="11"/>
  <c r="C21" i="11" s="1"/>
  <c r="A22" i="11"/>
  <c r="B22" i="11"/>
  <c r="C22" i="11"/>
  <c r="A23" i="11"/>
  <c r="B23" i="11"/>
  <c r="C23" i="11"/>
  <c r="A24" i="11"/>
  <c r="B24" i="11"/>
  <c r="C24" i="11" s="1"/>
  <c r="A25" i="11"/>
  <c r="B25" i="11"/>
  <c r="C25" i="11"/>
  <c r="A26" i="11"/>
  <c r="B26" i="11"/>
  <c r="C26" i="11"/>
  <c r="A27" i="11"/>
  <c r="B27" i="11"/>
  <c r="C27" i="11"/>
  <c r="A28" i="11"/>
  <c r="B28" i="11"/>
  <c r="C28" i="11" s="1"/>
  <c r="A29" i="11"/>
  <c r="B29" i="11"/>
  <c r="C29" i="11" s="1"/>
  <c r="A30" i="11"/>
  <c r="B30" i="11"/>
  <c r="C30" i="11"/>
  <c r="A31" i="11"/>
  <c r="B31" i="11"/>
  <c r="C31" i="11" s="1"/>
  <c r="A32" i="11"/>
  <c r="B32" i="11"/>
  <c r="C32" i="11" s="1"/>
  <c r="A33" i="11"/>
  <c r="B33" i="11"/>
  <c r="C33" i="11"/>
  <c r="A34" i="11"/>
  <c r="B34" i="11"/>
  <c r="C34" i="11" s="1"/>
  <c r="A35" i="11"/>
  <c r="B35" i="11"/>
  <c r="C35" i="11"/>
  <c r="A36" i="11"/>
  <c r="B36" i="11"/>
  <c r="C36" i="11" s="1"/>
  <c r="A37" i="11"/>
  <c r="B37" i="11"/>
  <c r="C37" i="11" s="1"/>
  <c r="A38" i="11"/>
  <c r="B38" i="11"/>
  <c r="C38" i="11"/>
  <c r="A39" i="11"/>
  <c r="B39" i="11"/>
  <c r="C39" i="11" s="1"/>
  <c r="A40" i="11"/>
  <c r="B40" i="11"/>
  <c r="C40" i="11" s="1"/>
  <c r="A41" i="11"/>
  <c r="B41" i="11"/>
  <c r="C41" i="11"/>
  <c r="A42" i="11"/>
  <c r="B42" i="11"/>
  <c r="C42" i="11" s="1"/>
  <c r="A43" i="11"/>
  <c r="B43" i="11"/>
  <c r="C43" i="11"/>
  <c r="A44" i="11"/>
  <c r="B44" i="11"/>
  <c r="C44" i="11"/>
  <c r="A45" i="11"/>
  <c r="B45" i="11"/>
  <c r="C45" i="11" s="1"/>
  <c r="A46" i="11"/>
  <c r="B46" i="11"/>
  <c r="C46" i="11"/>
  <c r="A47" i="11"/>
  <c r="B47" i="11"/>
  <c r="C47" i="1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 s="1"/>
  <c r="A53" i="11"/>
  <c r="B53" i="11"/>
  <c r="C53" i="11" s="1"/>
  <c r="A54" i="11"/>
  <c r="B54" i="11"/>
  <c r="C54" i="11"/>
  <c r="A55" i="11"/>
  <c r="B55" i="11"/>
  <c r="C55" i="11" s="1"/>
  <c r="A56" i="11"/>
  <c r="B56" i="11"/>
  <c r="C56" i="11" s="1"/>
  <c r="A57" i="11"/>
  <c r="B57" i="11"/>
  <c r="C57" i="11"/>
  <c r="A58" i="11"/>
  <c r="B58" i="11"/>
  <c r="C58" i="11" s="1"/>
  <c r="A59" i="11"/>
  <c r="B59" i="11"/>
  <c r="C59" i="11"/>
  <c r="A60" i="11"/>
  <c r="B60" i="11"/>
  <c r="C60" i="11" s="1"/>
  <c r="A61" i="11"/>
  <c r="B61" i="11"/>
  <c r="C61" i="11" s="1"/>
  <c r="A62" i="11"/>
  <c r="B62" i="11"/>
  <c r="C62" i="11"/>
  <c r="A63" i="11"/>
  <c r="B63" i="11"/>
  <c r="C63" i="11" s="1"/>
  <c r="A64" i="11"/>
  <c r="B64" i="11"/>
  <c r="C64" i="11" s="1"/>
  <c r="A65" i="11"/>
  <c r="B65" i="11"/>
  <c r="C65" i="11"/>
  <c r="A66" i="11"/>
  <c r="B66" i="11"/>
  <c r="C66" i="11" s="1"/>
  <c r="A67" i="11"/>
  <c r="B67" i="11"/>
  <c r="C67" i="11"/>
  <c r="A68" i="11"/>
  <c r="B68" i="11"/>
  <c r="C68" i="11" s="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/>
  <c r="A74" i="11"/>
  <c r="B74" i="11"/>
  <c r="C74" i="11" s="1"/>
  <c r="A75" i="11"/>
  <c r="B75" i="11"/>
  <c r="C75" i="1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 s="1"/>
  <c r="A85" i="11"/>
  <c r="B85" i="11"/>
  <c r="C85" i="11" s="1"/>
  <c r="A86" i="11"/>
  <c r="B86" i="11"/>
  <c r="C86" i="11"/>
  <c r="A87" i="11"/>
  <c r="B87" i="11"/>
  <c r="C87" i="11" s="1"/>
  <c r="A88" i="11"/>
  <c r="B88" i="11"/>
  <c r="C88" i="11" s="1"/>
  <c r="A89" i="11"/>
  <c r="B89" i="11"/>
  <c r="C89" i="11"/>
  <c r="A90" i="11"/>
  <c r="B90" i="11"/>
  <c r="C90" i="11" s="1"/>
  <c r="A91" i="11"/>
  <c r="B91" i="11"/>
  <c r="C91" i="11"/>
  <c r="A92" i="11"/>
  <c r="B92" i="11"/>
  <c r="C92" i="11" s="1"/>
  <c r="A93" i="11"/>
  <c r="B93" i="11"/>
  <c r="C93" i="11" s="1"/>
  <c r="A94" i="11"/>
  <c r="B94" i="11"/>
  <c r="C94" i="11"/>
  <c r="A95" i="11"/>
  <c r="B95" i="11"/>
  <c r="C95" i="11" s="1"/>
  <c r="A96" i="11"/>
  <c r="B96" i="11"/>
  <c r="C96" i="11" s="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 s="1"/>
  <c r="A102" i="11"/>
  <c r="B102" i="11"/>
  <c r="C102" i="11"/>
  <c r="A103" i="11"/>
  <c r="B103" i="11"/>
  <c r="C103" i="11" s="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 s="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/>
  <c r="A122" i="11"/>
  <c r="B122" i="11"/>
  <c r="C122" i="11" s="1"/>
  <c r="A123" i="11"/>
  <c r="B123" i="11"/>
  <c r="C123" i="11"/>
  <c r="A124" i="11"/>
  <c r="B124" i="11"/>
  <c r="C124" i="11" s="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 s="1"/>
  <c r="A133" i="11"/>
  <c r="B133" i="11"/>
  <c r="C133" i="11" s="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/>
  <c r="A138" i="11"/>
  <c r="B138" i="11"/>
  <c r="C138" i="11" s="1"/>
  <c r="A139" i="11"/>
  <c r="B139" i="11"/>
  <c r="C139" i="1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 s="1"/>
  <c r="A149" i="11"/>
  <c r="B149" i="11"/>
  <c r="C149" i="11" s="1"/>
  <c r="A150" i="11"/>
  <c r="B150" i="11"/>
  <c r="C150" i="11"/>
  <c r="A151" i="11"/>
  <c r="B151" i="11"/>
  <c r="C151" i="11" s="1"/>
  <c r="A152" i="11"/>
  <c r="B152" i="11"/>
  <c r="C152" i="11" s="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/>
  <c r="A159" i="11"/>
  <c r="B159" i="11"/>
  <c r="C159" i="11" s="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/>
  <c r="A167" i="11"/>
  <c r="B167" i="11"/>
  <c r="C167" i="11" s="1"/>
  <c r="A168" i="11"/>
  <c r="B168" i="11"/>
  <c r="C168" i="11" s="1"/>
  <c r="A169" i="11"/>
  <c r="B169" i="11"/>
  <c r="C169" i="11"/>
  <c r="A170" i="11"/>
  <c r="B170" i="11"/>
  <c r="C170" i="11" s="1"/>
  <c r="A171" i="11"/>
  <c r="B171" i="11"/>
  <c r="C171" i="1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/>
  <c r="A178" i="11"/>
  <c r="B178" i="11"/>
  <c r="C178" i="11"/>
  <c r="A179" i="11"/>
  <c r="B179" i="11"/>
  <c r="C179" i="11"/>
  <c r="A180" i="11"/>
  <c r="B180" i="11"/>
  <c r="C180" i="11" s="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 s="1"/>
  <c r="A185" i="11"/>
  <c r="B185" i="11"/>
  <c r="C185" i="11"/>
  <c r="A186" i="11"/>
  <c r="B186" i="11"/>
  <c r="C186" i="11" s="1"/>
  <c r="A187" i="11"/>
  <c r="B187" i="11"/>
  <c r="C187" i="11"/>
  <c r="A188" i="11"/>
  <c r="B188" i="11"/>
  <c r="C188" i="11" s="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 s="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 s="1"/>
  <c r="A201" i="11"/>
  <c r="B201" i="11"/>
  <c r="C201" i="11"/>
  <c r="A202" i="11"/>
  <c r="B202" i="11"/>
  <c r="C202" i="11" s="1"/>
  <c r="A203" i="11"/>
  <c r="B203" i="11"/>
  <c r="C203" i="1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/>
  <c r="A208" i="11"/>
  <c r="B208" i="11"/>
  <c r="C208" i="11" s="1"/>
  <c r="A209" i="11"/>
  <c r="B209" i="11"/>
  <c r="C209" i="11"/>
  <c r="A210" i="11"/>
  <c r="B210" i="11"/>
  <c r="C210" i="11"/>
  <c r="A211" i="11"/>
  <c r="B211" i="11"/>
  <c r="C211" i="1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 s="1"/>
  <c r="A216" i="11"/>
  <c r="B216" i="11"/>
  <c r="C216" i="11" s="1"/>
  <c r="A217" i="11"/>
  <c r="B217" i="11"/>
  <c r="C217" i="11"/>
  <c r="A218" i="11"/>
  <c r="B218" i="11"/>
  <c r="C218" i="11" s="1"/>
  <c r="A219" i="11"/>
  <c r="B219" i="11"/>
  <c r="C219" i="11"/>
  <c r="A220" i="11"/>
  <c r="B220" i="11"/>
  <c r="C220" i="11" s="1"/>
  <c r="A221" i="11"/>
  <c r="B221" i="11"/>
  <c r="C221" i="11" s="1"/>
  <c r="A222" i="11"/>
  <c r="B222" i="11"/>
  <c r="C222" i="11"/>
  <c r="A223" i="11"/>
  <c r="B223" i="11"/>
  <c r="C223" i="11" s="1"/>
  <c r="A224" i="11"/>
  <c r="B224" i="11"/>
  <c r="C224" i="11" s="1"/>
  <c r="A225" i="11"/>
  <c r="B225" i="11"/>
  <c r="C225" i="11"/>
  <c r="A226" i="11"/>
  <c r="B226" i="11"/>
  <c r="C226" i="11" s="1"/>
  <c r="A227" i="11"/>
  <c r="B227" i="11"/>
  <c r="C227" i="11"/>
  <c r="A228" i="11"/>
  <c r="B228" i="11"/>
  <c r="C228" i="11" s="1"/>
  <c r="A229" i="11"/>
  <c r="B229" i="11"/>
  <c r="C229" i="11" s="1"/>
  <c r="A230" i="11"/>
  <c r="B230" i="11"/>
  <c r="C230" i="11"/>
  <c r="A231" i="11"/>
  <c r="B231" i="11"/>
  <c r="C231" i="11" s="1"/>
  <c r="A232" i="11"/>
  <c r="B232" i="11"/>
  <c r="C232" i="11" s="1"/>
  <c r="A233" i="11"/>
  <c r="B233" i="11"/>
  <c r="C233" i="11"/>
  <c r="A234" i="11"/>
  <c r="B234" i="11"/>
  <c r="C234" i="11" s="1"/>
  <c r="A235" i="11"/>
  <c r="B235" i="11"/>
  <c r="C235" i="11"/>
  <c r="A236" i="11"/>
  <c r="B236" i="11"/>
  <c r="C236" i="11" s="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 s="1"/>
  <c r="A241" i="11"/>
  <c r="B241" i="11"/>
  <c r="C241" i="11"/>
  <c r="A242" i="11"/>
  <c r="B242" i="11"/>
  <c r="C242" i="11" s="1"/>
  <c r="A243" i="11"/>
  <c r="B243" i="11"/>
  <c r="C243" i="11"/>
  <c r="A244" i="11"/>
  <c r="B244" i="11"/>
  <c r="C244" i="11" s="1"/>
  <c r="A245" i="11"/>
  <c r="B245" i="11"/>
  <c r="C245" i="11" s="1"/>
  <c r="A246" i="11"/>
  <c r="B246" i="11"/>
  <c r="C246" i="11"/>
  <c r="A247" i="11"/>
  <c r="B247" i="11"/>
  <c r="C247" i="11" s="1"/>
  <c r="A248" i="11"/>
  <c r="B248" i="11"/>
  <c r="C248" i="11" s="1"/>
  <c r="A249" i="11"/>
  <c r="B249" i="11"/>
  <c r="C249" i="11"/>
  <c r="A250" i="11"/>
  <c r="B250" i="11"/>
  <c r="C250" i="11" s="1"/>
  <c r="A251" i="11"/>
  <c r="B251" i="11"/>
  <c r="C251" i="11"/>
  <c r="A252" i="11"/>
  <c r="B252" i="11"/>
  <c r="C252" i="11" s="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/>
  <c r="A260" i="11"/>
  <c r="B260" i="11"/>
  <c r="C260" i="11" s="1"/>
  <c r="A261" i="11"/>
  <c r="B261" i="11"/>
  <c r="C261" i="11" s="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/>
  <c r="A266" i="11"/>
  <c r="B266" i="11"/>
  <c r="C266" i="11" s="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/>
  <c r="A272" i="11"/>
  <c r="B272" i="11"/>
  <c r="C272" i="11" s="1"/>
  <c r="A273" i="11"/>
  <c r="B273" i="11"/>
  <c r="C273" i="11"/>
  <c r="A274" i="11"/>
  <c r="B274" i="11"/>
  <c r="C274" i="11"/>
  <c r="A275" i="11"/>
  <c r="B275" i="11"/>
  <c r="C275" i="1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 s="1"/>
  <c r="A280" i="11"/>
  <c r="B280" i="11"/>
  <c r="C280" i="11" s="1"/>
  <c r="A281" i="11"/>
  <c r="B281" i="11"/>
  <c r="C281" i="11"/>
  <c r="A282" i="11"/>
  <c r="B282" i="11"/>
  <c r="C282" i="11" s="1"/>
  <c r="A283" i="11"/>
  <c r="B283" i="11"/>
  <c r="C283" i="11"/>
  <c r="A284" i="11"/>
  <c r="B284" i="11"/>
  <c r="C284" i="11" s="1"/>
  <c r="A285" i="11"/>
  <c r="B285" i="11"/>
  <c r="C285" i="11" s="1"/>
  <c r="A286" i="11"/>
  <c r="B286" i="11"/>
  <c r="C286" i="11"/>
  <c r="A287" i="11"/>
  <c r="B287" i="11"/>
  <c r="C287" i="11" s="1"/>
  <c r="A288" i="11"/>
  <c r="B288" i="11"/>
  <c r="C288" i="11" s="1"/>
  <c r="A289" i="11"/>
  <c r="B289" i="11"/>
  <c r="C289" i="11"/>
  <c r="A290" i="11"/>
  <c r="B290" i="11"/>
  <c r="C290" i="11" s="1"/>
  <c r="A291" i="11"/>
  <c r="B291" i="11"/>
  <c r="C291" i="11"/>
  <c r="A292" i="11"/>
  <c r="B292" i="11"/>
  <c r="C292" i="11" s="1"/>
  <c r="A293" i="11"/>
  <c r="B293" i="11"/>
  <c r="C293" i="11" s="1"/>
  <c r="A294" i="11"/>
  <c r="B294" i="11"/>
  <c r="C294" i="11"/>
  <c r="A295" i="11"/>
  <c r="B295" i="11"/>
  <c r="C295" i="11" s="1"/>
  <c r="A296" i="11"/>
  <c r="B296" i="11"/>
  <c r="C296" i="11" s="1"/>
  <c r="A297" i="11"/>
  <c r="B297" i="11"/>
  <c r="C297" i="11"/>
  <c r="A298" i="11"/>
  <c r="B298" i="11"/>
  <c r="C298" i="11" s="1"/>
  <c r="A299" i="11"/>
  <c r="B299" i="11"/>
  <c r="C299" i="1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/>
  <c r="A306" i="11"/>
  <c r="B306" i="11"/>
  <c r="C306" i="11"/>
  <c r="A307" i="11"/>
  <c r="B307" i="11"/>
  <c r="C307" i="11"/>
  <c r="A308" i="11"/>
  <c r="B308" i="11"/>
  <c r="C308" i="11" s="1"/>
  <c r="A309" i="11"/>
  <c r="B309" i="11"/>
  <c r="C309" i="11" s="1"/>
  <c r="A310" i="11"/>
  <c r="B310" i="11"/>
  <c r="C310" i="11"/>
  <c r="A311" i="11"/>
  <c r="B311" i="11"/>
  <c r="C311" i="11" s="1"/>
  <c r="A312" i="11"/>
  <c r="B312" i="11"/>
  <c r="C312" i="11" s="1"/>
  <c r="A313" i="11"/>
  <c r="B313" i="11"/>
  <c r="C313" i="11"/>
  <c r="A314" i="11"/>
  <c r="B314" i="11"/>
  <c r="C314" i="11" s="1"/>
  <c r="A315" i="11"/>
  <c r="B315" i="11"/>
  <c r="C315" i="11"/>
  <c r="A316" i="11"/>
  <c r="B316" i="11"/>
  <c r="C316" i="11" s="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 s="1"/>
  <c r="A323" i="11"/>
  <c r="B323" i="11"/>
  <c r="C323" i="1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/>
  <c r="A328" i="11"/>
  <c r="B328" i="11"/>
  <c r="C328" i="11" s="1"/>
  <c r="A329" i="11"/>
  <c r="B329" i="11"/>
  <c r="C329" i="11"/>
  <c r="A330" i="11"/>
  <c r="B330" i="11"/>
  <c r="C330" i="11"/>
  <c r="A331" i="11"/>
  <c r="B331" i="11"/>
  <c r="C331" i="11"/>
  <c r="A332" i="11"/>
  <c r="B332" i="11"/>
  <c r="C332" i="11" s="1"/>
  <c r="A333" i="11"/>
  <c r="B333" i="11"/>
  <c r="C333" i="11" s="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 s="1"/>
  <c r="A344" i="11"/>
  <c r="B344" i="11"/>
  <c r="C344" i="11" s="1"/>
  <c r="A345" i="11"/>
  <c r="B345" i="11"/>
  <c r="C345" i="11"/>
  <c r="A346" i="11"/>
  <c r="B346" i="11"/>
  <c r="C346" i="11" s="1"/>
  <c r="A347" i="11"/>
  <c r="B347" i="11"/>
  <c r="C347" i="11"/>
  <c r="A348" i="11"/>
  <c r="B348" i="11"/>
  <c r="C348" i="11" s="1"/>
  <c r="A349" i="11"/>
  <c r="B349" i="11"/>
  <c r="C349" i="11" s="1"/>
  <c r="A350" i="11"/>
  <c r="B350" i="11"/>
  <c r="C350" i="11"/>
  <c r="A351" i="11"/>
  <c r="B351" i="11"/>
  <c r="C351" i="11" s="1"/>
  <c r="A352" i="11"/>
  <c r="B352" i="11"/>
  <c r="C352" i="11" s="1"/>
  <c r="A353" i="11"/>
  <c r="B353" i="11"/>
  <c r="C353" i="11"/>
  <c r="A354" i="11"/>
  <c r="B354" i="11"/>
  <c r="C354" i="11" s="1"/>
  <c r="A355" i="11"/>
  <c r="B355" i="11"/>
  <c r="C355" i="11"/>
  <c r="A356" i="11"/>
  <c r="B356" i="11"/>
  <c r="C356" i="11" s="1"/>
  <c r="A357" i="11"/>
  <c r="B357" i="11"/>
  <c r="C357" i="11" s="1"/>
  <c r="A358" i="11"/>
  <c r="B358" i="11"/>
  <c r="C358" i="11"/>
  <c r="A359" i="11"/>
  <c r="B359" i="11"/>
  <c r="C359" i="11" s="1"/>
  <c r="A360" i="11"/>
  <c r="B360" i="11"/>
  <c r="C360" i="11" s="1"/>
  <c r="A361" i="11"/>
  <c r="B361" i="11"/>
  <c r="C361" i="11"/>
  <c r="A362" i="11"/>
  <c r="B362" i="11"/>
  <c r="C362" i="11" s="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 s="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 s="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/>
  <c r="A396" i="11"/>
  <c r="B396" i="11"/>
  <c r="C396" i="11" s="1"/>
  <c r="A397" i="11"/>
  <c r="B397" i="11"/>
  <c r="C397" i="11"/>
  <c r="A398" i="11"/>
  <c r="B398" i="11"/>
  <c r="C398" i="11"/>
  <c r="A399" i="11"/>
  <c r="B399" i="11"/>
  <c r="C399" i="11"/>
  <c r="A400" i="11"/>
  <c r="B400" i="11"/>
  <c r="C400" i="11" s="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 s="1"/>
  <c r="A422" i="11"/>
  <c r="B422" i="11"/>
  <c r="C422" i="11"/>
  <c r="A423" i="11"/>
  <c r="B423" i="11"/>
  <c r="C423" i="11" s="1"/>
  <c r="A424" i="11"/>
  <c r="B424" i="11"/>
  <c r="C424" i="11" s="1"/>
  <c r="A425" i="11"/>
  <c r="B425" i="11"/>
  <c r="C425" i="1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 s="1"/>
  <c r="A432" i="11"/>
  <c r="B432" i="11"/>
  <c r="C432" i="11" s="1"/>
  <c r="A433" i="11"/>
  <c r="B433" i="11"/>
  <c r="C433" i="11"/>
  <c r="A434" i="11"/>
  <c r="B434" i="11"/>
  <c r="C434" i="11" s="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 s="1"/>
  <c r="A456" i="11"/>
  <c r="B456" i="11"/>
  <c r="C456" i="11" s="1"/>
  <c r="A457" i="11"/>
  <c r="B457" i="11"/>
  <c r="C457" i="11"/>
  <c r="A458" i="11"/>
  <c r="B458" i="11"/>
  <c r="C458" i="11" s="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/>
  <c r="A463" i="11"/>
  <c r="B463" i="11"/>
  <c r="C463" i="11"/>
  <c r="A464" i="11"/>
  <c r="B464" i="11"/>
  <c r="C464" i="11" s="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 s="1"/>
  <c r="A470" i="11"/>
  <c r="B470" i="11"/>
  <c r="C470" i="11"/>
  <c r="A471" i="11"/>
  <c r="B471" i="11"/>
  <c r="C471" i="11" s="1"/>
  <c r="A472" i="11"/>
  <c r="B472" i="11"/>
  <c r="C472" i="11" s="1"/>
  <c r="A473" i="11"/>
  <c r="B473" i="11"/>
  <c r="C473" i="11"/>
  <c r="A474" i="11"/>
  <c r="B474" i="11"/>
  <c r="C474" i="11" s="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 s="1"/>
  <c r="A481" i="11"/>
  <c r="B481" i="11"/>
  <c r="C481" i="11"/>
  <c r="A482" i="11"/>
  <c r="B482" i="11"/>
  <c r="C482" i="11"/>
  <c r="A483" i="11"/>
  <c r="B483" i="11"/>
  <c r="C483" i="11"/>
  <c r="A484" i="11"/>
  <c r="B484" i="11"/>
  <c r="C484" i="11" s="1"/>
  <c r="A485" i="11"/>
  <c r="B485" i="11"/>
  <c r="C485" i="11" s="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/>
  <c r="A490" i="11"/>
  <c r="B490" i="11"/>
  <c r="C490" i="11" s="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 s="1"/>
  <c r="A496" i="11"/>
  <c r="B496" i="11"/>
  <c r="C496" i="11" s="1"/>
  <c r="A497" i="11"/>
  <c r="B497" i="11"/>
  <c r="C497" i="11"/>
  <c r="A498" i="11"/>
  <c r="B498" i="11"/>
  <c r="C498" i="11" s="1"/>
  <c r="A499" i="11"/>
  <c r="B499" i="11"/>
  <c r="C499" i="11"/>
  <c r="A500" i="11"/>
  <c r="B500" i="11"/>
  <c r="C500" i="11"/>
  <c r="A501" i="11"/>
  <c r="B501" i="11"/>
  <c r="C501" i="11" s="1"/>
  <c r="A502" i="11"/>
  <c r="B502" i="11"/>
  <c r="C502" i="11"/>
  <c r="A503" i="11"/>
  <c r="B503" i="11"/>
  <c r="C503" i="11"/>
  <c r="A504" i="11"/>
  <c r="B504" i="11"/>
  <c r="C504" i="11" s="1"/>
  <c r="A3" i="9"/>
  <c r="B6" i="9"/>
  <c r="C6" i="9"/>
  <c r="B7" i="9"/>
  <c r="B8" i="9"/>
  <c r="C8" i="9"/>
  <c r="A11" i="9"/>
  <c r="B11" i="9"/>
  <c r="C11" i="9"/>
  <c r="A12" i="9"/>
  <c r="B12" i="9"/>
  <c r="C12" i="9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 s="1"/>
  <c r="A21" i="9"/>
  <c r="B21" i="9"/>
  <c r="C21" i="9" s="1"/>
  <c r="A22" i="9"/>
  <c r="B22" i="9"/>
  <c r="C22" i="9"/>
  <c r="A23" i="9"/>
  <c r="B23" i="9"/>
  <c r="C23" i="9" s="1"/>
  <c r="A24" i="9"/>
  <c r="B24" i="9"/>
  <c r="C24" i="9"/>
  <c r="A25" i="9"/>
  <c r="B25" i="9"/>
  <c r="C25" i="9" s="1"/>
  <c r="A26" i="9"/>
  <c r="B26" i="9"/>
  <c r="C26" i="9"/>
  <c r="A27" i="9"/>
  <c r="B27" i="9"/>
  <c r="C27" i="9"/>
  <c r="A28" i="9"/>
  <c r="B28" i="9"/>
  <c r="C28" i="9"/>
  <c r="A29" i="9"/>
  <c r="B29" i="9"/>
  <c r="C29" i="9" s="1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 s="1"/>
  <c r="A35" i="9"/>
  <c r="B35" i="9"/>
  <c r="C35" i="9"/>
  <c r="A36" i="9"/>
  <c r="B36" i="9"/>
  <c r="C36" i="9" s="1"/>
  <c r="A37" i="9"/>
  <c r="B37" i="9"/>
  <c r="C37" i="9" s="1"/>
  <c r="A38" i="9"/>
  <c r="B38" i="9"/>
  <c r="C38" i="9"/>
  <c r="A39" i="9"/>
  <c r="B39" i="9"/>
  <c r="C39" i="9" s="1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 s="1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 s="1"/>
  <c r="A51" i="9"/>
  <c r="B51" i="9"/>
  <c r="C51" i="9"/>
  <c r="A52" i="9"/>
  <c r="B52" i="9"/>
  <c r="C52" i="9"/>
  <c r="A53" i="9"/>
  <c r="B53" i="9"/>
  <c r="C53" i="9" s="1"/>
  <c r="A54" i="9"/>
  <c r="B54" i="9"/>
  <c r="C54" i="9"/>
  <c r="A55" i="9"/>
  <c r="B55" i="9"/>
  <c r="C55" i="9"/>
  <c r="A56" i="9"/>
  <c r="B56" i="9"/>
  <c r="C56" i="9"/>
  <c r="A57" i="9"/>
  <c r="B57" i="9"/>
  <c r="C57" i="9" s="1"/>
  <c r="A58" i="9"/>
  <c r="B58" i="9"/>
  <c r="C58" i="9"/>
  <c r="A59" i="9"/>
  <c r="B59" i="9"/>
  <c r="C59" i="9"/>
  <c r="A60" i="9"/>
  <c r="B60" i="9"/>
  <c r="C60" i="9" s="1"/>
  <c r="A61" i="9"/>
  <c r="B61" i="9"/>
  <c r="C61" i="9" s="1"/>
  <c r="A62" i="9"/>
  <c r="B62" i="9"/>
  <c r="C62" i="9"/>
  <c r="A63" i="9"/>
  <c r="B63" i="9"/>
  <c r="C63" i="9" s="1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 s="1"/>
  <c r="A69" i="9"/>
  <c r="B69" i="9"/>
  <c r="C69" i="9" s="1"/>
  <c r="A70" i="9"/>
  <c r="B70" i="9"/>
  <c r="C70" i="9"/>
  <c r="A71" i="9"/>
  <c r="B71" i="9"/>
  <c r="C71" i="9" s="1"/>
  <c r="A72" i="9"/>
  <c r="B72" i="9"/>
  <c r="C72" i="9"/>
  <c r="A73" i="9"/>
  <c r="B73" i="9"/>
  <c r="C73" i="9" s="1"/>
  <c r="A74" i="9"/>
  <c r="B74" i="9"/>
  <c r="C74" i="9" s="1"/>
  <c r="A75" i="9"/>
  <c r="B75" i="9"/>
  <c r="C75" i="9"/>
  <c r="A76" i="9"/>
  <c r="B76" i="9"/>
  <c r="C76" i="9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 s="1"/>
  <c r="A85" i="9"/>
  <c r="B85" i="9"/>
  <c r="C85" i="9" s="1"/>
  <c r="A86" i="9"/>
  <c r="B86" i="9"/>
  <c r="C86" i="9" s="1"/>
  <c r="A87" i="9"/>
  <c r="B87" i="9"/>
  <c r="C87" i="9" s="1"/>
  <c r="A88" i="9"/>
  <c r="B88" i="9"/>
  <c r="C88" i="9"/>
  <c r="A89" i="9"/>
  <c r="B89" i="9"/>
  <c r="C89" i="9" s="1"/>
  <c r="A90" i="9"/>
  <c r="B90" i="9"/>
  <c r="C90" i="9"/>
  <c r="A91" i="9"/>
  <c r="B91" i="9"/>
  <c r="C91" i="9"/>
  <c r="A92" i="9"/>
  <c r="B92" i="9"/>
  <c r="C92" i="9"/>
  <c r="A93" i="9"/>
  <c r="B93" i="9"/>
  <c r="C93" i="9" s="1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 s="1"/>
  <c r="A99" i="9"/>
  <c r="B99" i="9"/>
  <c r="C99" i="9"/>
  <c r="A100" i="9"/>
  <c r="B100" i="9"/>
  <c r="C100" i="9" s="1"/>
  <c r="A101" i="9"/>
  <c r="B101" i="9"/>
  <c r="C101" i="9" s="1"/>
  <c r="A102" i="9"/>
  <c r="B102" i="9"/>
  <c r="C102" i="9" s="1"/>
  <c r="A103" i="9"/>
  <c r="B103" i="9"/>
  <c r="C103" i="9" s="1"/>
  <c r="A104" i="9"/>
  <c r="B104" i="9"/>
  <c r="C104" i="9"/>
  <c r="A105" i="9"/>
  <c r="B105" i="9"/>
  <c r="C105" i="9" s="1"/>
  <c r="A106" i="9"/>
  <c r="B106" i="9"/>
  <c r="C106" i="9"/>
  <c r="A107" i="9"/>
  <c r="B107" i="9"/>
  <c r="C107" i="9"/>
  <c r="A108" i="9"/>
  <c r="B108" i="9"/>
  <c r="C108" i="9"/>
  <c r="A109" i="9"/>
  <c r="B109" i="9"/>
  <c r="C109" i="9" s="1"/>
  <c r="A110" i="9"/>
  <c r="B110" i="9"/>
  <c r="C110" i="9" s="1"/>
  <c r="A111" i="9"/>
  <c r="B111" i="9"/>
  <c r="C111" i="9" s="1"/>
  <c r="A112" i="9"/>
  <c r="B112" i="9"/>
  <c r="C112" i="9"/>
  <c r="A113" i="9"/>
  <c r="B113" i="9"/>
  <c r="C113" i="9"/>
  <c r="A114" i="9"/>
  <c r="B114" i="9"/>
  <c r="C114" i="9" s="1"/>
  <c r="A115" i="9"/>
  <c r="B115" i="9"/>
  <c r="C115" i="9"/>
  <c r="A116" i="9"/>
  <c r="B116" i="9"/>
  <c r="C116" i="9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 s="1"/>
  <c r="A125" i="9"/>
  <c r="B125" i="9"/>
  <c r="C125" i="9" s="1"/>
  <c r="A126" i="9"/>
  <c r="B126" i="9"/>
  <c r="C126" i="9" s="1"/>
  <c r="A127" i="9"/>
  <c r="B127" i="9"/>
  <c r="C127" i="9"/>
  <c r="A128" i="9"/>
  <c r="B128" i="9"/>
  <c r="C128" i="9"/>
  <c r="A129" i="9"/>
  <c r="B129" i="9"/>
  <c r="C129" i="9"/>
  <c r="A130" i="9"/>
  <c r="B130" i="9"/>
  <c r="C130" i="9" s="1"/>
  <c r="A131" i="9"/>
  <c r="B131" i="9"/>
  <c r="C131" i="9"/>
  <c r="A132" i="9"/>
  <c r="B132" i="9"/>
  <c r="C132" i="9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 s="1"/>
  <c r="A143" i="9"/>
  <c r="B143" i="9"/>
  <c r="C143" i="9"/>
  <c r="A144" i="9"/>
  <c r="B144" i="9"/>
  <c r="C144" i="9"/>
  <c r="A145" i="9"/>
  <c r="B145" i="9"/>
  <c r="C145" i="9"/>
  <c r="A146" i="9"/>
  <c r="B146" i="9"/>
  <c r="C146" i="9" s="1"/>
  <c r="A147" i="9"/>
  <c r="B147" i="9"/>
  <c r="C147" i="9"/>
  <c r="A148" i="9"/>
  <c r="B148" i="9"/>
  <c r="C148" i="9" s="1"/>
  <c r="A149" i="9"/>
  <c r="B149" i="9"/>
  <c r="C149" i="9" s="1"/>
  <c r="A150" i="9"/>
  <c r="B150" i="9"/>
  <c r="C150" i="9"/>
  <c r="A151" i="9"/>
  <c r="B151" i="9"/>
  <c r="C151" i="9" s="1"/>
  <c r="A152" i="9"/>
  <c r="B152" i="9"/>
  <c r="C152" i="9"/>
  <c r="A153" i="9"/>
  <c r="B153" i="9"/>
  <c r="C153" i="9" s="1"/>
  <c r="A154" i="9"/>
  <c r="B154" i="9"/>
  <c r="C154" i="9"/>
  <c r="A155" i="9"/>
  <c r="B155" i="9"/>
  <c r="C155" i="9"/>
  <c r="A156" i="9"/>
  <c r="B156" i="9"/>
  <c r="C156" i="9"/>
  <c r="A157" i="9"/>
  <c r="B157" i="9"/>
  <c r="C157" i="9" s="1"/>
  <c r="A158" i="9"/>
  <c r="B158" i="9"/>
  <c r="C158" i="9"/>
  <c r="A159" i="9"/>
  <c r="B159" i="9"/>
  <c r="C159" i="9"/>
  <c r="A160" i="9"/>
  <c r="B160" i="9"/>
  <c r="C160" i="9"/>
  <c r="A161" i="9"/>
  <c r="B161" i="9"/>
  <c r="C161" i="9" s="1"/>
  <c r="A162" i="9"/>
  <c r="B162" i="9"/>
  <c r="C162" i="9" s="1"/>
  <c r="A163" i="9"/>
  <c r="B163" i="9"/>
  <c r="C163" i="9"/>
  <c r="A164" i="9"/>
  <c r="B164" i="9"/>
  <c r="C164" i="9" s="1"/>
  <c r="A165" i="9"/>
  <c r="B165" i="9"/>
  <c r="C165" i="9" s="1"/>
  <c r="A166" i="9"/>
  <c r="B166" i="9"/>
  <c r="C166" i="9" s="1"/>
  <c r="A167" i="9"/>
  <c r="B167" i="9"/>
  <c r="C167" i="9" s="1"/>
  <c r="A168" i="9"/>
  <c r="B168" i="9"/>
  <c r="C168" i="9"/>
  <c r="A169" i="9"/>
  <c r="B169" i="9"/>
  <c r="C169" i="9" s="1"/>
  <c r="A170" i="9"/>
  <c r="B170" i="9"/>
  <c r="C170" i="9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 s="1"/>
  <c r="A178" i="9"/>
  <c r="B178" i="9"/>
  <c r="C178" i="9" s="1"/>
  <c r="A179" i="9"/>
  <c r="B179" i="9"/>
  <c r="C179" i="9"/>
  <c r="A180" i="9"/>
  <c r="B180" i="9"/>
  <c r="C180" i="9" s="1"/>
  <c r="A181" i="9"/>
  <c r="B181" i="9"/>
  <c r="C181" i="9" s="1"/>
  <c r="A182" i="9"/>
  <c r="B182" i="9"/>
  <c r="C182" i="9"/>
  <c r="A183" i="9"/>
  <c r="B183" i="9"/>
  <c r="C183" i="9" s="1"/>
  <c r="A184" i="9"/>
  <c r="B184" i="9"/>
  <c r="C184" i="9"/>
  <c r="A185" i="9"/>
  <c r="B185" i="9"/>
  <c r="C185" i="9"/>
  <c r="A186" i="9"/>
  <c r="B186" i="9"/>
  <c r="C186" i="9" s="1"/>
  <c r="A187" i="9"/>
  <c r="B187" i="9"/>
  <c r="C187" i="9" s="1"/>
  <c r="A188" i="9"/>
  <c r="B188" i="9"/>
  <c r="C188" i="9"/>
  <c r="A189" i="9"/>
  <c r="B189" i="9"/>
  <c r="C189" i="9" s="1"/>
  <c r="A190" i="9"/>
  <c r="B190" i="9"/>
  <c r="C190" i="9" s="1"/>
  <c r="A191" i="9"/>
  <c r="B191" i="9"/>
  <c r="C191" i="9" s="1"/>
  <c r="A192" i="9"/>
  <c r="B192" i="9"/>
  <c r="C192" i="9" s="1"/>
  <c r="A193" i="9"/>
  <c r="B193" i="9"/>
  <c r="C193" i="9"/>
  <c r="A194" i="9"/>
  <c r="B194" i="9"/>
  <c r="C194" i="9" s="1"/>
  <c r="A195" i="9"/>
  <c r="B195" i="9"/>
  <c r="C195" i="9"/>
  <c r="A196" i="9"/>
  <c r="B196" i="9"/>
  <c r="C196" i="9" s="1"/>
  <c r="A197" i="9"/>
  <c r="B197" i="9"/>
  <c r="C197" i="9"/>
  <c r="A198" i="9"/>
  <c r="B198" i="9"/>
  <c r="C198" i="9" s="1"/>
  <c r="A199" i="9"/>
  <c r="B199" i="9"/>
  <c r="C199" i="9" s="1"/>
  <c r="A200" i="9"/>
  <c r="B200" i="9"/>
  <c r="C200" i="9" s="1"/>
  <c r="A201" i="9"/>
  <c r="B201" i="9"/>
  <c r="C201" i="9"/>
  <c r="A202" i="9"/>
  <c r="B202" i="9"/>
  <c r="C202" i="9" s="1"/>
  <c r="A203" i="9"/>
  <c r="B203" i="9"/>
  <c r="C203" i="9"/>
  <c r="A204" i="9"/>
  <c r="B204" i="9"/>
  <c r="C204" i="9" s="1"/>
  <c r="A205" i="9"/>
  <c r="B205" i="9"/>
  <c r="C205" i="9" s="1"/>
  <c r="A206" i="9"/>
  <c r="B206" i="9"/>
  <c r="C206" i="9" s="1"/>
  <c r="A207" i="9"/>
  <c r="B207" i="9"/>
  <c r="C207" i="9" s="1"/>
  <c r="A208" i="9"/>
  <c r="B208" i="9"/>
  <c r="C208" i="9" s="1"/>
  <c r="A209" i="9"/>
  <c r="B209" i="9"/>
  <c r="C209" i="9"/>
  <c r="A210" i="9"/>
  <c r="B210" i="9"/>
  <c r="C210" i="9" s="1"/>
  <c r="A211" i="9"/>
  <c r="B211" i="9"/>
  <c r="C211" i="9"/>
  <c r="A212" i="9"/>
  <c r="B212" i="9"/>
  <c r="C212" i="9"/>
  <c r="A213" i="9"/>
  <c r="B213" i="9"/>
  <c r="C213" i="9"/>
  <c r="A214" i="9"/>
  <c r="B214" i="9"/>
  <c r="C214" i="9" s="1"/>
  <c r="A215" i="9"/>
  <c r="B215" i="9"/>
  <c r="C215" i="9"/>
  <c r="A216" i="9"/>
  <c r="B216" i="9"/>
  <c r="C216" i="9" s="1"/>
  <c r="A217" i="9"/>
  <c r="B217" i="9"/>
  <c r="C217" i="9"/>
  <c r="A218" i="9"/>
  <c r="B218" i="9"/>
  <c r="C218" i="9"/>
  <c r="A219" i="9"/>
  <c r="B219" i="9"/>
  <c r="C219" i="9"/>
  <c r="A220" i="9"/>
  <c r="B220" i="9"/>
  <c r="C220" i="9" s="1"/>
  <c r="A221" i="9"/>
  <c r="B221" i="9"/>
  <c r="C221" i="9"/>
  <c r="A222" i="9"/>
  <c r="B222" i="9"/>
  <c r="C222" i="9" s="1"/>
  <c r="A223" i="9"/>
  <c r="B223" i="9"/>
  <c r="C223" i="9" s="1"/>
  <c r="A224" i="9"/>
  <c r="B224" i="9"/>
  <c r="C224" i="9" s="1"/>
  <c r="A225" i="9"/>
  <c r="B225" i="9"/>
  <c r="C225" i="9"/>
  <c r="A226" i="9"/>
  <c r="B226" i="9"/>
  <c r="C226" i="9" s="1"/>
  <c r="A227" i="9"/>
  <c r="B227" i="9"/>
  <c r="C227" i="9"/>
  <c r="A228" i="9"/>
  <c r="B228" i="9"/>
  <c r="C228" i="9" s="1"/>
  <c r="A229" i="9"/>
  <c r="B229" i="9"/>
  <c r="C229" i="9"/>
  <c r="A230" i="9"/>
  <c r="B230" i="9"/>
  <c r="C230" i="9" s="1"/>
  <c r="A231" i="9"/>
  <c r="B231" i="9"/>
  <c r="C231" i="9" s="1"/>
  <c r="A232" i="9"/>
  <c r="B232" i="9"/>
  <c r="C232" i="9" s="1"/>
  <c r="A233" i="9"/>
  <c r="B233" i="9"/>
  <c r="C233" i="9"/>
  <c r="A234" i="9"/>
  <c r="B234" i="9"/>
  <c r="C234" i="9" s="1"/>
  <c r="A235" i="9"/>
  <c r="B235" i="9"/>
  <c r="C235" i="9"/>
  <c r="A236" i="9"/>
  <c r="B236" i="9"/>
  <c r="C236" i="9" s="1"/>
  <c r="A237" i="9"/>
  <c r="B237" i="9"/>
  <c r="C237" i="9" s="1"/>
  <c r="A238" i="9"/>
  <c r="B238" i="9"/>
  <c r="C238" i="9" s="1"/>
  <c r="A239" i="9"/>
  <c r="B239" i="9"/>
  <c r="C239" i="9" s="1"/>
  <c r="A240" i="9"/>
  <c r="B240" i="9"/>
  <c r="C240" i="9" s="1"/>
  <c r="A241" i="9"/>
  <c r="B241" i="9"/>
  <c r="C241" i="9"/>
  <c r="A242" i="9"/>
  <c r="B242" i="9"/>
  <c r="C242" i="9" s="1"/>
  <c r="A243" i="9"/>
  <c r="B243" i="9"/>
  <c r="C243" i="9"/>
  <c r="A244" i="9"/>
  <c r="B244" i="9"/>
  <c r="C244" i="9"/>
  <c r="A245" i="9"/>
  <c r="B245" i="9"/>
  <c r="C245" i="9"/>
  <c r="A246" i="9"/>
  <c r="B246" i="9"/>
  <c r="C246" i="9" s="1"/>
  <c r="A247" i="9"/>
  <c r="B247" i="9"/>
  <c r="C247" i="9"/>
  <c r="A248" i="9"/>
  <c r="B248" i="9"/>
  <c r="C248" i="9" s="1"/>
  <c r="A249" i="9"/>
  <c r="B249" i="9"/>
  <c r="C249" i="9"/>
  <c r="A250" i="9"/>
  <c r="B250" i="9"/>
  <c r="C250" i="9"/>
  <c r="A251" i="9"/>
  <c r="B251" i="9"/>
  <c r="C251" i="9"/>
  <c r="A252" i="9"/>
  <c r="B252" i="9"/>
  <c r="C252" i="9" s="1"/>
  <c r="A253" i="9"/>
  <c r="B253" i="9"/>
  <c r="C253" i="9"/>
  <c r="A254" i="9"/>
  <c r="B254" i="9"/>
  <c r="C254" i="9" s="1"/>
  <c r="A255" i="9"/>
  <c r="B255" i="9"/>
  <c r="C255" i="9" s="1"/>
  <c r="A256" i="9"/>
  <c r="B256" i="9"/>
  <c r="C256" i="9" s="1"/>
  <c r="A257" i="9"/>
  <c r="B257" i="9"/>
  <c r="C257" i="9"/>
  <c r="A258" i="9"/>
  <c r="B258" i="9"/>
  <c r="C258" i="9" s="1"/>
  <c r="A259" i="9"/>
  <c r="B259" i="9"/>
  <c r="C259" i="9"/>
  <c r="A260" i="9"/>
  <c r="B260" i="9"/>
  <c r="C260" i="9" s="1"/>
  <c r="A261" i="9"/>
  <c r="B261" i="9"/>
  <c r="C261" i="9"/>
  <c r="A262" i="9"/>
  <c r="B262" i="9"/>
  <c r="C262" i="9" s="1"/>
  <c r="A263" i="9"/>
  <c r="B263" i="9"/>
  <c r="C263" i="9" s="1"/>
  <c r="A264" i="9"/>
  <c r="B264" i="9"/>
  <c r="C264" i="9" s="1"/>
  <c r="A265" i="9"/>
  <c r="B265" i="9"/>
  <c r="C265" i="9"/>
  <c r="A266" i="9"/>
  <c r="B266" i="9"/>
  <c r="C266" i="9" s="1"/>
  <c r="A267" i="9"/>
  <c r="B267" i="9"/>
  <c r="C267" i="9"/>
  <c r="A268" i="9"/>
  <c r="B268" i="9"/>
  <c r="C268" i="9" s="1"/>
  <c r="A269" i="9"/>
  <c r="B269" i="9"/>
  <c r="C269" i="9" s="1"/>
  <c r="A270" i="9"/>
  <c r="B270" i="9"/>
  <c r="C270" i="9" s="1"/>
  <c r="A271" i="9"/>
  <c r="B271" i="9"/>
  <c r="C271" i="9" s="1"/>
  <c r="A272" i="9"/>
  <c r="B272" i="9"/>
  <c r="C272" i="9" s="1"/>
  <c r="A273" i="9"/>
  <c r="B273" i="9"/>
  <c r="C273" i="9"/>
  <c r="A274" i="9"/>
  <c r="B274" i="9"/>
  <c r="C274" i="9" s="1"/>
  <c r="A275" i="9"/>
  <c r="B275" i="9"/>
  <c r="C275" i="9"/>
  <c r="A276" i="9"/>
  <c r="B276" i="9"/>
  <c r="C276" i="9"/>
  <c r="A277" i="9"/>
  <c r="B277" i="9"/>
  <c r="C277" i="9"/>
  <c r="A278" i="9"/>
  <c r="B278" i="9"/>
  <c r="C278" i="9" s="1"/>
  <c r="A279" i="9"/>
  <c r="B279" i="9"/>
  <c r="C279" i="9"/>
  <c r="A280" i="9"/>
  <c r="B280" i="9"/>
  <c r="C280" i="9" s="1"/>
  <c r="A281" i="9"/>
  <c r="B281" i="9"/>
  <c r="C281" i="9"/>
  <c r="A282" i="9"/>
  <c r="B282" i="9"/>
  <c r="C282" i="9"/>
  <c r="A283" i="9"/>
  <c r="B283" i="9"/>
  <c r="C283" i="9"/>
  <c r="A284" i="9"/>
  <c r="B284" i="9"/>
  <c r="C284" i="9" s="1"/>
  <c r="A285" i="9"/>
  <c r="B285" i="9"/>
  <c r="C285" i="9"/>
  <c r="A286" i="9"/>
  <c r="B286" i="9"/>
  <c r="C286" i="9" s="1"/>
  <c r="A287" i="9"/>
  <c r="B287" i="9"/>
  <c r="C287" i="9" s="1"/>
  <c r="A288" i="9"/>
  <c r="B288" i="9"/>
  <c r="C288" i="9" s="1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/>
  <c r="A294" i="9"/>
  <c r="B294" i="9"/>
  <c r="C294" i="9" s="1"/>
  <c r="A295" i="9"/>
  <c r="B295" i="9"/>
  <c r="C295" i="9"/>
  <c r="A296" i="9"/>
  <c r="B296" i="9"/>
  <c r="C296" i="9" s="1"/>
  <c r="A297" i="9"/>
  <c r="B297" i="9"/>
  <c r="C297" i="9"/>
  <c r="A298" i="9"/>
  <c r="B298" i="9"/>
  <c r="C298" i="9"/>
  <c r="A299" i="9"/>
  <c r="B299" i="9"/>
  <c r="C299" i="9"/>
  <c r="A300" i="9"/>
  <c r="B300" i="9"/>
  <c r="C300" i="9" s="1"/>
  <c r="A301" i="9"/>
  <c r="B301" i="9"/>
  <c r="C301" i="9"/>
  <c r="A302" i="9"/>
  <c r="B302" i="9"/>
  <c r="C302" i="9" s="1"/>
  <c r="A303" i="9"/>
  <c r="B303" i="9"/>
  <c r="C303" i="9" s="1"/>
  <c r="A304" i="9"/>
  <c r="B304" i="9"/>
  <c r="C304" i="9" s="1"/>
  <c r="A305" i="9"/>
  <c r="B305" i="9"/>
  <c r="C305" i="9"/>
  <c r="A306" i="9"/>
  <c r="B306" i="9"/>
  <c r="C306" i="9" s="1"/>
  <c r="A307" i="9"/>
  <c r="B307" i="9"/>
  <c r="C307" i="9"/>
  <c r="A308" i="9"/>
  <c r="B308" i="9"/>
  <c r="C308" i="9"/>
  <c r="A309" i="9"/>
  <c r="B309" i="9"/>
  <c r="C309" i="9"/>
  <c r="A310" i="9"/>
  <c r="B310" i="9"/>
  <c r="C310" i="9" s="1"/>
  <c r="A311" i="9"/>
  <c r="B311" i="9"/>
  <c r="C311" i="9"/>
  <c r="A312" i="9"/>
  <c r="B312" i="9"/>
  <c r="C312" i="9" s="1"/>
  <c r="A313" i="9"/>
  <c r="B313" i="9"/>
  <c r="C313" i="9"/>
  <c r="A314" i="9"/>
  <c r="B314" i="9"/>
  <c r="C314" i="9"/>
  <c r="A315" i="9"/>
  <c r="B315" i="9"/>
  <c r="C315" i="9"/>
  <c r="A316" i="9"/>
  <c r="B316" i="9"/>
  <c r="C316" i="9" s="1"/>
  <c r="A317" i="9"/>
  <c r="B317" i="9"/>
  <c r="C317" i="9"/>
  <c r="A318" i="9"/>
  <c r="B318" i="9"/>
  <c r="C318" i="9" s="1"/>
  <c r="A319" i="9"/>
  <c r="B319" i="9"/>
  <c r="C319" i="9" s="1"/>
  <c r="A320" i="9"/>
  <c r="B320" i="9"/>
  <c r="C320" i="9" s="1"/>
  <c r="A321" i="9"/>
  <c r="B321" i="9"/>
  <c r="C321" i="9"/>
  <c r="A322" i="9"/>
  <c r="B322" i="9"/>
  <c r="C322" i="9" s="1"/>
  <c r="A323" i="9"/>
  <c r="B323" i="9"/>
  <c r="C323" i="9"/>
  <c r="A324" i="9"/>
  <c r="B324" i="9"/>
  <c r="C324" i="9" s="1"/>
  <c r="A325" i="9"/>
  <c r="B325" i="9"/>
  <c r="C325" i="9"/>
  <c r="A326" i="9"/>
  <c r="B326" i="9"/>
  <c r="C326" i="9" s="1"/>
  <c r="A327" i="9"/>
  <c r="B327" i="9"/>
  <c r="C327" i="9" s="1"/>
  <c r="A328" i="9"/>
  <c r="B328" i="9"/>
  <c r="C328" i="9" s="1"/>
  <c r="A329" i="9"/>
  <c r="B329" i="9"/>
  <c r="C329" i="9"/>
  <c r="A330" i="9"/>
  <c r="B330" i="9"/>
  <c r="C330" i="9" s="1"/>
  <c r="A331" i="9"/>
  <c r="B331" i="9"/>
  <c r="C331" i="9"/>
  <c r="A332" i="9"/>
  <c r="B332" i="9"/>
  <c r="C332" i="9" s="1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 s="1"/>
  <c r="A337" i="9"/>
  <c r="B337" i="9"/>
  <c r="C337" i="9"/>
  <c r="A338" i="9"/>
  <c r="B338" i="9"/>
  <c r="C338" i="9" s="1"/>
  <c r="A339" i="9"/>
  <c r="B339" i="9"/>
  <c r="C339" i="9"/>
  <c r="A340" i="9"/>
  <c r="B340" i="9"/>
  <c r="C340" i="9"/>
  <c r="A341" i="9"/>
  <c r="B341" i="9"/>
  <c r="C341" i="9"/>
  <c r="A342" i="9"/>
  <c r="B342" i="9"/>
  <c r="C342" i="9" s="1"/>
  <c r="A343" i="9"/>
  <c r="B343" i="9"/>
  <c r="C343" i="9"/>
  <c r="A344" i="9"/>
  <c r="B344" i="9"/>
  <c r="C344" i="9" s="1"/>
  <c r="A345" i="9"/>
  <c r="B345" i="9"/>
  <c r="C345" i="9"/>
  <c r="A346" i="9"/>
  <c r="B346" i="9"/>
  <c r="C346" i="9"/>
  <c r="A347" i="9"/>
  <c r="B347" i="9"/>
  <c r="C347" i="9"/>
  <c r="A348" i="9"/>
  <c r="B348" i="9"/>
  <c r="C348" i="9" s="1"/>
  <c r="A349" i="9"/>
  <c r="B349" i="9"/>
  <c r="C349" i="9"/>
  <c r="A350" i="9"/>
  <c r="B350" i="9"/>
  <c r="C350" i="9" s="1"/>
  <c r="A351" i="9"/>
  <c r="B351" i="9"/>
  <c r="C351" i="9" s="1"/>
  <c r="A352" i="9"/>
  <c r="B352" i="9"/>
  <c r="C352" i="9" s="1"/>
  <c r="A353" i="9"/>
  <c r="B353" i="9"/>
  <c r="C353" i="9"/>
  <c r="A354" i="9"/>
  <c r="B354" i="9"/>
  <c r="C354" i="9" s="1"/>
  <c r="A355" i="9"/>
  <c r="B355" i="9"/>
  <c r="C355" i="9"/>
  <c r="A356" i="9"/>
  <c r="B356" i="9"/>
  <c r="C356" i="9" s="1"/>
  <c r="A357" i="9"/>
  <c r="B357" i="9"/>
  <c r="C357" i="9"/>
  <c r="A358" i="9"/>
  <c r="B358" i="9"/>
  <c r="C358" i="9" s="1"/>
  <c r="A359" i="9"/>
  <c r="B359" i="9"/>
  <c r="C359" i="9" s="1"/>
  <c r="A360" i="9"/>
  <c r="B360" i="9"/>
  <c r="C360" i="9" s="1"/>
  <c r="A361" i="9"/>
  <c r="B361" i="9"/>
  <c r="C361" i="9"/>
  <c r="A362" i="9"/>
  <c r="B362" i="9"/>
  <c r="C362" i="9" s="1"/>
  <c r="A363" i="9"/>
  <c r="B363" i="9"/>
  <c r="C363" i="9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 s="1"/>
  <c r="A368" i="9"/>
  <c r="B368" i="9"/>
  <c r="C368" i="9" s="1"/>
  <c r="A369" i="9"/>
  <c r="B369" i="9"/>
  <c r="C369" i="9"/>
  <c r="A370" i="9"/>
  <c r="B370" i="9"/>
  <c r="C370" i="9" s="1"/>
  <c r="A371" i="9"/>
  <c r="B371" i="9"/>
  <c r="C371" i="9"/>
  <c r="A372" i="9"/>
  <c r="B372" i="9"/>
  <c r="C372" i="9"/>
  <c r="A373" i="9"/>
  <c r="B373" i="9"/>
  <c r="C373" i="9"/>
  <c r="A374" i="9"/>
  <c r="B374" i="9"/>
  <c r="C374" i="9" s="1"/>
  <c r="A375" i="9"/>
  <c r="B375" i="9"/>
  <c r="C375" i="9"/>
  <c r="A376" i="9"/>
  <c r="B376" i="9"/>
  <c r="C376" i="9" s="1"/>
  <c r="A377" i="9"/>
  <c r="B377" i="9"/>
  <c r="C377" i="9"/>
  <c r="A378" i="9"/>
  <c r="B378" i="9"/>
  <c r="C378" i="9"/>
  <c r="A379" i="9"/>
  <c r="B379" i="9"/>
  <c r="C379" i="9"/>
  <c r="A380" i="9"/>
  <c r="B380" i="9"/>
  <c r="C380" i="9" s="1"/>
  <c r="A381" i="9"/>
  <c r="B381" i="9"/>
  <c r="C381" i="9"/>
  <c r="A382" i="9"/>
  <c r="B382" i="9"/>
  <c r="C382" i="9" s="1"/>
  <c r="A383" i="9"/>
  <c r="B383" i="9"/>
  <c r="C383" i="9" s="1"/>
  <c r="A384" i="9"/>
  <c r="B384" i="9"/>
  <c r="C384" i="9" s="1"/>
  <c r="A385" i="9"/>
  <c r="B385" i="9"/>
  <c r="C385" i="9"/>
  <c r="A386" i="9"/>
  <c r="B386" i="9"/>
  <c r="C386" i="9" s="1"/>
  <c r="A387" i="9"/>
  <c r="B387" i="9"/>
  <c r="C387" i="9"/>
  <c r="A388" i="9"/>
  <c r="B388" i="9"/>
  <c r="C388" i="9" s="1"/>
  <c r="A389" i="9"/>
  <c r="B389" i="9"/>
  <c r="C389" i="9"/>
  <c r="A390" i="9"/>
  <c r="B390" i="9"/>
  <c r="C390" i="9" s="1"/>
  <c r="A391" i="9"/>
  <c r="B391" i="9"/>
  <c r="C391" i="9" s="1"/>
  <c r="A392" i="9"/>
  <c r="B392" i="9"/>
  <c r="C392" i="9" s="1"/>
  <c r="A393" i="9"/>
  <c r="B393" i="9"/>
  <c r="C393" i="9"/>
  <c r="A394" i="9"/>
  <c r="B394" i="9"/>
  <c r="C394" i="9" s="1"/>
  <c r="A395" i="9"/>
  <c r="B395" i="9"/>
  <c r="C395" i="9"/>
  <c r="A396" i="9"/>
  <c r="B396" i="9"/>
  <c r="C396" i="9" s="1"/>
  <c r="A397" i="9"/>
  <c r="B397" i="9"/>
  <c r="C397" i="9" s="1"/>
  <c r="A398" i="9"/>
  <c r="B398" i="9"/>
  <c r="C398" i="9" s="1"/>
  <c r="A399" i="9"/>
  <c r="B399" i="9"/>
  <c r="C399" i="9" s="1"/>
  <c r="A400" i="9"/>
  <c r="B400" i="9"/>
  <c r="C400" i="9" s="1"/>
  <c r="A401" i="9"/>
  <c r="B401" i="9"/>
  <c r="C401" i="9"/>
  <c r="A402" i="9"/>
  <c r="B402" i="9"/>
  <c r="C402" i="9" s="1"/>
  <c r="A403" i="9"/>
  <c r="B403" i="9"/>
  <c r="C403" i="9"/>
  <c r="A404" i="9"/>
  <c r="B404" i="9"/>
  <c r="C404" i="9"/>
  <c r="A405" i="9"/>
  <c r="B405" i="9"/>
  <c r="C405" i="9"/>
  <c r="A406" i="9"/>
  <c r="B406" i="9"/>
  <c r="C406" i="9" s="1"/>
  <c r="A407" i="9"/>
  <c r="B407" i="9"/>
  <c r="C407" i="9"/>
  <c r="A408" i="9"/>
  <c r="B408" i="9"/>
  <c r="C408" i="9" s="1"/>
  <c r="A409" i="9"/>
  <c r="B409" i="9"/>
  <c r="C409" i="9"/>
  <c r="A410" i="9"/>
  <c r="B410" i="9"/>
  <c r="C410" i="9"/>
  <c r="A411" i="9"/>
  <c r="B411" i="9"/>
  <c r="C411" i="9"/>
  <c r="A412" i="9"/>
  <c r="B412" i="9"/>
  <c r="C412" i="9" s="1"/>
  <c r="A413" i="9"/>
  <c r="B413" i="9"/>
  <c r="C413" i="9"/>
  <c r="A414" i="9"/>
  <c r="B414" i="9"/>
  <c r="C414" i="9" s="1"/>
  <c r="A415" i="9"/>
  <c r="B415" i="9"/>
  <c r="C415" i="9" s="1"/>
  <c r="A416" i="9"/>
  <c r="B416" i="9"/>
  <c r="C416" i="9" s="1"/>
  <c r="A417" i="9"/>
  <c r="B417" i="9"/>
  <c r="C417" i="9"/>
  <c r="A418" i="9"/>
  <c r="B418" i="9"/>
  <c r="C418" i="9" s="1"/>
  <c r="A419" i="9"/>
  <c r="B419" i="9"/>
  <c r="C419" i="9"/>
  <c r="A420" i="9"/>
  <c r="B420" i="9"/>
  <c r="C420" i="9"/>
  <c r="A421" i="9"/>
  <c r="B421" i="9"/>
  <c r="C421" i="9"/>
  <c r="A422" i="9"/>
  <c r="B422" i="9"/>
  <c r="C422" i="9" s="1"/>
  <c r="A423" i="9"/>
  <c r="B423" i="9"/>
  <c r="C423" i="9"/>
  <c r="A424" i="9"/>
  <c r="B424" i="9"/>
  <c r="C424" i="9" s="1"/>
  <c r="A425" i="9"/>
  <c r="B425" i="9"/>
  <c r="C425" i="9"/>
  <c r="A426" i="9"/>
  <c r="B426" i="9"/>
  <c r="C426" i="9"/>
  <c r="A427" i="9"/>
  <c r="B427" i="9"/>
  <c r="C427" i="9"/>
  <c r="A428" i="9"/>
  <c r="B428" i="9"/>
  <c r="C428" i="9" s="1"/>
  <c r="A429" i="9"/>
  <c r="B429" i="9"/>
  <c r="C429" i="9"/>
  <c r="A430" i="9"/>
  <c r="B430" i="9"/>
  <c r="C430" i="9" s="1"/>
  <c r="A431" i="9"/>
  <c r="B431" i="9"/>
  <c r="C431" i="9" s="1"/>
  <c r="A432" i="9"/>
  <c r="B432" i="9"/>
  <c r="C432" i="9" s="1"/>
  <c r="A433" i="9"/>
  <c r="B433" i="9"/>
  <c r="C433" i="9"/>
  <c r="A434" i="9"/>
  <c r="B434" i="9"/>
  <c r="C434" i="9" s="1"/>
  <c r="A435" i="9"/>
  <c r="B435" i="9"/>
  <c r="C435" i="9"/>
  <c r="A436" i="9"/>
  <c r="B436" i="9"/>
  <c r="C436" i="9"/>
  <c r="A437" i="9"/>
  <c r="B437" i="9"/>
  <c r="C437" i="9"/>
  <c r="A438" i="9"/>
  <c r="B438" i="9"/>
  <c r="C438" i="9" s="1"/>
  <c r="A439" i="9"/>
  <c r="B439" i="9"/>
  <c r="C439" i="9"/>
  <c r="A440" i="9"/>
  <c r="B440" i="9"/>
  <c r="C440" i="9" s="1"/>
  <c r="A441" i="9"/>
  <c r="B441" i="9"/>
  <c r="C441" i="9"/>
  <c r="A442" i="9"/>
  <c r="B442" i="9"/>
  <c r="C442" i="9"/>
  <c r="A443" i="9"/>
  <c r="B443" i="9"/>
  <c r="C443" i="9"/>
  <c r="A444" i="9"/>
  <c r="B444" i="9"/>
  <c r="C444" i="9" s="1"/>
  <c r="A445" i="9"/>
  <c r="B445" i="9"/>
  <c r="C445" i="9"/>
  <c r="A446" i="9"/>
  <c r="B446" i="9"/>
  <c r="C446" i="9" s="1"/>
  <c r="A447" i="9"/>
  <c r="B447" i="9"/>
  <c r="C447" i="9" s="1"/>
  <c r="A448" i="9"/>
  <c r="B448" i="9"/>
  <c r="C448" i="9" s="1"/>
  <c r="A449" i="9"/>
  <c r="B449" i="9"/>
  <c r="C449" i="9"/>
  <c r="A450" i="9"/>
  <c r="B450" i="9"/>
  <c r="C450" i="9" s="1"/>
  <c r="A451" i="9"/>
  <c r="B451" i="9"/>
  <c r="C451" i="9"/>
  <c r="A452" i="9"/>
  <c r="B452" i="9"/>
  <c r="C452" i="9" s="1"/>
  <c r="A453" i="9"/>
  <c r="B453" i="9"/>
  <c r="C453" i="9"/>
  <c r="A454" i="9"/>
  <c r="B454" i="9"/>
  <c r="C454" i="9" s="1"/>
  <c r="A455" i="9"/>
  <c r="B455" i="9"/>
  <c r="C455" i="9" s="1"/>
  <c r="A456" i="9"/>
  <c r="B456" i="9"/>
  <c r="C456" i="9" s="1"/>
  <c r="A457" i="9"/>
  <c r="B457" i="9"/>
  <c r="C457" i="9"/>
  <c r="A458" i="9"/>
  <c r="B458" i="9"/>
  <c r="C458" i="9" s="1"/>
  <c r="A459" i="9"/>
  <c r="B459" i="9"/>
  <c r="C459" i="9"/>
  <c r="A460" i="9"/>
  <c r="B460" i="9"/>
  <c r="C460" i="9" s="1"/>
  <c r="A461" i="9"/>
  <c r="B461" i="9"/>
  <c r="C461" i="9" s="1"/>
  <c r="A462" i="9"/>
  <c r="B462" i="9"/>
  <c r="C462" i="9"/>
  <c r="A463" i="9"/>
  <c r="B463" i="9"/>
  <c r="C463" i="9"/>
  <c r="A464" i="9"/>
  <c r="B464" i="9"/>
  <c r="C464" i="9" s="1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 s="1"/>
  <c r="A472" i="9"/>
  <c r="B472" i="9"/>
  <c r="C472" i="9" s="1"/>
  <c r="A473" i="9"/>
  <c r="B473" i="9"/>
  <c r="C473" i="9"/>
  <c r="A474" i="9"/>
  <c r="B474" i="9"/>
  <c r="C474" i="9" s="1"/>
  <c r="A475" i="9"/>
  <c r="B475" i="9"/>
  <c r="C475" i="9"/>
  <c r="A476" i="9"/>
  <c r="B476" i="9"/>
  <c r="C476" i="9"/>
  <c r="A477" i="9"/>
  <c r="B477" i="9"/>
  <c r="C477" i="9"/>
  <c r="A478" i="9"/>
  <c r="B478" i="9"/>
  <c r="C478" i="9" s="1"/>
  <c r="A479" i="9"/>
  <c r="B479" i="9"/>
  <c r="C479" i="9"/>
  <c r="A480" i="9"/>
  <c r="B480" i="9"/>
  <c r="C480" i="9" s="1"/>
  <c r="A481" i="9"/>
  <c r="B481" i="9"/>
  <c r="C481" i="9" s="1"/>
  <c r="A482" i="9"/>
  <c r="B482" i="9"/>
  <c r="C482" i="9" s="1"/>
  <c r="A483" i="9"/>
  <c r="B483" i="9"/>
  <c r="C483" i="9"/>
  <c r="A484" i="9"/>
  <c r="B484" i="9"/>
  <c r="C484" i="9"/>
  <c r="A485" i="9"/>
  <c r="B485" i="9"/>
  <c r="C485" i="9" s="1"/>
  <c r="A486" i="9"/>
  <c r="B486" i="9"/>
  <c r="C486" i="9"/>
  <c r="A487" i="9"/>
  <c r="B487" i="9"/>
  <c r="C487" i="9"/>
  <c r="A488" i="9"/>
  <c r="B488" i="9"/>
  <c r="C488" i="9" s="1"/>
  <c r="A489" i="9"/>
  <c r="B489" i="9"/>
  <c r="C489" i="9"/>
  <c r="A490" i="9"/>
  <c r="B490" i="9"/>
  <c r="C490" i="9"/>
  <c r="A491" i="9"/>
  <c r="B491" i="9"/>
  <c r="C491" i="9"/>
  <c r="A492" i="9"/>
  <c r="B492" i="9"/>
  <c r="C492" i="9" s="1"/>
  <c r="A493" i="9"/>
  <c r="B493" i="9"/>
  <c r="C493" i="9"/>
  <c r="A494" i="9"/>
  <c r="B494" i="9"/>
  <c r="C494" i="9"/>
  <c r="A495" i="9"/>
  <c r="B495" i="9"/>
  <c r="C495" i="9"/>
  <c r="A496" i="9"/>
  <c r="B496" i="9"/>
  <c r="C496" i="9" s="1"/>
  <c r="A497" i="9"/>
  <c r="B497" i="9"/>
  <c r="C497" i="9"/>
  <c r="A498" i="9"/>
  <c r="B498" i="9"/>
  <c r="C498" i="9"/>
  <c r="A499" i="9"/>
  <c r="B499" i="9"/>
  <c r="C499" i="9"/>
  <c r="A500" i="9"/>
  <c r="B500" i="9"/>
  <c r="C500" i="9" s="1"/>
  <c r="A501" i="9"/>
  <c r="B501" i="9"/>
  <c r="C501" i="9"/>
  <c r="A502" i="9"/>
  <c r="B502" i="9"/>
  <c r="C502" i="9"/>
  <c r="A503" i="9"/>
  <c r="B503" i="9"/>
  <c r="C503" i="9" s="1"/>
  <c r="A504" i="9"/>
  <c r="B504" i="9"/>
  <c r="C504" i="9" s="1"/>
  <c r="A505" i="9"/>
  <c r="B505" i="9"/>
  <c r="C505" i="9"/>
  <c r="A506" i="9"/>
  <c r="B506" i="9"/>
  <c r="C506" i="9" s="1"/>
  <c r="A507" i="9"/>
  <c r="B507" i="9"/>
  <c r="C507" i="9"/>
  <c r="A3" i="10"/>
  <c r="B6" i="10"/>
  <c r="A10" i="10"/>
  <c r="B10" i="10"/>
  <c r="C10" i="10"/>
  <c r="D10" i="10"/>
  <c r="E10" i="10"/>
  <c r="F10" i="10" s="1"/>
  <c r="A11" i="10"/>
  <c r="B11" i="10"/>
  <c r="C11" i="10"/>
  <c r="E11" i="10" s="1"/>
  <c r="F11" i="10" s="1"/>
  <c r="D11" i="10"/>
  <c r="A12" i="10"/>
  <c r="B12" i="10"/>
  <c r="C12" i="10"/>
  <c r="D12" i="10"/>
  <c r="E12" i="10"/>
  <c r="F12" i="10"/>
  <c r="A13" i="10"/>
  <c r="B13" i="10"/>
  <c r="C13" i="10"/>
  <c r="D13" i="10"/>
  <c r="A14" i="10"/>
  <c r="B14" i="10"/>
  <c r="E14" i="10" s="1"/>
  <c r="F14" i="10" s="1"/>
  <c r="C14" i="10"/>
  <c r="D14" i="10"/>
  <c r="A15" i="10"/>
  <c r="B15" i="10"/>
  <c r="C15" i="10"/>
  <c r="D15" i="10"/>
  <c r="A16" i="10"/>
  <c r="B16" i="10"/>
  <c r="C16" i="10"/>
  <c r="D16" i="10"/>
  <c r="E16" i="10"/>
  <c r="F16" i="10"/>
  <c r="A17" i="10"/>
  <c r="B17" i="10"/>
  <c r="C17" i="10"/>
  <c r="E17" i="10" s="1"/>
  <c r="F17" i="10" s="1"/>
  <c r="D17" i="10"/>
  <c r="A18" i="10"/>
  <c r="B18" i="10"/>
  <c r="C18" i="10"/>
  <c r="E18" i="10" s="1"/>
  <c r="F18" i="10" s="1"/>
  <c r="D18" i="10"/>
  <c r="A19" i="10"/>
  <c r="B19" i="10"/>
  <c r="C19" i="10"/>
  <c r="D19" i="10"/>
  <c r="E19" i="10"/>
  <c r="F19" i="10" s="1"/>
  <c r="A20" i="10"/>
  <c r="B20" i="10"/>
  <c r="C20" i="10"/>
  <c r="E20" i="10" s="1"/>
  <c r="F20" i="10" s="1"/>
  <c r="D20" i="10"/>
  <c r="A21" i="10"/>
  <c r="B21" i="10"/>
  <c r="C21" i="10"/>
  <c r="D21" i="10"/>
  <c r="E21" i="10"/>
  <c r="F21" i="10" s="1"/>
  <c r="A22" i="10"/>
  <c r="B22" i="10"/>
  <c r="C22" i="10"/>
  <c r="D22" i="10"/>
  <c r="A23" i="10"/>
  <c r="B23" i="10"/>
  <c r="E23" i="10" s="1"/>
  <c r="F23" i="10" s="1"/>
  <c r="C23" i="10"/>
  <c r="D23" i="10"/>
  <c r="A24" i="10"/>
  <c r="B24" i="10"/>
  <c r="C24" i="10"/>
  <c r="E24" i="10" s="1"/>
  <c r="F24" i="10" s="1"/>
  <c r="D24" i="10"/>
  <c r="A25" i="10"/>
  <c r="B25" i="10"/>
  <c r="C25" i="10"/>
  <c r="D25" i="10"/>
  <c r="E25" i="10"/>
  <c r="F25" i="10"/>
  <c r="A26" i="10"/>
  <c r="B26" i="10"/>
  <c r="C26" i="10"/>
  <c r="E26" i="10" s="1"/>
  <c r="F26" i="10" s="1"/>
  <c r="D26" i="10"/>
  <c r="A27" i="10"/>
  <c r="B27" i="10"/>
  <c r="C27" i="10"/>
  <c r="D27" i="10"/>
  <c r="E27" i="10"/>
  <c r="F27" i="10" s="1"/>
  <c r="A28" i="10"/>
  <c r="B28" i="10"/>
  <c r="C28" i="10"/>
  <c r="D28" i="10"/>
  <c r="E28" i="10"/>
  <c r="F28" i="10"/>
  <c r="A29" i="10"/>
  <c r="B29" i="10"/>
  <c r="C29" i="10"/>
  <c r="E29" i="10" s="1"/>
  <c r="F29" i="10" s="1"/>
  <c r="D29" i="10"/>
  <c r="A30" i="10"/>
  <c r="B30" i="10"/>
  <c r="C30" i="10"/>
  <c r="D30" i="10"/>
  <c r="E30" i="10"/>
  <c r="F30" i="10"/>
  <c r="A31" i="10"/>
  <c r="B31" i="10"/>
  <c r="C31" i="10"/>
  <c r="D31" i="10"/>
  <c r="A32" i="10"/>
  <c r="B32" i="10"/>
  <c r="C32" i="10"/>
  <c r="E32" i="10" s="1"/>
  <c r="F32" i="10" s="1"/>
  <c r="D32" i="10"/>
  <c r="A33" i="10"/>
  <c r="B33" i="10"/>
  <c r="C33" i="10"/>
  <c r="D33" i="10"/>
  <c r="E33" i="10"/>
  <c r="F33" i="10" s="1"/>
  <c r="A34" i="10"/>
  <c r="B34" i="10"/>
  <c r="C34" i="10"/>
  <c r="D34" i="10"/>
  <c r="E34" i="10"/>
  <c r="F34" i="10" s="1"/>
  <c r="A35" i="10"/>
  <c r="B35" i="10"/>
  <c r="C35" i="10"/>
  <c r="E35" i="10" s="1"/>
  <c r="F35" i="10" s="1"/>
  <c r="D35" i="10"/>
  <c r="A36" i="10"/>
  <c r="B36" i="10"/>
  <c r="C36" i="10"/>
  <c r="D36" i="10"/>
  <c r="A37" i="10"/>
  <c r="B37" i="10"/>
  <c r="C37" i="10"/>
  <c r="D37" i="10"/>
  <c r="E37" i="10"/>
  <c r="F37" i="10"/>
  <c r="A38" i="10"/>
  <c r="B38" i="10"/>
  <c r="C38" i="10"/>
  <c r="E38" i="10" s="1"/>
  <c r="F38" i="10" s="1"/>
  <c r="D38" i="10"/>
  <c r="A39" i="10"/>
  <c r="B39" i="10"/>
  <c r="C39" i="10"/>
  <c r="D39" i="10"/>
  <c r="A40" i="10"/>
  <c r="B40" i="10"/>
  <c r="C40" i="10"/>
  <c r="D40" i="10"/>
  <c r="E40" i="10"/>
  <c r="F40" i="10" s="1"/>
  <c r="A41" i="10"/>
  <c r="B41" i="10"/>
  <c r="C41" i="10"/>
  <c r="E41" i="10" s="1"/>
  <c r="F41" i="10" s="1"/>
  <c r="D41" i="10"/>
  <c r="A42" i="10"/>
  <c r="B42" i="10"/>
  <c r="C42" i="10"/>
  <c r="D42" i="10"/>
  <c r="E42" i="10"/>
  <c r="F42" i="10" s="1"/>
  <c r="A43" i="10"/>
  <c r="B43" i="10"/>
  <c r="C43" i="10"/>
  <c r="D43" i="10"/>
  <c r="E43" i="10"/>
  <c r="F43" i="10" s="1"/>
  <c r="A44" i="10"/>
  <c r="B44" i="10"/>
  <c r="C44" i="10"/>
  <c r="D44" i="10"/>
  <c r="A45" i="10"/>
  <c r="B45" i="10"/>
  <c r="C45" i="10"/>
  <c r="D45" i="10"/>
  <c r="A46" i="10"/>
  <c r="B46" i="10"/>
  <c r="C46" i="10"/>
  <c r="D46" i="10"/>
  <c r="E46" i="10"/>
  <c r="F46" i="10"/>
  <c r="A47" i="10"/>
  <c r="B47" i="10"/>
  <c r="C47" i="10"/>
  <c r="E47" i="10" s="1"/>
  <c r="F47" i="10" s="1"/>
  <c r="D47" i="10"/>
  <c r="A48" i="10"/>
  <c r="B48" i="10"/>
  <c r="C48" i="10"/>
  <c r="D48" i="10"/>
  <c r="E48" i="10"/>
  <c r="F48" i="10"/>
  <c r="A49" i="10"/>
  <c r="B49" i="10"/>
  <c r="C49" i="10"/>
  <c r="E49" i="10" s="1"/>
  <c r="F49" i="10" s="1"/>
  <c r="D49" i="10"/>
  <c r="A50" i="10"/>
  <c r="B50" i="10"/>
  <c r="C50" i="10"/>
  <c r="E50" i="10" s="1"/>
  <c r="D50" i="10"/>
  <c r="F50" i="10"/>
  <c r="A51" i="10"/>
  <c r="B51" i="10"/>
  <c r="C51" i="10"/>
  <c r="D51" i="10"/>
  <c r="E51" i="10"/>
  <c r="F51" i="10" s="1"/>
  <c r="A52" i="10"/>
  <c r="B52" i="10"/>
  <c r="C52" i="10"/>
  <c r="E52" i="10" s="1"/>
  <c r="F52" i="10" s="1"/>
  <c r="D52" i="10"/>
  <c r="A53" i="10"/>
  <c r="B53" i="10"/>
  <c r="C53" i="10"/>
  <c r="D53" i="10"/>
  <c r="E53" i="10"/>
  <c r="F53" i="10" s="1"/>
  <c r="A54" i="10"/>
  <c r="B54" i="10"/>
  <c r="C54" i="10"/>
  <c r="D54" i="10"/>
  <c r="E54" i="10"/>
  <c r="F54" i="10" s="1"/>
  <c r="A55" i="10"/>
  <c r="B55" i="10"/>
  <c r="C55" i="10"/>
  <c r="D55" i="10"/>
  <c r="E55" i="10"/>
  <c r="F55" i="10" s="1"/>
  <c r="A56" i="10"/>
  <c r="B56" i="10"/>
  <c r="E56" i="10" s="1"/>
  <c r="F56" i="10" s="1"/>
  <c r="C56" i="10"/>
  <c r="D56" i="10"/>
  <c r="A57" i="10"/>
  <c r="B57" i="10"/>
  <c r="C57" i="10"/>
  <c r="D57" i="10"/>
  <c r="E57" i="10"/>
  <c r="F57" i="10" s="1"/>
  <c r="A58" i="10"/>
  <c r="B58" i="10"/>
  <c r="E58" i="10" s="1"/>
  <c r="F58" i="10" s="1"/>
  <c r="C58" i="10"/>
  <c r="D58" i="10"/>
  <c r="A59" i="10"/>
  <c r="B59" i="10"/>
  <c r="C59" i="10"/>
  <c r="D59" i="10"/>
  <c r="A60" i="10"/>
  <c r="B60" i="10"/>
  <c r="E60" i="10" s="1"/>
  <c r="F60" i="10" s="1"/>
  <c r="C60" i="10"/>
  <c r="D60" i="10"/>
  <c r="A61" i="10"/>
  <c r="B61" i="10"/>
  <c r="C61" i="10"/>
  <c r="E61" i="10" s="1"/>
  <c r="F61" i="10" s="1"/>
  <c r="D61" i="10"/>
  <c r="A62" i="10"/>
  <c r="B62" i="10"/>
  <c r="C62" i="10"/>
  <c r="E62" i="10" s="1"/>
  <c r="D62" i="10"/>
  <c r="F62" i="10"/>
  <c r="A63" i="10"/>
  <c r="B63" i="10"/>
  <c r="C63" i="10"/>
  <c r="E63" i="10" s="1"/>
  <c r="F63" i="10" s="1"/>
  <c r="D63" i="10"/>
  <c r="A64" i="10"/>
  <c r="B64" i="10"/>
  <c r="C64" i="10"/>
  <c r="D64" i="10"/>
  <c r="E64" i="10"/>
  <c r="F64" i="10"/>
  <c r="A65" i="10"/>
  <c r="B65" i="10"/>
  <c r="C65" i="10"/>
  <c r="D65" i="10"/>
  <c r="E65" i="10"/>
  <c r="F65" i="10" s="1"/>
  <c r="A66" i="10"/>
  <c r="B66" i="10"/>
  <c r="C66" i="10"/>
  <c r="E66" i="10" s="1"/>
  <c r="F66" i="10" s="1"/>
  <c r="D66" i="10"/>
  <c r="A67" i="10"/>
  <c r="B67" i="10"/>
  <c r="C67" i="10"/>
  <c r="D67" i="10"/>
  <c r="E67" i="10"/>
  <c r="F67" i="10" s="1"/>
  <c r="A68" i="10"/>
  <c r="B68" i="10"/>
  <c r="C68" i="10"/>
  <c r="D68" i="10"/>
  <c r="E68" i="10"/>
  <c r="F68" i="10"/>
  <c r="A69" i="10"/>
  <c r="B69" i="10"/>
  <c r="C69" i="10"/>
  <c r="E69" i="10" s="1"/>
  <c r="F69" i="10" s="1"/>
  <c r="D69" i="10"/>
  <c r="A70" i="10"/>
  <c r="B70" i="10"/>
  <c r="C70" i="10"/>
  <c r="D70" i="10"/>
  <c r="E70" i="10"/>
  <c r="F70" i="10"/>
  <c r="A71" i="10"/>
  <c r="B71" i="10"/>
  <c r="C71" i="10"/>
  <c r="D71" i="10"/>
  <c r="E71" i="10"/>
  <c r="F71" i="10" s="1"/>
  <c r="A72" i="10"/>
  <c r="B72" i="10"/>
  <c r="C72" i="10"/>
  <c r="E72" i="10" s="1"/>
  <c r="F72" i="10" s="1"/>
  <c r="D72" i="10"/>
  <c r="A73" i="10"/>
  <c r="B73" i="10"/>
  <c r="C73" i="10"/>
  <c r="D73" i="10"/>
  <c r="E73" i="10"/>
  <c r="F73" i="10" s="1"/>
  <c r="A74" i="10"/>
  <c r="B74" i="10"/>
  <c r="E74" i="10" s="1"/>
  <c r="F74" i="10" s="1"/>
  <c r="C74" i="10"/>
  <c r="D74" i="10"/>
  <c r="A75" i="10"/>
  <c r="B75" i="10"/>
  <c r="C75" i="10"/>
  <c r="D75" i="10"/>
  <c r="A76" i="10"/>
  <c r="B76" i="10"/>
  <c r="C76" i="10"/>
  <c r="D76" i="10"/>
  <c r="E76" i="10"/>
  <c r="F76" i="10" s="1"/>
  <c r="A77" i="10"/>
  <c r="B77" i="10"/>
  <c r="C77" i="10"/>
  <c r="E77" i="10" s="1"/>
  <c r="F77" i="10" s="1"/>
  <c r="D77" i="10"/>
  <c r="A78" i="10"/>
  <c r="B78" i="10"/>
  <c r="C78" i="10"/>
  <c r="D78" i="10"/>
  <c r="A79" i="10"/>
  <c r="B79" i="10"/>
  <c r="C79" i="10"/>
  <c r="D79" i="10"/>
  <c r="A80" i="10"/>
  <c r="B80" i="10"/>
  <c r="C80" i="10"/>
  <c r="D80" i="10"/>
  <c r="E80" i="10"/>
  <c r="F80" i="10" s="1"/>
  <c r="A81" i="10"/>
  <c r="B81" i="10"/>
  <c r="C81" i="10"/>
  <c r="E81" i="10" s="1"/>
  <c r="F81" i="10" s="1"/>
  <c r="D81" i="10"/>
  <c r="A82" i="10"/>
  <c r="B82" i="10"/>
  <c r="C82" i="10"/>
  <c r="D82" i="10"/>
  <c r="A83" i="10"/>
  <c r="B83" i="10"/>
  <c r="C83" i="10"/>
  <c r="E83" i="10" s="1"/>
  <c r="F83" i="10" s="1"/>
  <c r="D83" i="10"/>
  <c r="A84" i="10"/>
  <c r="B84" i="10"/>
  <c r="C84" i="10"/>
  <c r="D84" i="10"/>
  <c r="E84" i="10"/>
  <c r="F84" i="10"/>
  <c r="A85" i="10"/>
  <c r="B85" i="10"/>
  <c r="C85" i="10"/>
  <c r="D85" i="10"/>
  <c r="E85" i="10"/>
  <c r="F85" i="10" s="1"/>
  <c r="A86" i="10"/>
  <c r="B86" i="10"/>
  <c r="C86" i="10"/>
  <c r="E86" i="10" s="1"/>
  <c r="F86" i="10" s="1"/>
  <c r="D86" i="10"/>
  <c r="A87" i="10"/>
  <c r="B87" i="10"/>
  <c r="C87" i="10"/>
  <c r="D87" i="10"/>
  <c r="E87" i="10"/>
  <c r="F87" i="10" s="1"/>
  <c r="A88" i="10"/>
  <c r="B88" i="10"/>
  <c r="E88" i="10" s="1"/>
  <c r="F88" i="10" s="1"/>
  <c r="C88" i="10"/>
  <c r="D88" i="10"/>
  <c r="A89" i="10"/>
  <c r="B89" i="10"/>
  <c r="C89" i="10"/>
  <c r="D89" i="10"/>
  <c r="E89" i="10"/>
  <c r="F89" i="10" s="1"/>
  <c r="A90" i="10"/>
  <c r="B90" i="10"/>
  <c r="C90" i="10"/>
  <c r="D90" i="10"/>
  <c r="E90" i="10"/>
  <c r="F90" i="10"/>
  <c r="A91" i="10"/>
  <c r="B91" i="10"/>
  <c r="C91" i="10"/>
  <c r="D91" i="10"/>
  <c r="A92" i="10"/>
  <c r="B92" i="10"/>
  <c r="C92" i="10"/>
  <c r="D92" i="10"/>
  <c r="E92" i="10"/>
  <c r="F92" i="10"/>
  <c r="A93" i="10"/>
  <c r="B93" i="10"/>
  <c r="C93" i="10"/>
  <c r="D93" i="10"/>
  <c r="E93" i="10"/>
  <c r="F93" i="10" s="1"/>
  <c r="A94" i="10"/>
  <c r="B94" i="10"/>
  <c r="C94" i="10"/>
  <c r="E94" i="10" s="1"/>
  <c r="F94" i="10" s="1"/>
  <c r="D94" i="10"/>
  <c r="A95" i="10"/>
  <c r="B95" i="10"/>
  <c r="C95" i="10"/>
  <c r="D95" i="10"/>
  <c r="E95" i="10"/>
  <c r="F95" i="10" s="1"/>
  <c r="A96" i="10"/>
  <c r="B96" i="10"/>
  <c r="C96" i="10"/>
  <c r="D96" i="10"/>
  <c r="E96" i="10"/>
  <c r="F96" i="10"/>
  <c r="A97" i="10"/>
  <c r="B97" i="10"/>
  <c r="C97" i="10"/>
  <c r="E97" i="10" s="1"/>
  <c r="F97" i="10" s="1"/>
  <c r="D97" i="10"/>
  <c r="A98" i="10"/>
  <c r="B98" i="10"/>
  <c r="C98" i="10"/>
  <c r="D98" i="10"/>
  <c r="E98" i="10"/>
  <c r="F98" i="10"/>
  <c r="A99" i="10"/>
  <c r="B99" i="10"/>
  <c r="C99" i="10"/>
  <c r="D99" i="10"/>
  <c r="E99" i="10"/>
  <c r="F99" i="10" s="1"/>
  <c r="A100" i="10"/>
  <c r="B100" i="10"/>
  <c r="C100" i="10"/>
  <c r="E100" i="10" s="1"/>
  <c r="F100" i="10" s="1"/>
  <c r="D100" i="10"/>
  <c r="A101" i="10"/>
  <c r="B101" i="10"/>
  <c r="C101" i="10"/>
  <c r="D101" i="10"/>
  <c r="E101" i="10"/>
  <c r="F101" i="10" s="1"/>
  <c r="A102" i="10"/>
  <c r="B102" i="10"/>
  <c r="C102" i="10"/>
  <c r="D102" i="10"/>
  <c r="E102" i="10"/>
  <c r="F102" i="10"/>
  <c r="A103" i="10"/>
  <c r="B103" i="10"/>
  <c r="C103" i="10"/>
  <c r="D103" i="10"/>
  <c r="E103" i="10"/>
  <c r="F103" i="10" s="1"/>
  <c r="A104" i="10"/>
  <c r="B104" i="10"/>
  <c r="C104" i="10"/>
  <c r="D104" i="10"/>
  <c r="E104" i="10"/>
  <c r="F104" i="10" s="1"/>
  <c r="A105" i="10"/>
  <c r="B105" i="10"/>
  <c r="C105" i="10"/>
  <c r="D105" i="10"/>
  <c r="E105" i="10" s="1"/>
  <c r="F105" i="10" s="1"/>
  <c r="A106" i="10"/>
  <c r="B106" i="10"/>
  <c r="E106" i="10" s="1"/>
  <c r="F106" i="10" s="1"/>
  <c r="C106" i="10"/>
  <c r="D106" i="10"/>
  <c r="A107" i="10"/>
  <c r="B107" i="10"/>
  <c r="C107" i="10"/>
  <c r="E107" i="10" s="1"/>
  <c r="F107" i="10" s="1"/>
  <c r="D107" i="10"/>
  <c r="A108" i="10"/>
  <c r="B108" i="10"/>
  <c r="C108" i="10"/>
  <c r="D108" i="10"/>
  <c r="E108" i="10"/>
  <c r="F108" i="10"/>
  <c r="A109" i="10"/>
  <c r="B109" i="10"/>
  <c r="C109" i="10"/>
  <c r="E109" i="10" s="1"/>
  <c r="F109" i="10" s="1"/>
  <c r="D109" i="10"/>
  <c r="A110" i="10"/>
  <c r="B110" i="10"/>
  <c r="C110" i="10"/>
  <c r="E110" i="10" s="1"/>
  <c r="D110" i="10"/>
  <c r="F110" i="10"/>
  <c r="A111" i="10"/>
  <c r="B111" i="10"/>
  <c r="C111" i="10"/>
  <c r="D111" i="10"/>
  <c r="E111" i="10"/>
  <c r="F111" i="10" s="1"/>
  <c r="A112" i="10"/>
  <c r="B112" i="10"/>
  <c r="C112" i="10"/>
  <c r="E112" i="10" s="1"/>
  <c r="F112" i="10" s="1"/>
  <c r="D112" i="10"/>
  <c r="A113" i="10"/>
  <c r="B113" i="10"/>
  <c r="C113" i="10"/>
  <c r="D113" i="10"/>
  <c r="E113" i="10"/>
  <c r="F113" i="10" s="1"/>
  <c r="A114" i="10"/>
  <c r="B114" i="10"/>
  <c r="C114" i="10"/>
  <c r="D114" i="10"/>
  <c r="E114" i="10"/>
  <c r="F114" i="10"/>
  <c r="A115" i="10"/>
  <c r="B115" i="10"/>
  <c r="C115" i="10"/>
  <c r="E115" i="10" s="1"/>
  <c r="F115" i="10" s="1"/>
  <c r="D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 s="1"/>
  <c r="A118" i="10"/>
  <c r="B118" i="10"/>
  <c r="C118" i="10"/>
  <c r="E118" i="10" s="1"/>
  <c r="F118" i="10" s="1"/>
  <c r="D118" i="10"/>
  <c r="A119" i="10"/>
  <c r="B119" i="10"/>
  <c r="C119" i="10"/>
  <c r="D119" i="10"/>
  <c r="E119" i="10"/>
  <c r="F119" i="10" s="1"/>
  <c r="A120" i="10"/>
  <c r="B120" i="10"/>
  <c r="C120" i="10"/>
  <c r="D120" i="10"/>
  <c r="E120" i="10"/>
  <c r="F120" i="10" s="1"/>
  <c r="A121" i="10"/>
  <c r="B121" i="10"/>
  <c r="C121" i="10"/>
  <c r="E121" i="10" s="1"/>
  <c r="F121" i="10" s="1"/>
  <c r="D121" i="10"/>
  <c r="A122" i="10"/>
  <c r="B122" i="10"/>
  <c r="E122" i="10" s="1"/>
  <c r="F122" i="10" s="1"/>
  <c r="C122" i="10"/>
  <c r="D122" i="10"/>
  <c r="A123" i="10"/>
  <c r="B123" i="10"/>
  <c r="C123" i="10"/>
  <c r="D123" i="10"/>
  <c r="A124" i="10"/>
  <c r="B124" i="10"/>
  <c r="C124" i="10"/>
  <c r="E124" i="10" s="1"/>
  <c r="F124" i="10" s="1"/>
  <c r="D124" i="10"/>
  <c r="A125" i="10"/>
  <c r="B125" i="10"/>
  <c r="C125" i="10"/>
  <c r="D125" i="10"/>
  <c r="E125" i="10"/>
  <c r="F125" i="10" s="1"/>
  <c r="A126" i="10"/>
  <c r="B126" i="10"/>
  <c r="C126" i="10"/>
  <c r="E126" i="10" s="1"/>
  <c r="D126" i="10"/>
  <c r="F126" i="10"/>
  <c r="A127" i="10"/>
  <c r="B127" i="10"/>
  <c r="C127" i="10"/>
  <c r="E127" i="10" s="1"/>
  <c r="F127" i="10" s="1"/>
  <c r="D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 s="1"/>
  <c r="A130" i="10"/>
  <c r="B130" i="10"/>
  <c r="C130" i="10"/>
  <c r="E130" i="10" s="1"/>
  <c r="F130" i="10" s="1"/>
  <c r="D130" i="10"/>
  <c r="A131" i="10"/>
  <c r="B131" i="10"/>
  <c r="C131" i="10"/>
  <c r="D131" i="10"/>
  <c r="E131" i="10"/>
  <c r="F131" i="10" s="1"/>
  <c r="A132" i="10"/>
  <c r="B132" i="10"/>
  <c r="C132" i="10"/>
  <c r="D132" i="10"/>
  <c r="E132" i="10"/>
  <c r="F132" i="10"/>
  <c r="A133" i="10"/>
  <c r="B133" i="10"/>
  <c r="C133" i="10"/>
  <c r="E133" i="10" s="1"/>
  <c r="F133" i="10" s="1"/>
  <c r="D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 s="1"/>
  <c r="A136" i="10"/>
  <c r="B136" i="10"/>
  <c r="C136" i="10"/>
  <c r="E136" i="10" s="1"/>
  <c r="F136" i="10" s="1"/>
  <c r="D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E139" i="10" s="1"/>
  <c r="F139" i="10" s="1"/>
  <c r="C139" i="10"/>
  <c r="D139" i="10"/>
  <c r="A140" i="10"/>
  <c r="B140" i="10"/>
  <c r="E140" i="10" s="1"/>
  <c r="F140" i="10" s="1"/>
  <c r="C140" i="10"/>
  <c r="D140" i="10"/>
  <c r="A141" i="10"/>
  <c r="B141" i="10"/>
  <c r="C141" i="10"/>
  <c r="D141" i="10"/>
  <c r="E141" i="10"/>
  <c r="F141" i="10" s="1"/>
  <c r="A142" i="10"/>
  <c r="B142" i="10"/>
  <c r="C142" i="10"/>
  <c r="D142" i="10"/>
  <c r="E142" i="10"/>
  <c r="F142" i="10"/>
  <c r="A143" i="10"/>
  <c r="B143" i="10"/>
  <c r="C143" i="10"/>
  <c r="E143" i="10" s="1"/>
  <c r="F143" i="10" s="1"/>
  <c r="D143" i="10"/>
  <c r="A144" i="10"/>
  <c r="B144" i="10"/>
  <c r="C144" i="10"/>
  <c r="D144" i="10"/>
  <c r="E144" i="10"/>
  <c r="F144" i="10" s="1"/>
  <c r="A145" i="10"/>
  <c r="B145" i="10"/>
  <c r="C145" i="10"/>
  <c r="D145" i="10"/>
  <c r="E145" i="10"/>
  <c r="F145" i="10"/>
  <c r="A146" i="10"/>
  <c r="B146" i="10"/>
  <c r="C146" i="10"/>
  <c r="E146" i="10" s="1"/>
  <c r="F146" i="10" s="1"/>
  <c r="D146" i="10"/>
  <c r="A147" i="10"/>
  <c r="B147" i="10"/>
  <c r="C147" i="10"/>
  <c r="D147" i="10"/>
  <c r="E147" i="10"/>
  <c r="F147" i="10" s="1"/>
  <c r="A148" i="10"/>
  <c r="B148" i="10"/>
  <c r="C148" i="10"/>
  <c r="D148" i="10"/>
  <c r="E148" i="10"/>
  <c r="F148" i="10" s="1"/>
  <c r="A149" i="10"/>
  <c r="B149" i="10"/>
  <c r="E149" i="10" s="1"/>
  <c r="F149" i="10" s="1"/>
  <c r="C149" i="10"/>
  <c r="D149" i="10"/>
  <c r="A150" i="10"/>
  <c r="B150" i="10"/>
  <c r="C150" i="10"/>
  <c r="D150" i="10"/>
  <c r="A151" i="10"/>
  <c r="B151" i="10"/>
  <c r="C151" i="10"/>
  <c r="E151" i="10" s="1"/>
  <c r="F151" i="10" s="1"/>
  <c r="D151" i="10"/>
  <c r="A152" i="10"/>
  <c r="B152" i="10"/>
  <c r="C152" i="10"/>
  <c r="D152" i="10"/>
  <c r="E152" i="10"/>
  <c r="F152" i="10" s="1"/>
  <c r="A153" i="10"/>
  <c r="B153" i="10"/>
  <c r="C153" i="10"/>
  <c r="E153" i="10" s="1"/>
  <c r="F153" i="10" s="1"/>
  <c r="D153" i="10"/>
  <c r="A154" i="10"/>
  <c r="B154" i="10"/>
  <c r="C154" i="10"/>
  <c r="E154" i="10" s="1"/>
  <c r="F154" i="10" s="1"/>
  <c r="D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 s="1"/>
  <c r="A157" i="10"/>
  <c r="B157" i="10"/>
  <c r="C157" i="10"/>
  <c r="D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E160" i="10" s="1"/>
  <c r="F160" i="10" s="1"/>
  <c r="C160" i="10"/>
  <c r="D160" i="10"/>
  <c r="A161" i="10"/>
  <c r="B161" i="10"/>
  <c r="C161" i="10"/>
  <c r="D161" i="10"/>
  <c r="E161" i="10"/>
  <c r="F161" i="10" s="1"/>
  <c r="A162" i="10"/>
  <c r="B162" i="10"/>
  <c r="C162" i="10"/>
  <c r="E162" i="10" s="1"/>
  <c r="F162" i="10" s="1"/>
  <c r="D162" i="10"/>
  <c r="A163" i="10"/>
  <c r="B163" i="10"/>
  <c r="C163" i="10"/>
  <c r="D163" i="10"/>
  <c r="E163" i="10"/>
  <c r="F163" i="10" s="1"/>
  <c r="A164" i="10"/>
  <c r="B164" i="10"/>
  <c r="C164" i="10"/>
  <c r="E164" i="10" s="1"/>
  <c r="F164" i="10" s="1"/>
  <c r="D164" i="10"/>
  <c r="A165" i="10"/>
  <c r="B165" i="10"/>
  <c r="C165" i="10"/>
  <c r="E165" i="10" s="1"/>
  <c r="F165" i="10" s="1"/>
  <c r="D165" i="10"/>
  <c r="A166" i="10"/>
  <c r="B166" i="10"/>
  <c r="C166" i="10"/>
  <c r="D166" i="10"/>
  <c r="E166" i="10"/>
  <c r="F166" i="10" s="1"/>
  <c r="A167" i="10"/>
  <c r="B167" i="10"/>
  <c r="E167" i="10" s="1"/>
  <c r="C167" i="10"/>
  <c r="D167" i="10"/>
  <c r="F167" i="10"/>
  <c r="A168" i="10"/>
  <c r="B168" i="10"/>
  <c r="C168" i="10"/>
  <c r="D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A172" i="10"/>
  <c r="B172" i="10"/>
  <c r="C172" i="10"/>
  <c r="D172" i="10"/>
  <c r="E172" i="10"/>
  <c r="F172" i="10" s="1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E175" i="10" s="1"/>
  <c r="F175" i="10" s="1"/>
  <c r="D175" i="10"/>
  <c r="A176" i="10"/>
  <c r="B176" i="10"/>
  <c r="C176" i="10"/>
  <c r="D176" i="10"/>
  <c r="E176" i="10"/>
  <c r="F176" i="10" s="1"/>
  <c r="A177" i="10"/>
  <c r="B177" i="10"/>
  <c r="C177" i="10"/>
  <c r="D177" i="10"/>
  <c r="E177" i="10"/>
  <c r="F177" i="10"/>
  <c r="A178" i="10"/>
  <c r="B178" i="10"/>
  <c r="C178" i="10"/>
  <c r="E178" i="10" s="1"/>
  <c r="F178" i="10" s="1"/>
  <c r="D178" i="10"/>
  <c r="A179" i="10"/>
  <c r="B179" i="10"/>
  <c r="E179" i="10" s="1"/>
  <c r="F179" i="10" s="1"/>
  <c r="C179" i="10"/>
  <c r="D179" i="10"/>
  <c r="A180" i="10"/>
  <c r="B180" i="10"/>
  <c r="C180" i="10"/>
  <c r="D180" i="10"/>
  <c r="E180" i="10"/>
  <c r="F180" i="10" s="1"/>
  <c r="A181" i="10"/>
  <c r="B181" i="10"/>
  <c r="E181" i="10" s="1"/>
  <c r="C181" i="10"/>
  <c r="D181" i="10"/>
  <c r="F181" i="10"/>
  <c r="A182" i="10"/>
  <c r="B182" i="10"/>
  <c r="C182" i="10"/>
  <c r="E182" i="10" s="1"/>
  <c r="F182" i="10" s="1"/>
  <c r="D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 s="1"/>
  <c r="A185" i="10"/>
  <c r="B185" i="10"/>
  <c r="C185" i="10"/>
  <c r="E185" i="10" s="1"/>
  <c r="F185" i="10" s="1"/>
  <c r="D185" i="10"/>
  <c r="A186" i="10"/>
  <c r="B186" i="10"/>
  <c r="C186" i="10"/>
  <c r="D186" i="10"/>
  <c r="E186" i="10"/>
  <c r="F186" i="10" s="1"/>
  <c r="A187" i="10"/>
  <c r="B187" i="10"/>
  <c r="C187" i="10"/>
  <c r="E187" i="10" s="1"/>
  <c r="F187" i="10" s="1"/>
  <c r="D187" i="10"/>
  <c r="A188" i="10"/>
  <c r="B188" i="10"/>
  <c r="C188" i="10"/>
  <c r="D188" i="10"/>
  <c r="E188" i="10"/>
  <c r="F188" i="10" s="1"/>
  <c r="A189" i="10"/>
  <c r="B189" i="10"/>
  <c r="C189" i="10"/>
  <c r="D189" i="10"/>
  <c r="A190" i="10"/>
  <c r="B190" i="10"/>
  <c r="C190" i="10"/>
  <c r="E190" i="10" s="1"/>
  <c r="F190" i="10" s="1"/>
  <c r="D190" i="10"/>
  <c r="A191" i="10"/>
  <c r="B191" i="10"/>
  <c r="C191" i="10"/>
  <c r="D191" i="10"/>
  <c r="E191" i="10"/>
  <c r="F191" i="10"/>
  <c r="A192" i="10"/>
  <c r="B192" i="10"/>
  <c r="E192" i="10" s="1"/>
  <c r="F192" i="10" s="1"/>
  <c r="C192" i="10"/>
  <c r="D192" i="10"/>
  <c r="A193" i="10"/>
  <c r="B193" i="10"/>
  <c r="C193" i="10"/>
  <c r="E193" i="10" s="1"/>
  <c r="F193" i="10" s="1"/>
  <c r="D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E196" i="10" s="1"/>
  <c r="F196" i="10" s="1"/>
  <c r="D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E199" i="10" s="1"/>
  <c r="F199" i="10" s="1"/>
  <c r="C199" i="10"/>
  <c r="D199" i="10"/>
  <c r="A200" i="10"/>
  <c r="B200" i="10"/>
  <c r="C200" i="10"/>
  <c r="D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E203" i="10" s="1"/>
  <c r="F203" i="10" s="1"/>
  <c r="D203" i="10"/>
  <c r="A204" i="10"/>
  <c r="B204" i="10"/>
  <c r="E204" i="10" s="1"/>
  <c r="F204" i="10" s="1"/>
  <c r="C204" i="10"/>
  <c r="D204" i="10"/>
  <c r="A205" i="10"/>
  <c r="B205" i="10"/>
  <c r="C205" i="10"/>
  <c r="D205" i="10"/>
  <c r="E205" i="10"/>
  <c r="F205" i="10" s="1"/>
  <c r="A206" i="10"/>
  <c r="B206" i="10"/>
  <c r="C206" i="10"/>
  <c r="D206" i="10"/>
  <c r="E206" i="10"/>
  <c r="F206" i="10"/>
  <c r="A207" i="10"/>
  <c r="B207" i="10"/>
  <c r="C207" i="10"/>
  <c r="E207" i="10" s="1"/>
  <c r="F207" i="10" s="1"/>
  <c r="D207" i="10"/>
  <c r="A208" i="10"/>
  <c r="B208" i="10"/>
  <c r="C208" i="10"/>
  <c r="D208" i="10"/>
  <c r="E208" i="10"/>
  <c r="F208" i="10" s="1"/>
  <c r="A209" i="10"/>
  <c r="B209" i="10"/>
  <c r="C209" i="10"/>
  <c r="D209" i="10"/>
  <c r="E209" i="10"/>
  <c r="F209" i="10"/>
  <c r="A210" i="10"/>
  <c r="B210" i="10"/>
  <c r="C210" i="10"/>
  <c r="E210" i="10" s="1"/>
  <c r="F210" i="10" s="1"/>
  <c r="D210" i="10"/>
  <c r="A211" i="10"/>
  <c r="B211" i="10"/>
  <c r="C211" i="10"/>
  <c r="D211" i="10"/>
  <c r="E211" i="10"/>
  <c r="F211" i="10" s="1"/>
  <c r="A212" i="10"/>
  <c r="B212" i="10"/>
  <c r="C212" i="10"/>
  <c r="D212" i="10"/>
  <c r="E212" i="10"/>
  <c r="F212" i="10" s="1"/>
  <c r="A213" i="10"/>
  <c r="B213" i="10"/>
  <c r="E213" i="10" s="1"/>
  <c r="F213" i="10" s="1"/>
  <c r="C213" i="10"/>
  <c r="D213" i="10"/>
  <c r="A214" i="10"/>
  <c r="B214" i="10"/>
  <c r="C214" i="10"/>
  <c r="D214" i="10"/>
  <c r="A215" i="10"/>
  <c r="B215" i="10"/>
  <c r="C215" i="10"/>
  <c r="E215" i="10" s="1"/>
  <c r="F215" i="10" s="1"/>
  <c r="D215" i="10"/>
  <c r="A216" i="10"/>
  <c r="B216" i="10"/>
  <c r="C216" i="10"/>
  <c r="D216" i="10"/>
  <c r="E216" i="10"/>
  <c r="F216" i="10" s="1"/>
  <c r="A217" i="10"/>
  <c r="B217" i="10"/>
  <c r="C217" i="10"/>
  <c r="E217" i="10" s="1"/>
  <c r="F217" i="10" s="1"/>
  <c r="D217" i="10"/>
  <c r="A218" i="10"/>
  <c r="B218" i="10"/>
  <c r="C218" i="10"/>
  <c r="E218" i="10" s="1"/>
  <c r="F218" i="10" s="1"/>
  <c r="D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 s="1"/>
  <c r="A221" i="10"/>
  <c r="B221" i="10"/>
  <c r="C221" i="10"/>
  <c r="D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E224" i="10" s="1"/>
  <c r="F224" i="10" s="1"/>
  <c r="C224" i="10"/>
  <c r="D224" i="10"/>
  <c r="A225" i="10"/>
  <c r="B225" i="10"/>
  <c r="C225" i="10"/>
  <c r="D225" i="10"/>
  <c r="E225" i="10"/>
  <c r="F225" i="10" s="1"/>
  <c r="A226" i="10"/>
  <c r="B226" i="10"/>
  <c r="C226" i="10"/>
  <c r="E226" i="10" s="1"/>
  <c r="F226" i="10" s="1"/>
  <c r="D226" i="10"/>
  <c r="A227" i="10"/>
  <c r="B227" i="10"/>
  <c r="C227" i="10"/>
  <c r="D227" i="10"/>
  <c r="E227" i="10"/>
  <c r="F227" i="10" s="1"/>
  <c r="A228" i="10"/>
  <c r="B228" i="10"/>
  <c r="C228" i="10"/>
  <c r="E228" i="10" s="1"/>
  <c r="F228" i="10" s="1"/>
  <c r="D228" i="10"/>
  <c r="A229" i="10"/>
  <c r="B229" i="10"/>
  <c r="C229" i="10"/>
  <c r="E229" i="10" s="1"/>
  <c r="F229" i="10" s="1"/>
  <c r="D229" i="10"/>
  <c r="A230" i="10"/>
  <c r="B230" i="10"/>
  <c r="C230" i="10"/>
  <c r="D230" i="10"/>
  <c r="E230" i="10"/>
  <c r="F230" i="10" s="1"/>
  <c r="A231" i="10"/>
  <c r="B231" i="10"/>
  <c r="E231" i="10" s="1"/>
  <c r="C231" i="10"/>
  <c r="D231" i="10"/>
  <c r="F231" i="10"/>
  <c r="A232" i="10"/>
  <c r="B232" i="10"/>
  <c r="C232" i="10"/>
  <c r="D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A236" i="10"/>
  <c r="B236" i="10"/>
  <c r="C236" i="10"/>
  <c r="D236" i="10"/>
  <c r="E236" i="10"/>
  <c r="F236" i="10" s="1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E239" i="10" s="1"/>
  <c r="F239" i="10" s="1"/>
  <c r="D239" i="10"/>
  <c r="A240" i="10"/>
  <c r="B240" i="10"/>
  <c r="C240" i="10"/>
  <c r="D240" i="10"/>
  <c r="E240" i="10"/>
  <c r="F240" i="10" s="1"/>
  <c r="A241" i="10"/>
  <c r="B241" i="10"/>
  <c r="C241" i="10"/>
  <c r="D241" i="10"/>
  <c r="E241" i="10"/>
  <c r="F241" i="10"/>
  <c r="A242" i="10"/>
  <c r="B242" i="10"/>
  <c r="C242" i="10"/>
  <c r="E242" i="10" s="1"/>
  <c r="F242" i="10" s="1"/>
  <c r="D242" i="10"/>
  <c r="A243" i="10"/>
  <c r="B243" i="10"/>
  <c r="E243" i="10" s="1"/>
  <c r="F243" i="10" s="1"/>
  <c r="C243" i="10"/>
  <c r="D243" i="10"/>
  <c r="A244" i="10"/>
  <c r="B244" i="10"/>
  <c r="C244" i="10"/>
  <c r="D244" i="10"/>
  <c r="E244" i="10"/>
  <c r="F244" i="10" s="1"/>
  <c r="A245" i="10"/>
  <c r="B245" i="10"/>
  <c r="E245" i="10" s="1"/>
  <c r="C245" i="10"/>
  <c r="D245" i="10"/>
  <c r="F245" i="10"/>
  <c r="A246" i="10"/>
  <c r="B246" i="10"/>
  <c r="C246" i="10"/>
  <c r="E246" i="10" s="1"/>
  <c r="F246" i="10" s="1"/>
  <c r="D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 s="1"/>
  <c r="A249" i="10"/>
  <c r="B249" i="10"/>
  <c r="C249" i="10"/>
  <c r="E249" i="10" s="1"/>
  <c r="F249" i="10" s="1"/>
  <c r="D249" i="10"/>
  <c r="A250" i="10"/>
  <c r="B250" i="10"/>
  <c r="C250" i="10"/>
  <c r="D250" i="10"/>
  <c r="E250" i="10"/>
  <c r="F250" i="10" s="1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 s="1"/>
  <c r="A253" i="10"/>
  <c r="B253" i="10"/>
  <c r="C253" i="10"/>
  <c r="D253" i="10"/>
  <c r="A254" i="10"/>
  <c r="B254" i="10"/>
  <c r="C254" i="10"/>
  <c r="E254" i="10" s="1"/>
  <c r="F254" i="10" s="1"/>
  <c r="D254" i="10"/>
  <c r="A255" i="10"/>
  <c r="B255" i="10"/>
  <c r="C255" i="10"/>
  <c r="D255" i="10"/>
  <c r="E255" i="10"/>
  <c r="F255" i="10"/>
  <c r="A256" i="10"/>
  <c r="B256" i="10"/>
  <c r="E256" i="10" s="1"/>
  <c r="F256" i="10" s="1"/>
  <c r="C256" i="10"/>
  <c r="D256" i="10"/>
  <c r="A257" i="10"/>
  <c r="B257" i="10"/>
  <c r="C257" i="10"/>
  <c r="E257" i="10" s="1"/>
  <c r="F257" i="10" s="1"/>
  <c r="D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E260" i="10" s="1"/>
  <c r="F260" i="10" s="1"/>
  <c r="D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E263" i="10" s="1"/>
  <c r="F263" i="10" s="1"/>
  <c r="C263" i="10"/>
  <c r="D263" i="10"/>
  <c r="A264" i="10"/>
  <c r="B264" i="10"/>
  <c r="C264" i="10"/>
  <c r="D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E267" i="10" s="1"/>
  <c r="F267" i="10" s="1"/>
  <c r="D267" i="10"/>
  <c r="A268" i="10"/>
  <c r="B268" i="10"/>
  <c r="E268" i="10" s="1"/>
  <c r="F268" i="10" s="1"/>
  <c r="C268" i="10"/>
  <c r="D268" i="10"/>
  <c r="A269" i="10"/>
  <c r="B269" i="10"/>
  <c r="C269" i="10"/>
  <c r="D269" i="10"/>
  <c r="E269" i="10"/>
  <c r="F269" i="10" s="1"/>
  <c r="A270" i="10"/>
  <c r="B270" i="10"/>
  <c r="C270" i="10"/>
  <c r="D270" i="10"/>
  <c r="E270" i="10"/>
  <c r="F270" i="10"/>
  <c r="A271" i="10"/>
  <c r="B271" i="10"/>
  <c r="C271" i="10"/>
  <c r="E271" i="10" s="1"/>
  <c r="F271" i="10" s="1"/>
  <c r="D271" i="10"/>
  <c r="A272" i="10"/>
  <c r="B272" i="10"/>
  <c r="C272" i="10"/>
  <c r="D272" i="10"/>
  <c r="E272" i="10"/>
  <c r="F272" i="10" s="1"/>
  <c r="A273" i="10"/>
  <c r="B273" i="10"/>
  <c r="C273" i="10"/>
  <c r="D273" i="10"/>
  <c r="E273" i="10"/>
  <c r="F273" i="10"/>
  <c r="A274" i="10"/>
  <c r="B274" i="10"/>
  <c r="C274" i="10"/>
  <c r="E274" i="10" s="1"/>
  <c r="F274" i="10" s="1"/>
  <c r="D274" i="10"/>
  <c r="A275" i="10"/>
  <c r="B275" i="10"/>
  <c r="C275" i="10"/>
  <c r="D275" i="10"/>
  <c r="E275" i="10"/>
  <c r="F275" i="10" s="1"/>
  <c r="A276" i="10"/>
  <c r="B276" i="10"/>
  <c r="C276" i="10"/>
  <c r="D276" i="10"/>
  <c r="E276" i="10"/>
  <c r="F276" i="10" s="1"/>
  <c r="A277" i="10"/>
  <c r="B277" i="10"/>
  <c r="E277" i="10" s="1"/>
  <c r="F277" i="10" s="1"/>
  <c r="C277" i="10"/>
  <c r="D277" i="10"/>
  <c r="A278" i="10"/>
  <c r="B278" i="10"/>
  <c r="C278" i="10"/>
  <c r="D278" i="10"/>
  <c r="A279" i="10"/>
  <c r="B279" i="10"/>
  <c r="C279" i="10"/>
  <c r="E279" i="10" s="1"/>
  <c r="F279" i="10" s="1"/>
  <c r="D279" i="10"/>
  <c r="A280" i="10"/>
  <c r="B280" i="10"/>
  <c r="C280" i="10"/>
  <c r="D280" i="10"/>
  <c r="E280" i="10"/>
  <c r="F280" i="10" s="1"/>
  <c r="A281" i="10"/>
  <c r="B281" i="10"/>
  <c r="C281" i="10"/>
  <c r="E281" i="10" s="1"/>
  <c r="D281" i="10"/>
  <c r="F281" i="10"/>
  <c r="A282" i="10"/>
  <c r="B282" i="10"/>
  <c r="C282" i="10"/>
  <c r="E282" i="10" s="1"/>
  <c r="F282" i="10" s="1"/>
  <c r="D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 s="1"/>
  <c r="A285" i="10"/>
  <c r="B285" i="10"/>
  <c r="C285" i="10"/>
  <c r="E285" i="10" s="1"/>
  <c r="F285" i="10" s="1"/>
  <c r="D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E288" i="10" s="1"/>
  <c r="F288" i="10" s="1"/>
  <c r="C288" i="10"/>
  <c r="D288" i="10"/>
  <c r="A289" i="10"/>
  <c r="B289" i="10"/>
  <c r="C289" i="10"/>
  <c r="D289" i="10"/>
  <c r="E289" i="10"/>
  <c r="F289" i="10" s="1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E292" i="10" s="1"/>
  <c r="F292" i="10" s="1"/>
  <c r="D292" i="10"/>
  <c r="A293" i="10"/>
  <c r="B293" i="10"/>
  <c r="C293" i="10"/>
  <c r="D293" i="10"/>
  <c r="E293" i="10"/>
  <c r="F293" i="10"/>
  <c r="A294" i="10"/>
  <c r="B294" i="10"/>
  <c r="C294" i="10"/>
  <c r="E294" i="10" s="1"/>
  <c r="F294" i="10" s="1"/>
  <c r="D294" i="10"/>
  <c r="A295" i="10"/>
  <c r="B295" i="10"/>
  <c r="C295" i="10"/>
  <c r="D295" i="10"/>
  <c r="E295" i="10"/>
  <c r="F295" i="10" s="1"/>
  <c r="A296" i="10"/>
  <c r="B296" i="10"/>
  <c r="C296" i="10"/>
  <c r="D296" i="10"/>
  <c r="A297" i="10"/>
  <c r="B297" i="10"/>
  <c r="C297" i="10"/>
  <c r="E297" i="10" s="1"/>
  <c r="F297" i="10" s="1"/>
  <c r="D297" i="10"/>
  <c r="A298" i="10"/>
  <c r="B298" i="10"/>
  <c r="C298" i="10"/>
  <c r="D298" i="10"/>
  <c r="E298" i="10"/>
  <c r="F298" i="10" s="1"/>
  <c r="A299" i="10"/>
  <c r="B299" i="10"/>
  <c r="C299" i="10"/>
  <c r="E299" i="10" s="1"/>
  <c r="D299" i="10"/>
  <c r="F299" i="10"/>
  <c r="A300" i="10"/>
  <c r="B300" i="10"/>
  <c r="E300" i="10" s="1"/>
  <c r="F300" i="10" s="1"/>
  <c r="C300" i="10"/>
  <c r="D300" i="10"/>
  <c r="A301" i="10"/>
  <c r="B301" i="10"/>
  <c r="C301" i="10"/>
  <c r="D301" i="10"/>
  <c r="E301" i="10"/>
  <c r="F301" i="10" s="1"/>
  <c r="A302" i="10"/>
  <c r="B302" i="10"/>
  <c r="C302" i="10"/>
  <c r="D302" i="10"/>
  <c r="E302" i="10"/>
  <c r="F302" i="10"/>
  <c r="A303" i="10"/>
  <c r="B303" i="10"/>
  <c r="C303" i="10"/>
  <c r="E303" i="10" s="1"/>
  <c r="F303" i="10" s="1"/>
  <c r="D303" i="10"/>
  <c r="A304" i="10"/>
  <c r="B304" i="10"/>
  <c r="C304" i="10"/>
  <c r="D304" i="10"/>
  <c r="E304" i="10"/>
  <c r="F304" i="10" s="1"/>
  <c r="A305" i="10"/>
  <c r="B305" i="10"/>
  <c r="C305" i="10"/>
  <c r="D305" i="10"/>
  <c r="E305" i="10"/>
  <c r="F305" i="10"/>
  <c r="A306" i="10"/>
  <c r="B306" i="10"/>
  <c r="C306" i="10"/>
  <c r="E306" i="10" s="1"/>
  <c r="D306" i="10"/>
  <c r="F306" i="10"/>
  <c r="A307" i="10"/>
  <c r="B307" i="10"/>
  <c r="C307" i="10"/>
  <c r="D307" i="10"/>
  <c r="E307" i="10"/>
  <c r="F307" i="10" s="1"/>
  <c r="A308" i="10"/>
  <c r="B308" i="10"/>
  <c r="C308" i="10"/>
  <c r="D308" i="10"/>
  <c r="E308" i="10"/>
  <c r="F308" i="10" s="1"/>
  <c r="A309" i="10"/>
  <c r="B309" i="10"/>
  <c r="E309" i="10" s="1"/>
  <c r="F309" i="10" s="1"/>
  <c r="C309" i="10"/>
  <c r="D309" i="10"/>
  <c r="A310" i="10"/>
  <c r="B310" i="10"/>
  <c r="C310" i="10"/>
  <c r="D310" i="10"/>
  <c r="A311" i="10"/>
  <c r="B311" i="10"/>
  <c r="C311" i="10"/>
  <c r="D311" i="10"/>
  <c r="E311" i="10"/>
  <c r="F311" i="10"/>
  <c r="A312" i="10"/>
  <c r="B312" i="10"/>
  <c r="C312" i="10"/>
  <c r="E312" i="10" s="1"/>
  <c r="F312" i="10" s="1"/>
  <c r="D312" i="10"/>
  <c r="A313" i="10"/>
  <c r="B313" i="10"/>
  <c r="C313" i="10"/>
  <c r="E313" i="10" s="1"/>
  <c r="D313" i="10"/>
  <c r="F313" i="10"/>
  <c r="A314" i="10"/>
  <c r="B314" i="10"/>
  <c r="C314" i="10"/>
  <c r="D314" i="10"/>
  <c r="E314" i="10"/>
  <c r="F314" i="10" s="1"/>
  <c r="A315" i="10"/>
  <c r="B315" i="10"/>
  <c r="C315" i="10"/>
  <c r="E315" i="10" s="1"/>
  <c r="F315" i="10" s="1"/>
  <c r="D315" i="10"/>
  <c r="A316" i="10"/>
  <c r="B316" i="10"/>
  <c r="C316" i="10"/>
  <c r="D316" i="10"/>
  <c r="E316" i="10"/>
  <c r="F316" i="10" s="1"/>
  <c r="A317" i="10"/>
  <c r="B317" i="10"/>
  <c r="C317" i="10"/>
  <c r="D317" i="10"/>
  <c r="A318" i="10"/>
  <c r="B318" i="10"/>
  <c r="C318" i="10"/>
  <c r="D318" i="10"/>
  <c r="E318" i="10"/>
  <c r="F318" i="10" s="1"/>
  <c r="A319" i="10"/>
  <c r="B319" i="10"/>
  <c r="C319" i="10"/>
  <c r="D319" i="10"/>
  <c r="E319" i="10"/>
  <c r="F319" i="10"/>
  <c r="A320" i="10"/>
  <c r="B320" i="10"/>
  <c r="C320" i="10"/>
  <c r="D320" i="10"/>
  <c r="E320" i="10"/>
  <c r="F320" i="10" s="1"/>
  <c r="A321" i="10"/>
  <c r="B321" i="10"/>
  <c r="C321" i="10"/>
  <c r="E321" i="10" s="1"/>
  <c r="F321" i="10" s="1"/>
  <c r="D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E324" i="10" s="1"/>
  <c r="F324" i="10" s="1"/>
  <c r="D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E327" i="10" s="1"/>
  <c r="F327" i="10" s="1"/>
  <c r="C327" i="10"/>
  <c r="D327" i="10"/>
  <c r="A328" i="10"/>
  <c r="B328" i="10"/>
  <c r="C328" i="10"/>
  <c r="D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E331" i="10" s="1"/>
  <c r="D331" i="10"/>
  <c r="F331" i="10"/>
  <c r="A332" i="10"/>
  <c r="B332" i="10"/>
  <c r="C332" i="10"/>
  <c r="D332" i="10"/>
  <c r="E332" i="10"/>
  <c r="F332" i="10" s="1"/>
  <c r="A333" i="10"/>
  <c r="B333" i="10"/>
  <c r="C333" i="10"/>
  <c r="E333" i="10" s="1"/>
  <c r="F333" i="10" s="1"/>
  <c r="D333" i="10"/>
  <c r="A334" i="10"/>
  <c r="B334" i="10"/>
  <c r="C334" i="10"/>
  <c r="D334" i="10"/>
  <c r="E334" i="10"/>
  <c r="F334" i="10" s="1"/>
  <c r="A335" i="10"/>
  <c r="B335" i="10"/>
  <c r="C335" i="10"/>
  <c r="E335" i="10" s="1"/>
  <c r="F335" i="10" s="1"/>
  <c r="D335" i="10"/>
  <c r="A336" i="10"/>
  <c r="B336" i="10"/>
  <c r="C336" i="10"/>
  <c r="E336" i="10" s="1"/>
  <c r="F336" i="10" s="1"/>
  <c r="D336" i="10"/>
  <c r="A337" i="10"/>
  <c r="B337" i="10"/>
  <c r="C337" i="10"/>
  <c r="D337" i="10"/>
  <c r="E337" i="10"/>
  <c r="F337" i="10"/>
  <c r="A338" i="10"/>
  <c r="B338" i="10"/>
  <c r="C338" i="10"/>
  <c r="E338" i="10" s="1"/>
  <c r="D338" i="10"/>
  <c r="F338" i="10"/>
  <c r="A339" i="10"/>
  <c r="B339" i="10"/>
  <c r="C339" i="10"/>
  <c r="E339" i="10" s="1"/>
  <c r="F339" i="10" s="1"/>
  <c r="D339" i="10"/>
  <c r="A340" i="10"/>
  <c r="B340" i="10"/>
  <c r="C340" i="10"/>
  <c r="D340" i="10"/>
  <c r="E340" i="10"/>
  <c r="F340" i="10" s="1"/>
  <c r="A341" i="10"/>
  <c r="B341" i="10"/>
  <c r="C341" i="10"/>
  <c r="D341" i="10"/>
  <c r="E341" i="10"/>
  <c r="F341" i="10"/>
  <c r="A342" i="10"/>
  <c r="B342" i="10"/>
  <c r="C342" i="10"/>
  <c r="E342" i="10" s="1"/>
  <c r="F342" i="10" s="1"/>
  <c r="D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E345" i="10" s="1"/>
  <c r="F345" i="10" s="1"/>
  <c r="C345" i="10"/>
  <c r="D345" i="10"/>
  <c r="A346" i="10"/>
  <c r="B346" i="10"/>
  <c r="C346" i="10"/>
  <c r="D346" i="10"/>
  <c r="A347" i="10"/>
  <c r="B347" i="10"/>
  <c r="C347" i="10"/>
  <c r="D347" i="10"/>
  <c r="E347" i="10"/>
  <c r="F347" i="10"/>
  <c r="A348" i="10"/>
  <c r="B348" i="10"/>
  <c r="C348" i="10"/>
  <c r="E348" i="10" s="1"/>
  <c r="F348" i="10" s="1"/>
  <c r="D348" i="10"/>
  <c r="A349" i="10"/>
  <c r="B349" i="10"/>
  <c r="C349" i="10"/>
  <c r="D349" i="10"/>
  <c r="E349" i="10"/>
  <c r="F349" i="10" s="1"/>
  <c r="A350" i="10"/>
  <c r="B350" i="10"/>
  <c r="C350" i="10"/>
  <c r="D350" i="10"/>
  <c r="A351" i="10"/>
  <c r="B351" i="10"/>
  <c r="C351" i="10"/>
  <c r="E351" i="10" s="1"/>
  <c r="F351" i="10" s="1"/>
  <c r="D351" i="10"/>
  <c r="A352" i="10"/>
  <c r="B352" i="10"/>
  <c r="C352" i="10"/>
  <c r="D352" i="10"/>
  <c r="E352" i="10"/>
  <c r="F352" i="10" s="1"/>
  <c r="A353" i="10"/>
  <c r="B353" i="10"/>
  <c r="C353" i="10"/>
  <c r="D353" i="10"/>
  <c r="E353" i="10"/>
  <c r="F353" i="10"/>
  <c r="A354" i="10"/>
  <c r="B354" i="10"/>
  <c r="C354" i="10"/>
  <c r="D354" i="10"/>
  <c r="A355" i="10"/>
  <c r="B355" i="10"/>
  <c r="C355" i="10"/>
  <c r="D355" i="10"/>
  <c r="E355" i="10"/>
  <c r="F355" i="10" s="1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E358" i="10" s="1"/>
  <c r="F358" i="10" s="1"/>
  <c r="D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E361" i="10" s="1"/>
  <c r="F361" i="10" s="1"/>
  <c r="C361" i="10"/>
  <c r="D361" i="10"/>
  <c r="A362" i="10"/>
  <c r="B362" i="10"/>
  <c r="C362" i="10"/>
  <c r="D362" i="10"/>
  <c r="A363" i="10"/>
  <c r="B363" i="10"/>
  <c r="C363" i="10"/>
  <c r="D363" i="10"/>
  <c r="E363" i="10"/>
  <c r="F363" i="10"/>
  <c r="A364" i="10"/>
  <c r="B364" i="10"/>
  <c r="C364" i="10"/>
  <c r="E364" i="10" s="1"/>
  <c r="F364" i="10" s="1"/>
  <c r="D364" i="10"/>
  <c r="A365" i="10"/>
  <c r="B365" i="10"/>
  <c r="C365" i="10"/>
  <c r="D365" i="10"/>
  <c r="E365" i="10"/>
  <c r="F365" i="10" s="1"/>
  <c r="A366" i="10"/>
  <c r="B366" i="10"/>
  <c r="C366" i="10"/>
  <c r="D366" i="10"/>
  <c r="A367" i="10"/>
  <c r="B367" i="10"/>
  <c r="E367" i="10" s="1"/>
  <c r="F367" i="10" s="1"/>
  <c r="C367" i="10"/>
  <c r="D367" i="10"/>
  <c r="A368" i="10"/>
  <c r="B368" i="10"/>
  <c r="C368" i="10"/>
  <c r="E368" i="10" s="1"/>
  <c r="F368" i="10" s="1"/>
  <c r="D368" i="10"/>
  <c r="A369" i="10"/>
  <c r="B369" i="10"/>
  <c r="C369" i="10"/>
  <c r="D369" i="10"/>
  <c r="E369" i="10"/>
  <c r="F369" i="10"/>
  <c r="A370" i="10"/>
  <c r="B370" i="10"/>
  <c r="C370" i="10"/>
  <c r="D370" i="10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 s="1"/>
  <c r="A373" i="10"/>
  <c r="B373" i="10"/>
  <c r="C373" i="10"/>
  <c r="D373" i="10"/>
  <c r="E373" i="10"/>
  <c r="F373" i="10"/>
  <c r="A374" i="10"/>
  <c r="B374" i="10"/>
  <c r="C374" i="10"/>
  <c r="D374" i="10"/>
  <c r="A375" i="10"/>
  <c r="B375" i="10"/>
  <c r="C375" i="10"/>
  <c r="E375" i="10" s="1"/>
  <c r="F375" i="10" s="1"/>
  <c r="D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A379" i="10"/>
  <c r="B379" i="10"/>
  <c r="C379" i="10"/>
  <c r="D379" i="10"/>
  <c r="E379" i="10"/>
  <c r="F379" i="10" s="1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E385" i="10" s="1"/>
  <c r="F385" i="10" s="1"/>
  <c r="C385" i="10"/>
  <c r="D385" i="10"/>
  <c r="A386" i="10"/>
  <c r="B386" i="10"/>
  <c r="C386" i="10"/>
  <c r="D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E389" i="10" s="1"/>
  <c r="F389" i="10" s="1"/>
  <c r="C389" i="10"/>
  <c r="D389" i="10"/>
  <c r="A390" i="10"/>
  <c r="B390" i="10"/>
  <c r="C390" i="10"/>
  <c r="D390" i="10"/>
  <c r="A391" i="10"/>
  <c r="B391" i="10"/>
  <c r="C391" i="10"/>
  <c r="D391" i="10"/>
  <c r="E391" i="10"/>
  <c r="F391" i="10"/>
  <c r="A392" i="10"/>
  <c r="B392" i="10"/>
  <c r="E392" i="10" s="1"/>
  <c r="F392" i="10" s="1"/>
  <c r="C392" i="10"/>
  <c r="D392" i="10"/>
  <c r="A393" i="10"/>
  <c r="B393" i="10"/>
  <c r="E393" i="10" s="1"/>
  <c r="F393" i="10" s="1"/>
  <c r="C393" i="10"/>
  <c r="D393" i="10"/>
  <c r="A394" i="10"/>
  <c r="B394" i="10"/>
  <c r="C394" i="10"/>
  <c r="D394" i="10"/>
  <c r="A395" i="10"/>
  <c r="B395" i="10"/>
  <c r="C395" i="10"/>
  <c r="D395" i="10"/>
  <c r="E395" i="10"/>
  <c r="F395" i="10"/>
  <c r="A396" i="10"/>
  <c r="B396" i="10"/>
  <c r="C396" i="10"/>
  <c r="E396" i="10" s="1"/>
  <c r="F396" i="10" s="1"/>
  <c r="D396" i="10"/>
  <c r="A397" i="10"/>
  <c r="B397" i="10"/>
  <c r="C397" i="10"/>
  <c r="D397" i="10"/>
  <c r="E397" i="10"/>
  <c r="F397" i="10" s="1"/>
  <c r="A398" i="10"/>
  <c r="B398" i="10"/>
  <c r="C398" i="10"/>
  <c r="D398" i="10"/>
  <c r="A399" i="10"/>
  <c r="B399" i="10"/>
  <c r="E399" i="10" s="1"/>
  <c r="F399" i="10" s="1"/>
  <c r="C399" i="10"/>
  <c r="D399" i="10"/>
  <c r="A400" i="10"/>
  <c r="B400" i="10"/>
  <c r="C400" i="10"/>
  <c r="E400" i="10" s="1"/>
  <c r="F400" i="10" s="1"/>
  <c r="D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E403" i="10" s="1"/>
  <c r="F403" i="10" s="1"/>
  <c r="C403" i="10"/>
  <c r="D403" i="10"/>
  <c r="A404" i="10"/>
  <c r="B404" i="10"/>
  <c r="C404" i="10"/>
  <c r="E404" i="10" s="1"/>
  <c r="F404" i="10" s="1"/>
  <c r="D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E407" i="10" s="1"/>
  <c r="F407" i="10" s="1"/>
  <c r="C407" i="10"/>
  <c r="D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E411" i="10" s="1"/>
  <c r="F411" i="10" s="1"/>
  <c r="C411" i="10"/>
  <c r="D411" i="10"/>
  <c r="A412" i="10"/>
  <c r="B412" i="10"/>
  <c r="C412" i="10"/>
  <c r="E412" i="10" s="1"/>
  <c r="F412" i="10" s="1"/>
  <c r="D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E415" i="10" s="1"/>
  <c r="F415" i="10" s="1"/>
  <c r="C415" i="10"/>
  <c r="D415" i="10"/>
  <c r="A416" i="10"/>
  <c r="B416" i="10"/>
  <c r="C416" i="10"/>
  <c r="E416" i="10" s="1"/>
  <c r="F416" i="10" s="1"/>
  <c r="D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E419" i="10" s="1"/>
  <c r="F419" i="10" s="1"/>
  <c r="C419" i="10"/>
  <c r="D419" i="10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E423" i="10" s="1"/>
  <c r="F423" i="10" s="1"/>
  <c r="C423" i="10"/>
  <c r="D423" i="10"/>
  <c r="A424" i="10"/>
  <c r="B424" i="10"/>
  <c r="C424" i="10"/>
  <c r="E424" i="10" s="1"/>
  <c r="F424" i="10" s="1"/>
  <c r="D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E427" i="10" s="1"/>
  <c r="F427" i="10" s="1"/>
  <c r="C427" i="10"/>
  <c r="D427" i="10"/>
  <c r="A428" i="10"/>
  <c r="B428" i="10"/>
  <c r="C428" i="10"/>
  <c r="E428" i="10" s="1"/>
  <c r="F428" i="10" s="1"/>
  <c r="D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E431" i="10" s="1"/>
  <c r="F431" i="10" s="1"/>
  <c r="C431" i="10"/>
  <c r="D431" i="10"/>
  <c r="A432" i="10"/>
  <c r="B432" i="10"/>
  <c r="C432" i="10"/>
  <c r="E432" i="10" s="1"/>
  <c r="F432" i="10" s="1"/>
  <c r="D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E435" i="10" s="1"/>
  <c r="F435" i="10" s="1"/>
  <c r="C435" i="10"/>
  <c r="D435" i="10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E439" i="10" s="1"/>
  <c r="F439" i="10" s="1"/>
  <c r="C439" i="10"/>
  <c r="D439" i="10"/>
  <c r="A440" i="10"/>
  <c r="B440" i="10"/>
  <c r="C440" i="10"/>
  <c r="E440" i="10" s="1"/>
  <c r="F440" i="10" s="1"/>
  <c r="D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E443" i="10" s="1"/>
  <c r="F443" i="10" s="1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E447" i="10" s="1"/>
  <c r="F447" i="10" s="1"/>
  <c r="C447" i="10"/>
  <c r="D447" i="10"/>
  <c r="A448" i="10"/>
  <c r="B448" i="10"/>
  <c r="C448" i="10"/>
  <c r="E448" i="10" s="1"/>
  <c r="F448" i="10" s="1"/>
  <c r="D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E451" i="10" s="1"/>
  <c r="F451" i="10" s="1"/>
  <c r="C451" i="10"/>
  <c r="D451" i="10"/>
  <c r="A452" i="10"/>
  <c r="B452" i="10"/>
  <c r="C452" i="10"/>
  <c r="E452" i="10" s="1"/>
  <c r="F452" i="10" s="1"/>
  <c r="D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E455" i="10" s="1"/>
  <c r="F455" i="10" s="1"/>
  <c r="C455" i="10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E459" i="10" s="1"/>
  <c r="F459" i="10" s="1"/>
  <c r="C459" i="10"/>
  <c r="D459" i="10"/>
  <c r="A460" i="10"/>
  <c r="B460" i="10"/>
  <c r="C460" i="10"/>
  <c r="E460" i="10" s="1"/>
  <c r="F460" i="10" s="1"/>
  <c r="D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E463" i="10" s="1"/>
  <c r="F463" i="10" s="1"/>
  <c r="C463" i="10"/>
  <c r="D463" i="10"/>
  <c r="A464" i="10"/>
  <c r="B464" i="10"/>
  <c r="C464" i="10"/>
  <c r="E464" i="10" s="1"/>
  <c r="F464" i="10" s="1"/>
  <c r="D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E467" i="10" s="1"/>
  <c r="F467" i="10" s="1"/>
  <c r="C467" i="10"/>
  <c r="D467" i="10"/>
  <c r="A468" i="10"/>
  <c r="B468" i="10"/>
  <c r="C468" i="10"/>
  <c r="E468" i="10" s="1"/>
  <c r="F468" i="10" s="1"/>
  <c r="D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E471" i="10" s="1"/>
  <c r="F471" i="10" s="1"/>
  <c r="C471" i="10"/>
  <c r="D471" i="10"/>
  <c r="A472" i="10"/>
  <c r="B472" i="10"/>
  <c r="C472" i="10"/>
  <c r="E472" i="10" s="1"/>
  <c r="F472" i="10" s="1"/>
  <c r="D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E475" i="10" s="1"/>
  <c r="F475" i="10" s="1"/>
  <c r="C475" i="10"/>
  <c r="D475" i="10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E479" i="10" s="1"/>
  <c r="F479" i="10" s="1"/>
  <c r="C479" i="10"/>
  <c r="D479" i="10"/>
  <c r="A480" i="10"/>
  <c r="B480" i="10"/>
  <c r="C480" i="10"/>
  <c r="E480" i="10" s="1"/>
  <c r="F480" i="10" s="1"/>
  <c r="D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E483" i="10" s="1"/>
  <c r="F483" i="10" s="1"/>
  <c r="C483" i="10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E487" i="10" s="1"/>
  <c r="F487" i="10" s="1"/>
  <c r="C487" i="10"/>
  <c r="D487" i="10"/>
  <c r="A488" i="10"/>
  <c r="B488" i="10"/>
  <c r="C488" i="10"/>
  <c r="E488" i="10" s="1"/>
  <c r="F488" i="10" s="1"/>
  <c r="D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E491" i="10" s="1"/>
  <c r="F491" i="10" s="1"/>
  <c r="C491" i="10"/>
  <c r="D491" i="10"/>
  <c r="A492" i="10"/>
  <c r="B492" i="10"/>
  <c r="C492" i="10"/>
  <c r="E492" i="10" s="1"/>
  <c r="F492" i="10" s="1"/>
  <c r="D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E495" i="10" s="1"/>
  <c r="F495" i="10" s="1"/>
  <c r="C495" i="10"/>
  <c r="D495" i="10"/>
  <c r="A496" i="10"/>
  <c r="B496" i="10"/>
  <c r="C496" i="10"/>
  <c r="E496" i="10" s="1"/>
  <c r="F496" i="10" s="1"/>
  <c r="D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E499" i="10" s="1"/>
  <c r="F499" i="10" s="1"/>
  <c r="C499" i="10"/>
  <c r="D499" i="10"/>
  <c r="A500" i="10"/>
  <c r="B500" i="10"/>
  <c r="C500" i="10"/>
  <c r="E500" i="10" s="1"/>
  <c r="F500" i="10" s="1"/>
  <c r="D500" i="10"/>
  <c r="C5" i="4"/>
  <c r="G5" i="4"/>
  <c r="H5" i="4"/>
  <c r="G6" i="4"/>
  <c r="H6" i="4"/>
  <c r="H8" i="4"/>
  <c r="G12" i="4"/>
  <c r="G13" i="4"/>
  <c r="H13" i="4"/>
  <c r="G14" i="4"/>
  <c r="G15" i="4"/>
  <c r="H15" i="4"/>
  <c r="G16" i="4"/>
  <c r="H16" i="4"/>
  <c r="A4" i="12"/>
  <c r="A4" i="7"/>
  <c r="H7" i="7"/>
  <c r="K7" i="7"/>
  <c r="A3" i="8"/>
  <c r="B6" i="8"/>
  <c r="G8" i="4" s="1"/>
  <c r="C6" i="8"/>
  <c r="A9" i="8"/>
  <c r="A3" i="5"/>
  <c r="B6" i="5"/>
  <c r="C6" i="5"/>
  <c r="B7" i="5"/>
  <c r="G7" i="4" s="1"/>
  <c r="C7" i="5"/>
  <c r="H7" i="4" s="1"/>
  <c r="A9" i="5"/>
  <c r="A3" i="6"/>
  <c r="B6" i="6"/>
  <c r="C6" i="6"/>
  <c r="A9" i="6"/>
  <c r="H1" i="3"/>
  <c r="C8" i="4" s="1"/>
  <c r="A3" i="3"/>
  <c r="H1" i="2"/>
  <c r="C7" i="4" s="1"/>
  <c r="C6" i="4" s="1"/>
  <c r="B7" i="7" s="1"/>
  <c r="E7" i="7" s="1"/>
  <c r="A3" i="2"/>
  <c r="H1" i="1"/>
  <c r="A3" i="1"/>
  <c r="E386" i="10" l="1"/>
  <c r="F386" i="10" s="1"/>
  <c r="E221" i="10"/>
  <c r="F221" i="10" s="1"/>
  <c r="E362" i="10"/>
  <c r="F362" i="10" s="1"/>
  <c r="E394" i="10"/>
  <c r="F394" i="10" s="1"/>
  <c r="E374" i="10"/>
  <c r="F374" i="10" s="1"/>
  <c r="E317" i="10"/>
  <c r="F317" i="10" s="1"/>
  <c r="E378" i="10"/>
  <c r="F378" i="10" s="1"/>
  <c r="E235" i="10"/>
  <c r="F235" i="10" s="1"/>
  <c r="E232" i="10"/>
  <c r="F232" i="10" s="1"/>
  <c r="E171" i="10"/>
  <c r="F171" i="10" s="1"/>
  <c r="E168" i="10"/>
  <c r="F168" i="10" s="1"/>
  <c r="E78" i="10"/>
  <c r="F78" i="10" s="1"/>
  <c r="E36" i="10"/>
  <c r="F36" i="10" s="1"/>
  <c r="E157" i="10"/>
  <c r="F157" i="10" s="1"/>
  <c r="E346" i="10"/>
  <c r="F346" i="10" s="1"/>
  <c r="E328" i="10"/>
  <c r="F328" i="10" s="1"/>
  <c r="E310" i="10"/>
  <c r="F310" i="10" s="1"/>
  <c r="E264" i="10"/>
  <c r="F264" i="10" s="1"/>
  <c r="E200" i="10"/>
  <c r="F200" i="10" s="1"/>
  <c r="E370" i="10"/>
  <c r="F370" i="10" s="1"/>
  <c r="E189" i="10"/>
  <c r="F189" i="10" s="1"/>
  <c r="E59" i="10"/>
  <c r="F59" i="10" s="1"/>
  <c r="E390" i="10"/>
  <c r="F390" i="10" s="1"/>
  <c r="E39" i="10"/>
  <c r="F39" i="10" s="1"/>
  <c r="E44" i="10"/>
  <c r="F44" i="10" s="1"/>
  <c r="E398" i="10"/>
  <c r="F398" i="10" s="1"/>
  <c r="E366" i="10"/>
  <c r="F366" i="10" s="1"/>
  <c r="E350" i="10"/>
  <c r="F350" i="10" s="1"/>
  <c r="E296" i="10"/>
  <c r="F296" i="10" s="1"/>
  <c r="E278" i="10"/>
  <c r="F278" i="10" s="1"/>
  <c r="E214" i="10"/>
  <c r="F214" i="10" s="1"/>
  <c r="E150" i="10"/>
  <c r="F150" i="10" s="1"/>
  <c r="E75" i="10"/>
  <c r="F75" i="10" s="1"/>
  <c r="E253" i="10"/>
  <c r="F253" i="10" s="1"/>
  <c r="E354" i="10"/>
  <c r="F354" i="10" s="1"/>
  <c r="E91" i="10"/>
  <c r="F91" i="10" s="1"/>
  <c r="E82" i="10"/>
  <c r="F82" i="10" s="1"/>
  <c r="E15" i="10"/>
  <c r="F15" i="10" s="1"/>
  <c r="E123" i="10"/>
  <c r="F123" i="10" s="1"/>
  <c r="E45" i="10"/>
  <c r="F45" i="10" s="1"/>
  <c r="E79" i="10"/>
  <c r="F79" i="10" s="1"/>
  <c r="C7" i="9"/>
  <c r="H14" i="4" s="1"/>
  <c r="E31" i="10"/>
  <c r="F31" i="10" s="1"/>
  <c r="E22" i="10"/>
  <c r="F22" i="10" s="1"/>
  <c r="E13" i="10"/>
  <c r="F13" i="10" s="1"/>
  <c r="C6" i="10" l="1"/>
  <c r="H12" i="4" s="1"/>
</calcChain>
</file>

<file path=xl/sharedStrings.xml><?xml version="1.0" encoding="utf-8"?>
<sst xmlns="http://schemas.openxmlformats.org/spreadsheetml/2006/main" count="1454" uniqueCount="656">
  <si>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</si>
  <si>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</si>
  <si>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</si>
  <si>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</si>
  <si>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</si>
  <si>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</si>
  <si>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</si>
  <si>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</si>
  <si>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</si>
  <si>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</si>
  <si>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</si>
  <si>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</si>
  <si>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</si>
  <si>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</si>
  <si>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</si>
  <si>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</si>
  <si>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</si>
  <si>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</si>
  <si>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</si>
  <si>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</si>
  <si>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</si>
  <si>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</si>
  <si>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</si>
  <si>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</si>
  <si>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</si>
  <si>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</si>
  <si>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</si>
  <si>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</si>
  <si>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</si>
  <si>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</si>
  <si>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</si>
  <si>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</si>
  <si>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</si>
  <si>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</si>
  <si>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</si>
  <si>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</si>
  <si>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</si>
  <si>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</si>
  <si>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</si>
  <si>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</si>
  <si>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</si>
  <si>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</si>
  <si>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</si>
  <si>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</si>
  <si>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</si>
  <si>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</si>
  <si>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</si>
  <si>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</si>
  <si>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</si>
  <si>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</si>
  <si>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</si>
  <si>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</si>
  <si>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</si>
  <si>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</si>
  <si>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</si>
  <si>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</si>
  <si>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</si>
  <si>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</si>
  <si>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</si>
  <si>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</si>
  <si>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</si>
  <si>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</si>
  <si>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</si>
  <si>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</si>
  <si>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</si>
  <si>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</si>
  <si>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</si>
  <si>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</si>
  <si>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</si>
  <si>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</si>
  <si>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</si>
  <si>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</si>
  <si>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</si>
  <si>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</si>
  <si>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</si>
  <si>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</si>
  <si>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</si>
  <si>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</si>
  <si>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</si>
  <si>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</si>
  <si>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</si>
  <si>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</si>
  <si>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</si>
  <si>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</si>
  <si>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</si>
  <si>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</si>
  <si>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</si>
  <si>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</si>
  <si>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</si>
  <si>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</si>
  <si>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</si>
  <si>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</si>
  <si>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</si>
  <si>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</si>
  <si>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</si>
  <si>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</si>
  <si>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</si>
  <si>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</si>
  <si>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</si>
  <si>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</si>
  <si>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</si>
  <si>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</si>
  <si>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</si>
  <si>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</si>
  <si>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</si>
  <si>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</si>
  <si>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</si>
  <si>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</si>
  <si>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</si>
  <si>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</si>
  <si>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</si>
  <si>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</si>
  <si>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</si>
  <si>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</si>
  <si>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</si>
  <si>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</si>
  <si>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</si>
  <si>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</si>
  <si>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</si>
  <si>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</si>
  <si>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</si>
  <si>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</si>
  <si>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</si>
  <si>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</si>
  <si>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</si>
  <si>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</si>
  <si>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</si>
  <si>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</si>
  <si>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</si>
  <si>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</si>
  <si>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</si>
  <si>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</si>
  <si>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</si>
  <si>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</si>
  <si>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</si>
  <si>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</si>
  <si>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</si>
  <si>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</si>
  <si>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</si>
  <si>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</si>
  <si>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</si>
  <si>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</si>
  <si>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</si>
  <si>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</si>
  <si>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</si>
  <si>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</si>
  <si>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</si>
  <si>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</si>
  <si>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</si>
  <si>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</si>
  <si>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</si>
  <si>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</si>
  <si>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</si>
  <si>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</si>
  <si>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</si>
  <si>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</si>
  <si>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</si>
  <si>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</si>
  <si>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</si>
  <si>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</si>
  <si>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</si>
  <si>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</si>
  <si>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</si>
  <si>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</si>
  <si>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</si>
  <si>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</si>
  <si>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</si>
  <si>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</si>
  <si>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</si>
  <si>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</si>
  <si>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</si>
  <si>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</si>
  <si>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</si>
  <si>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</si>
  <si>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</si>
  <si>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</si>
  <si>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</si>
  <si>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</si>
  <si>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</si>
  <si>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</si>
  <si>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</si>
  <si>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</si>
  <si>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</si>
  <si>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</si>
  <si>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</si>
  <si>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</si>
  <si>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</si>
  <si>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</si>
  <si>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</si>
  <si>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</si>
  <si>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</si>
  <si>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</si>
  <si>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</si>
  <si>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</si>
  <si>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</si>
  <si>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</si>
  <si>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</si>
  <si>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</si>
  <si>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</si>
  <si>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</si>
  <si>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</si>
  <si>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</si>
  <si>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</si>
  <si>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</si>
  <si>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</si>
  <si>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</si>
  <si>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</si>
  <si>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</si>
  <si>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</si>
  <si>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</si>
  <si>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</si>
  <si>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</si>
  <si>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</si>
  <si>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</si>
  <si>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</si>
  <si>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</si>
  <si>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</si>
  <si>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</si>
  <si>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</si>
  <si>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</si>
  <si>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</si>
  <si>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</si>
  <si>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</si>
  <si>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</si>
  <si>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</si>
  <si>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</si>
  <si>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</si>
  <si>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</si>
  <si>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</si>
  <si>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</si>
  <si>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</si>
  <si>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</si>
  <si>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</si>
  <si>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</si>
  <si>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</si>
  <si>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</si>
  <si>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</si>
  <si>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</si>
  <si>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</si>
  <si>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</si>
  <si>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</si>
  <si>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</si>
  <si>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</si>
  <si>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</si>
  <si>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</si>
  <si>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</si>
  <si>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</si>
  <si>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</si>
  <si>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</si>
  <si>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</si>
  <si>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</si>
  <si>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</si>
  <si>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</si>
  <si>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</si>
  <si>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</si>
  <si>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</si>
  <si>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</si>
  <si>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</si>
  <si>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</si>
  <si>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</si>
  <si>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</si>
  <si>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</si>
  <si>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</si>
  <si>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</si>
  <si>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</si>
  <si>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</si>
  <si>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</si>
  <si>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</si>
  <si>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</si>
  <si>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</si>
  <si>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</si>
  <si>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</si>
  <si>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</si>
  <si>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</si>
  <si>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</si>
  <si>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</si>
  <si>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</si>
  <si>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</si>
  <si>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</si>
  <si>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</si>
  <si>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</si>
  <si>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</si>
  <si>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</si>
  <si>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</si>
  <si>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</si>
  <si>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</si>
  <si>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</si>
  <si>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</si>
  <si>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</si>
  <si>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</si>
  <si>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</si>
  <si>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</si>
  <si>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</si>
  <si>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</si>
  <si>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</si>
  <si>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</si>
  <si>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</si>
  <si>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</si>
  <si>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</si>
  <si>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</si>
  <si>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</si>
  <si>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</si>
  <si>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</si>
  <si>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</si>
  <si>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</si>
  <si>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</si>
  <si>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</si>
  <si>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</si>
  <si>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</si>
  <si>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</si>
  <si>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</si>
  <si>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</si>
  <si>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</si>
  <si>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</si>
  <si>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</si>
  <si>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</si>
  <si>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</si>
  <si>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</si>
  <si>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</si>
  <si>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</si>
  <si>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</si>
  <si>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</si>
  <si>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</si>
  <si>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</si>
  <si>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</si>
  <si>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</si>
  <si>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</si>
  <si>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</si>
  <si>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</si>
  <si>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</si>
  <si>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</si>
  <si>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</si>
  <si>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</si>
  <si>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</si>
  <si>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</si>
  <si>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</si>
  <si>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</si>
  <si>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</si>
  <si>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</si>
  <si>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</si>
  <si>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</si>
  <si>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</si>
  <si>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</si>
  <si>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</si>
  <si>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</si>
  <si>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</si>
  <si>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</si>
  <si>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</si>
  <si>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</si>
  <si>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</si>
  <si>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</si>
  <si>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</si>
  <si>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</si>
  <si>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</si>
  <si>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</si>
  <si>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</si>
  <si>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</si>
  <si>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</si>
  <si>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</si>
  <si>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</si>
  <si>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</si>
  <si>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</si>
  <si>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</si>
  <si>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</si>
  <si>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</si>
  <si>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</si>
  <si>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</si>
  <si>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</si>
  <si>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</si>
  <si>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</si>
  <si>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</si>
  <si>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</si>
  <si>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</si>
  <si>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</si>
  <si>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</si>
  <si>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</si>
  <si>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</si>
  <si>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SELL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</si>
  <si>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</si>
  <si>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</si>
  <si>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</si>
  <si>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</si>
  <si>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</si>
  <si>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</si>
  <si>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</si>
  <si>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</si>
  <si>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</si>
  <si>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</si>
  <si>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</si>
  <si>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</si>
  <si>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</si>
  <si>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</si>
  <si>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</si>
  <si>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</si>
  <si>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</si>
  <si>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</si>
  <si>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</si>
  <si>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</si>
  <si>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</si>
  <si>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</si>
  <si>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</si>
  <si>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</si>
  <si>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</si>
  <si>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</si>
  <si>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</si>
  <si>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Tran 65 - Next Day Gas</t>
  </si>
  <si>
    <t>Jun01-Oct01</t>
  </si>
  <si>
    <t>    NG Fin BS, LD1 for IF - Perm - May01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</si>
  <si>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</si>
  <si>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</si>
  <si>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</si>
  <si>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Next Week</t>
  </si>
  <si>
    <t>    Firm-LD Peak - Cin - Q4 01</t>
  </si>
  <si>
    <t>    Firm-LD Peak - Ent - May01</t>
  </si>
  <si>
    <t>    Firm-LD Peak - Ent - Q4 01</t>
  </si>
  <si>
    <t>    Firm-LD Peak - Nepool - Jul01-Aug01</t>
  </si>
  <si>
    <t>    Firm-LD Peak - Nepool - Sep01</t>
  </si>
  <si>
    <t>    Firm-LD Peak - Nepool - Q4 01</t>
  </si>
  <si>
    <t>    Firm-LD Peak - PJM-W - Q4 01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</si>
  <si>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</si>
  <si>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</si>
  <si>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</si>
  <si>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</si>
  <si>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</si>
  <si>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</si>
  <si>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</si>
  <si>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</si>
  <si>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</si>
  <si>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Apr-25-01</t>
  </si>
  <si>
    <t>DYNSMCGI</t>
  </si>
  <si>
    <t>pwr.TVA</t>
  </si>
  <si>
    <t>    Firm-LD Peak - Ent - Jan02-Feb02</t>
  </si>
  <si>
    <t>    Firm-LD Peak - PJM-W - Custom</t>
  </si>
  <si>
    <t>    Firm-LD Peak - PJM-W - Next Week</t>
  </si>
  <si>
    <t>    Firm-LD Peak - Ercot UBU - Next Day</t>
  </si>
  <si>
    <t>    NG Firm Phys, FP - FGT-Z2 - Next Day Gas</t>
  </si>
  <si>
    <t>    NG Firm Phys, FP - Opal - May01</t>
  </si>
  <si>
    <t>    NG Firm Phys, FP - PG&amp;E-Topock - Next Day Gas</t>
  </si>
  <si>
    <t>    NG Firm Phys, ID, GDD - Henry - Next Day Gas</t>
  </si>
  <si>
    <t>    NG Firm Phys, ID, GDD - TET ELA - Next Day Gas</t>
  </si>
  <si>
    <t>    NG Firm Phys, ID, GDD - TET M3 - Next Day Gas</t>
  </si>
  <si>
    <t>    NG Firm Phys, ID, IF - Tenn-8L - May01</t>
  </si>
  <si>
    <t>    NG Firm Phys, ID, IF - TET WLA - May01</t>
  </si>
  <si>
    <t>NG Firm Phys, ID, NGI</t>
  </si>
  <si>
    <t>    NG Firm Phys, ID, NGI - Malin - May01</t>
  </si>
  <si>
    <t>    NG Fin BS, LD1 for GDM - Mich - Nov01-Mar02</t>
  </si>
  <si>
    <t>    NG Fin BS, LD1 for IF - HSC - Jun01</t>
  </si>
  <si>
    <t>    NG Fin BS, LD1 for IF - HSC - Jul01</t>
  </si>
  <si>
    <t>    NG Fin BS, LD1 for IF - TET M3 - May01</t>
  </si>
  <si>
    <t>    NG Fin Sw Swap, FP for GDD - Henry - May01</t>
  </si>
  <si>
    <t>El Paso Merchant Energy L.P.</t>
  </si>
  <si>
    <t>Oct-01-01</t>
  </si>
  <si>
    <t>Dec-31-01</t>
  </si>
  <si>
    <t>Herndon, R</t>
  </si>
  <si>
    <t>Note: COAL PRB8800 VOL is 1 Train (12,500 ST/Train/Mo)</t>
  </si>
  <si>
    <r>
      <t> Trade Dates:  </t>
    </r>
    <r>
      <rPr>
        <sz val="8"/>
        <color indexed="8"/>
        <rFont val="Verdana"/>
        <family val="2"/>
      </rPr>
      <t>Apr-25-01 thru Apr-25-01</t>
    </r>
  </si>
  <si>
    <t>Apr-25-01 12:40 GMT</t>
  </si>
  <si>
    <t>    Fin Swap-Peak - NYPOOL J - Jun01</t>
  </si>
  <si>
    <t>Apr-25-01 16:34 GMT</t>
  </si>
  <si>
    <t>    Fin Swap-Peak - NYPOOL J - Jul01-Aug01</t>
  </si>
  <si>
    <t>Apr-25-01 16:18 GMT</t>
  </si>
  <si>
    <t>Apr-25-01 12:46 GMT</t>
  </si>
  <si>
    <t>    Fin Swap-Peak - NYPOOL G - Jun01</t>
  </si>
  <si>
    <t>Apr-25-01 16:22 GMT</t>
  </si>
  <si>
    <t>    Fin Swap-Peak - NYPOOL G - Sep01</t>
  </si>
  <si>
    <t>Apr-25-01 12:23 GMT</t>
  </si>
  <si>
    <t>    Firm-LD Peak - Cin - Custom</t>
  </si>
  <si>
    <t>Apr-25-01 20:03 GMT</t>
  </si>
  <si>
    <t>Apr-25-01 14:23 GMT</t>
  </si>
  <si>
    <t>    Firm-LD Peak - Cin - Bal Week</t>
  </si>
  <si>
    <t>Apr-25-01 19:52 GMT</t>
  </si>
  <si>
    <t>Apr-25-01 19:53 GMT</t>
  </si>
  <si>
    <t>Apr-25-01 18:02 GMT</t>
  </si>
  <si>
    <t>Apr-25-01 19:04 GMT</t>
  </si>
  <si>
    <t>Apr-25-01 19:14 GMT</t>
  </si>
  <si>
    <t>Apr-25-01 19:59 GMT</t>
  </si>
  <si>
    <t>Apr-25-01 14:38 GMT</t>
  </si>
  <si>
    <t>Apr-25-01 13:45 GMT</t>
  </si>
  <si>
    <t>    Firm-LD Peak - Comed - May01</t>
  </si>
  <si>
    <t>Apr-25-01 14:52 GMT</t>
  </si>
  <si>
    <t>    Firm-LD Peak - Comed - Jul01-Aug01</t>
  </si>
  <si>
    <t>Apr-25-01 14:01 GMT</t>
  </si>
  <si>
    <t>Apr-25-01 13:29 GMT</t>
  </si>
  <si>
    <t>Apr-25-01 16:51 GMT</t>
  </si>
  <si>
    <t>Apr-25-01 18:01 GMT</t>
  </si>
  <si>
    <t>    Firm-LD Peak - Ent - Jun01</t>
  </si>
  <si>
    <t>Apr-25-01 19:43 GMT</t>
  </si>
  <si>
    <t>Apr-25-01 13:00 GMT</t>
  </si>
  <si>
    <t>Apr-25-01 13:58 GMT</t>
  </si>
  <si>
    <t>Apr-25-01 13:27 GMT</t>
  </si>
  <si>
    <t>Apr-25-01 13:38 GMT</t>
  </si>
  <si>
    <t>Apr-25-01 17:36 GMT</t>
  </si>
  <si>
    <t>Apr-25-01 15:28 GMT</t>
  </si>
  <si>
    <t>Apr-25-01 12:31 GMT</t>
  </si>
  <si>
    <t>Apr-25-01 18:27 GMT</t>
  </si>
  <si>
    <t>Apr-25-01 20:12 GMT</t>
  </si>
  <si>
    <t>Apr-25-01 20:36 GMT</t>
  </si>
  <si>
    <t>Apr-25-01 20:28 GMT</t>
  </si>
  <si>
    <t>Apr-25-01 17:48 GMT</t>
  </si>
  <si>
    <t>Apr-25-01 14:04 GMT</t>
  </si>
  <si>
    <t>    Firm-LD Peak - PJM-W - Sep01</t>
  </si>
  <si>
    <t>Apr-25-01 12:06 GMT</t>
  </si>
  <si>
    <t>Apr-25-01 15:27 GMT</t>
  </si>
  <si>
    <t>Apr-25-01 13:32 GMT</t>
  </si>
  <si>
    <t>Apr-25-01 13:11 GMT</t>
  </si>
  <si>
    <t>    Firm-LD Peak - TVA - Next Week</t>
  </si>
  <si>
    <t>    Firm-LD Peak - TVA - May01</t>
  </si>
  <si>
    <t>Apr-25-01 14:49 GMT</t>
  </si>
  <si>
    <t>    Firm-LD Peak - TVA - Q4 01</t>
  </si>
  <si>
    <t>Apr-25-01 13:54 GMT</t>
  </si>
  <si>
    <t>Apr-25-01 12:04 GMT</t>
  </si>
  <si>
    <t>Apr-25-01 14:10 GMT</t>
  </si>
  <si>
    <t>Apr-25-01 14:30 GMT</t>
  </si>
  <si>
    <t>    NG Firm Phys, FP - CG-ML - Next Day Gas</t>
  </si>
  <si>
    <t>Apr-25-01 15:20 GMT</t>
  </si>
  <si>
    <t>Apr-25-01 13:39 GMT</t>
  </si>
  <si>
    <t>Apr-25-01 14:02 GMT</t>
  </si>
  <si>
    <t>Apr-25-01 13:46 GMT</t>
  </si>
  <si>
    <t>Apr-25-01 14:37 GMT</t>
  </si>
  <si>
    <t>Apr-25-01 14:15 GMT</t>
  </si>
  <si>
    <t>Apr-25-01 20:14 GMT</t>
  </si>
  <si>
    <t>Apr-25-01 13:49 GMT</t>
  </si>
  <si>
    <t>Apr-25-01 14:16 GMT</t>
  </si>
  <si>
    <t>Apr-25-01 12:51 GMT</t>
  </si>
  <si>
    <t>Apr-25-01 14:26 GMT</t>
  </si>
  <si>
    <t>Apr-25-01 13:53 GMT</t>
  </si>
  <si>
    <t>Apr-25-01 13:20 GMT</t>
  </si>
  <si>
    <t>    NG Firm Phys, FP - PG&amp;E-Topock - May01</t>
  </si>
  <si>
    <t>Apr-25-01 21:26 GMT</t>
  </si>
  <si>
    <t>Apr-25-01 15:01 GMT</t>
  </si>
  <si>
    <t>Apr-25-01 14:14 GMT</t>
  </si>
  <si>
    <t>Apr-25-01 14:17 GMT</t>
  </si>
  <si>
    <t>Apr-25-01 13:18 GMT</t>
  </si>
  <si>
    <t>Apr-25-01 14:22 GMT</t>
  </si>
  <si>
    <t>Apr-25-01 14:31 GMT</t>
  </si>
  <si>
    <t>    NG Firm Phys, FP - TET ELA - Bal Month Gas</t>
  </si>
  <si>
    <t>Apr-25-01 15:45 GMT</t>
  </si>
  <si>
    <t>Apr-25-01 14:32 GMT</t>
  </si>
  <si>
    <t>Apr-25-01 14:36 GMT</t>
  </si>
  <si>
    <t>Apr-25-01 14:59 GMT</t>
  </si>
  <si>
    <t>Apr-25-01 14:53 GMT</t>
  </si>
  <si>
    <t>Apr-25-01 14:21 GMT</t>
  </si>
  <si>
    <t>Apr-25-01 13:59 GMT</t>
  </si>
  <si>
    <t>Apr-25-01 13:30 GMT</t>
  </si>
  <si>
    <t>Apr-25-01 12:30 GMT</t>
  </si>
  <si>
    <t>Apr-25-01 13:34 GMT</t>
  </si>
  <si>
    <t>Apr-25-01 12:54 GMT</t>
  </si>
  <si>
    <t>Apr-25-01 13:48 GMT</t>
  </si>
  <si>
    <t>    NG Firm Phys, ID, GDD - NGPL-LA - Next Day Gas</t>
  </si>
  <si>
    <t>Apr-25-01 13:01 GMT</t>
  </si>
  <si>
    <t>Apr-25-01 12:50 GMT</t>
  </si>
  <si>
    <t>    NG Firm Phys, ID, GDD - NGPL-Nipsco - Next Day Gas</t>
  </si>
  <si>
    <t>Apr-25-01 13:07 GMT</t>
  </si>
  <si>
    <t>Apr-25-01 12:09 GMT</t>
  </si>
  <si>
    <t>Apr-25-01 12:11 GMT</t>
  </si>
  <si>
    <t>Apr-25-01 13:36 GMT</t>
  </si>
  <si>
    <t>Apr-25-01 12:36 GMT</t>
  </si>
  <si>
    <t>Apr-25-01 13:16 GMT</t>
  </si>
  <si>
    <t>Apr-25-01 15:35 GMT</t>
  </si>
  <si>
    <t>    NG Firm Phys, ID, IF - Opal - May01</t>
  </si>
  <si>
    <t>Apr-25-01 15:08 GMT</t>
  </si>
  <si>
    <t>    NG Firm Phys, ID, IF - NGPL-LA - May01</t>
  </si>
  <si>
    <t>Apr-25-01 15:48 GMT</t>
  </si>
  <si>
    <t>    NG Firm Phys, ID, IF - Tenn-8L - May01-Oct01</t>
  </si>
  <si>
    <t>Apr-25-01 17:27 GMT</t>
  </si>
  <si>
    <t>    NG Firm Phys, ID, IF - TET-STX - May01</t>
  </si>
  <si>
    <t>Apr-25-01 16:26 GMT</t>
  </si>
  <si>
    <t>Apr-25-01 17:41 GMT</t>
  </si>
  <si>
    <t>    NG Firm Phys, ID, IF - TGT-SL - May01</t>
  </si>
  <si>
    <t>Apr-25-01 18:00 GMT</t>
  </si>
  <si>
    <t>    NG Firm Phys, ID, IF - Tran 30 - May01</t>
  </si>
  <si>
    <t>Apr-25-01 17:42 GMT</t>
  </si>
  <si>
    <t>    NG Firm Phys, ID, IF - Tran 65 - May01</t>
  </si>
  <si>
    <t>Apr-25-01 11:50 GMT</t>
  </si>
  <si>
    <t>    NG Firm Phys, ID, IF - Waha - May01</t>
  </si>
  <si>
    <t>Apr-25-01 18:30 GMT</t>
  </si>
  <si>
    <t>Apr-25-01 15:33 GMT</t>
  </si>
  <si>
    <t>    NG Firm Phys, ID, NGI - NGPL-Nicor - May01</t>
  </si>
  <si>
    <t>Apr-25-01 14:42 GMT</t>
  </si>
  <si>
    <t>    NG Firm Phys, ID, NGI - NGPL-Nipsco - May01</t>
  </si>
  <si>
    <t>Apr-25-01 17:26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</si>
  <si>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</si>
  <si>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Apr-25-01 18:18 GMT</t>
  </si>
  <si>
    <t>    NG Fin BS, LD1 for GDM - Mich - Jun01-Oct01</t>
  </si>
  <si>
    <t>Apr-25-01 17:46 GMT</t>
  </si>
  <si>
    <t>    NG Fin BS, LD1 for IF - ANR-SE - May01</t>
  </si>
  <si>
    <t>Apr-25-01 16:45 GMT</t>
  </si>
  <si>
    <t>Apr-25-01 15:37 GMT</t>
  </si>
  <si>
    <t>    NG Fin BS, LD1 for IF - HSC - May01</t>
  </si>
  <si>
    <t>Apr-25-01 15:53 GMT</t>
  </si>
  <si>
    <t>Apr-25-01 19:44 GMT</t>
  </si>
  <si>
    <t>    NG Fin BS, LD1 for IF - HSC - Aug01</t>
  </si>
  <si>
    <t>    NG Fin BS, LD1 for IF - HSC - Sep01</t>
  </si>
  <si>
    <t>    NG Fin BS, LD1 for IF - HSC - Oct01</t>
  </si>
  <si>
    <t>    NG Fin BS, LD1 for IF - NW-Rockies - May01</t>
  </si>
  <si>
    <t>Apr-25-01 14:58 GMT</t>
  </si>
  <si>
    <t>Apr-25-01 14:54 GMT</t>
  </si>
  <si>
    <t>    NG Fin BS, LD1 for IF - Tenn-Z0 - May01</t>
  </si>
  <si>
    <t>Apr-25-01 14:44 GMT</t>
  </si>
  <si>
    <t>Apr-25-01 19:50 GMT</t>
  </si>
  <si>
    <t>    NG Fin BS, LD1 for IF - TET WLA - May01</t>
  </si>
  <si>
    <t>Apr-25-01 17:39 GMT</t>
  </si>
  <si>
    <t>    NG Fin BS, LD1 for IF - Tran 65 - May01</t>
  </si>
  <si>
    <t>Apr-25-01 18:16 GMT</t>
  </si>
  <si>
    <t>    NG Fin BS, LD1 for IF - Transco Z6 (NY) - Nov01-Mar02</t>
  </si>
  <si>
    <t>Apr-25-01 18:49 GMT</t>
  </si>
  <si>
    <t>    NG Fin BS, LD1 for NGI - Chicago - Nov01-Mar02</t>
  </si>
  <si>
    <t>Apr-25-01 13:42 GMT</t>
  </si>
  <si>
    <t>Apr-25-01 20:22 GMT</t>
  </si>
  <si>
    <t>Apr-25-01 19:01 GMT</t>
  </si>
  <si>
    <t>    NG Fin Sw Swap, IF for GDD - ANR-SE - May01</t>
  </si>
  <si>
    <t>    NG Fin Sw Swap, IF for GDD - Waha - May01</t>
  </si>
  <si>
    <t>Apr-25-01 17:47 GMT</t>
  </si>
  <si>
    <t>Apr-25-01 21:33 GMT</t>
  </si>
  <si>
    <t>Apr-25-01 14:50 GMT</t>
  </si>
  <si>
    <t>Apr-25-01 18:35 GMT</t>
  </si>
  <si>
    <t>Apr-25-01 18:40 GMT</t>
  </si>
  <si>
    <t>Apr-25-01 20:44 GMT</t>
  </si>
  <si>
    <t> Trade Dates:  Apr-25-01 thru Apr-25-01</t>
  </si>
  <si>
    <t>Gasoline Crack</t>
  </si>
  <si>
    <t>USGC Conv Unl 87/WTI 1st line swap</t>
  </si>
  <si>
    <t>Valero Marketing &amp; Supply Co.</t>
  </si>
  <si>
    <t>USD / bbl</t>
  </si>
  <si>
    <t>Monthly</t>
  </si>
  <si>
    <t>Gagliardi, L</t>
  </si>
  <si>
    <t>Oct-31-01</t>
  </si>
  <si>
    <t>Bank of America, N.A.</t>
  </si>
  <si>
    <t>Apr-25-01  Deals</t>
  </si>
  <si>
    <t>Constellation Power Source Inc.</t>
  </si>
  <si>
    <t>Apr-26-01</t>
  </si>
  <si>
    <t>Jun-01-01</t>
  </si>
  <si>
    <t>Jun-30-01</t>
  </si>
  <si>
    <t>Duke Energy Trading and Marketing LLC</t>
  </si>
  <si>
    <t>TVA</t>
  </si>
  <si>
    <t>Apr-27-01</t>
  </si>
  <si>
    <t>Cinergy Services, Inc.</t>
  </si>
  <si>
    <t>08:34 A.M.</t>
  </si>
  <si>
    <t>08:39 A.M.</t>
  </si>
  <si>
    <t>DYNJSIZ</t>
  </si>
  <si>
    <t>ng.Northern Natural Demarc</t>
  </si>
  <si>
    <t>09:31 A.M.</t>
  </si>
  <si>
    <t>09:33 A.M.</t>
  </si>
  <si>
    <t>DYNATAY</t>
  </si>
  <si>
    <t>pwr.CE</t>
  </si>
  <si>
    <t>07:42 A.M.</t>
  </si>
  <si>
    <t>08:45 A.M.</t>
  </si>
  <si>
    <t>DYNEWAT</t>
  </si>
  <si>
    <t>pwr.East Coast Next Week Power</t>
  </si>
  <si>
    <t>08:26 A.M.</t>
  </si>
  <si>
    <t>09:58 A.M.</t>
  </si>
  <si>
    <t>11:37 A.M.</t>
  </si>
  <si>
    <t>11:52 A.M.</t>
  </si>
  <si>
    <t>07:14 A.M.</t>
  </si>
  <si>
    <t>08:03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</si>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</sst>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353572222222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353517939817" createdVersion="1" recordCount="8" upgradeOnRefresh="1">
  <cacheSource type="worksheet">
    <worksheetSource ref="A9:AB17" sheet="DD-EPM"/>
  </cacheSource>
  <cacheFields count="28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" count="2">
        <n v="1"/>
        <n v="5"/>
      </sharedItems>
    </cacheField>
    <cacheField name="Total Volume" numFmtId="0">
      <sharedItems containsSemiMixedTypes="0" containsString="0" containsNumber="1" containsInteger="1" minValue="800" maxValue="4000" count="2">
        <n v="800"/>
        <n v="4000"/>
      </sharedItems>
    </cacheField>
    <cacheField name="Notional Value" numFmtId="0">
      <sharedItems containsSemiMixedTypes="0" containsString="0" containsNumber="1" containsInteger="1" minValue="26400" maxValue="256000" count="8">
        <n v="26600"/>
        <n v="26400"/>
        <n v="228000"/>
        <n v="252000"/>
        <n v="250000"/>
        <n v="256000"/>
        <n v="27400"/>
        <n v="27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EWAT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26T00:00:00" maxDate="2001-05-01T00:00:00" count="2">
        <d v="2001-04-26T00:00:00"/>
        <d v="2001-04-30T00:00:00"/>
      </sharedItems>
    </cacheField>
    <cacheField name="Term End Date " numFmtId="0">
      <sharedItems containsSemiMixedTypes="0" containsNonDate="0" containsDate="1" containsString="0" minDate="2001-04-26T00:00:00" maxDate="2001-05-05T00:00:00" count="2">
        <d v="2001-04-26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8">
        <s v="07:42 A.M."/>
        <s v="08:45 A.M."/>
        <s v="08:26 A.M."/>
        <s v="09:58 A.M."/>
        <s v="11:37 A.M."/>
        <s v="11:52 A.M."/>
        <s v="07:14 A.M."/>
        <s v="08:0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3" maxValue="64" count="8">
        <n v="33.25"/>
        <n v="33"/>
        <n v="57"/>
        <n v="63"/>
        <n v="62.5"/>
        <n v="64"/>
        <n v="34.25"/>
        <n v="34.5"/>
      </sharedItems>
    </cacheField>
    <cacheField name="Deal Number " numFmtId="0">
      <sharedItems containsSemiMixedTypes="0" containsString="0" containsNumber="1" containsInteger="1" minValue="26013" maxValue="26214" count="8">
        <n v="26020"/>
        <n v="26082"/>
        <n v="26041"/>
        <n v="26185"/>
        <n v="26209"/>
        <n v="26214"/>
        <n v="26013"/>
        <n v="260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7.353170254632" createdVersion="1" recordCount="17" upgradeOnRefresh="1">
  <cacheSource type="worksheet">
    <worksheetSource ref="A15:T32" sheet="ICE-EPM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07455948" maxValue="885688632" count="17">
        <n v="373517373"/>
        <n v="145050565"/>
        <n v="230824500"/>
        <n v="739394030"/>
        <n v="678389406"/>
        <n v="166349697"/>
        <n v="591106270"/>
        <n v="123039183"/>
        <n v="216082409"/>
        <n v="139832253"/>
        <n v="195494831"/>
        <n v="151946799"/>
        <n v="170569484"/>
        <n v="885688632"/>
        <n v="128624218"/>
        <n v="174853238"/>
        <n v="107455948"/>
      </sharedItems>
    </cacheField>
    <cacheField name="Leg ID" numFmtId="0">
      <sharedItems containsString="0" containsBlank="1" containsNumber="1" containsInteger="1" minValue="45528354921" maxValue="46418734715" count="3">
        <m/>
        <n v="45528354921"/>
        <n v="46418734715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5-01T00:00:00" maxDate="2001-06-02T00:00:00" count="6">
        <d v="2001-05-01T00:00:00"/>
        <s v="Next Day"/>
        <s v="Next Week"/>
        <s v="Q4 01"/>
        <d v="2001-06-01T00:00:00"/>
        <s v="Bal Week"/>
      </sharedItems>
    </cacheField>
    <cacheField name="START" numFmtId="0">
      <sharedItems count="6">
        <s v="May-01-01"/>
        <s v="Apr-26-01"/>
        <s v="Apr-30-01"/>
        <s v="Oct-01-01"/>
        <s v="Jun-01-01"/>
        <s v="Apr-27-01"/>
      </sharedItems>
    </cacheField>
    <cacheField name="END" numFmtId="0">
      <sharedItems count="6">
        <s v="May-31-01"/>
        <s v="Apr-26-01"/>
        <s v="May-04-01"/>
        <s v="Dec-31-01"/>
        <s v="Jun-30-01"/>
        <s v="Apr-27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onstellation Power Source Inc."/>
        <s v="American Electric Power Service Corp."/>
        <s v="Aquila Energy Marketing Corp"/>
        <s v="El Paso Merchant Energy L.P."/>
        <s v="Duke Energy Trading and Marketing LLC"/>
        <s v="Reliant Energy Services, Inc."/>
        <s v="Cinergy Services, Inc."/>
      </sharedItems>
    </cacheField>
    <cacheField name="Price" numFmtId="0">
      <sharedItems containsSemiMixedTypes="0" containsString="0" containsNumber="1" minValue="34.450000000000003" maxValue="86.75" count="15">
        <n v="55.75"/>
        <n v="35"/>
        <n v="66"/>
        <n v="45.75"/>
        <n v="63.5"/>
        <n v="86.75"/>
        <n v="34.450000000000003"/>
        <n v="62.25"/>
        <n v="61.75"/>
        <n v="55.25"/>
        <n v="64"/>
        <n v="85.85"/>
        <n v="85.75"/>
        <n v="39"/>
        <n v="63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100" count="2">
        <n v="50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7">
        <n v="17600"/>
        <n v="800"/>
        <n v="4000"/>
        <n v="51200"/>
        <n v="16800"/>
        <n v="80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7.353391435186" createdVersion="1" recordCount="4" upgradeOnRefresh="1">
  <cacheSource type="worksheet">
    <worksheetSource ref="A10:Y14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erm End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4">
        <s v="08:34 A.M."/>
        <s v="08:39 A.M."/>
        <s v="09:3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650000000000002" maxValue="4.9400000000000004" count="3">
        <n v="4.9400000000000004"/>
        <n v="4.87"/>
        <n v="4.8650000000000002"/>
      </sharedItems>
    </cacheField>
    <cacheField name="Deal Number " numFmtId="0">
      <sharedItems containsSemiMixedTypes="0" containsString="0" containsNumber="1" containsInteger="1" minValue="26058" maxValue="26159" count="4">
        <n v="26058"/>
        <n v="26066"/>
        <n v="26154"/>
        <n v="261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7.352967476851" createdVersion="1" recordCount="2" upgradeOnRefresh="1">
  <cacheSource type="worksheet">
    <worksheetSource ref="A15:T17" sheet="ICE-ENA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64456283" maxValue="644266825" count="2">
        <n v="644266825"/>
        <n v="16445628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8">
        <s v="Gasoline Crack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</sharedItems>
    </cacheField>
    <cacheField name="Hub" numFmtId="0">
      <sharedItems count="2">
        <s v="USGC Conv Unl 87/WTI 1st line swap"/>
        <s v="Henry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Valero Marketing &amp; Supply Co."/>
        <s v="Bank of America, N.A."/>
      </sharedItems>
    </cacheField>
    <cacheField name="Price" numFmtId="0">
      <sharedItems containsSemiMixedTypes="0" containsString="0" containsNumber="1" minValue="5.0999999999999996" maxValue="10.1" count="2">
        <n v="10.1"/>
        <n v="5.0999999999999996"/>
      </sharedItems>
    </cacheField>
    <cacheField name="Price Units" numFmtId="0">
      <sharedItems count="2">
        <s v="USD / bbl"/>
        <s v="USD / MMBtu"/>
      </sharedItems>
    </cacheField>
    <cacheField name="Qty Per Period" numFmtId="0">
      <sharedItems containsSemiMixedTypes="0" containsString="0" containsNumber="1" containsInteger="1" minValue="2500" maxValue="50000" count="2">
        <n v="50000"/>
        <n v="2500"/>
      </sharedItems>
    </cacheField>
    <cacheField name="Periods" numFmtId="0">
      <sharedItems count="2">
        <s v="Monthly"/>
        <s v="Daily"/>
      </sharedItems>
    </cacheField>
    <cacheField name="Total Quantity" numFmtId="0">
      <sharedItems containsSemiMixedTypes="0" containsString="0" containsNumber="1" containsInteger="1" minValue="50000" maxValue="460000" count="2">
        <n v="50000"/>
        <n v="460000"/>
      </sharedItems>
    </cacheField>
    <cacheField name="Qty Units" numFmtId="0">
      <sharedItems containsBlank="1" count="4">
        <s v="bbl"/>
        <s v="MMBtus"/>
        <s v="MWhs" u="1"/>
        <m u="1"/>
      </sharedItems>
    </cacheField>
    <cacheField name="Trader" numFmtId="0">
      <sharedItems containsBlank="1" count="12">
        <s v="Gagliardi, L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1"/>
    <x v="0"/>
    <x v="0"/>
    <x v="0"/>
    <x v="0"/>
    <x v="0"/>
    <x v="0"/>
    <x v="1"/>
    <x v="1"/>
    <x v="1"/>
    <x v="0"/>
    <x v="0"/>
    <x v="0"/>
    <x v="2"/>
    <x v="0"/>
    <x v="0"/>
    <x v="2"/>
    <x v="2"/>
  </r>
  <r>
    <x v="1"/>
    <x v="0"/>
    <x v="0"/>
    <x v="1"/>
    <x v="1"/>
    <x v="3"/>
    <x v="0"/>
    <x v="0"/>
    <x v="0"/>
    <x v="1"/>
    <x v="2"/>
    <x v="0"/>
    <x v="0"/>
    <x v="0"/>
    <x v="1"/>
    <x v="0"/>
    <x v="0"/>
    <x v="1"/>
    <x v="1"/>
    <x v="1"/>
    <x v="0"/>
    <x v="0"/>
    <x v="0"/>
    <x v="3"/>
    <x v="1"/>
    <x v="0"/>
    <x v="3"/>
    <x v="3"/>
  </r>
  <r>
    <x v="1"/>
    <x v="0"/>
    <x v="0"/>
    <x v="1"/>
    <x v="1"/>
    <x v="4"/>
    <x v="0"/>
    <x v="0"/>
    <x v="0"/>
    <x v="1"/>
    <x v="2"/>
    <x v="0"/>
    <x v="0"/>
    <x v="0"/>
    <x v="1"/>
    <x v="0"/>
    <x v="0"/>
    <x v="1"/>
    <x v="1"/>
    <x v="1"/>
    <x v="0"/>
    <x v="0"/>
    <x v="0"/>
    <x v="4"/>
    <x v="0"/>
    <x v="0"/>
    <x v="4"/>
    <x v="4"/>
  </r>
  <r>
    <x v="1"/>
    <x v="0"/>
    <x v="0"/>
    <x v="1"/>
    <x v="1"/>
    <x v="5"/>
    <x v="0"/>
    <x v="0"/>
    <x v="0"/>
    <x v="1"/>
    <x v="2"/>
    <x v="0"/>
    <x v="0"/>
    <x v="0"/>
    <x v="1"/>
    <x v="0"/>
    <x v="0"/>
    <x v="1"/>
    <x v="1"/>
    <x v="1"/>
    <x v="0"/>
    <x v="0"/>
    <x v="0"/>
    <x v="5"/>
    <x v="0"/>
    <x v="0"/>
    <x v="5"/>
    <x v="5"/>
  </r>
  <r>
    <x v="1"/>
    <x v="0"/>
    <x v="0"/>
    <x v="0"/>
    <x v="0"/>
    <x v="6"/>
    <x v="0"/>
    <x v="0"/>
    <x v="0"/>
    <x v="1"/>
    <x v="2"/>
    <x v="0"/>
    <x v="0"/>
    <x v="0"/>
    <x v="1"/>
    <x v="0"/>
    <x v="0"/>
    <x v="0"/>
    <x v="0"/>
    <x v="0"/>
    <x v="0"/>
    <x v="0"/>
    <x v="0"/>
    <x v="6"/>
    <x v="1"/>
    <x v="0"/>
    <x v="6"/>
    <x v="6"/>
  </r>
  <r>
    <x v="1"/>
    <x v="0"/>
    <x v="0"/>
    <x v="0"/>
    <x v="0"/>
    <x v="7"/>
    <x v="0"/>
    <x v="0"/>
    <x v="0"/>
    <x v="1"/>
    <x v="2"/>
    <x v="0"/>
    <x v="0"/>
    <x v="0"/>
    <x v="1"/>
    <x v="0"/>
    <x v="0"/>
    <x v="0"/>
    <x v="0"/>
    <x v="0"/>
    <x v="0"/>
    <x v="0"/>
    <x v="0"/>
    <x v="7"/>
    <x v="0"/>
    <x v="0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1"/>
    <x v="0"/>
    <x v="1"/>
    <x v="3"/>
    <x v="3"/>
    <x v="3"/>
    <x v="0"/>
    <x v="0"/>
    <x v="0"/>
    <x v="1"/>
    <x v="3"/>
    <x v="0"/>
    <x v="0"/>
    <x v="0"/>
    <x v="3"/>
    <x v="0"/>
    <x v="2"/>
  </r>
  <r>
    <x v="0"/>
    <x v="4"/>
    <x v="0"/>
    <x v="0"/>
    <x v="0"/>
    <x v="1"/>
    <x v="0"/>
    <x v="0"/>
    <x v="0"/>
    <x v="0"/>
    <x v="0"/>
    <x v="0"/>
    <x v="2"/>
    <x v="4"/>
    <x v="0"/>
    <x v="0"/>
    <x v="0"/>
    <x v="0"/>
    <x v="0"/>
    <x v="2"/>
  </r>
  <r>
    <x v="0"/>
    <x v="5"/>
    <x v="0"/>
    <x v="0"/>
    <x v="0"/>
    <x v="1"/>
    <x v="4"/>
    <x v="4"/>
    <x v="4"/>
    <x v="0"/>
    <x v="0"/>
    <x v="0"/>
    <x v="2"/>
    <x v="5"/>
    <x v="0"/>
    <x v="0"/>
    <x v="0"/>
    <x v="4"/>
    <x v="0"/>
    <x v="2"/>
  </r>
  <r>
    <x v="0"/>
    <x v="6"/>
    <x v="0"/>
    <x v="0"/>
    <x v="0"/>
    <x v="0"/>
    <x v="1"/>
    <x v="1"/>
    <x v="1"/>
    <x v="0"/>
    <x v="0"/>
    <x v="0"/>
    <x v="3"/>
    <x v="6"/>
    <x v="0"/>
    <x v="0"/>
    <x v="0"/>
    <x v="1"/>
    <x v="0"/>
    <x v="0"/>
  </r>
  <r>
    <x v="0"/>
    <x v="7"/>
    <x v="0"/>
    <x v="0"/>
    <x v="0"/>
    <x v="0"/>
    <x v="2"/>
    <x v="2"/>
    <x v="2"/>
    <x v="0"/>
    <x v="0"/>
    <x v="0"/>
    <x v="4"/>
    <x v="4"/>
    <x v="0"/>
    <x v="0"/>
    <x v="0"/>
    <x v="2"/>
    <x v="0"/>
    <x v="0"/>
  </r>
  <r>
    <x v="0"/>
    <x v="8"/>
    <x v="0"/>
    <x v="1"/>
    <x v="0"/>
    <x v="2"/>
    <x v="2"/>
    <x v="2"/>
    <x v="2"/>
    <x v="0"/>
    <x v="0"/>
    <x v="0"/>
    <x v="5"/>
    <x v="4"/>
    <x v="0"/>
    <x v="0"/>
    <x v="0"/>
    <x v="2"/>
    <x v="0"/>
    <x v="1"/>
  </r>
  <r>
    <x v="0"/>
    <x v="9"/>
    <x v="0"/>
    <x v="1"/>
    <x v="0"/>
    <x v="0"/>
    <x v="2"/>
    <x v="2"/>
    <x v="2"/>
    <x v="0"/>
    <x v="0"/>
    <x v="0"/>
    <x v="1"/>
    <x v="7"/>
    <x v="0"/>
    <x v="0"/>
    <x v="0"/>
    <x v="2"/>
    <x v="0"/>
    <x v="0"/>
  </r>
  <r>
    <x v="0"/>
    <x v="10"/>
    <x v="0"/>
    <x v="0"/>
    <x v="0"/>
    <x v="0"/>
    <x v="2"/>
    <x v="2"/>
    <x v="2"/>
    <x v="0"/>
    <x v="0"/>
    <x v="0"/>
    <x v="1"/>
    <x v="8"/>
    <x v="0"/>
    <x v="1"/>
    <x v="0"/>
    <x v="5"/>
    <x v="0"/>
    <x v="0"/>
  </r>
  <r>
    <x v="0"/>
    <x v="11"/>
    <x v="0"/>
    <x v="0"/>
    <x v="0"/>
    <x v="0"/>
    <x v="0"/>
    <x v="0"/>
    <x v="0"/>
    <x v="0"/>
    <x v="0"/>
    <x v="0"/>
    <x v="4"/>
    <x v="9"/>
    <x v="0"/>
    <x v="0"/>
    <x v="0"/>
    <x v="0"/>
    <x v="0"/>
    <x v="0"/>
  </r>
  <r>
    <x v="0"/>
    <x v="12"/>
    <x v="1"/>
    <x v="0"/>
    <x v="0"/>
    <x v="2"/>
    <x v="2"/>
    <x v="2"/>
    <x v="2"/>
    <x v="0"/>
    <x v="0"/>
    <x v="0"/>
    <x v="2"/>
    <x v="10"/>
    <x v="0"/>
    <x v="0"/>
    <x v="0"/>
    <x v="2"/>
    <x v="0"/>
    <x v="1"/>
  </r>
  <r>
    <x v="0"/>
    <x v="13"/>
    <x v="2"/>
    <x v="0"/>
    <x v="0"/>
    <x v="1"/>
    <x v="4"/>
    <x v="4"/>
    <x v="4"/>
    <x v="0"/>
    <x v="0"/>
    <x v="0"/>
    <x v="1"/>
    <x v="11"/>
    <x v="0"/>
    <x v="0"/>
    <x v="0"/>
    <x v="4"/>
    <x v="0"/>
    <x v="2"/>
  </r>
  <r>
    <x v="0"/>
    <x v="14"/>
    <x v="0"/>
    <x v="0"/>
    <x v="0"/>
    <x v="1"/>
    <x v="4"/>
    <x v="4"/>
    <x v="4"/>
    <x v="0"/>
    <x v="0"/>
    <x v="0"/>
    <x v="2"/>
    <x v="12"/>
    <x v="0"/>
    <x v="0"/>
    <x v="0"/>
    <x v="4"/>
    <x v="0"/>
    <x v="2"/>
  </r>
  <r>
    <x v="0"/>
    <x v="15"/>
    <x v="0"/>
    <x v="1"/>
    <x v="0"/>
    <x v="0"/>
    <x v="5"/>
    <x v="5"/>
    <x v="5"/>
    <x v="0"/>
    <x v="0"/>
    <x v="0"/>
    <x v="1"/>
    <x v="13"/>
    <x v="0"/>
    <x v="1"/>
    <x v="0"/>
    <x v="6"/>
    <x v="0"/>
    <x v="0"/>
  </r>
  <r>
    <x v="0"/>
    <x v="16"/>
    <x v="0"/>
    <x v="0"/>
    <x v="0"/>
    <x v="0"/>
    <x v="2"/>
    <x v="2"/>
    <x v="2"/>
    <x v="0"/>
    <x v="0"/>
    <x v="0"/>
    <x v="6"/>
    <x v="14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1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1"/>
    <x v="1"/>
    <x v="2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0"/>
    <x v="1"/>
    <x v="0"/>
    <x v="0"/>
    <x v="0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2"/>
        <item m="1" x="3"/>
        <item x="1"/>
        <item m="1" x="4"/>
        <item m="1" x="5"/>
        <item m="1" x="6"/>
        <item m="1" x="7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1"/>
        <item x="0"/>
        <item t="default"/>
      </items>
    </pivotField>
    <pivotField axis="axisRow" compact="0" outline="0" subtotalTop="0" showAll="0" includeNewItemsInFilter="1" defaultSubtotal="0">
      <items count="12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1"/>
      <x v="7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64456283&amp;dt=Apr-25-01" TargetMode="External"/><Relationship Id="rId1" Type="http://schemas.openxmlformats.org/officeDocument/2006/relationships/hyperlink" Target="https://www.intcx.com/ReportServlet/any.class?operation=confirm&amp;dealID=644266825&amp;dt=Apr-2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3039183&amp;dt=Apr-25-01" TargetMode="External"/><Relationship Id="rId13" Type="http://schemas.openxmlformats.org/officeDocument/2006/relationships/hyperlink" Target="https://www.intcx.com/ReportServlet/any.class?operation=confirm&amp;dealID=45528354921&amp;dt=Apr-25-01" TargetMode="External"/><Relationship Id="rId3" Type="http://schemas.openxmlformats.org/officeDocument/2006/relationships/hyperlink" Target="https://www.intcx.com/ReportServlet/any.class?operation=confirm&amp;dealID=230824500&amp;dt=Apr-25-01" TargetMode="External"/><Relationship Id="rId7" Type="http://schemas.openxmlformats.org/officeDocument/2006/relationships/hyperlink" Target="https://www.intcx.com/ReportServlet/any.class?operation=confirm&amp;dealID=591106270&amp;dt=Apr-25-01" TargetMode="External"/><Relationship Id="rId12" Type="http://schemas.openxmlformats.org/officeDocument/2006/relationships/hyperlink" Target="https://www.intcx.com/ReportServlet/any.class?operation=confirm&amp;dealID=151946799&amp;dt=Apr-25-01" TargetMode="External"/><Relationship Id="rId17" Type="http://schemas.openxmlformats.org/officeDocument/2006/relationships/hyperlink" Target="https://www.intcx.com/ReportServlet/any.class?operation=confirm&amp;dealID=107455948&amp;dt=Apr-25-01" TargetMode="External"/><Relationship Id="rId2" Type="http://schemas.openxmlformats.org/officeDocument/2006/relationships/hyperlink" Target="https://www.intcx.com/ReportServlet/any.class?operation=confirm&amp;dealID=145050565&amp;dt=Apr-25-01" TargetMode="External"/><Relationship Id="rId16" Type="http://schemas.openxmlformats.org/officeDocument/2006/relationships/hyperlink" Target="https://www.intcx.com/ReportServlet/any.class?operation=confirm&amp;dealID=174853238&amp;dt=Apr-25-01" TargetMode="External"/><Relationship Id="rId1" Type="http://schemas.openxmlformats.org/officeDocument/2006/relationships/hyperlink" Target="https://www.intcx.com/ReportServlet/any.class?operation=confirm&amp;dealID=373517373&amp;dt=Apr-25-01" TargetMode="External"/><Relationship Id="rId6" Type="http://schemas.openxmlformats.org/officeDocument/2006/relationships/hyperlink" Target="https://www.intcx.com/ReportServlet/any.class?operation=confirm&amp;dealID=166349697&amp;dt=Apr-25-01" TargetMode="External"/><Relationship Id="rId11" Type="http://schemas.openxmlformats.org/officeDocument/2006/relationships/hyperlink" Target="https://www.intcx.com/ReportServlet/any.class?operation=confirm&amp;dealID=195494831&amp;dt=Apr-25-01" TargetMode="External"/><Relationship Id="rId5" Type="http://schemas.openxmlformats.org/officeDocument/2006/relationships/hyperlink" Target="https://www.intcx.com/ReportServlet/any.class?operation=confirm&amp;dealID=678389406&amp;dt=Apr-25-01" TargetMode="External"/><Relationship Id="rId15" Type="http://schemas.openxmlformats.org/officeDocument/2006/relationships/hyperlink" Target="https://www.intcx.com/ReportServlet/any.class?operation=confirm&amp;dealID=128624218&amp;dt=Apr-25-01" TargetMode="External"/><Relationship Id="rId10" Type="http://schemas.openxmlformats.org/officeDocument/2006/relationships/hyperlink" Target="https://www.intcx.com/ReportServlet/any.class?operation=confirm&amp;dealID=139832253&amp;dt=Apr-25-01" TargetMode="External"/><Relationship Id="rId4" Type="http://schemas.openxmlformats.org/officeDocument/2006/relationships/hyperlink" Target="https://www.intcx.com/ReportServlet/any.class?operation=confirm&amp;dealID=739394030&amp;dt=Apr-25-01" TargetMode="External"/><Relationship Id="rId9" Type="http://schemas.openxmlformats.org/officeDocument/2006/relationships/hyperlink" Target="https://www.intcx.com/ReportServlet/any.class?operation=confirm&amp;dealID=216082409&amp;dt=Apr-25-01" TargetMode="External"/><Relationship Id="rId14" Type="http://schemas.openxmlformats.org/officeDocument/2006/relationships/hyperlink" Target="https://www.intcx.com/ReportServlet/any.class?operation=confirm&amp;dealID=46418734715&amp;dt=Apr-25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2" sqref="A2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37006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3381200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189600</v>
      </c>
    </row>
    <row r="6" spans="2:8" x14ac:dyDescent="0.2">
      <c r="B6" s="126" t="s">
        <v>269</v>
      </c>
      <c r="C6" s="127">
        <f>SUM(C7:C8)</f>
        <v>67232500</v>
      </c>
      <c r="D6" s="125"/>
      <c r="E6" s="129" t="s">
        <v>83</v>
      </c>
      <c r="F6" s="130" t="s">
        <v>279</v>
      </c>
      <c r="G6" s="131">
        <f>'ICE-ENA'!B6</f>
        <v>1</v>
      </c>
      <c r="H6" s="132">
        <f>'ICE-ENA'!C6</f>
        <v>460000</v>
      </c>
    </row>
    <row r="7" spans="2:8" x14ac:dyDescent="0.2">
      <c r="B7" s="133" t="s">
        <v>266</v>
      </c>
      <c r="C7" s="127">
        <f>'ICE-Physical Gas'!H1</f>
        <v>15657500</v>
      </c>
      <c r="D7" s="125"/>
      <c r="E7" s="129" t="s">
        <v>83</v>
      </c>
      <c r="F7" s="130" t="s">
        <v>293</v>
      </c>
      <c r="G7" s="131">
        <f>'ICE-ENA'!B7</f>
        <v>1</v>
      </c>
      <c r="H7" s="132">
        <f>'ICE-ENA'!C7</f>
        <v>50000</v>
      </c>
    </row>
    <row r="8" spans="2:8" ht="16.5" customHeight="1" thickBot="1" x14ac:dyDescent="0.25">
      <c r="B8" s="134" t="s">
        <v>267</v>
      </c>
      <c r="C8" s="135">
        <f>'ICE-Financial Gas'!H1</f>
        <v>51575000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8</v>
      </c>
      <c r="H12" s="145">
        <f>'DD-EPM'!C6</f>
        <v>19200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4</v>
      </c>
      <c r="H14" s="132">
        <f>'DD-ENA'!C7</f>
        <v>30000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>
      <selection activeCell="A13" sqref="A13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37006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  <c r="D6" t="s">
        <v>454</v>
      </c>
    </row>
    <row r="7" spans="1:25" x14ac:dyDescent="0.2">
      <c r="A7" s="17" t="s">
        <v>61</v>
      </c>
      <c r="B7" s="21">
        <f>COUNTIF($F$10:$F$5000,A7)</f>
        <v>4</v>
      </c>
      <c r="C7" s="21">
        <f>SUMIF($F$10:$F$5001,A7,$C$10:$C$5001)</f>
        <v>30000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355</v>
      </c>
      <c r="E11" s="76" t="s">
        <v>356</v>
      </c>
      <c r="F11" s="76" t="s">
        <v>61</v>
      </c>
      <c r="G11" s="76" t="s">
        <v>62</v>
      </c>
      <c r="H11" s="76" t="s">
        <v>395</v>
      </c>
      <c r="I11" s="76" t="s">
        <v>357</v>
      </c>
      <c r="J11" s="76" t="s">
        <v>358</v>
      </c>
      <c r="K11" s="76" t="s">
        <v>359</v>
      </c>
      <c r="L11" s="76" t="s">
        <v>383</v>
      </c>
      <c r="M11" s="76" t="s">
        <v>360</v>
      </c>
      <c r="N11" s="76"/>
      <c r="O11" s="76" t="s">
        <v>384</v>
      </c>
      <c r="P11" s="80">
        <v>37007</v>
      </c>
      <c r="Q11" s="80">
        <v>37007</v>
      </c>
      <c r="R11" s="76"/>
      <c r="S11" s="76"/>
      <c r="T11" s="77">
        <v>37006</v>
      </c>
      <c r="U11" s="76" t="s">
        <v>636</v>
      </c>
      <c r="V11" s="76" t="s">
        <v>385</v>
      </c>
      <c r="W11" s="76">
        <v>10000</v>
      </c>
      <c r="X11" s="76">
        <v>4.9400000000000004</v>
      </c>
      <c r="Y11" s="76">
        <v>26058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355</v>
      </c>
      <c r="E12" s="78" t="s">
        <v>356</v>
      </c>
      <c r="F12" s="78" t="s">
        <v>61</v>
      </c>
      <c r="G12" s="78" t="s">
        <v>62</v>
      </c>
      <c r="H12" s="78" t="s">
        <v>395</v>
      </c>
      <c r="I12" s="78" t="s">
        <v>357</v>
      </c>
      <c r="J12" s="78" t="s">
        <v>358</v>
      </c>
      <c r="K12" s="78" t="s">
        <v>359</v>
      </c>
      <c r="L12" s="78" t="s">
        <v>383</v>
      </c>
      <c r="M12" s="78" t="s">
        <v>360</v>
      </c>
      <c r="N12" s="78"/>
      <c r="O12" s="78" t="s">
        <v>384</v>
      </c>
      <c r="P12" s="81">
        <v>37007</v>
      </c>
      <c r="Q12" s="81">
        <v>37007</v>
      </c>
      <c r="R12" s="78"/>
      <c r="S12" s="78"/>
      <c r="T12" s="79">
        <v>37006</v>
      </c>
      <c r="U12" s="78" t="s">
        <v>637</v>
      </c>
      <c r="V12" s="78" t="s">
        <v>385</v>
      </c>
      <c r="W12" s="78">
        <v>10000</v>
      </c>
      <c r="X12" s="78">
        <v>4.9400000000000004</v>
      </c>
      <c r="Y12" s="78">
        <v>26066</v>
      </c>
    </row>
    <row r="13" spans="1:25" ht="25.5" x14ac:dyDescent="0.2">
      <c r="A13" s="31" t="str">
        <f t="shared" si="0"/>
        <v>Kelli Stevens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355</v>
      </c>
      <c r="E13" s="76" t="s">
        <v>356</v>
      </c>
      <c r="F13" s="76" t="s">
        <v>61</v>
      </c>
      <c r="G13" s="76" t="s">
        <v>69</v>
      </c>
      <c r="H13" s="76" t="s">
        <v>638</v>
      </c>
      <c r="I13" s="76" t="s">
        <v>357</v>
      </c>
      <c r="J13" s="76" t="s">
        <v>358</v>
      </c>
      <c r="K13" s="76" t="s">
        <v>359</v>
      </c>
      <c r="L13" s="76" t="s">
        <v>639</v>
      </c>
      <c r="M13" s="76" t="s">
        <v>360</v>
      </c>
      <c r="N13" s="76"/>
      <c r="O13" s="76" t="s">
        <v>384</v>
      </c>
      <c r="P13" s="80">
        <v>37007</v>
      </c>
      <c r="Q13" s="80">
        <v>37007</v>
      </c>
      <c r="R13" s="76"/>
      <c r="S13" s="76"/>
      <c r="T13" s="77">
        <v>37006</v>
      </c>
      <c r="U13" s="76" t="s">
        <v>640</v>
      </c>
      <c r="V13" s="76" t="s">
        <v>377</v>
      </c>
      <c r="W13" s="76">
        <v>5000</v>
      </c>
      <c r="X13" s="76">
        <v>4.87</v>
      </c>
      <c r="Y13" s="76">
        <v>26154</v>
      </c>
    </row>
    <row r="14" spans="1:25" ht="25.5" x14ac:dyDescent="0.2">
      <c r="A14" s="31" t="str">
        <f t="shared" si="0"/>
        <v>Kelli Stevens</v>
      </c>
      <c r="B14" s="30">
        <f t="shared" si="2"/>
        <v>1</v>
      </c>
      <c r="C14" s="31">
        <f t="shared" si="1"/>
        <v>5000</v>
      </c>
      <c r="D14" s="78" t="s">
        <v>355</v>
      </c>
      <c r="E14" s="78" t="s">
        <v>356</v>
      </c>
      <c r="F14" s="78" t="s">
        <v>61</v>
      </c>
      <c r="G14" s="78" t="s">
        <v>69</v>
      </c>
      <c r="H14" s="78" t="s">
        <v>638</v>
      </c>
      <c r="I14" s="78" t="s">
        <v>357</v>
      </c>
      <c r="J14" s="78" t="s">
        <v>358</v>
      </c>
      <c r="K14" s="78" t="s">
        <v>359</v>
      </c>
      <c r="L14" s="78" t="s">
        <v>639</v>
      </c>
      <c r="M14" s="78" t="s">
        <v>360</v>
      </c>
      <c r="N14" s="78"/>
      <c r="O14" s="78" t="s">
        <v>384</v>
      </c>
      <c r="P14" s="81">
        <v>37007</v>
      </c>
      <c r="Q14" s="81">
        <v>37007</v>
      </c>
      <c r="R14" s="78"/>
      <c r="S14" s="78"/>
      <c r="T14" s="79">
        <v>37006</v>
      </c>
      <c r="U14" s="78" t="s">
        <v>641</v>
      </c>
      <c r="V14" s="78" t="s">
        <v>377</v>
      </c>
      <c r="W14" s="78">
        <v>5000</v>
      </c>
      <c r="X14" s="78">
        <v>4.8650000000000002</v>
      </c>
      <c r="Y14" s="78">
        <v>26159</v>
      </c>
    </row>
    <row r="15" spans="1:25" x14ac:dyDescent="0.2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37006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8</v>
      </c>
      <c r="C6" s="21">
        <f>SUMIF($I$9:$I$4994,A6,$E$9:$E$4994)</f>
        <v>19200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26600</v>
      </c>
      <c r="G10" s="76" t="s">
        <v>355</v>
      </c>
      <c r="H10" s="76" t="s">
        <v>361</v>
      </c>
      <c r="I10" s="76" t="s">
        <v>59</v>
      </c>
      <c r="J10" s="76" t="s">
        <v>74</v>
      </c>
      <c r="K10" s="76" t="s">
        <v>642</v>
      </c>
      <c r="L10" s="76" t="s">
        <v>362</v>
      </c>
      <c r="M10" s="76" t="s">
        <v>358</v>
      </c>
      <c r="N10" s="76" t="s">
        <v>359</v>
      </c>
      <c r="O10" s="76" t="s">
        <v>643</v>
      </c>
      <c r="P10" s="76" t="s">
        <v>360</v>
      </c>
      <c r="Q10" s="76"/>
      <c r="R10" s="76" t="s">
        <v>386</v>
      </c>
      <c r="S10" s="80">
        <v>37007</v>
      </c>
      <c r="T10" s="80">
        <v>37007</v>
      </c>
      <c r="U10" s="76" t="s">
        <v>363</v>
      </c>
      <c r="V10" s="76"/>
      <c r="W10" s="77">
        <v>37006</v>
      </c>
      <c r="X10" s="76" t="s">
        <v>644</v>
      </c>
      <c r="Y10" s="76" t="s">
        <v>385</v>
      </c>
      <c r="Z10" s="76">
        <v>50</v>
      </c>
      <c r="AA10" s="76">
        <v>33.25</v>
      </c>
      <c r="AB10" s="76">
        <v>26020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26400</v>
      </c>
      <c r="G11" s="78" t="s">
        <v>355</v>
      </c>
      <c r="H11" s="78" t="s">
        <v>361</v>
      </c>
      <c r="I11" s="78" t="s">
        <v>59</v>
      </c>
      <c r="J11" s="78" t="s">
        <v>74</v>
      </c>
      <c r="K11" s="78" t="s">
        <v>642</v>
      </c>
      <c r="L11" s="78" t="s">
        <v>362</v>
      </c>
      <c r="M11" s="78" t="s">
        <v>358</v>
      </c>
      <c r="N11" s="78" t="s">
        <v>359</v>
      </c>
      <c r="O11" s="78" t="s">
        <v>643</v>
      </c>
      <c r="P11" s="78" t="s">
        <v>360</v>
      </c>
      <c r="Q11" s="78"/>
      <c r="R11" s="78" t="s">
        <v>386</v>
      </c>
      <c r="S11" s="81">
        <v>37007</v>
      </c>
      <c r="T11" s="81">
        <v>37007</v>
      </c>
      <c r="U11" s="78" t="s">
        <v>363</v>
      </c>
      <c r="V11" s="78"/>
      <c r="W11" s="79">
        <v>37006</v>
      </c>
      <c r="X11" s="78" t="s">
        <v>645</v>
      </c>
      <c r="Y11" s="78" t="s">
        <v>385</v>
      </c>
      <c r="Z11" s="78">
        <v>50</v>
      </c>
      <c r="AA11" s="78">
        <v>33</v>
      </c>
      <c r="AB11" s="78">
        <v>26082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228000</v>
      </c>
      <c r="G12" s="76" t="s">
        <v>355</v>
      </c>
      <c r="H12" s="76" t="s">
        <v>361</v>
      </c>
      <c r="I12" s="76" t="s">
        <v>59</v>
      </c>
      <c r="J12" s="76" t="s">
        <v>74</v>
      </c>
      <c r="K12" s="76" t="s">
        <v>646</v>
      </c>
      <c r="L12" s="76" t="s">
        <v>362</v>
      </c>
      <c r="M12" s="76" t="s">
        <v>358</v>
      </c>
      <c r="N12" s="76" t="s">
        <v>359</v>
      </c>
      <c r="O12" s="76" t="s">
        <v>643</v>
      </c>
      <c r="P12" s="76" t="s">
        <v>360</v>
      </c>
      <c r="Q12" s="76"/>
      <c r="R12" s="76" t="s">
        <v>647</v>
      </c>
      <c r="S12" s="80">
        <v>37011</v>
      </c>
      <c r="T12" s="80">
        <v>37015</v>
      </c>
      <c r="U12" s="76" t="s">
        <v>363</v>
      </c>
      <c r="V12" s="76"/>
      <c r="W12" s="77">
        <v>37006</v>
      </c>
      <c r="X12" s="76" t="s">
        <v>648</v>
      </c>
      <c r="Y12" s="76" t="s">
        <v>385</v>
      </c>
      <c r="Z12" s="76">
        <v>50</v>
      </c>
      <c r="AA12" s="76">
        <v>57</v>
      </c>
      <c r="AB12" s="76">
        <v>26041</v>
      </c>
    </row>
    <row r="13" spans="1:28" ht="25.5" x14ac:dyDescent="0.2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252000</v>
      </c>
      <c r="G13" s="78" t="s">
        <v>355</v>
      </c>
      <c r="H13" s="78" t="s">
        <v>361</v>
      </c>
      <c r="I13" s="78" t="s">
        <v>59</v>
      </c>
      <c r="J13" s="78" t="s">
        <v>75</v>
      </c>
      <c r="K13" s="78" t="s">
        <v>429</v>
      </c>
      <c r="L13" s="78" t="s">
        <v>362</v>
      </c>
      <c r="M13" s="78" t="s">
        <v>358</v>
      </c>
      <c r="N13" s="78" t="s">
        <v>359</v>
      </c>
      <c r="O13" s="78" t="s">
        <v>430</v>
      </c>
      <c r="P13" s="78" t="s">
        <v>360</v>
      </c>
      <c r="Q13" s="78"/>
      <c r="R13" s="78" t="s">
        <v>647</v>
      </c>
      <c r="S13" s="81">
        <v>37011</v>
      </c>
      <c r="T13" s="81">
        <v>37015</v>
      </c>
      <c r="U13" s="78" t="s">
        <v>363</v>
      </c>
      <c r="V13" s="78"/>
      <c r="W13" s="79">
        <v>37006</v>
      </c>
      <c r="X13" s="78" t="s">
        <v>649</v>
      </c>
      <c r="Y13" s="78" t="s">
        <v>377</v>
      </c>
      <c r="Z13" s="78">
        <v>50</v>
      </c>
      <c r="AA13" s="78">
        <v>63</v>
      </c>
      <c r="AB13" s="78">
        <v>26185</v>
      </c>
    </row>
    <row r="14" spans="1:28" ht="25.5" x14ac:dyDescent="0.2">
      <c r="A14" s="41" t="str">
        <f t="shared" si="0"/>
        <v>Mike Carson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250000</v>
      </c>
      <c r="G14" s="76" t="s">
        <v>355</v>
      </c>
      <c r="H14" s="76" t="s">
        <v>361</v>
      </c>
      <c r="I14" s="76" t="s">
        <v>59</v>
      </c>
      <c r="J14" s="76" t="s">
        <v>75</v>
      </c>
      <c r="K14" s="76" t="s">
        <v>429</v>
      </c>
      <c r="L14" s="76" t="s">
        <v>362</v>
      </c>
      <c r="M14" s="76" t="s">
        <v>358</v>
      </c>
      <c r="N14" s="76" t="s">
        <v>359</v>
      </c>
      <c r="O14" s="76" t="s">
        <v>430</v>
      </c>
      <c r="P14" s="76" t="s">
        <v>360</v>
      </c>
      <c r="Q14" s="76"/>
      <c r="R14" s="76" t="s">
        <v>647</v>
      </c>
      <c r="S14" s="80">
        <v>37011</v>
      </c>
      <c r="T14" s="80">
        <v>37015</v>
      </c>
      <c r="U14" s="76" t="s">
        <v>363</v>
      </c>
      <c r="V14" s="76"/>
      <c r="W14" s="77">
        <v>37006</v>
      </c>
      <c r="X14" s="76" t="s">
        <v>650</v>
      </c>
      <c r="Y14" s="76" t="s">
        <v>385</v>
      </c>
      <c r="Z14" s="76">
        <v>50</v>
      </c>
      <c r="AA14" s="76">
        <v>62.5</v>
      </c>
      <c r="AB14" s="76">
        <v>26209</v>
      </c>
    </row>
    <row r="15" spans="1:28" ht="25.5" x14ac:dyDescent="0.2">
      <c r="A15" s="41" t="str">
        <f t="shared" si="0"/>
        <v>Mike Carson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256000</v>
      </c>
      <c r="G15" s="78" t="s">
        <v>355</v>
      </c>
      <c r="H15" s="78" t="s">
        <v>361</v>
      </c>
      <c r="I15" s="78" t="s">
        <v>59</v>
      </c>
      <c r="J15" s="78" t="s">
        <v>75</v>
      </c>
      <c r="K15" s="78" t="s">
        <v>429</v>
      </c>
      <c r="L15" s="78" t="s">
        <v>362</v>
      </c>
      <c r="M15" s="78" t="s">
        <v>358</v>
      </c>
      <c r="N15" s="78" t="s">
        <v>359</v>
      </c>
      <c r="O15" s="78" t="s">
        <v>430</v>
      </c>
      <c r="P15" s="78" t="s">
        <v>360</v>
      </c>
      <c r="Q15" s="78"/>
      <c r="R15" s="78" t="s">
        <v>647</v>
      </c>
      <c r="S15" s="81">
        <v>37011</v>
      </c>
      <c r="T15" s="81">
        <v>37015</v>
      </c>
      <c r="U15" s="78" t="s">
        <v>363</v>
      </c>
      <c r="V15" s="78"/>
      <c r="W15" s="79">
        <v>37006</v>
      </c>
      <c r="X15" s="78" t="s">
        <v>651</v>
      </c>
      <c r="Y15" s="78" t="s">
        <v>385</v>
      </c>
      <c r="Z15" s="78">
        <v>50</v>
      </c>
      <c r="AA15" s="78">
        <v>64</v>
      </c>
      <c r="AB15" s="78">
        <v>26214</v>
      </c>
    </row>
    <row r="16" spans="1:28" ht="25.5" x14ac:dyDescent="0.2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27400</v>
      </c>
      <c r="G16" s="76" t="s">
        <v>355</v>
      </c>
      <c r="H16" s="76" t="s">
        <v>361</v>
      </c>
      <c r="I16" s="76" t="s">
        <v>59</v>
      </c>
      <c r="J16" s="76" t="s">
        <v>75</v>
      </c>
      <c r="K16" s="76" t="s">
        <v>429</v>
      </c>
      <c r="L16" s="76" t="s">
        <v>362</v>
      </c>
      <c r="M16" s="76" t="s">
        <v>358</v>
      </c>
      <c r="N16" s="76" t="s">
        <v>359</v>
      </c>
      <c r="O16" s="76" t="s">
        <v>430</v>
      </c>
      <c r="P16" s="76" t="s">
        <v>360</v>
      </c>
      <c r="Q16" s="76"/>
      <c r="R16" s="76" t="s">
        <v>386</v>
      </c>
      <c r="S16" s="80">
        <v>37007</v>
      </c>
      <c r="T16" s="80">
        <v>37007</v>
      </c>
      <c r="U16" s="76" t="s">
        <v>363</v>
      </c>
      <c r="V16" s="76"/>
      <c r="W16" s="77">
        <v>37006</v>
      </c>
      <c r="X16" s="76" t="s">
        <v>652</v>
      </c>
      <c r="Y16" s="76" t="s">
        <v>377</v>
      </c>
      <c r="Z16" s="76">
        <v>50</v>
      </c>
      <c r="AA16" s="76">
        <v>34.25</v>
      </c>
      <c r="AB16" s="76">
        <v>26013</v>
      </c>
    </row>
    <row r="17" spans="1:28" ht="25.5" x14ac:dyDescent="0.2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27600</v>
      </c>
      <c r="G17" s="78" t="s">
        <v>355</v>
      </c>
      <c r="H17" s="78" t="s">
        <v>361</v>
      </c>
      <c r="I17" s="78" t="s">
        <v>59</v>
      </c>
      <c r="J17" s="78" t="s">
        <v>75</v>
      </c>
      <c r="K17" s="78" t="s">
        <v>429</v>
      </c>
      <c r="L17" s="78" t="s">
        <v>362</v>
      </c>
      <c r="M17" s="78" t="s">
        <v>358</v>
      </c>
      <c r="N17" s="78" t="s">
        <v>359</v>
      </c>
      <c r="O17" s="78" t="s">
        <v>430</v>
      </c>
      <c r="P17" s="78" t="s">
        <v>360</v>
      </c>
      <c r="Q17" s="78"/>
      <c r="R17" s="78" t="s">
        <v>386</v>
      </c>
      <c r="S17" s="81">
        <v>37007</v>
      </c>
      <c r="T17" s="81">
        <v>37007</v>
      </c>
      <c r="U17" s="78" t="s">
        <v>363</v>
      </c>
      <c r="V17" s="78"/>
      <c r="W17" s="79">
        <v>37006</v>
      </c>
      <c r="X17" s="78" t="s">
        <v>653</v>
      </c>
      <c r="Y17" s="78" t="s">
        <v>385</v>
      </c>
      <c r="Z17" s="78">
        <v>50</v>
      </c>
      <c r="AA17" s="78">
        <v>34.5</v>
      </c>
      <c r="AB17" s="78">
        <v>26026</v>
      </c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9" sqref="D9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37006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M12" sqref="M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7.710937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37006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67232500</v>
      </c>
      <c r="C7" s="181" t="s">
        <v>290</v>
      </c>
      <c r="D7" s="182"/>
      <c r="E7" s="104">
        <f>VLOOKUP("Grand Total",$A$9:$E$23,5,FALSE)/B7</f>
        <v>7.5856170750752986E-3</v>
      </c>
      <c r="F7" s="167"/>
      <c r="G7" s="162" t="s">
        <v>274</v>
      </c>
      <c r="H7" s="103">
        <f>'E-Mail'!C5</f>
        <v>3381200</v>
      </c>
      <c r="I7" s="35"/>
      <c r="J7" s="6" t="s">
        <v>290</v>
      </c>
      <c r="K7" s="104">
        <f>VLOOKUP("Grand Total",$G$9:$K$23,5,FALSE)/H7</f>
        <v>5.6074766355140186E-2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392</v>
      </c>
      <c r="B10" s="10" t="s">
        <v>345</v>
      </c>
      <c r="C10" s="10" t="s">
        <v>16</v>
      </c>
      <c r="D10" s="13">
        <v>1</v>
      </c>
      <c r="E10" s="15">
        <v>460000</v>
      </c>
      <c r="F10" s="157"/>
      <c r="G10" s="10" t="s">
        <v>393</v>
      </c>
      <c r="H10" s="10" t="s">
        <v>10</v>
      </c>
      <c r="I10" s="10" t="s">
        <v>13</v>
      </c>
      <c r="J10" s="13">
        <v>3</v>
      </c>
      <c r="K10" s="15">
        <v>12000</v>
      </c>
    </row>
    <row r="11" spans="1:19" x14ac:dyDescent="0.2">
      <c r="A11" s="10" t="s">
        <v>624</v>
      </c>
      <c r="B11" s="10" t="s">
        <v>619</v>
      </c>
      <c r="C11" s="10" t="s">
        <v>44</v>
      </c>
      <c r="D11" s="13">
        <v>1</v>
      </c>
      <c r="E11" s="15">
        <v>50000</v>
      </c>
      <c r="F11" s="157"/>
      <c r="G11" s="10" t="s">
        <v>354</v>
      </c>
      <c r="H11" s="10" t="s">
        <v>10</v>
      </c>
      <c r="I11" s="10" t="s">
        <v>13</v>
      </c>
      <c r="J11" s="13">
        <v>9</v>
      </c>
      <c r="K11" s="15">
        <v>58400</v>
      </c>
    </row>
    <row r="12" spans="1:19" x14ac:dyDescent="0.2">
      <c r="A12" s="11" t="s">
        <v>45</v>
      </c>
      <c r="B12" s="12"/>
      <c r="C12" s="12"/>
      <c r="D12" s="14">
        <v>2</v>
      </c>
      <c r="E12" s="16">
        <v>510000</v>
      </c>
      <c r="F12" s="157"/>
      <c r="G12" s="10" t="s">
        <v>453</v>
      </c>
      <c r="H12" s="10" t="s">
        <v>10</v>
      </c>
      <c r="I12" s="10" t="s">
        <v>13</v>
      </c>
      <c r="J12" s="13">
        <v>5</v>
      </c>
      <c r="K12" s="15">
        <v>119200</v>
      </c>
    </row>
    <row r="13" spans="1:19" x14ac:dyDescent="0.2">
      <c r="F13" s="157"/>
      <c r="G13" s="11" t="s">
        <v>45</v>
      </c>
      <c r="H13" s="12"/>
      <c r="I13" s="12"/>
      <c r="J13" s="14">
        <v>17</v>
      </c>
      <c r="K13" s="16">
        <v>189600</v>
      </c>
    </row>
    <row r="14" spans="1:19" x14ac:dyDescent="0.2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37006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156</v>
      </c>
      <c r="H11" s="52">
        <v>3</v>
      </c>
      <c r="I11" s="15">
        <v>5600</v>
      </c>
      <c r="J11" s="93"/>
      <c r="K11" s="10" t="s">
        <v>654</v>
      </c>
      <c r="L11" s="10" t="s">
        <v>54</v>
      </c>
      <c r="M11" s="13">
        <v>1</v>
      </c>
      <c r="N11" s="15">
        <v>0</v>
      </c>
    </row>
    <row r="12" spans="1:14" x14ac:dyDescent="0.2">
      <c r="A12" s="160"/>
      <c r="B12" s="168" t="s">
        <v>143</v>
      </c>
      <c r="C12" s="169">
        <v>2</v>
      </c>
      <c r="D12" s="170">
        <v>10000</v>
      </c>
      <c r="F12" s="172"/>
      <c r="G12" s="168" t="s">
        <v>179</v>
      </c>
      <c r="H12" s="171">
        <v>5</v>
      </c>
      <c r="I12" s="170">
        <v>13600</v>
      </c>
      <c r="J12" s="93"/>
      <c r="K12" s="10" t="s">
        <v>655</v>
      </c>
      <c r="L12" s="109"/>
      <c r="M12" s="83">
        <v>1</v>
      </c>
      <c r="N12" s="84">
        <v>0</v>
      </c>
    </row>
    <row r="13" spans="1:14" x14ac:dyDescent="0.2">
      <c r="A13" s="154" t="s">
        <v>364</v>
      </c>
      <c r="B13" s="155"/>
      <c r="C13" s="83">
        <v>4</v>
      </c>
      <c r="D13" s="84">
        <v>30000</v>
      </c>
      <c r="F13" s="154" t="s">
        <v>365</v>
      </c>
      <c r="G13" s="155"/>
      <c r="H13" s="85">
        <v>8</v>
      </c>
      <c r="I13" s="84">
        <v>19200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A14" s="11" t="s">
        <v>45</v>
      </c>
      <c r="B14" s="12"/>
      <c r="C14" s="14">
        <v>4</v>
      </c>
      <c r="D14" s="16">
        <v>30000</v>
      </c>
      <c r="F14" s="86" t="s">
        <v>45</v>
      </c>
      <c r="G14" s="87"/>
      <c r="H14" s="88">
        <v>8</v>
      </c>
      <c r="I14" s="89">
        <v>19200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3381200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37006</v>
      </c>
      <c r="B3" s="3"/>
      <c r="F3" s="4"/>
      <c r="G3" s="61"/>
      <c r="H3" s="63"/>
    </row>
    <row r="5" spans="1:9" s="53" customFormat="1" ht="9.75" customHeight="1" x14ac:dyDescent="0.2">
      <c r="A5" s="54" t="s">
        <v>410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455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25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396</v>
      </c>
      <c r="B12" s="58">
        <v>37012</v>
      </c>
      <c r="C12" s="59">
        <v>72.25</v>
      </c>
      <c r="D12" s="59">
        <v>72.25</v>
      </c>
      <c r="E12" s="59">
        <v>72.25</v>
      </c>
      <c r="F12" s="59">
        <v>72.25</v>
      </c>
      <c r="G12" s="59" t="s">
        <v>456</v>
      </c>
      <c r="H12" s="60">
        <v>17600</v>
      </c>
      <c r="I12" s="57" t="s">
        <v>13</v>
      </c>
    </row>
    <row r="13" spans="1:9" s="53" customFormat="1" ht="22.5" thickTop="1" thickBot="1" x14ac:dyDescent="0.25">
      <c r="A13" s="57" t="s">
        <v>457</v>
      </c>
      <c r="B13" s="58">
        <v>37043</v>
      </c>
      <c r="C13" s="59">
        <v>93</v>
      </c>
      <c r="D13" s="59">
        <v>93</v>
      </c>
      <c r="E13" s="59">
        <v>93</v>
      </c>
      <c r="F13" s="59">
        <v>93</v>
      </c>
      <c r="G13" s="59" t="s">
        <v>458</v>
      </c>
      <c r="H13" s="60">
        <v>16800</v>
      </c>
      <c r="I13" s="57" t="s">
        <v>13</v>
      </c>
    </row>
    <row r="14" spans="1:9" s="53" customFormat="1" ht="22.5" thickTop="1" thickBot="1" x14ac:dyDescent="0.25">
      <c r="A14" s="57" t="s">
        <v>459</v>
      </c>
      <c r="B14" s="57" t="s">
        <v>14</v>
      </c>
      <c r="C14" s="59">
        <v>132</v>
      </c>
      <c r="D14" s="59">
        <v>132.5</v>
      </c>
      <c r="E14" s="59">
        <v>132.25</v>
      </c>
      <c r="F14" s="59">
        <v>132.5</v>
      </c>
      <c r="G14" s="59" t="s">
        <v>460</v>
      </c>
      <c r="H14" s="60">
        <v>70400</v>
      </c>
      <c r="I14" s="57" t="s">
        <v>13</v>
      </c>
    </row>
    <row r="15" spans="1:9" s="53" customFormat="1" ht="22.5" thickTop="1" thickBot="1" x14ac:dyDescent="0.25">
      <c r="A15" s="57" t="s">
        <v>397</v>
      </c>
      <c r="B15" s="58">
        <v>37012</v>
      </c>
      <c r="C15" s="59">
        <v>60.75</v>
      </c>
      <c r="D15" s="59">
        <v>60.75</v>
      </c>
      <c r="E15" s="59">
        <v>60.75</v>
      </c>
      <c r="F15" s="59">
        <v>60.75</v>
      </c>
      <c r="G15" s="59" t="s">
        <v>461</v>
      </c>
      <c r="H15" s="60">
        <v>17600</v>
      </c>
      <c r="I15" s="57" t="s">
        <v>13</v>
      </c>
    </row>
    <row r="16" spans="1:9" s="53" customFormat="1" ht="22.5" thickTop="1" thickBot="1" x14ac:dyDescent="0.25">
      <c r="A16" s="57" t="s">
        <v>462</v>
      </c>
      <c r="B16" s="58">
        <v>37043</v>
      </c>
      <c r="C16" s="59">
        <v>81</v>
      </c>
      <c r="D16" s="59">
        <v>81</v>
      </c>
      <c r="E16" s="59">
        <v>81</v>
      </c>
      <c r="F16" s="59">
        <v>81</v>
      </c>
      <c r="G16" s="59" t="s">
        <v>463</v>
      </c>
      <c r="H16" s="60">
        <v>16800</v>
      </c>
      <c r="I16" s="57" t="s">
        <v>13</v>
      </c>
    </row>
    <row r="17" spans="1:9" s="53" customFormat="1" ht="22.5" thickTop="1" thickBot="1" x14ac:dyDescent="0.25">
      <c r="A17" s="57" t="s">
        <v>464</v>
      </c>
      <c r="B17" s="58">
        <v>37135</v>
      </c>
      <c r="C17" s="59">
        <v>60</v>
      </c>
      <c r="D17" s="59">
        <v>60</v>
      </c>
      <c r="E17" s="59">
        <v>60</v>
      </c>
      <c r="F17" s="59">
        <v>60</v>
      </c>
      <c r="G17" s="59" t="s">
        <v>465</v>
      </c>
      <c r="H17" s="60">
        <v>15200</v>
      </c>
      <c r="I17" s="57" t="s">
        <v>13</v>
      </c>
    </row>
    <row r="18" spans="1:9" s="53" customFormat="1" ht="14.25" thickTop="1" thickBot="1" x14ac:dyDescent="0.25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22.5" thickTop="1" thickBot="1" x14ac:dyDescent="0.25">
      <c r="A19" s="57" t="s">
        <v>466</v>
      </c>
      <c r="B19" s="57" t="s">
        <v>378</v>
      </c>
      <c r="C19" s="59">
        <v>59</v>
      </c>
      <c r="D19" s="59">
        <v>62</v>
      </c>
      <c r="E19" s="59">
        <v>60.018999999999998</v>
      </c>
      <c r="F19" s="59">
        <v>62</v>
      </c>
      <c r="G19" s="59" t="s">
        <v>467</v>
      </c>
      <c r="H19" s="60">
        <v>10400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33.25</v>
      </c>
      <c r="D20" s="59">
        <v>35.15</v>
      </c>
      <c r="E20" s="59">
        <v>34.487000000000002</v>
      </c>
      <c r="F20" s="59">
        <v>35</v>
      </c>
      <c r="G20" s="59" t="s">
        <v>468</v>
      </c>
      <c r="H20" s="60">
        <v>43200</v>
      </c>
      <c r="I20" s="57" t="s">
        <v>13</v>
      </c>
    </row>
    <row r="21" spans="1:9" s="53" customFormat="1" ht="22.5" thickTop="1" thickBot="1" x14ac:dyDescent="0.25">
      <c r="A21" s="57" t="s">
        <v>469</v>
      </c>
      <c r="B21" s="57" t="s">
        <v>398</v>
      </c>
      <c r="C21" s="59">
        <v>37</v>
      </c>
      <c r="D21" s="59">
        <v>39</v>
      </c>
      <c r="E21" s="59">
        <v>38.722000000000001</v>
      </c>
      <c r="F21" s="59">
        <v>39</v>
      </c>
      <c r="G21" s="59" t="s">
        <v>470</v>
      </c>
      <c r="H21" s="60">
        <v>7200</v>
      </c>
      <c r="I21" s="57" t="s">
        <v>13</v>
      </c>
    </row>
    <row r="22" spans="1:9" s="53" customFormat="1" ht="22.5" thickTop="1" thickBot="1" x14ac:dyDescent="0.25">
      <c r="A22" s="57" t="s">
        <v>411</v>
      </c>
      <c r="B22" s="57" t="s">
        <v>302</v>
      </c>
      <c r="C22" s="59">
        <v>61</v>
      </c>
      <c r="D22" s="59">
        <v>65</v>
      </c>
      <c r="E22" s="59">
        <v>62.414999999999999</v>
      </c>
      <c r="F22" s="59">
        <v>63.1</v>
      </c>
      <c r="G22" s="59" t="s">
        <v>471</v>
      </c>
      <c r="H22" s="60">
        <v>208000</v>
      </c>
      <c r="I22" s="57" t="s">
        <v>13</v>
      </c>
    </row>
    <row r="23" spans="1:9" s="53" customFormat="1" ht="22.5" thickTop="1" thickBot="1" x14ac:dyDescent="0.25">
      <c r="A23" s="57" t="s">
        <v>17</v>
      </c>
      <c r="B23" s="58">
        <v>37012</v>
      </c>
      <c r="C23" s="59">
        <v>55</v>
      </c>
      <c r="D23" s="59">
        <v>55.75</v>
      </c>
      <c r="E23" s="59">
        <v>55.329000000000001</v>
      </c>
      <c r="F23" s="59">
        <v>55</v>
      </c>
      <c r="G23" s="59" t="s">
        <v>472</v>
      </c>
      <c r="H23" s="60">
        <v>422400</v>
      </c>
      <c r="I23" s="57" t="s">
        <v>13</v>
      </c>
    </row>
    <row r="24" spans="1:9" s="53" customFormat="1" ht="22.5" thickTop="1" thickBot="1" x14ac:dyDescent="0.25">
      <c r="A24" s="57" t="s">
        <v>24</v>
      </c>
      <c r="B24" s="58">
        <v>37043</v>
      </c>
      <c r="C24" s="59">
        <v>75.75</v>
      </c>
      <c r="D24" s="59">
        <v>77.25</v>
      </c>
      <c r="E24" s="59">
        <v>76.119</v>
      </c>
      <c r="F24" s="59">
        <v>76.25</v>
      </c>
      <c r="G24" s="59" t="s">
        <v>473</v>
      </c>
      <c r="H24" s="60">
        <v>436800</v>
      </c>
      <c r="I24" s="57" t="s">
        <v>13</v>
      </c>
    </row>
    <row r="25" spans="1:9" s="53" customFormat="1" ht="22.5" thickTop="1" thickBot="1" x14ac:dyDescent="0.25">
      <c r="A25" s="57" t="s">
        <v>399</v>
      </c>
      <c r="B25" s="57" t="s">
        <v>14</v>
      </c>
      <c r="C25" s="59">
        <v>120</v>
      </c>
      <c r="D25" s="59">
        <v>121</v>
      </c>
      <c r="E25" s="59">
        <v>120.375</v>
      </c>
      <c r="F25" s="59">
        <v>121</v>
      </c>
      <c r="G25" s="59" t="s">
        <v>474</v>
      </c>
      <c r="H25" s="60">
        <v>140800</v>
      </c>
      <c r="I25" s="57" t="s">
        <v>13</v>
      </c>
    </row>
    <row r="26" spans="1:9" s="53" customFormat="1" ht="22.5" thickTop="1" thickBot="1" x14ac:dyDescent="0.25">
      <c r="A26" s="57" t="s">
        <v>400</v>
      </c>
      <c r="B26" s="58">
        <v>37135</v>
      </c>
      <c r="C26" s="59">
        <v>44.8</v>
      </c>
      <c r="D26" s="59">
        <v>45.35</v>
      </c>
      <c r="E26" s="59">
        <v>45.042999999999999</v>
      </c>
      <c r="F26" s="59">
        <v>45.05</v>
      </c>
      <c r="G26" s="59" t="s">
        <v>475</v>
      </c>
      <c r="H26" s="60">
        <v>562400</v>
      </c>
      <c r="I26" s="57" t="s">
        <v>13</v>
      </c>
    </row>
    <row r="27" spans="1:9" s="53" customFormat="1" ht="22.5" thickTop="1" thickBot="1" x14ac:dyDescent="0.25">
      <c r="A27" s="57" t="s">
        <v>412</v>
      </c>
      <c r="B27" s="57" t="s">
        <v>299</v>
      </c>
      <c r="C27" s="59">
        <v>42.5</v>
      </c>
      <c r="D27" s="59">
        <v>42.5</v>
      </c>
      <c r="E27" s="59">
        <v>42.5</v>
      </c>
      <c r="F27" s="59">
        <v>42.5</v>
      </c>
      <c r="G27" s="59" t="s">
        <v>476</v>
      </c>
      <c r="H27" s="60">
        <v>102400</v>
      </c>
      <c r="I27" s="57" t="s">
        <v>13</v>
      </c>
    </row>
    <row r="28" spans="1:9" s="53" customFormat="1" ht="22.5" thickTop="1" thickBot="1" x14ac:dyDescent="0.25">
      <c r="A28" s="57" t="s">
        <v>304</v>
      </c>
      <c r="B28" s="57" t="s">
        <v>12</v>
      </c>
      <c r="C28" s="59">
        <v>33</v>
      </c>
      <c r="D28" s="59">
        <v>33</v>
      </c>
      <c r="E28" s="59">
        <v>33</v>
      </c>
      <c r="F28" s="59">
        <v>33</v>
      </c>
      <c r="G28" s="59" t="s">
        <v>477</v>
      </c>
      <c r="H28" s="59">
        <v>800</v>
      </c>
      <c r="I28" s="57" t="s">
        <v>13</v>
      </c>
    </row>
    <row r="29" spans="1:9" s="53" customFormat="1" ht="22.5" thickTop="1" thickBot="1" x14ac:dyDescent="0.25">
      <c r="A29" s="57" t="s">
        <v>478</v>
      </c>
      <c r="B29" s="58">
        <v>37012</v>
      </c>
      <c r="C29" s="59">
        <v>50</v>
      </c>
      <c r="D29" s="59">
        <v>50</v>
      </c>
      <c r="E29" s="59">
        <v>50</v>
      </c>
      <c r="F29" s="59">
        <v>50</v>
      </c>
      <c r="G29" s="59" t="s">
        <v>479</v>
      </c>
      <c r="H29" s="60">
        <v>17600</v>
      </c>
      <c r="I29" s="57" t="s">
        <v>13</v>
      </c>
    </row>
    <row r="30" spans="1:9" s="53" customFormat="1" ht="22.5" thickTop="1" thickBot="1" x14ac:dyDescent="0.25">
      <c r="A30" s="57" t="s">
        <v>480</v>
      </c>
      <c r="B30" s="57" t="s">
        <v>14</v>
      </c>
      <c r="C30" s="59">
        <v>115.25</v>
      </c>
      <c r="D30" s="59">
        <v>115.5</v>
      </c>
      <c r="E30" s="59">
        <v>115.375</v>
      </c>
      <c r="F30" s="59">
        <v>115.25</v>
      </c>
      <c r="G30" s="59" t="s">
        <v>481</v>
      </c>
      <c r="H30" s="60">
        <v>70400</v>
      </c>
      <c r="I30" s="57" t="s">
        <v>13</v>
      </c>
    </row>
    <row r="31" spans="1:9" s="53" customFormat="1" ht="22.5" thickTop="1" thickBot="1" x14ac:dyDescent="0.25">
      <c r="A31" s="57" t="s">
        <v>305</v>
      </c>
      <c r="B31" s="57" t="s">
        <v>12</v>
      </c>
      <c r="C31" s="59">
        <v>48</v>
      </c>
      <c r="D31" s="59">
        <v>57</v>
      </c>
      <c r="E31" s="59">
        <v>51.188000000000002</v>
      </c>
      <c r="F31" s="59">
        <v>57</v>
      </c>
      <c r="G31" s="59" t="s">
        <v>482</v>
      </c>
      <c r="H31" s="60">
        <v>3200</v>
      </c>
      <c r="I31" s="57" t="s">
        <v>13</v>
      </c>
    </row>
    <row r="32" spans="1:9" s="53" customFormat="1" ht="22.5" thickTop="1" thickBot="1" x14ac:dyDescent="0.25">
      <c r="A32" s="57" t="s">
        <v>306</v>
      </c>
      <c r="B32" s="57" t="s">
        <v>302</v>
      </c>
      <c r="C32" s="59">
        <v>66</v>
      </c>
      <c r="D32" s="59">
        <v>69</v>
      </c>
      <c r="E32" s="59">
        <v>68.332999999999998</v>
      </c>
      <c r="F32" s="59">
        <v>69</v>
      </c>
      <c r="G32" s="59" t="s">
        <v>483</v>
      </c>
      <c r="H32" s="60">
        <v>24000</v>
      </c>
      <c r="I32" s="57" t="s">
        <v>13</v>
      </c>
    </row>
    <row r="33" spans="1:9" s="53" customFormat="1" ht="22.5" thickTop="1" thickBot="1" x14ac:dyDescent="0.25">
      <c r="A33" s="57" t="s">
        <v>413</v>
      </c>
      <c r="B33" s="58">
        <v>37012</v>
      </c>
      <c r="C33" s="59">
        <v>63.15</v>
      </c>
      <c r="D33" s="59">
        <v>63.75</v>
      </c>
      <c r="E33" s="59">
        <v>63.45</v>
      </c>
      <c r="F33" s="59">
        <v>63.15</v>
      </c>
      <c r="G33" s="59" t="s">
        <v>484</v>
      </c>
      <c r="H33" s="60">
        <v>88000</v>
      </c>
      <c r="I33" s="57" t="s">
        <v>13</v>
      </c>
    </row>
    <row r="34" spans="1:9" s="53" customFormat="1" ht="22.5" thickTop="1" thickBot="1" x14ac:dyDescent="0.25">
      <c r="A34" s="57" t="s">
        <v>485</v>
      </c>
      <c r="B34" s="58">
        <v>37043</v>
      </c>
      <c r="C34" s="59">
        <v>85.75</v>
      </c>
      <c r="D34" s="59">
        <v>86.75</v>
      </c>
      <c r="E34" s="59">
        <v>86.02</v>
      </c>
      <c r="F34" s="59">
        <v>85.75</v>
      </c>
      <c r="G34" s="59" t="s">
        <v>486</v>
      </c>
      <c r="H34" s="60">
        <v>84000</v>
      </c>
      <c r="I34" s="57" t="s">
        <v>13</v>
      </c>
    </row>
    <row r="35" spans="1:9" s="53" customFormat="1" ht="22.5" thickTop="1" thickBot="1" x14ac:dyDescent="0.25">
      <c r="A35" s="57" t="s">
        <v>414</v>
      </c>
      <c r="B35" s="57" t="s">
        <v>299</v>
      </c>
      <c r="C35" s="59">
        <v>45.75</v>
      </c>
      <c r="D35" s="59">
        <v>46</v>
      </c>
      <c r="E35" s="59">
        <v>45.875</v>
      </c>
      <c r="F35" s="59">
        <v>46</v>
      </c>
      <c r="G35" s="59" t="s">
        <v>487</v>
      </c>
      <c r="H35" s="60">
        <v>102400</v>
      </c>
      <c r="I35" s="57" t="s">
        <v>13</v>
      </c>
    </row>
    <row r="36" spans="1:9" s="53" customFormat="1" ht="22.5" thickTop="1" thickBot="1" x14ac:dyDescent="0.25">
      <c r="A36" s="57" t="s">
        <v>431</v>
      </c>
      <c r="B36" s="57" t="s">
        <v>303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488</v>
      </c>
      <c r="H36" s="60">
        <v>33600</v>
      </c>
      <c r="I36" s="57" t="s">
        <v>13</v>
      </c>
    </row>
    <row r="37" spans="1:9" s="53" customFormat="1" ht="22.5" thickTop="1" thickBot="1" x14ac:dyDescent="0.25">
      <c r="A37" s="57" t="s">
        <v>300</v>
      </c>
      <c r="B37" s="57" t="s">
        <v>12</v>
      </c>
      <c r="C37" s="59">
        <v>47.25</v>
      </c>
      <c r="D37" s="59">
        <v>49</v>
      </c>
      <c r="E37" s="59">
        <v>48</v>
      </c>
      <c r="F37" s="59">
        <v>47.25</v>
      </c>
      <c r="G37" s="59" t="s">
        <v>489</v>
      </c>
      <c r="H37" s="60">
        <v>8800</v>
      </c>
      <c r="I37" s="57" t="s">
        <v>13</v>
      </c>
    </row>
    <row r="38" spans="1:9" s="53" customFormat="1" ht="22.5" thickTop="1" thickBot="1" x14ac:dyDescent="0.25">
      <c r="A38" s="57" t="s">
        <v>401</v>
      </c>
      <c r="B38" s="57" t="s">
        <v>302</v>
      </c>
      <c r="C38" s="59">
        <v>54.75</v>
      </c>
      <c r="D38" s="59">
        <v>55.5</v>
      </c>
      <c r="E38" s="59">
        <v>55.063000000000002</v>
      </c>
      <c r="F38" s="59">
        <v>54.75</v>
      </c>
      <c r="G38" s="59" t="s">
        <v>481</v>
      </c>
      <c r="H38" s="60">
        <v>16000</v>
      </c>
      <c r="I38" s="57" t="s">
        <v>13</v>
      </c>
    </row>
    <row r="39" spans="1:9" s="53" customFormat="1" ht="22.5" thickTop="1" thickBot="1" x14ac:dyDescent="0.25">
      <c r="A39" s="57" t="s">
        <v>307</v>
      </c>
      <c r="B39" s="58">
        <v>37012</v>
      </c>
      <c r="C39" s="59">
        <v>55.25</v>
      </c>
      <c r="D39" s="59">
        <v>56</v>
      </c>
      <c r="E39" s="59">
        <v>55.563000000000002</v>
      </c>
      <c r="F39" s="59">
        <v>55.75</v>
      </c>
      <c r="G39" s="59" t="s">
        <v>490</v>
      </c>
      <c r="H39" s="60">
        <v>70400</v>
      </c>
      <c r="I39" s="57" t="s">
        <v>13</v>
      </c>
    </row>
    <row r="40" spans="1:9" s="53" customFormat="1" ht="22.5" thickTop="1" thickBot="1" x14ac:dyDescent="0.25">
      <c r="A40" s="57" t="s">
        <v>387</v>
      </c>
      <c r="B40" s="58">
        <v>37043</v>
      </c>
      <c r="C40" s="59">
        <v>73.5</v>
      </c>
      <c r="D40" s="59">
        <v>73.75</v>
      </c>
      <c r="E40" s="59">
        <v>73.667000000000002</v>
      </c>
      <c r="F40" s="59">
        <v>73.75</v>
      </c>
      <c r="G40" s="59" t="s">
        <v>491</v>
      </c>
      <c r="H40" s="60">
        <v>50400</v>
      </c>
      <c r="I40" s="57" t="s">
        <v>13</v>
      </c>
    </row>
    <row r="41" spans="1:9" s="53" customFormat="1" ht="22.5" thickTop="1" thickBot="1" x14ac:dyDescent="0.25">
      <c r="A41" s="57" t="s">
        <v>415</v>
      </c>
      <c r="B41" s="57" t="s">
        <v>14</v>
      </c>
      <c r="C41" s="59">
        <v>98.25</v>
      </c>
      <c r="D41" s="59">
        <v>98.25</v>
      </c>
      <c r="E41" s="59">
        <v>98.25</v>
      </c>
      <c r="F41" s="59">
        <v>98.25</v>
      </c>
      <c r="G41" s="59" t="s">
        <v>492</v>
      </c>
      <c r="H41" s="60">
        <v>35200</v>
      </c>
      <c r="I41" s="57" t="s">
        <v>13</v>
      </c>
    </row>
    <row r="42" spans="1:9" s="53" customFormat="1" ht="22.5" thickTop="1" thickBot="1" x14ac:dyDescent="0.25">
      <c r="A42" s="57" t="s">
        <v>416</v>
      </c>
      <c r="B42" s="58">
        <v>37135</v>
      </c>
      <c r="C42" s="59">
        <v>57</v>
      </c>
      <c r="D42" s="59">
        <v>57</v>
      </c>
      <c r="E42" s="59">
        <v>57</v>
      </c>
      <c r="F42" s="59">
        <v>57</v>
      </c>
      <c r="G42" s="59" t="s">
        <v>493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417</v>
      </c>
      <c r="B43" s="57" t="s">
        <v>299</v>
      </c>
      <c r="C43" s="59">
        <v>56.4</v>
      </c>
      <c r="D43" s="59">
        <v>56.5</v>
      </c>
      <c r="E43" s="59">
        <v>56.45</v>
      </c>
      <c r="F43" s="59">
        <v>56.5</v>
      </c>
      <c r="G43" s="59" t="s">
        <v>494</v>
      </c>
      <c r="H43" s="60">
        <v>102400</v>
      </c>
      <c r="I43" s="57" t="s">
        <v>13</v>
      </c>
    </row>
    <row r="44" spans="1:9" s="53" customFormat="1" ht="22.5" thickTop="1" thickBot="1" x14ac:dyDescent="0.25">
      <c r="A44" s="57" t="s">
        <v>432</v>
      </c>
      <c r="B44" s="57" t="s">
        <v>378</v>
      </c>
      <c r="C44" s="59">
        <v>58.25</v>
      </c>
      <c r="D44" s="59">
        <v>58.75</v>
      </c>
      <c r="E44" s="59">
        <v>58.481000000000002</v>
      </c>
      <c r="F44" s="59">
        <v>58.5</v>
      </c>
      <c r="G44" s="59" t="s">
        <v>495</v>
      </c>
      <c r="H44" s="60">
        <v>10400</v>
      </c>
      <c r="I44" s="57" t="s">
        <v>13</v>
      </c>
    </row>
    <row r="45" spans="1:9" s="53" customFormat="1" ht="22.5" thickTop="1" thickBot="1" x14ac:dyDescent="0.25">
      <c r="A45" s="57" t="s">
        <v>15</v>
      </c>
      <c r="B45" s="57" t="s">
        <v>12</v>
      </c>
      <c r="C45" s="59">
        <v>39.25</v>
      </c>
      <c r="D45" s="59">
        <v>40</v>
      </c>
      <c r="E45" s="59">
        <v>39.529000000000003</v>
      </c>
      <c r="F45" s="59">
        <v>40</v>
      </c>
      <c r="G45" s="59" t="s">
        <v>496</v>
      </c>
      <c r="H45" s="60">
        <v>20800</v>
      </c>
      <c r="I45" s="57" t="s">
        <v>13</v>
      </c>
    </row>
    <row r="46" spans="1:9" s="53" customFormat="1" ht="22.5" thickTop="1" thickBot="1" x14ac:dyDescent="0.25">
      <c r="A46" s="57" t="s">
        <v>433</v>
      </c>
      <c r="B46" s="57" t="s">
        <v>302</v>
      </c>
      <c r="C46" s="59">
        <v>58</v>
      </c>
      <c r="D46" s="59">
        <v>58.95</v>
      </c>
      <c r="E46" s="59">
        <v>58.408000000000001</v>
      </c>
      <c r="F46" s="59">
        <v>58.95</v>
      </c>
      <c r="G46" s="59" t="s">
        <v>497</v>
      </c>
      <c r="H46" s="60">
        <v>24000</v>
      </c>
      <c r="I46" s="57" t="s">
        <v>13</v>
      </c>
    </row>
    <row r="47" spans="1:9" s="53" customFormat="1" ht="22.5" thickTop="1" thickBot="1" x14ac:dyDescent="0.25">
      <c r="A47" s="57" t="s">
        <v>289</v>
      </c>
      <c r="B47" s="58">
        <v>37012</v>
      </c>
      <c r="C47" s="59">
        <v>52.75</v>
      </c>
      <c r="D47" s="59">
        <v>54</v>
      </c>
      <c r="E47" s="59">
        <v>53.273000000000003</v>
      </c>
      <c r="F47" s="59">
        <v>53.05</v>
      </c>
      <c r="G47" s="59" t="s">
        <v>498</v>
      </c>
      <c r="H47" s="60">
        <v>228800</v>
      </c>
      <c r="I47" s="57" t="s">
        <v>13</v>
      </c>
    </row>
    <row r="48" spans="1:9" s="53" customFormat="1" ht="22.5" thickTop="1" thickBot="1" x14ac:dyDescent="0.25">
      <c r="A48" s="57" t="s">
        <v>308</v>
      </c>
      <c r="B48" s="58">
        <v>37043</v>
      </c>
      <c r="C48" s="59">
        <v>74.25</v>
      </c>
      <c r="D48" s="59">
        <v>74.5</v>
      </c>
      <c r="E48" s="59">
        <v>74.375</v>
      </c>
      <c r="F48" s="59">
        <v>74.25</v>
      </c>
      <c r="G48" s="59" t="s">
        <v>499</v>
      </c>
      <c r="H48" s="60">
        <v>33600</v>
      </c>
      <c r="I48" s="57" t="s">
        <v>13</v>
      </c>
    </row>
    <row r="49" spans="1:9" s="53" customFormat="1" ht="22.5" thickTop="1" thickBot="1" x14ac:dyDescent="0.25">
      <c r="A49" s="57" t="s">
        <v>500</v>
      </c>
      <c r="B49" s="58">
        <v>37135</v>
      </c>
      <c r="C49" s="59">
        <v>47</v>
      </c>
      <c r="D49" s="59">
        <v>47</v>
      </c>
      <c r="E49" s="59">
        <v>47</v>
      </c>
      <c r="F49" s="59">
        <v>47</v>
      </c>
      <c r="G49" s="59" t="s">
        <v>501</v>
      </c>
      <c r="H49" s="60">
        <v>15200</v>
      </c>
      <c r="I49" s="57" t="s">
        <v>13</v>
      </c>
    </row>
    <row r="50" spans="1:9" s="53" customFormat="1" ht="22.5" thickTop="1" thickBot="1" x14ac:dyDescent="0.25">
      <c r="A50" s="57" t="s">
        <v>418</v>
      </c>
      <c r="B50" s="57" t="s">
        <v>299</v>
      </c>
      <c r="C50" s="59">
        <v>42.6</v>
      </c>
      <c r="D50" s="59">
        <v>42.75</v>
      </c>
      <c r="E50" s="59">
        <v>42.683</v>
      </c>
      <c r="F50" s="59">
        <v>42.75</v>
      </c>
      <c r="G50" s="59" t="s">
        <v>502</v>
      </c>
      <c r="H50" s="60">
        <v>153600</v>
      </c>
      <c r="I50" s="57" t="s">
        <v>13</v>
      </c>
    </row>
    <row r="51" spans="1:9" s="53" customFormat="1" ht="22.5" thickTop="1" thickBot="1" x14ac:dyDescent="0.25">
      <c r="A51" s="57" t="s">
        <v>388</v>
      </c>
      <c r="B51" s="57" t="s">
        <v>12</v>
      </c>
      <c r="C51" s="59">
        <v>320</v>
      </c>
      <c r="D51" s="59">
        <v>340</v>
      </c>
      <c r="E51" s="59">
        <v>331</v>
      </c>
      <c r="F51" s="59">
        <v>325</v>
      </c>
      <c r="G51" s="59" t="s">
        <v>503</v>
      </c>
      <c r="H51" s="60">
        <v>2000</v>
      </c>
      <c r="I51" s="57" t="s">
        <v>13</v>
      </c>
    </row>
    <row r="52" spans="1:9" s="53" customFormat="1" ht="22.5" thickTop="1" thickBot="1" x14ac:dyDescent="0.25">
      <c r="A52" s="57" t="s">
        <v>309</v>
      </c>
      <c r="B52" s="57" t="s">
        <v>12</v>
      </c>
      <c r="C52" s="59">
        <v>34.25</v>
      </c>
      <c r="D52" s="59">
        <v>35</v>
      </c>
      <c r="E52" s="59">
        <v>34.799999999999997</v>
      </c>
      <c r="F52" s="59">
        <v>35</v>
      </c>
      <c r="G52" s="59" t="s">
        <v>504</v>
      </c>
      <c r="H52" s="60">
        <v>4000</v>
      </c>
      <c r="I52" s="57" t="s">
        <v>13</v>
      </c>
    </row>
    <row r="53" spans="1:9" s="53" customFormat="1" ht="22.5" thickTop="1" thickBot="1" x14ac:dyDescent="0.25">
      <c r="A53" s="57" t="s">
        <v>505</v>
      </c>
      <c r="B53" s="57" t="s">
        <v>302</v>
      </c>
      <c r="C53" s="59">
        <v>63.5</v>
      </c>
      <c r="D53" s="59">
        <v>64</v>
      </c>
      <c r="E53" s="59">
        <v>63.75</v>
      </c>
      <c r="F53" s="59">
        <v>64</v>
      </c>
      <c r="G53" s="59" t="s">
        <v>483</v>
      </c>
      <c r="H53" s="60">
        <v>8000</v>
      </c>
      <c r="I53" s="57" t="s">
        <v>13</v>
      </c>
    </row>
    <row r="54" spans="1:9" s="53" customFormat="1" ht="22.5" thickTop="1" thickBot="1" x14ac:dyDescent="0.25">
      <c r="A54" s="57" t="s">
        <v>506</v>
      </c>
      <c r="B54" s="58">
        <v>37012</v>
      </c>
      <c r="C54" s="59">
        <v>56.85</v>
      </c>
      <c r="D54" s="59">
        <v>56.85</v>
      </c>
      <c r="E54" s="59">
        <v>56.85</v>
      </c>
      <c r="F54" s="59">
        <v>56.85</v>
      </c>
      <c r="G54" s="59" t="s">
        <v>507</v>
      </c>
      <c r="H54" s="60">
        <v>17600</v>
      </c>
      <c r="I54" s="57" t="s">
        <v>13</v>
      </c>
    </row>
    <row r="55" spans="1:9" s="53" customFormat="1" ht="22.5" thickTop="1" thickBot="1" x14ac:dyDescent="0.25">
      <c r="A55" s="57" t="s">
        <v>508</v>
      </c>
      <c r="B55" s="57" t="s">
        <v>299</v>
      </c>
      <c r="C55" s="59">
        <v>42.75</v>
      </c>
      <c r="D55" s="59">
        <v>42.75</v>
      </c>
      <c r="E55" s="59">
        <v>42.75</v>
      </c>
      <c r="F55" s="59">
        <v>42.75</v>
      </c>
      <c r="G55" s="59" t="s">
        <v>509</v>
      </c>
      <c r="H55" s="60">
        <v>51200</v>
      </c>
      <c r="I55" s="57" t="s">
        <v>13</v>
      </c>
    </row>
    <row r="56" spans="1:9" s="53" customFormat="1" ht="22.5" thickTop="1" thickBot="1" x14ac:dyDescent="0.25">
      <c r="A56" s="57" t="s">
        <v>434</v>
      </c>
      <c r="B56" s="57" t="s">
        <v>12</v>
      </c>
      <c r="C56" s="59">
        <v>42.5</v>
      </c>
      <c r="D56" s="59">
        <v>43.25</v>
      </c>
      <c r="E56" s="59">
        <v>42.875</v>
      </c>
      <c r="F56" s="59">
        <v>42.5</v>
      </c>
      <c r="G56" s="59" t="s">
        <v>510</v>
      </c>
      <c r="H56" s="60">
        <v>1600</v>
      </c>
      <c r="I56" s="57" t="s">
        <v>13</v>
      </c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0">
    <mergeCell ref="G9:G10"/>
    <mergeCell ref="H9:H10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52"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15657500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37006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455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25">
      <c r="A11" s="185" t="s">
        <v>310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311</v>
      </c>
      <c r="B12" s="57" t="s">
        <v>312</v>
      </c>
      <c r="C12" s="59">
        <v>4.9349999999999996</v>
      </c>
      <c r="D12" s="59">
        <v>4.97</v>
      </c>
      <c r="E12" s="59">
        <v>4.96</v>
      </c>
      <c r="F12" s="59">
        <v>4.9349999999999996</v>
      </c>
      <c r="G12" s="59" t="s">
        <v>511</v>
      </c>
      <c r="H12" s="60">
        <v>70000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419</v>
      </c>
      <c r="B13" s="57" t="s">
        <v>312</v>
      </c>
      <c r="C13" s="59">
        <v>4.92</v>
      </c>
      <c r="D13" s="59">
        <v>4.93</v>
      </c>
      <c r="E13" s="59">
        <v>4.923</v>
      </c>
      <c r="F13" s="59">
        <v>4.92</v>
      </c>
      <c r="G13" s="59" t="s">
        <v>481</v>
      </c>
      <c r="H13" s="60">
        <v>15000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313</v>
      </c>
      <c r="B14" s="57" t="s">
        <v>312</v>
      </c>
      <c r="C14" s="59">
        <v>5.27</v>
      </c>
      <c r="D14" s="59">
        <v>5.33</v>
      </c>
      <c r="E14" s="59">
        <v>5.3120000000000003</v>
      </c>
      <c r="F14" s="59">
        <v>5.27</v>
      </c>
      <c r="G14" s="59" t="s">
        <v>512</v>
      </c>
      <c r="H14" s="60">
        <v>280000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513</v>
      </c>
      <c r="B15" s="57" t="s">
        <v>312</v>
      </c>
      <c r="C15" s="59">
        <v>5.01</v>
      </c>
      <c r="D15" s="59">
        <v>5.01</v>
      </c>
      <c r="E15" s="59">
        <v>5.01</v>
      </c>
      <c r="F15" s="59">
        <v>5.01</v>
      </c>
      <c r="G15" s="59" t="s">
        <v>476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314</v>
      </c>
      <c r="B16" s="57" t="s">
        <v>312</v>
      </c>
      <c r="C16" s="59">
        <v>4.8899999999999997</v>
      </c>
      <c r="D16" s="59">
        <v>5.01</v>
      </c>
      <c r="E16" s="59">
        <v>4.9370000000000003</v>
      </c>
      <c r="F16" s="59">
        <v>4.8899999999999997</v>
      </c>
      <c r="G16" s="59" t="s">
        <v>514</v>
      </c>
      <c r="H16" s="60">
        <v>90000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315</v>
      </c>
      <c r="B17" s="57" t="s">
        <v>312</v>
      </c>
      <c r="C17" s="59">
        <v>5.335</v>
      </c>
      <c r="D17" s="59">
        <v>5.38</v>
      </c>
      <c r="E17" s="59">
        <v>5.3609999999999998</v>
      </c>
      <c r="F17" s="59">
        <v>5.335</v>
      </c>
      <c r="G17" s="59" t="s">
        <v>476</v>
      </c>
      <c r="H17" s="60">
        <v>40000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316</v>
      </c>
      <c r="B18" s="57" t="s">
        <v>312</v>
      </c>
      <c r="C18" s="59">
        <v>5.2549999999999999</v>
      </c>
      <c r="D18" s="59">
        <v>5.26</v>
      </c>
      <c r="E18" s="59">
        <v>5.2560000000000002</v>
      </c>
      <c r="F18" s="59">
        <v>5.26</v>
      </c>
      <c r="G18" s="59" t="s">
        <v>515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317</v>
      </c>
      <c r="B19" s="57" t="s">
        <v>312</v>
      </c>
      <c r="C19" s="59">
        <v>4.71</v>
      </c>
      <c r="D19" s="59">
        <v>5.0250000000000004</v>
      </c>
      <c r="E19" s="59">
        <v>4.93</v>
      </c>
      <c r="F19" s="59">
        <v>4.71</v>
      </c>
      <c r="G19" s="59" t="s">
        <v>516</v>
      </c>
      <c r="H19" s="60">
        <v>260000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318</v>
      </c>
      <c r="B20" s="57" t="s">
        <v>312</v>
      </c>
      <c r="C20" s="59">
        <v>4.67</v>
      </c>
      <c r="D20" s="59">
        <v>4.8</v>
      </c>
      <c r="E20" s="59">
        <v>4.774</v>
      </c>
      <c r="F20" s="59">
        <v>4.67</v>
      </c>
      <c r="G20" s="59" t="s">
        <v>517</v>
      </c>
      <c r="H20" s="60">
        <v>25000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435</v>
      </c>
      <c r="B21" s="57" t="s">
        <v>312</v>
      </c>
      <c r="C21" s="59">
        <v>4.9749999999999996</v>
      </c>
      <c r="D21" s="59">
        <v>4.9800000000000004</v>
      </c>
      <c r="E21" s="59">
        <v>4.9779999999999998</v>
      </c>
      <c r="F21" s="59">
        <v>4.9749999999999996</v>
      </c>
      <c r="G21" s="59" t="s">
        <v>518</v>
      </c>
      <c r="H21" s="60">
        <v>7500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319</v>
      </c>
      <c r="B22" s="57" t="s">
        <v>312</v>
      </c>
      <c r="C22" s="59">
        <v>4.9800000000000004</v>
      </c>
      <c r="D22" s="59">
        <v>5.0350000000000001</v>
      </c>
      <c r="E22" s="59">
        <v>5.0110000000000001</v>
      </c>
      <c r="F22" s="59">
        <v>4.9800000000000004</v>
      </c>
      <c r="G22" s="59" t="s">
        <v>476</v>
      </c>
      <c r="H22" s="60">
        <v>45000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320</v>
      </c>
      <c r="B23" s="57" t="s">
        <v>312</v>
      </c>
      <c r="C23" s="59">
        <v>4.22</v>
      </c>
      <c r="D23" s="59">
        <v>4.4000000000000004</v>
      </c>
      <c r="E23" s="59">
        <v>4.3049999999999997</v>
      </c>
      <c r="F23" s="59">
        <v>4.22</v>
      </c>
      <c r="G23" s="59" t="s">
        <v>519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436</v>
      </c>
      <c r="B24" s="58">
        <v>37012</v>
      </c>
      <c r="C24" s="59">
        <v>4.18</v>
      </c>
      <c r="D24" s="59">
        <v>4.3</v>
      </c>
      <c r="E24" s="59">
        <v>4.2699999999999996</v>
      </c>
      <c r="F24" s="59">
        <v>4.3</v>
      </c>
      <c r="G24" s="59" t="s">
        <v>520</v>
      </c>
      <c r="H24" s="60">
        <v>1860000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321</v>
      </c>
      <c r="B25" s="57" t="s">
        <v>312</v>
      </c>
      <c r="C25" s="59">
        <v>5.28</v>
      </c>
      <c r="D25" s="59">
        <v>5.2949999999999999</v>
      </c>
      <c r="E25" s="59">
        <v>5.2889999999999997</v>
      </c>
      <c r="F25" s="59">
        <v>5.28</v>
      </c>
      <c r="G25" s="59" t="s">
        <v>521</v>
      </c>
      <c r="H25" s="60">
        <v>57500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322</v>
      </c>
      <c r="B26" s="57" t="s">
        <v>312</v>
      </c>
      <c r="C26" s="59">
        <v>4.93</v>
      </c>
      <c r="D26" s="59">
        <v>4.96</v>
      </c>
      <c r="E26" s="59">
        <v>4.9379999999999997</v>
      </c>
      <c r="F26" s="59">
        <v>4.93</v>
      </c>
      <c r="G26" s="59" t="s">
        <v>522</v>
      </c>
      <c r="H26" s="60">
        <v>25000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323</v>
      </c>
      <c r="B27" s="57" t="s">
        <v>312</v>
      </c>
      <c r="C27" s="59">
        <v>4.8099999999999996</v>
      </c>
      <c r="D27" s="59">
        <v>4.87</v>
      </c>
      <c r="E27" s="59">
        <v>4.8499999999999996</v>
      </c>
      <c r="F27" s="59">
        <v>4.8099999999999996</v>
      </c>
      <c r="G27" s="59" t="s">
        <v>518</v>
      </c>
      <c r="H27" s="60">
        <v>30000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324</v>
      </c>
      <c r="B28" s="57" t="s">
        <v>312</v>
      </c>
      <c r="C28" s="59">
        <v>4.99</v>
      </c>
      <c r="D28" s="59">
        <v>5.13</v>
      </c>
      <c r="E28" s="59">
        <v>5.1159999999999997</v>
      </c>
      <c r="F28" s="59">
        <v>4.99</v>
      </c>
      <c r="G28" s="59" t="s">
        <v>507</v>
      </c>
      <c r="H28" s="60">
        <v>185000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366</v>
      </c>
      <c r="B29" s="57" t="s">
        <v>312</v>
      </c>
      <c r="C29" s="59">
        <v>5.12</v>
      </c>
      <c r="D29" s="59">
        <v>5.1280000000000001</v>
      </c>
      <c r="E29" s="59">
        <v>5.1239999999999997</v>
      </c>
      <c r="F29" s="59">
        <v>5.12</v>
      </c>
      <c r="G29" s="59" t="s">
        <v>523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325</v>
      </c>
      <c r="B30" s="57" t="s">
        <v>312</v>
      </c>
      <c r="C30" s="59">
        <v>4.8600000000000003</v>
      </c>
      <c r="D30" s="59">
        <v>4.9649999999999999</v>
      </c>
      <c r="E30" s="59">
        <v>4.91</v>
      </c>
      <c r="F30" s="59">
        <v>4.8600000000000003</v>
      </c>
      <c r="G30" s="59" t="s">
        <v>524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326</v>
      </c>
      <c r="B31" s="57" t="s">
        <v>312</v>
      </c>
      <c r="C31" s="59">
        <v>12.75</v>
      </c>
      <c r="D31" s="59">
        <v>13.15</v>
      </c>
      <c r="E31" s="59">
        <v>12.967000000000001</v>
      </c>
      <c r="F31" s="59">
        <v>13.15</v>
      </c>
      <c r="G31" s="59" t="s">
        <v>525</v>
      </c>
      <c r="H31" s="60">
        <v>70000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437</v>
      </c>
      <c r="B32" s="57" t="s">
        <v>312</v>
      </c>
      <c r="C32" s="59">
        <v>12.4</v>
      </c>
      <c r="D32" s="59">
        <v>12.4</v>
      </c>
      <c r="E32" s="59">
        <v>12.4</v>
      </c>
      <c r="F32" s="59">
        <v>12.4</v>
      </c>
      <c r="G32" s="59" t="s">
        <v>526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527</v>
      </c>
      <c r="B33" s="58">
        <v>37012</v>
      </c>
      <c r="C33" s="59">
        <v>11.9</v>
      </c>
      <c r="D33" s="59">
        <v>12</v>
      </c>
      <c r="E33" s="59">
        <v>11.957000000000001</v>
      </c>
      <c r="F33" s="59">
        <v>11.9</v>
      </c>
      <c r="G33" s="59" t="s">
        <v>528</v>
      </c>
      <c r="H33" s="60">
        <v>1085000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327</v>
      </c>
      <c r="B34" s="57" t="s">
        <v>312</v>
      </c>
      <c r="C34" s="59">
        <v>4.78</v>
      </c>
      <c r="D34" s="59">
        <v>4.8</v>
      </c>
      <c r="E34" s="59">
        <v>4.7839999999999998</v>
      </c>
      <c r="F34" s="59">
        <v>4.78</v>
      </c>
      <c r="G34" s="59" t="s">
        <v>529</v>
      </c>
      <c r="H34" s="60">
        <v>22500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402</v>
      </c>
      <c r="B35" s="57" t="s">
        <v>312</v>
      </c>
      <c r="C35" s="59">
        <v>5.08</v>
      </c>
      <c r="D35" s="59">
        <v>5.08</v>
      </c>
      <c r="E35" s="59">
        <v>5.08</v>
      </c>
      <c r="F35" s="59">
        <v>5.08</v>
      </c>
      <c r="G35" s="59" t="s">
        <v>530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328</v>
      </c>
      <c r="B36" s="57" t="s">
        <v>312</v>
      </c>
      <c r="C36" s="59">
        <v>14.7</v>
      </c>
      <c r="D36" s="59">
        <v>14.7</v>
      </c>
      <c r="E36" s="59">
        <v>14.7</v>
      </c>
      <c r="F36" s="59">
        <v>14.7</v>
      </c>
      <c r="G36" s="59" t="s">
        <v>531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420</v>
      </c>
      <c r="B37" s="57" t="s">
        <v>312</v>
      </c>
      <c r="C37" s="59">
        <v>15.25</v>
      </c>
      <c r="D37" s="59">
        <v>15.25</v>
      </c>
      <c r="E37" s="59">
        <v>15.25</v>
      </c>
      <c r="F37" s="59">
        <v>15.25</v>
      </c>
      <c r="G37" s="59" t="s">
        <v>532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329</v>
      </c>
      <c r="B38" s="57" t="s">
        <v>312</v>
      </c>
      <c r="C38" s="59">
        <v>4.8899999999999997</v>
      </c>
      <c r="D38" s="59">
        <v>4.93</v>
      </c>
      <c r="E38" s="59">
        <v>4.91</v>
      </c>
      <c r="F38" s="59">
        <v>4.8899999999999997</v>
      </c>
      <c r="G38" s="59" t="s">
        <v>533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330</v>
      </c>
      <c r="B39" s="57" t="s">
        <v>312</v>
      </c>
      <c r="C39" s="59">
        <v>4.8899999999999997</v>
      </c>
      <c r="D39" s="59">
        <v>4.96</v>
      </c>
      <c r="E39" s="59">
        <v>4.9210000000000003</v>
      </c>
      <c r="F39" s="59">
        <v>4.9000000000000004</v>
      </c>
      <c r="G39" s="59" t="s">
        <v>534</v>
      </c>
      <c r="H39" s="60">
        <v>60000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535</v>
      </c>
      <c r="B40" s="57" t="s">
        <v>344</v>
      </c>
      <c r="C40" s="59">
        <v>5.85</v>
      </c>
      <c r="D40" s="59">
        <v>5.85</v>
      </c>
      <c r="E40" s="59">
        <v>5.85</v>
      </c>
      <c r="F40" s="59">
        <v>5.85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421</v>
      </c>
      <c r="B41" s="57" t="s">
        <v>312</v>
      </c>
      <c r="C41" s="59">
        <v>5.42</v>
      </c>
      <c r="D41" s="59">
        <v>5.43</v>
      </c>
      <c r="E41" s="59">
        <v>5.423</v>
      </c>
      <c r="F41" s="59">
        <v>5.4249999999999998</v>
      </c>
      <c r="G41" s="59" t="s">
        <v>537</v>
      </c>
      <c r="H41" s="60">
        <v>17500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331</v>
      </c>
      <c r="B42" s="57" t="s">
        <v>312</v>
      </c>
      <c r="C42" s="59">
        <v>4.8600000000000003</v>
      </c>
      <c r="D42" s="59">
        <v>4.8899999999999997</v>
      </c>
      <c r="E42" s="59">
        <v>4.88</v>
      </c>
      <c r="F42" s="59">
        <v>4.8600000000000003</v>
      </c>
      <c r="G42" s="59" t="s">
        <v>488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332</v>
      </c>
      <c r="B43" s="57" t="s">
        <v>312</v>
      </c>
      <c r="C43" s="59">
        <v>4.8099999999999996</v>
      </c>
      <c r="D43" s="59">
        <v>4.9000000000000004</v>
      </c>
      <c r="E43" s="59">
        <v>4.8680000000000003</v>
      </c>
      <c r="F43" s="59">
        <v>4.8099999999999996</v>
      </c>
      <c r="G43" s="59" t="s">
        <v>538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333</v>
      </c>
      <c r="B44" s="57" t="s">
        <v>312</v>
      </c>
      <c r="C44" s="59">
        <v>4.92</v>
      </c>
      <c r="D44" s="59">
        <v>5.0149999999999997</v>
      </c>
      <c r="E44" s="59">
        <v>4.9779999999999998</v>
      </c>
      <c r="F44" s="59">
        <v>4.92</v>
      </c>
      <c r="G44" s="59" t="s">
        <v>539</v>
      </c>
      <c r="H44" s="60">
        <v>35000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334</v>
      </c>
      <c r="B45" s="57" t="s">
        <v>312</v>
      </c>
      <c r="C45" s="59">
        <v>5</v>
      </c>
      <c r="D45" s="59">
        <v>5.0999999999999996</v>
      </c>
      <c r="E45" s="59">
        <v>5.0640000000000001</v>
      </c>
      <c r="F45" s="59">
        <v>5</v>
      </c>
      <c r="G45" s="59" t="s">
        <v>540</v>
      </c>
      <c r="H45" s="60">
        <v>30000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335</v>
      </c>
      <c r="B46" s="57" t="s">
        <v>312</v>
      </c>
      <c r="C46" s="59">
        <v>4.82</v>
      </c>
      <c r="D46" s="59">
        <v>4.8600000000000003</v>
      </c>
      <c r="E46" s="59">
        <v>4.8410000000000002</v>
      </c>
      <c r="F46" s="59">
        <v>4.8250000000000002</v>
      </c>
      <c r="G46" s="59" t="s">
        <v>541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185" t="s">
        <v>336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  <c r="L47" s="53"/>
    </row>
    <row r="48" spans="1:12" ht="14.25" customHeight="1" thickTop="1" thickBot="1" x14ac:dyDescent="0.25">
      <c r="A48" s="57" t="s">
        <v>379</v>
      </c>
      <c r="B48" s="57" t="s">
        <v>312</v>
      </c>
      <c r="C48" s="59">
        <v>-5.0000000000000001E-3</v>
      </c>
      <c r="D48" s="59">
        <v>0</v>
      </c>
      <c r="E48" s="59">
        <v>-1E-3</v>
      </c>
      <c r="F48" s="59">
        <v>-5.0000000000000001E-3</v>
      </c>
      <c r="G48" s="59" t="s">
        <v>542</v>
      </c>
      <c r="H48" s="60">
        <v>110000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422</v>
      </c>
      <c r="B49" s="57" t="s">
        <v>312</v>
      </c>
      <c r="C49" s="59">
        <v>-3.0000000000000001E-3</v>
      </c>
      <c r="D49" s="59">
        <v>0</v>
      </c>
      <c r="E49" s="59">
        <v>-1E-3</v>
      </c>
      <c r="F49" s="59">
        <v>-3.0000000000000001E-3</v>
      </c>
      <c r="G49" s="59" t="s">
        <v>543</v>
      </c>
      <c r="H49" s="60">
        <v>75000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367</v>
      </c>
      <c r="B50" s="57" t="s">
        <v>312</v>
      </c>
      <c r="C50" s="59">
        <v>0</v>
      </c>
      <c r="D50" s="59">
        <v>0</v>
      </c>
      <c r="E50" s="59">
        <v>0</v>
      </c>
      <c r="F50" s="59">
        <v>0</v>
      </c>
      <c r="G50" s="59" t="s">
        <v>521</v>
      </c>
      <c r="H50" s="60">
        <v>50000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403</v>
      </c>
      <c r="B51" s="57" t="s">
        <v>312</v>
      </c>
      <c r="C51" s="59">
        <v>0</v>
      </c>
      <c r="D51" s="59">
        <v>0</v>
      </c>
      <c r="E51" s="59">
        <v>0</v>
      </c>
      <c r="F51" s="59">
        <v>0</v>
      </c>
      <c r="G51" s="59" t="s">
        <v>544</v>
      </c>
      <c r="H51" s="60">
        <v>72500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423</v>
      </c>
      <c r="B52" s="57" t="s">
        <v>312</v>
      </c>
      <c r="C52" s="59">
        <v>0</v>
      </c>
      <c r="D52" s="59">
        <v>0</v>
      </c>
      <c r="E52" s="59">
        <v>0</v>
      </c>
      <c r="F52" s="59">
        <v>0</v>
      </c>
      <c r="G52" s="59" t="s">
        <v>545</v>
      </c>
      <c r="H52" s="60">
        <v>55000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438</v>
      </c>
      <c r="B53" s="57" t="s">
        <v>312</v>
      </c>
      <c r="C53" s="59">
        <v>0</v>
      </c>
      <c r="D53" s="59">
        <v>0</v>
      </c>
      <c r="E53" s="59">
        <v>0</v>
      </c>
      <c r="F53" s="59">
        <v>0</v>
      </c>
      <c r="G53" s="59" t="s">
        <v>546</v>
      </c>
      <c r="H53" s="60">
        <v>50000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404</v>
      </c>
      <c r="B54" s="57" t="s">
        <v>312</v>
      </c>
      <c r="C54" s="59">
        <v>3.0000000000000001E-3</v>
      </c>
      <c r="D54" s="59">
        <v>3.0000000000000001E-3</v>
      </c>
      <c r="E54" s="59">
        <v>3.0000000000000001E-3</v>
      </c>
      <c r="F54" s="59">
        <v>3.0000000000000001E-3</v>
      </c>
      <c r="G54" s="59" t="s">
        <v>547</v>
      </c>
      <c r="H54" s="60">
        <v>20000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548</v>
      </c>
      <c r="B55" s="57" t="s">
        <v>312</v>
      </c>
      <c r="C55" s="59">
        <v>0</v>
      </c>
      <c r="D55" s="59">
        <v>0</v>
      </c>
      <c r="E55" s="59">
        <v>0</v>
      </c>
      <c r="F55" s="59">
        <v>0</v>
      </c>
      <c r="G55" s="59" t="s">
        <v>549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380</v>
      </c>
      <c r="B56" s="57" t="s">
        <v>312</v>
      </c>
      <c r="C56" s="59">
        <v>0</v>
      </c>
      <c r="D56" s="59">
        <v>0</v>
      </c>
      <c r="E56" s="59">
        <v>0</v>
      </c>
      <c r="F56" s="59">
        <v>0</v>
      </c>
      <c r="G56" s="59" t="s">
        <v>550</v>
      </c>
      <c r="H56" s="60">
        <v>80000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551</v>
      </c>
      <c r="B57" s="57" t="s">
        <v>312</v>
      </c>
      <c r="C57" s="59">
        <v>0</v>
      </c>
      <c r="D57" s="59">
        <v>0</v>
      </c>
      <c r="E57" s="59">
        <v>0</v>
      </c>
      <c r="F57" s="59">
        <v>0</v>
      </c>
      <c r="G57" s="59" t="s">
        <v>509</v>
      </c>
      <c r="H57" s="60">
        <v>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368</v>
      </c>
      <c r="B58" s="57" t="s">
        <v>312</v>
      </c>
      <c r="C58" s="59">
        <v>0</v>
      </c>
      <c r="D58" s="59">
        <v>0</v>
      </c>
      <c r="E58" s="59">
        <v>0</v>
      </c>
      <c r="F58" s="59">
        <v>0</v>
      </c>
      <c r="G58" s="59" t="s">
        <v>552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337</v>
      </c>
      <c r="B59" s="57" t="s">
        <v>312</v>
      </c>
      <c r="C59" s="59">
        <v>0</v>
      </c>
      <c r="D59" s="59">
        <v>0</v>
      </c>
      <c r="E59" s="59">
        <v>0</v>
      </c>
      <c r="F59" s="59">
        <v>0</v>
      </c>
      <c r="G59" s="59" t="s">
        <v>553</v>
      </c>
      <c r="H59" s="60">
        <v>55000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338</v>
      </c>
      <c r="B60" s="57" t="s">
        <v>312</v>
      </c>
      <c r="C60" s="59">
        <v>0</v>
      </c>
      <c r="D60" s="59">
        <v>0</v>
      </c>
      <c r="E60" s="59">
        <v>0</v>
      </c>
      <c r="F60" s="59">
        <v>0</v>
      </c>
      <c r="G60" s="59" t="s">
        <v>554</v>
      </c>
      <c r="H60" s="60">
        <v>40000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439</v>
      </c>
      <c r="B61" s="57" t="s">
        <v>312</v>
      </c>
      <c r="C61" s="59">
        <v>0</v>
      </c>
      <c r="D61" s="59">
        <v>0</v>
      </c>
      <c r="E61" s="59">
        <v>0</v>
      </c>
      <c r="F61" s="59">
        <v>0</v>
      </c>
      <c r="G61" s="59" t="s">
        <v>555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440</v>
      </c>
      <c r="B62" s="57" t="s">
        <v>312</v>
      </c>
      <c r="C62" s="59">
        <v>0</v>
      </c>
      <c r="D62" s="59">
        <v>0</v>
      </c>
      <c r="E62" s="59">
        <v>0</v>
      </c>
      <c r="F62" s="59">
        <v>0</v>
      </c>
      <c r="G62" s="59" t="s">
        <v>556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405</v>
      </c>
      <c r="B63" s="57" t="s">
        <v>312</v>
      </c>
      <c r="C63" s="59">
        <v>0</v>
      </c>
      <c r="D63" s="59">
        <v>0</v>
      </c>
      <c r="E63" s="59">
        <v>0</v>
      </c>
      <c r="F63" s="59">
        <v>0</v>
      </c>
      <c r="G63" s="59" t="s">
        <v>509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369</v>
      </c>
      <c r="B64" s="57" t="s">
        <v>312</v>
      </c>
      <c r="C64" s="59">
        <v>0</v>
      </c>
      <c r="D64" s="59">
        <v>0</v>
      </c>
      <c r="E64" s="59">
        <v>0</v>
      </c>
      <c r="F64" s="59">
        <v>0</v>
      </c>
      <c r="G64" s="59" t="s">
        <v>557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185" t="s">
        <v>340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25">
      <c r="A66" s="57" t="s">
        <v>424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558</v>
      </c>
      <c r="H66" s="60">
        <v>1550000</v>
      </c>
      <c r="I66" s="57" t="s">
        <v>16</v>
      </c>
    </row>
    <row r="67" spans="1:12" ht="14.25" customHeight="1" thickTop="1" thickBot="1" x14ac:dyDescent="0.25">
      <c r="A67" s="57" t="s">
        <v>559</v>
      </c>
      <c r="B67" s="58">
        <v>37012</v>
      </c>
      <c r="C67" s="59">
        <v>0.01</v>
      </c>
      <c r="D67" s="59">
        <v>0.01</v>
      </c>
      <c r="E67" s="59">
        <v>0.01</v>
      </c>
      <c r="F67" s="59">
        <v>0.01</v>
      </c>
      <c r="G67" s="59" t="s">
        <v>560</v>
      </c>
      <c r="H67" s="60">
        <v>155000</v>
      </c>
      <c r="I67" s="57" t="s">
        <v>16</v>
      </c>
    </row>
    <row r="68" spans="1:12" ht="14.25" customHeight="1" thickTop="1" thickBot="1" x14ac:dyDescent="0.25">
      <c r="A68" s="57" t="s">
        <v>561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562</v>
      </c>
      <c r="H68" s="60">
        <v>620000</v>
      </c>
      <c r="I68" s="57" t="s">
        <v>16</v>
      </c>
    </row>
    <row r="69" spans="1:12" ht="14.25" customHeight="1" thickTop="1" thickBot="1" x14ac:dyDescent="0.25">
      <c r="A69" s="57" t="s">
        <v>441</v>
      </c>
      <c r="B69" s="58">
        <v>37012</v>
      </c>
      <c r="C69" s="59">
        <v>-5.0000000000000001E-3</v>
      </c>
      <c r="D69" s="59">
        <v>-5.0000000000000001E-3</v>
      </c>
      <c r="E69" s="59">
        <v>-5.0000000000000001E-3</v>
      </c>
      <c r="F69" s="59">
        <v>-5.0000000000000001E-3</v>
      </c>
      <c r="G69" s="59" t="s">
        <v>536</v>
      </c>
      <c r="H69" s="60">
        <v>310000</v>
      </c>
      <c r="I69" s="57" t="s">
        <v>16</v>
      </c>
    </row>
    <row r="70" spans="1:12" ht="14.25" customHeight="1" thickTop="1" thickBot="1" x14ac:dyDescent="0.25">
      <c r="A70" s="57" t="s">
        <v>563</v>
      </c>
      <c r="B70" s="57" t="s">
        <v>342</v>
      </c>
      <c r="C70" s="59">
        <v>0</v>
      </c>
      <c r="D70" s="59">
        <v>0</v>
      </c>
      <c r="E70" s="59">
        <v>0</v>
      </c>
      <c r="F70" s="59">
        <v>0</v>
      </c>
      <c r="G70" s="59" t="s">
        <v>564</v>
      </c>
      <c r="H70" s="60">
        <v>3680000</v>
      </c>
      <c r="I70" s="57" t="s">
        <v>16</v>
      </c>
    </row>
    <row r="71" spans="1:12" ht="14.25" customHeight="1" thickTop="1" thickBot="1" x14ac:dyDescent="0.25">
      <c r="A71" s="57" t="s">
        <v>565</v>
      </c>
      <c r="B71" s="58">
        <v>37012</v>
      </c>
      <c r="C71" s="59">
        <v>-1.4999999999999999E-2</v>
      </c>
      <c r="D71" s="59">
        <v>-1.4999999999999999E-2</v>
      </c>
      <c r="E71" s="59">
        <v>-1.4999999999999999E-2</v>
      </c>
      <c r="F71" s="59">
        <v>-1.4999999999999999E-2</v>
      </c>
      <c r="G71" s="59" t="s">
        <v>566</v>
      </c>
      <c r="H71" s="60">
        <v>387500</v>
      </c>
      <c r="I71" s="57" t="s">
        <v>16</v>
      </c>
    </row>
    <row r="72" spans="1:12" ht="14.25" customHeight="1" thickTop="1" thickBot="1" x14ac:dyDescent="0.25">
      <c r="A72" s="57" t="s">
        <v>442</v>
      </c>
      <c r="B72" s="58">
        <v>37012</v>
      </c>
      <c r="C72" s="59">
        <v>-8.0000000000000002E-3</v>
      </c>
      <c r="D72" s="59">
        <v>-8.0000000000000002E-3</v>
      </c>
      <c r="E72" s="59">
        <v>-8.0000000000000002E-3</v>
      </c>
      <c r="F72" s="59">
        <v>-8.0000000000000002E-3</v>
      </c>
      <c r="G72" s="59" t="s">
        <v>567</v>
      </c>
      <c r="H72" s="60">
        <v>310000</v>
      </c>
      <c r="I72" s="57" t="s">
        <v>16</v>
      </c>
    </row>
    <row r="73" spans="1:12" ht="14.25" customHeight="1" thickTop="1" thickBot="1" x14ac:dyDescent="0.25">
      <c r="A73" s="57" t="s">
        <v>568</v>
      </c>
      <c r="B73" s="58">
        <v>37012</v>
      </c>
      <c r="C73" s="59">
        <v>-3.0000000000000001E-3</v>
      </c>
      <c r="D73" s="59">
        <v>-3.0000000000000001E-3</v>
      </c>
      <c r="E73" s="59">
        <v>-3.0000000000000001E-3</v>
      </c>
      <c r="F73" s="59">
        <v>-3.0000000000000001E-3</v>
      </c>
      <c r="G73" s="59" t="s">
        <v>569</v>
      </c>
      <c r="H73" s="60">
        <v>310000</v>
      </c>
      <c r="I73" s="57" t="s">
        <v>16</v>
      </c>
    </row>
    <row r="74" spans="1:12" ht="14.25" customHeight="1" thickTop="1" thickBot="1" x14ac:dyDescent="0.25">
      <c r="A74" s="57" t="s">
        <v>570</v>
      </c>
      <c r="B74" s="58">
        <v>37012</v>
      </c>
      <c r="C74" s="59">
        <v>0.01</v>
      </c>
      <c r="D74" s="59">
        <v>0.01</v>
      </c>
      <c r="E74" s="59">
        <v>0.01</v>
      </c>
      <c r="F74" s="59">
        <v>0.01</v>
      </c>
      <c r="G74" s="59" t="s">
        <v>571</v>
      </c>
      <c r="H74" s="60">
        <v>310000</v>
      </c>
      <c r="I74" s="57" t="s">
        <v>16</v>
      </c>
      <c r="J74" s="53"/>
      <c r="K74" s="53"/>
      <c r="L74" s="53"/>
    </row>
    <row r="75" spans="1:12" ht="14.25" customHeight="1" thickTop="1" thickBot="1" x14ac:dyDescent="0.25">
      <c r="A75" s="57" t="s">
        <v>572</v>
      </c>
      <c r="B75" s="58">
        <v>37012</v>
      </c>
      <c r="C75" s="59">
        <v>3.0000000000000001E-3</v>
      </c>
      <c r="D75" s="59">
        <v>3.0000000000000001E-3</v>
      </c>
      <c r="E75" s="59">
        <v>3.0000000000000001E-3</v>
      </c>
      <c r="F75" s="59">
        <v>3.0000000000000001E-3</v>
      </c>
      <c r="G75" s="59" t="s">
        <v>573</v>
      </c>
      <c r="H75" s="60">
        <v>310000</v>
      </c>
      <c r="I75" s="57" t="s">
        <v>16</v>
      </c>
    </row>
    <row r="76" spans="1:12" ht="22.5" thickTop="1" thickBot="1" x14ac:dyDescent="0.25">
      <c r="A76" s="57" t="s">
        <v>574</v>
      </c>
      <c r="B76" s="58">
        <v>37012</v>
      </c>
      <c r="C76" s="59">
        <v>0</v>
      </c>
      <c r="D76" s="59">
        <v>0</v>
      </c>
      <c r="E76" s="59">
        <v>0</v>
      </c>
      <c r="F76" s="59">
        <v>0</v>
      </c>
      <c r="G76" s="59" t="s">
        <v>575</v>
      </c>
      <c r="H76" s="60">
        <v>930000</v>
      </c>
      <c r="I76" s="57" t="s">
        <v>16</v>
      </c>
    </row>
    <row r="77" spans="1:12" ht="14.25" customHeight="1" thickTop="1" thickBot="1" x14ac:dyDescent="0.25">
      <c r="A77" s="185" t="s">
        <v>443</v>
      </c>
      <c r="B77" s="186"/>
      <c r="C77" s="186"/>
      <c r="D77" s="186"/>
      <c r="E77" s="186"/>
      <c r="F77" s="186"/>
      <c r="G77" s="186"/>
      <c r="H77" s="186"/>
      <c r="I77" s="187"/>
    </row>
    <row r="78" spans="1:12" ht="14.25" customHeight="1" thickTop="1" thickBot="1" x14ac:dyDescent="0.25">
      <c r="A78" s="57" t="s">
        <v>444</v>
      </c>
      <c r="B78" s="58">
        <v>37012</v>
      </c>
      <c r="C78" s="59">
        <v>0</v>
      </c>
      <c r="D78" s="59">
        <v>0</v>
      </c>
      <c r="E78" s="59">
        <v>0</v>
      </c>
      <c r="F78" s="59">
        <v>0</v>
      </c>
      <c r="G78" s="59" t="s">
        <v>576</v>
      </c>
      <c r="H78" s="60">
        <v>465000</v>
      </c>
      <c r="I78" s="57" t="s">
        <v>16</v>
      </c>
    </row>
    <row r="79" spans="1:12" ht="14.25" customHeight="1" thickTop="1" thickBot="1" x14ac:dyDescent="0.25">
      <c r="A79" s="57" t="s">
        <v>577</v>
      </c>
      <c r="B79" s="58">
        <v>37012</v>
      </c>
      <c r="C79" s="59">
        <v>-3.0000000000000001E-3</v>
      </c>
      <c r="D79" s="59">
        <v>-3.0000000000000001E-3</v>
      </c>
      <c r="E79" s="59">
        <v>-3.0000000000000001E-3</v>
      </c>
      <c r="F79" s="59">
        <v>-3.0000000000000001E-3</v>
      </c>
      <c r="G79" s="59" t="s">
        <v>578</v>
      </c>
      <c r="H79" s="60">
        <v>310000</v>
      </c>
      <c r="I79" s="57" t="s">
        <v>16</v>
      </c>
    </row>
    <row r="80" spans="1:12" ht="14.25" customHeight="1" thickTop="1" thickBot="1" x14ac:dyDescent="0.25">
      <c r="A80" s="57" t="s">
        <v>579</v>
      </c>
      <c r="B80" s="58">
        <v>37012</v>
      </c>
      <c r="C80" s="59">
        <v>5.0000000000000001E-3</v>
      </c>
      <c r="D80" s="59">
        <v>0.01</v>
      </c>
      <c r="E80" s="59">
        <v>8.0000000000000002E-3</v>
      </c>
      <c r="F80" s="59">
        <v>5.0000000000000001E-3</v>
      </c>
      <c r="G80" s="59" t="s">
        <v>580</v>
      </c>
      <c r="H80" s="60">
        <v>620000</v>
      </c>
      <c r="I80" s="57" t="s">
        <v>16</v>
      </c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85"/>
      <c r="B89" s="186"/>
      <c r="C89" s="186"/>
      <c r="D89" s="186"/>
      <c r="E89" s="186"/>
      <c r="F89" s="186"/>
      <c r="G89" s="186"/>
      <c r="H89" s="186"/>
      <c r="I89" s="187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3">
    <mergeCell ref="A89:I89"/>
    <mergeCell ref="H9:H10"/>
    <mergeCell ref="I9:I10"/>
    <mergeCell ref="C9:C10"/>
    <mergeCell ref="D9:D10"/>
    <mergeCell ref="F9:F10"/>
    <mergeCell ref="G9:G10"/>
    <mergeCell ref="A77:I77"/>
    <mergeCell ref="A11:I11"/>
    <mergeCell ref="A9:A10"/>
    <mergeCell ref="A47:I47"/>
    <mergeCell ref="A65:I65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51575000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37006</v>
      </c>
      <c r="F3" s="64"/>
      <c r="G3" s="65"/>
      <c r="H3" s="63"/>
    </row>
    <row r="5" spans="1:11" ht="9.75" customHeight="1" x14ac:dyDescent="0.2">
      <c r="A5" s="54" t="s">
        <v>581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455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25">
      <c r="A11" s="185" t="s">
        <v>370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425</v>
      </c>
      <c r="B12" s="58">
        <v>37012</v>
      </c>
      <c r="C12" s="59">
        <v>0.25</v>
      </c>
      <c r="D12" s="59">
        <v>0.255</v>
      </c>
      <c r="E12" s="59">
        <v>0.254</v>
      </c>
      <c r="F12" s="59">
        <v>0.25</v>
      </c>
      <c r="G12" s="59" t="s">
        <v>582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583</v>
      </c>
      <c r="B13" s="57" t="s">
        <v>406</v>
      </c>
      <c r="C13" s="59">
        <v>0.255</v>
      </c>
      <c r="D13" s="59">
        <v>0.255</v>
      </c>
      <c r="E13" s="59">
        <v>0.255</v>
      </c>
      <c r="F13" s="59">
        <v>0.255</v>
      </c>
      <c r="G13" s="59" t="s">
        <v>530</v>
      </c>
      <c r="H13" s="60">
        <v>765000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445</v>
      </c>
      <c r="B14" s="57" t="s">
        <v>339</v>
      </c>
      <c r="C14" s="59">
        <v>0.28999999999999998</v>
      </c>
      <c r="D14" s="59">
        <v>0.29499999999999998</v>
      </c>
      <c r="E14" s="59">
        <v>0.29199999999999998</v>
      </c>
      <c r="F14" s="59">
        <v>0.28999999999999998</v>
      </c>
      <c r="G14" s="59" t="s">
        <v>584</v>
      </c>
      <c r="H14" s="60">
        <v>2265000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341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585</v>
      </c>
      <c r="B16" s="58">
        <v>37012</v>
      </c>
      <c r="C16" s="59">
        <v>-8.5000000000000006E-2</v>
      </c>
      <c r="D16" s="59">
        <v>-8.5000000000000006E-2</v>
      </c>
      <c r="E16" s="59">
        <v>-8.5000000000000006E-2</v>
      </c>
      <c r="F16" s="59">
        <v>-8.5000000000000006E-2</v>
      </c>
      <c r="G16" s="59" t="s">
        <v>546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389</v>
      </c>
      <c r="B17" s="58">
        <v>37012</v>
      </c>
      <c r="C17" s="59">
        <v>0.32800000000000001</v>
      </c>
      <c r="D17" s="59">
        <v>0.33300000000000002</v>
      </c>
      <c r="E17" s="59">
        <v>0.33</v>
      </c>
      <c r="F17" s="59">
        <v>0.32800000000000001</v>
      </c>
      <c r="G17" s="59" t="s">
        <v>586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426</v>
      </c>
      <c r="B18" s="58">
        <v>37012</v>
      </c>
      <c r="C18" s="59">
        <v>0</v>
      </c>
      <c r="D18" s="59">
        <v>0</v>
      </c>
      <c r="E18" s="59">
        <v>0</v>
      </c>
      <c r="F18" s="59">
        <v>0</v>
      </c>
      <c r="G18" s="59" t="s">
        <v>587</v>
      </c>
      <c r="H18" s="60">
        <v>1240000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588</v>
      </c>
      <c r="B19" s="58">
        <v>37012</v>
      </c>
      <c r="C19" s="59">
        <v>0.01</v>
      </c>
      <c r="D19" s="59">
        <v>0.01</v>
      </c>
      <c r="E19" s="59">
        <v>0.01</v>
      </c>
      <c r="F19" s="59">
        <v>0.01</v>
      </c>
      <c r="G19" s="59" t="s">
        <v>589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446</v>
      </c>
      <c r="B20" s="58">
        <v>37043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590</v>
      </c>
      <c r="H20" s="60">
        <v>300000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447</v>
      </c>
      <c r="B21" s="58">
        <v>37073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590</v>
      </c>
      <c r="H21" s="60">
        <v>310000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591</v>
      </c>
      <c r="B22" s="58">
        <v>37104</v>
      </c>
      <c r="C22" s="59">
        <v>0.04</v>
      </c>
      <c r="D22" s="59">
        <v>0.04</v>
      </c>
      <c r="E22" s="59">
        <v>0.04</v>
      </c>
      <c r="F22" s="59">
        <v>0.04</v>
      </c>
      <c r="G22" s="59" t="s">
        <v>590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592</v>
      </c>
      <c r="B23" s="58">
        <v>37135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590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593</v>
      </c>
      <c r="B24" s="58">
        <v>37165</v>
      </c>
      <c r="C24" s="59">
        <v>0.02</v>
      </c>
      <c r="D24" s="59">
        <v>0.02</v>
      </c>
      <c r="E24" s="59">
        <v>0.02</v>
      </c>
      <c r="F24" s="59">
        <v>0.02</v>
      </c>
      <c r="G24" s="59" t="s">
        <v>590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594</v>
      </c>
      <c r="B25" s="58">
        <v>37012</v>
      </c>
      <c r="C25" s="59">
        <v>-1</v>
      </c>
      <c r="D25" s="59">
        <v>-0.99</v>
      </c>
      <c r="E25" s="59">
        <v>-0.997</v>
      </c>
      <c r="F25" s="59">
        <v>-0.99</v>
      </c>
      <c r="G25" s="59" t="s">
        <v>595</v>
      </c>
      <c r="H25" s="60">
        <v>465000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407</v>
      </c>
      <c r="B26" s="58">
        <v>37012</v>
      </c>
      <c r="C26" s="59">
        <v>-0.02</v>
      </c>
      <c r="D26" s="59">
        <v>-0.01</v>
      </c>
      <c r="E26" s="59">
        <v>-1.6E-2</v>
      </c>
      <c r="F26" s="59">
        <v>-0.01</v>
      </c>
      <c r="G26" s="59" t="s">
        <v>596</v>
      </c>
      <c r="H26" s="60">
        <v>1240000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597</v>
      </c>
      <c r="B27" s="58">
        <v>37012</v>
      </c>
      <c r="C27" s="59">
        <v>-0.125</v>
      </c>
      <c r="D27" s="59">
        <v>-0.125</v>
      </c>
      <c r="E27" s="59">
        <v>-0.125</v>
      </c>
      <c r="F27" s="59">
        <v>-0.125</v>
      </c>
      <c r="G27" s="59" t="s">
        <v>598</v>
      </c>
      <c r="H27" s="60">
        <v>155000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448</v>
      </c>
      <c r="B28" s="58">
        <v>37012</v>
      </c>
      <c r="C28" s="59">
        <v>0.41</v>
      </c>
      <c r="D28" s="59">
        <v>0.41299999999999998</v>
      </c>
      <c r="E28" s="59">
        <v>0.41099999999999998</v>
      </c>
      <c r="F28" s="59">
        <v>0.41</v>
      </c>
      <c r="G28" s="59" t="s">
        <v>599</v>
      </c>
      <c r="H28" s="60">
        <v>465000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600</v>
      </c>
      <c r="B29" s="58">
        <v>37012</v>
      </c>
      <c r="C29" s="59">
        <v>-0.11</v>
      </c>
      <c r="D29" s="59">
        <v>-0.11</v>
      </c>
      <c r="E29" s="59">
        <v>-0.11</v>
      </c>
      <c r="F29" s="59">
        <v>-0.11</v>
      </c>
      <c r="G29" s="59" t="s">
        <v>601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602</v>
      </c>
      <c r="B30" s="58">
        <v>37012</v>
      </c>
      <c r="C30" s="59">
        <v>1.2999999999999999E-2</v>
      </c>
      <c r="D30" s="59">
        <v>1.7999999999999999E-2</v>
      </c>
      <c r="E30" s="59">
        <v>1.4999999999999999E-2</v>
      </c>
      <c r="F30" s="59">
        <v>1.7999999999999999E-2</v>
      </c>
      <c r="G30" s="59" t="s">
        <v>603</v>
      </c>
      <c r="H30" s="60">
        <v>620000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604</v>
      </c>
      <c r="B31" s="57" t="s">
        <v>339</v>
      </c>
      <c r="C31" s="59">
        <v>1.64</v>
      </c>
      <c r="D31" s="59">
        <v>1.64</v>
      </c>
      <c r="E31" s="59">
        <v>1.64</v>
      </c>
      <c r="F31" s="59">
        <v>1.64</v>
      </c>
      <c r="G31" s="59" t="s">
        <v>605</v>
      </c>
      <c r="H31" s="60">
        <v>377500</v>
      </c>
      <c r="I31" s="57" t="s">
        <v>16</v>
      </c>
      <c r="J31" s="53"/>
      <c r="K31" s="53"/>
    </row>
    <row r="32" spans="1:11" ht="14.25" customHeight="1" thickTop="1" thickBot="1" x14ac:dyDescent="0.25">
      <c r="A32" s="185" t="s">
        <v>371</v>
      </c>
      <c r="B32" s="186"/>
      <c r="C32" s="186"/>
      <c r="D32" s="186"/>
      <c r="E32" s="186"/>
      <c r="F32" s="186"/>
      <c r="G32" s="186"/>
      <c r="H32" s="186"/>
      <c r="I32" s="187"/>
      <c r="J32" s="53"/>
      <c r="K32" s="53"/>
    </row>
    <row r="33" spans="1:11" ht="10.5" customHeight="1" thickTop="1" thickBot="1" x14ac:dyDescent="0.25">
      <c r="A33" s="57" t="s">
        <v>381</v>
      </c>
      <c r="B33" s="58">
        <v>37012</v>
      </c>
      <c r="C33" s="59">
        <v>0.128</v>
      </c>
      <c r="D33" s="59">
        <v>0.128</v>
      </c>
      <c r="E33" s="59">
        <v>0.128</v>
      </c>
      <c r="F33" s="59">
        <v>0.128</v>
      </c>
      <c r="G33" s="59" t="s">
        <v>479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606</v>
      </c>
      <c r="B34" s="57" t="s">
        <v>339</v>
      </c>
      <c r="C34" s="59">
        <v>0.255</v>
      </c>
      <c r="D34" s="59">
        <v>0.255</v>
      </c>
      <c r="E34" s="59">
        <v>0.255</v>
      </c>
      <c r="F34" s="59">
        <v>0.255</v>
      </c>
      <c r="G34" s="59" t="s">
        <v>607</v>
      </c>
      <c r="H34" s="60">
        <v>1510000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427</v>
      </c>
      <c r="B35" s="58">
        <v>37165</v>
      </c>
      <c r="C35" s="59">
        <v>5.4</v>
      </c>
      <c r="D35" s="59">
        <v>6.2</v>
      </c>
      <c r="E35" s="59">
        <v>5.6669999999999998</v>
      </c>
      <c r="F35" s="59">
        <v>5.4</v>
      </c>
      <c r="G35" s="59" t="s">
        <v>608</v>
      </c>
      <c r="H35" s="60">
        <v>232500</v>
      </c>
      <c r="I35" s="57" t="s">
        <v>16</v>
      </c>
      <c r="J35" s="53"/>
      <c r="K35" s="53"/>
    </row>
    <row r="36" spans="1:11" ht="14.25" customHeight="1" thickTop="1" thickBot="1" x14ac:dyDescent="0.25">
      <c r="A36" s="185" t="s">
        <v>343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25">
      <c r="A37" s="57" t="s">
        <v>449</v>
      </c>
      <c r="B37" s="58">
        <v>37012</v>
      </c>
      <c r="C37" s="59">
        <v>4.97</v>
      </c>
      <c r="D37" s="59">
        <v>5.01</v>
      </c>
      <c r="E37" s="59">
        <v>4.9880000000000004</v>
      </c>
      <c r="F37" s="59">
        <v>4.97</v>
      </c>
      <c r="G37" s="59" t="s">
        <v>609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390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610</v>
      </c>
      <c r="B39" s="58">
        <v>37012</v>
      </c>
      <c r="C39" s="59">
        <v>-0.01</v>
      </c>
      <c r="D39" s="59">
        <v>-0.01</v>
      </c>
      <c r="E39" s="59">
        <v>-0.01</v>
      </c>
      <c r="F39" s="59">
        <v>-0.01</v>
      </c>
      <c r="G39" s="59" t="s">
        <v>521</v>
      </c>
      <c r="H39" s="60">
        <v>155000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611</v>
      </c>
      <c r="B40" s="58">
        <v>37012</v>
      </c>
      <c r="C40" s="59">
        <v>-3.0000000000000001E-3</v>
      </c>
      <c r="D40" s="59">
        <v>-3.0000000000000001E-3</v>
      </c>
      <c r="E40" s="59">
        <v>-3.0000000000000001E-3</v>
      </c>
      <c r="F40" s="59">
        <v>-3.0000000000000001E-3</v>
      </c>
      <c r="G40" s="59" t="s">
        <v>612</v>
      </c>
      <c r="H40" s="60">
        <v>310000</v>
      </c>
      <c r="I40" s="57" t="s">
        <v>16</v>
      </c>
      <c r="J40" s="53"/>
      <c r="K40" s="53"/>
    </row>
    <row r="41" spans="1:11" ht="10.5" customHeight="1" thickTop="1" thickBot="1" x14ac:dyDescent="0.25">
      <c r="A41" s="185" t="s">
        <v>345</v>
      </c>
      <c r="B41" s="186"/>
      <c r="C41" s="186"/>
      <c r="D41" s="186"/>
      <c r="E41" s="186"/>
      <c r="F41" s="186"/>
      <c r="G41" s="186"/>
      <c r="H41" s="186"/>
      <c r="I41" s="187"/>
      <c r="J41" s="53"/>
      <c r="K41" s="53"/>
    </row>
    <row r="42" spans="1:11" ht="14.25" customHeight="1" thickTop="1" thickBot="1" x14ac:dyDescent="0.25">
      <c r="A42" s="57" t="s">
        <v>346</v>
      </c>
      <c r="B42" s="58">
        <v>37012</v>
      </c>
      <c r="C42" s="59">
        <v>4.9450000000000003</v>
      </c>
      <c r="D42" s="59">
        <v>5.04</v>
      </c>
      <c r="E42" s="59">
        <v>5</v>
      </c>
      <c r="F42" s="59">
        <v>5.03</v>
      </c>
      <c r="G42" s="59" t="s">
        <v>613</v>
      </c>
      <c r="H42" s="60">
        <v>10385000</v>
      </c>
      <c r="I42" s="57" t="s">
        <v>16</v>
      </c>
      <c r="J42" s="53"/>
      <c r="K42" s="53"/>
    </row>
    <row r="43" spans="1:11" ht="14.25" thickTop="1" thickBot="1" x14ac:dyDescent="0.25">
      <c r="A43" s="57" t="s">
        <v>347</v>
      </c>
      <c r="B43" s="58">
        <v>37043</v>
      </c>
      <c r="C43" s="59">
        <v>5.0350000000000001</v>
      </c>
      <c r="D43" s="59">
        <v>5.0750000000000002</v>
      </c>
      <c r="E43" s="59">
        <v>5.0590000000000002</v>
      </c>
      <c r="F43" s="59">
        <v>5.0750000000000002</v>
      </c>
      <c r="G43" s="59" t="s">
        <v>614</v>
      </c>
      <c r="H43" s="60">
        <v>900000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348</v>
      </c>
      <c r="B44" s="57" t="s">
        <v>342</v>
      </c>
      <c r="C44" s="59">
        <v>5.0880000000000001</v>
      </c>
      <c r="D44" s="59">
        <v>5.14</v>
      </c>
      <c r="E44" s="59">
        <v>5.1120000000000001</v>
      </c>
      <c r="F44" s="59">
        <v>5.125</v>
      </c>
      <c r="G44" s="59" t="s">
        <v>615</v>
      </c>
      <c r="H44" s="60">
        <v>8740000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349</v>
      </c>
      <c r="B45" s="57" t="s">
        <v>339</v>
      </c>
      <c r="C45" s="59">
        <v>5.36</v>
      </c>
      <c r="D45" s="59">
        <v>5.44</v>
      </c>
      <c r="E45" s="59">
        <v>5.4</v>
      </c>
      <c r="F45" s="59">
        <v>5.3849999999999998</v>
      </c>
      <c r="G45" s="59" t="s">
        <v>616</v>
      </c>
      <c r="H45" s="60">
        <v>8305000</v>
      </c>
      <c r="I45" s="57" t="s">
        <v>16</v>
      </c>
      <c r="J45" s="53"/>
      <c r="K45" s="53"/>
    </row>
    <row r="46" spans="1:11" ht="14.25" thickTop="1" thickBot="1" x14ac:dyDescent="0.25">
      <c r="A46" s="57" t="s">
        <v>350</v>
      </c>
      <c r="B46" s="57" t="s">
        <v>351</v>
      </c>
      <c r="C46" s="59">
        <v>4.8380000000000001</v>
      </c>
      <c r="D46" s="59">
        <v>4.88</v>
      </c>
      <c r="E46" s="59">
        <v>4.8520000000000003</v>
      </c>
      <c r="F46" s="59">
        <v>4.8380000000000001</v>
      </c>
      <c r="G46" s="59" t="s">
        <v>617</v>
      </c>
      <c r="H46" s="60">
        <v>9125000</v>
      </c>
      <c r="I46" s="57" t="s">
        <v>16</v>
      </c>
      <c r="J46" s="53"/>
      <c r="K46" s="53"/>
    </row>
    <row r="47" spans="1:11" ht="14.25" customHeight="1" thickTop="1" thickBot="1" x14ac:dyDescent="0.25">
      <c r="A47" s="185"/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14.25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</row>
    <row r="49" spans="1:11" ht="14.25" customHeight="1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185"/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85"/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8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185"/>
      <c r="B57" s="186"/>
      <c r="C57" s="186"/>
      <c r="D57" s="186"/>
      <c r="E57" s="186"/>
      <c r="F57" s="186"/>
      <c r="G57" s="186"/>
      <c r="H57" s="186"/>
      <c r="I57" s="187"/>
    </row>
    <row r="58" spans="1:11" ht="14.25" thickTop="1" thickBot="1" x14ac:dyDescent="0.25">
      <c r="A58" s="57"/>
      <c r="B58" s="58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8">
    <mergeCell ref="A57:I57"/>
    <mergeCell ref="A52:I52"/>
    <mergeCell ref="A50:I50"/>
    <mergeCell ref="A15:I15"/>
    <mergeCell ref="A47:I47"/>
    <mergeCell ref="A32:I32"/>
    <mergeCell ref="A36:I36"/>
    <mergeCell ref="A38:I38"/>
    <mergeCell ref="A41:I41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D9" sqref="D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37006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1</v>
      </c>
      <c r="C6" s="21">
        <f>SUMIF($S$15:$S$4990,A6,$R$15:$R$4990)</f>
        <v>460000</v>
      </c>
    </row>
    <row r="7" spans="1:20" x14ac:dyDescent="0.2">
      <c r="A7" s="17" t="s">
        <v>44</v>
      </c>
      <c r="B7" s="21">
        <f>COUNTIF($S$15:$S$4989,A7)</f>
        <v>1</v>
      </c>
      <c r="C7" s="21">
        <f>SUMIF($S$15:$S$4990,A7,$R$15:$R$4990)</f>
        <v>50000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618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428</v>
      </c>
      <c r="B16" s="71">
        <v>644266825</v>
      </c>
      <c r="C16" s="70"/>
      <c r="D16" s="70" t="s">
        <v>376</v>
      </c>
      <c r="E16" s="70" t="s">
        <v>619</v>
      </c>
      <c r="F16" s="70" t="s">
        <v>620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621</v>
      </c>
      <c r="N16" s="72">
        <v>10.1</v>
      </c>
      <c r="O16" s="70" t="s">
        <v>622</v>
      </c>
      <c r="P16" s="74">
        <v>50000</v>
      </c>
      <c r="Q16" s="70" t="s">
        <v>623</v>
      </c>
      <c r="R16" s="74">
        <v>50000</v>
      </c>
      <c r="S16" s="70" t="s">
        <v>44</v>
      </c>
      <c r="T16" s="70" t="s">
        <v>624</v>
      </c>
    </row>
    <row r="17" spans="1:20" ht="24" thickTop="1" thickBot="1" x14ac:dyDescent="0.25">
      <c r="A17" s="69" t="s">
        <v>428</v>
      </c>
      <c r="B17" s="71">
        <v>164456283</v>
      </c>
      <c r="C17" s="70"/>
      <c r="D17" s="70" t="s">
        <v>376</v>
      </c>
      <c r="E17" s="70" t="s">
        <v>345</v>
      </c>
      <c r="F17" s="70" t="s">
        <v>391</v>
      </c>
      <c r="G17" s="70" t="s">
        <v>342</v>
      </c>
      <c r="H17" s="69" t="s">
        <v>374</v>
      </c>
      <c r="I17" s="69" t="s">
        <v>625</v>
      </c>
      <c r="J17" s="70"/>
      <c r="K17" s="72"/>
      <c r="L17" s="70"/>
      <c r="M17" s="70" t="s">
        <v>626</v>
      </c>
      <c r="N17" s="72">
        <v>5.0999999999999996</v>
      </c>
      <c r="O17" s="70" t="s">
        <v>372</v>
      </c>
      <c r="P17" s="74">
        <v>2500</v>
      </c>
      <c r="Q17" s="70" t="s">
        <v>373</v>
      </c>
      <c r="R17" s="74">
        <v>460000</v>
      </c>
      <c r="S17" s="70" t="s">
        <v>16</v>
      </c>
      <c r="T17" s="70" t="s">
        <v>392</v>
      </c>
    </row>
    <row r="18" spans="1:20" ht="14.25" thickTop="1" thickBot="1" x14ac:dyDescent="0.25">
      <c r="A18" s="190" t="s">
        <v>627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3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3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2">
    <mergeCell ref="A23:T23"/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44266825&amp;dt=Apr-25-01"/>
    <hyperlink ref="B17" r:id="rId2" display="https://www.intcx.com/ReportServlet/any.class?operation=confirm&amp;dealID=164456283&amp;dt=Apr-2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2" zoomScale="85" workbookViewId="0">
      <selection activeCell="S15" sqref="S15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37006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17</v>
      </c>
      <c r="C6" s="21">
        <f>SUMIF($S$15:$S$4967,A6,$R$15:$R$4967)</f>
        <v>189600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618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428</v>
      </c>
      <c r="B16" s="71">
        <v>373517373</v>
      </c>
      <c r="C16" s="70"/>
      <c r="D16" s="70" t="s">
        <v>43</v>
      </c>
      <c r="E16" s="70" t="s">
        <v>10</v>
      </c>
      <c r="F16" s="70" t="s">
        <v>51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628</v>
      </c>
      <c r="N16" s="72">
        <v>55.75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354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428</v>
      </c>
      <c r="B17" s="71">
        <v>145050565</v>
      </c>
      <c r="C17" s="70"/>
      <c r="D17" s="70" t="s">
        <v>43</v>
      </c>
      <c r="E17" s="70" t="s">
        <v>10</v>
      </c>
      <c r="F17" s="70" t="s">
        <v>51</v>
      </c>
      <c r="G17" s="70" t="s">
        <v>12</v>
      </c>
      <c r="H17" s="69" t="s">
        <v>629</v>
      </c>
      <c r="I17" s="69" t="s">
        <v>629</v>
      </c>
      <c r="J17" s="70"/>
      <c r="K17" s="72"/>
      <c r="L17" s="70"/>
      <c r="M17" s="70" t="s">
        <v>353</v>
      </c>
      <c r="N17" s="72">
        <v>35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354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428</v>
      </c>
      <c r="B18" s="71">
        <v>230824500</v>
      </c>
      <c r="C18" s="70"/>
      <c r="D18" s="70" t="s">
        <v>376</v>
      </c>
      <c r="E18" s="70" t="s">
        <v>10</v>
      </c>
      <c r="F18" s="70" t="s">
        <v>352</v>
      </c>
      <c r="G18" s="70" t="s">
        <v>302</v>
      </c>
      <c r="H18" s="69" t="s">
        <v>408</v>
      </c>
      <c r="I18" s="69" t="s">
        <v>409</v>
      </c>
      <c r="J18" s="70"/>
      <c r="K18" s="72"/>
      <c r="L18" s="70"/>
      <c r="M18" s="70" t="s">
        <v>353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393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428</v>
      </c>
      <c r="B19" s="71">
        <v>739394030</v>
      </c>
      <c r="C19" s="70"/>
      <c r="D19" s="70" t="s">
        <v>376</v>
      </c>
      <c r="E19" s="70" t="s">
        <v>10</v>
      </c>
      <c r="F19" s="70" t="s">
        <v>352</v>
      </c>
      <c r="G19" s="70" t="s">
        <v>299</v>
      </c>
      <c r="H19" s="69" t="s">
        <v>451</v>
      </c>
      <c r="I19" s="69" t="s">
        <v>452</v>
      </c>
      <c r="J19" s="70"/>
      <c r="K19" s="72"/>
      <c r="L19" s="70"/>
      <c r="M19" s="70" t="s">
        <v>353</v>
      </c>
      <c r="N19" s="72">
        <v>45.75</v>
      </c>
      <c r="O19" s="70" t="s">
        <v>49</v>
      </c>
      <c r="P19" s="72">
        <v>50</v>
      </c>
      <c r="Q19" s="70" t="s">
        <v>50</v>
      </c>
      <c r="R19" s="74">
        <v>51200</v>
      </c>
      <c r="S19" s="70" t="s">
        <v>13</v>
      </c>
      <c r="T19" s="70" t="s">
        <v>453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428</v>
      </c>
      <c r="B20" s="71">
        <v>678389406</v>
      </c>
      <c r="C20" s="70"/>
      <c r="D20" s="70" t="s">
        <v>43</v>
      </c>
      <c r="E20" s="70" t="s">
        <v>10</v>
      </c>
      <c r="F20" s="70" t="s">
        <v>352</v>
      </c>
      <c r="G20" s="73">
        <v>37012</v>
      </c>
      <c r="H20" s="69" t="s">
        <v>374</v>
      </c>
      <c r="I20" s="69" t="s">
        <v>375</v>
      </c>
      <c r="J20" s="70"/>
      <c r="K20" s="72"/>
      <c r="L20" s="70"/>
      <c r="M20" s="70" t="s">
        <v>382</v>
      </c>
      <c r="N20" s="72">
        <v>63.5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453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428</v>
      </c>
      <c r="B21" s="71">
        <v>166349697</v>
      </c>
      <c r="C21" s="70"/>
      <c r="D21" s="70" t="s">
        <v>43</v>
      </c>
      <c r="E21" s="70" t="s">
        <v>10</v>
      </c>
      <c r="F21" s="70" t="s">
        <v>352</v>
      </c>
      <c r="G21" s="73">
        <v>37043</v>
      </c>
      <c r="H21" s="69" t="s">
        <v>630</v>
      </c>
      <c r="I21" s="69" t="s">
        <v>631</v>
      </c>
      <c r="J21" s="70"/>
      <c r="K21" s="72"/>
      <c r="L21" s="70"/>
      <c r="M21" s="70" t="s">
        <v>382</v>
      </c>
      <c r="N21" s="72">
        <v>86.75</v>
      </c>
      <c r="O21" s="70" t="s">
        <v>49</v>
      </c>
      <c r="P21" s="72">
        <v>50</v>
      </c>
      <c r="Q21" s="70" t="s">
        <v>50</v>
      </c>
      <c r="R21" s="74">
        <v>16800</v>
      </c>
      <c r="S21" s="70" t="s">
        <v>13</v>
      </c>
      <c r="T21" s="70" t="s">
        <v>453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428</v>
      </c>
      <c r="B22" s="71">
        <v>591106270</v>
      </c>
      <c r="C22" s="70"/>
      <c r="D22" s="70" t="s">
        <v>43</v>
      </c>
      <c r="E22" s="70" t="s">
        <v>10</v>
      </c>
      <c r="F22" s="70" t="s">
        <v>51</v>
      </c>
      <c r="G22" s="70" t="s">
        <v>12</v>
      </c>
      <c r="H22" s="69" t="s">
        <v>629</v>
      </c>
      <c r="I22" s="69" t="s">
        <v>629</v>
      </c>
      <c r="J22" s="70"/>
      <c r="K22" s="72"/>
      <c r="L22" s="70"/>
      <c r="M22" s="70" t="s">
        <v>450</v>
      </c>
      <c r="N22" s="72">
        <v>34.450000000000003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354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428</v>
      </c>
      <c r="B23" s="71">
        <v>123039183</v>
      </c>
      <c r="C23" s="70"/>
      <c r="D23" s="70" t="s">
        <v>43</v>
      </c>
      <c r="E23" s="70" t="s">
        <v>10</v>
      </c>
      <c r="F23" s="70" t="s">
        <v>51</v>
      </c>
      <c r="G23" s="70" t="s">
        <v>302</v>
      </c>
      <c r="H23" s="69" t="s">
        <v>408</v>
      </c>
      <c r="I23" s="69" t="s">
        <v>409</v>
      </c>
      <c r="J23" s="70"/>
      <c r="K23" s="72"/>
      <c r="L23" s="70"/>
      <c r="M23" s="70" t="s">
        <v>632</v>
      </c>
      <c r="N23" s="72">
        <v>63.5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354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428</v>
      </c>
      <c r="B24" s="71">
        <v>216082409</v>
      </c>
      <c r="C24" s="70"/>
      <c r="D24" s="70" t="s">
        <v>376</v>
      </c>
      <c r="E24" s="70" t="s">
        <v>10</v>
      </c>
      <c r="F24" s="70" t="s">
        <v>633</v>
      </c>
      <c r="G24" s="70" t="s">
        <v>302</v>
      </c>
      <c r="H24" s="69" t="s">
        <v>408</v>
      </c>
      <c r="I24" s="69" t="s">
        <v>409</v>
      </c>
      <c r="J24" s="70"/>
      <c r="K24" s="72"/>
      <c r="L24" s="70"/>
      <c r="M24" s="70" t="s">
        <v>394</v>
      </c>
      <c r="N24" s="72">
        <v>63.5</v>
      </c>
      <c r="O24" s="70" t="s">
        <v>49</v>
      </c>
      <c r="P24" s="72">
        <v>50</v>
      </c>
      <c r="Q24" s="70" t="s">
        <v>50</v>
      </c>
      <c r="R24" s="74">
        <v>4000</v>
      </c>
      <c r="S24" s="70" t="s">
        <v>13</v>
      </c>
      <c r="T24" s="70" t="s">
        <v>393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428</v>
      </c>
      <c r="B25" s="71">
        <v>139832253</v>
      </c>
      <c r="C25" s="70"/>
      <c r="D25" s="70" t="s">
        <v>376</v>
      </c>
      <c r="E25" s="70" t="s">
        <v>10</v>
      </c>
      <c r="F25" s="70" t="s">
        <v>51</v>
      </c>
      <c r="G25" s="70" t="s">
        <v>302</v>
      </c>
      <c r="H25" s="69" t="s">
        <v>408</v>
      </c>
      <c r="I25" s="69" t="s">
        <v>409</v>
      </c>
      <c r="J25" s="70"/>
      <c r="K25" s="72"/>
      <c r="L25" s="70"/>
      <c r="M25" s="70" t="s">
        <v>353</v>
      </c>
      <c r="N25" s="72">
        <v>62.25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354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428</v>
      </c>
      <c r="B26" s="71">
        <v>195494831</v>
      </c>
      <c r="C26" s="70"/>
      <c r="D26" s="70" t="s">
        <v>43</v>
      </c>
      <c r="E26" s="70" t="s">
        <v>10</v>
      </c>
      <c r="F26" s="70" t="s">
        <v>51</v>
      </c>
      <c r="G26" s="70" t="s">
        <v>302</v>
      </c>
      <c r="H26" s="69" t="s">
        <v>408</v>
      </c>
      <c r="I26" s="69" t="s">
        <v>409</v>
      </c>
      <c r="J26" s="70"/>
      <c r="K26" s="72"/>
      <c r="L26" s="70"/>
      <c r="M26" s="70" t="s">
        <v>353</v>
      </c>
      <c r="N26" s="72">
        <v>61.75</v>
      </c>
      <c r="O26" s="70" t="s">
        <v>49</v>
      </c>
      <c r="P26" s="72">
        <v>100</v>
      </c>
      <c r="Q26" s="70" t="s">
        <v>50</v>
      </c>
      <c r="R26" s="74">
        <v>8000</v>
      </c>
      <c r="S26" s="70" t="s">
        <v>13</v>
      </c>
      <c r="T26" s="70" t="s">
        <v>354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428</v>
      </c>
      <c r="B27" s="71">
        <v>151946799</v>
      </c>
      <c r="C27" s="70"/>
      <c r="D27" s="70" t="s">
        <v>43</v>
      </c>
      <c r="E27" s="70" t="s">
        <v>10</v>
      </c>
      <c r="F27" s="70" t="s">
        <v>51</v>
      </c>
      <c r="G27" s="73">
        <v>37012</v>
      </c>
      <c r="H27" s="69" t="s">
        <v>374</v>
      </c>
      <c r="I27" s="69" t="s">
        <v>375</v>
      </c>
      <c r="J27" s="70"/>
      <c r="K27" s="72"/>
      <c r="L27" s="70"/>
      <c r="M27" s="70" t="s">
        <v>632</v>
      </c>
      <c r="N27" s="72">
        <v>55.25</v>
      </c>
      <c r="O27" s="70" t="s">
        <v>49</v>
      </c>
      <c r="P27" s="72">
        <v>50</v>
      </c>
      <c r="Q27" s="70" t="s">
        <v>50</v>
      </c>
      <c r="R27" s="74">
        <v>17600</v>
      </c>
      <c r="S27" s="70" t="s">
        <v>13</v>
      </c>
      <c r="T27" s="70" t="s">
        <v>354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428</v>
      </c>
      <c r="B28" s="71">
        <v>170569484</v>
      </c>
      <c r="C28" s="70">
        <v>45528354921</v>
      </c>
      <c r="D28" s="70" t="s">
        <v>43</v>
      </c>
      <c r="E28" s="70" t="s">
        <v>10</v>
      </c>
      <c r="F28" s="70" t="s">
        <v>633</v>
      </c>
      <c r="G28" s="70" t="s">
        <v>302</v>
      </c>
      <c r="H28" s="69" t="s">
        <v>408</v>
      </c>
      <c r="I28" s="69" t="s">
        <v>409</v>
      </c>
      <c r="J28" s="70"/>
      <c r="K28" s="72"/>
      <c r="L28" s="70"/>
      <c r="M28" s="70" t="s">
        <v>382</v>
      </c>
      <c r="N28" s="72">
        <v>64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393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428</v>
      </c>
      <c r="B29" s="71">
        <v>885688632</v>
      </c>
      <c r="C29" s="70">
        <v>46418734715</v>
      </c>
      <c r="D29" s="70" t="s">
        <v>43</v>
      </c>
      <c r="E29" s="70" t="s">
        <v>10</v>
      </c>
      <c r="F29" s="70" t="s">
        <v>352</v>
      </c>
      <c r="G29" s="73">
        <v>37043</v>
      </c>
      <c r="H29" s="69" t="s">
        <v>630</v>
      </c>
      <c r="I29" s="69" t="s">
        <v>631</v>
      </c>
      <c r="J29" s="70"/>
      <c r="K29" s="72"/>
      <c r="L29" s="70"/>
      <c r="M29" s="70" t="s">
        <v>353</v>
      </c>
      <c r="N29" s="72">
        <v>85.85</v>
      </c>
      <c r="O29" s="70" t="s">
        <v>49</v>
      </c>
      <c r="P29" s="72">
        <v>50</v>
      </c>
      <c r="Q29" s="70" t="s">
        <v>50</v>
      </c>
      <c r="R29" s="74">
        <v>16800</v>
      </c>
      <c r="S29" s="70" t="s">
        <v>13</v>
      </c>
      <c r="T29" s="70" t="s">
        <v>453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428</v>
      </c>
      <c r="B30" s="71">
        <v>128624218</v>
      </c>
      <c r="C30" s="70"/>
      <c r="D30" s="70" t="s">
        <v>43</v>
      </c>
      <c r="E30" s="70" t="s">
        <v>10</v>
      </c>
      <c r="F30" s="70" t="s">
        <v>352</v>
      </c>
      <c r="G30" s="73">
        <v>37043</v>
      </c>
      <c r="H30" s="69" t="s">
        <v>630</v>
      </c>
      <c r="I30" s="69" t="s">
        <v>631</v>
      </c>
      <c r="J30" s="70"/>
      <c r="K30" s="72"/>
      <c r="L30" s="70"/>
      <c r="M30" s="70" t="s">
        <v>382</v>
      </c>
      <c r="N30" s="72">
        <v>85.75</v>
      </c>
      <c r="O30" s="70" t="s">
        <v>49</v>
      </c>
      <c r="P30" s="72">
        <v>50</v>
      </c>
      <c r="Q30" s="70" t="s">
        <v>50</v>
      </c>
      <c r="R30" s="74">
        <v>16800</v>
      </c>
      <c r="S30" s="70" t="s">
        <v>13</v>
      </c>
      <c r="T30" s="70" t="s">
        <v>453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428</v>
      </c>
      <c r="B31" s="71">
        <v>174853238</v>
      </c>
      <c r="C31" s="70"/>
      <c r="D31" s="70" t="s">
        <v>376</v>
      </c>
      <c r="E31" s="70" t="s">
        <v>10</v>
      </c>
      <c r="F31" s="70" t="s">
        <v>51</v>
      </c>
      <c r="G31" s="70" t="s">
        <v>398</v>
      </c>
      <c r="H31" s="69" t="s">
        <v>634</v>
      </c>
      <c r="I31" s="69" t="s">
        <v>634</v>
      </c>
      <c r="J31" s="70"/>
      <c r="K31" s="72"/>
      <c r="L31" s="70"/>
      <c r="M31" s="70" t="s">
        <v>353</v>
      </c>
      <c r="N31" s="72">
        <v>39</v>
      </c>
      <c r="O31" s="70" t="s">
        <v>49</v>
      </c>
      <c r="P31" s="72">
        <v>100</v>
      </c>
      <c r="Q31" s="70" t="s">
        <v>50</v>
      </c>
      <c r="R31" s="74">
        <v>1600</v>
      </c>
      <c r="S31" s="70" t="s">
        <v>13</v>
      </c>
      <c r="T31" s="70" t="s">
        <v>354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428</v>
      </c>
      <c r="B32" s="71">
        <v>107455948</v>
      </c>
      <c r="C32" s="70"/>
      <c r="D32" s="70" t="s">
        <v>43</v>
      </c>
      <c r="E32" s="70" t="s">
        <v>10</v>
      </c>
      <c r="F32" s="70" t="s">
        <v>51</v>
      </c>
      <c r="G32" s="70" t="s">
        <v>302</v>
      </c>
      <c r="H32" s="69" t="s">
        <v>408</v>
      </c>
      <c r="I32" s="69" t="s">
        <v>409</v>
      </c>
      <c r="J32" s="70"/>
      <c r="K32" s="72"/>
      <c r="L32" s="70"/>
      <c r="M32" s="70" t="s">
        <v>635</v>
      </c>
      <c r="N32" s="72">
        <v>63.1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354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190" t="s">
        <v>627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373517373&amp;dt=Apr-25-01"/>
    <hyperlink ref="B17" r:id="rId2" display="https://www.intcx.com/ReportServlet/any.class?operation=confirm&amp;dealID=145050565&amp;dt=Apr-25-01"/>
    <hyperlink ref="B18" r:id="rId3" display="https://www.intcx.com/ReportServlet/any.class?operation=confirm&amp;dealID=230824500&amp;dt=Apr-25-01"/>
    <hyperlink ref="B19" r:id="rId4" display="https://www.intcx.com/ReportServlet/any.class?operation=confirm&amp;dealID=739394030&amp;dt=Apr-25-01"/>
    <hyperlink ref="B20" r:id="rId5" display="https://www.intcx.com/ReportServlet/any.class?operation=confirm&amp;dealID=678389406&amp;dt=Apr-25-01"/>
    <hyperlink ref="B21" r:id="rId6" display="https://www.intcx.com/ReportServlet/any.class?operation=confirm&amp;dealID=166349697&amp;dt=Apr-25-01"/>
    <hyperlink ref="B22" r:id="rId7" display="https://www.intcx.com/ReportServlet/any.class?operation=confirm&amp;dealID=591106270&amp;dt=Apr-25-01"/>
    <hyperlink ref="B23" r:id="rId8" display="https://www.intcx.com/ReportServlet/any.class?operation=confirm&amp;dealID=123039183&amp;dt=Apr-25-01"/>
    <hyperlink ref="B24" r:id="rId9" display="https://www.intcx.com/ReportServlet/any.class?operation=confirm&amp;dealID=216082409&amp;dt=Apr-25-01"/>
    <hyperlink ref="B25" r:id="rId10" display="https://www.intcx.com/ReportServlet/any.class?operation=confirm&amp;dealID=139832253&amp;dt=Apr-25-01"/>
    <hyperlink ref="B26" r:id="rId11" display="https://www.intcx.com/ReportServlet/any.class?operation=confirm&amp;dealID=195494831&amp;dt=Apr-25-01"/>
    <hyperlink ref="B27" r:id="rId12" display="https://www.intcx.com/ReportServlet/any.class?operation=confirm&amp;dealID=151946799&amp;dt=Apr-25-01"/>
    <hyperlink ref="B28" r:id="rId13" display="https://www.intcx.com/ReportServlet/any.class?operation=confirm&amp;dealID=45528354921&amp;dt=Apr-25-01"/>
    <hyperlink ref="B29" r:id="rId14" display="https://www.intcx.com/ReportServlet/any.class?operation=confirm&amp;dealID=46418734715&amp;dt=Apr-25-01"/>
    <hyperlink ref="B30" r:id="rId15" display="https://www.intcx.com/ReportServlet/any.class?operation=confirm&amp;dealID=128624218&amp;dt=Apr-25-01"/>
    <hyperlink ref="B31" r:id="rId16" display="https://www.intcx.com/ReportServlet/any.class?operation=confirm&amp;dealID=174853238&amp;dt=Apr-25-01"/>
    <hyperlink ref="B32" r:id="rId17" display="https://www.intcx.com/ReportServlet/any.class?operation=confirm&amp;dealID=107455948&amp;dt=Apr-2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37006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618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2014-09-03T10:34:56Z</dcterms:modified>
</cp:coreProperties>
</file>