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152511"/>
  <pivotCaches>
    <pivotCache cacheId="0" r:id="rId5"/>
    <pivotCache cacheId="1" r:id="rId6"/>
    <pivotCache cacheId="2" r:id="rId7"/>
    <pivotCache cacheId="3" r:id="rId8"/>
    <pivotCache cacheId="4" r:id="rId9"/>
  </pivotCaches>
</workbook>
</file>

<file path=xl/calcChain.xml><?xml version="1.0" encoding="utf-8"?>
<calcChain xmlns="http://schemas.openxmlformats.org/spreadsheetml/2006/main">
  <c r="A14" i="1" l="1"/>
  <c r="B14" i="1"/>
  <c r="D14" i="1" s="1"/>
  <c r="C14" i="1"/>
  <c r="A15" i="1"/>
  <c r="B15" i="1"/>
  <c r="C15" i="1"/>
  <c r="A16" i="1"/>
  <c r="B16" i="1"/>
  <c r="D16" i="1" s="1"/>
  <c r="C16" i="1"/>
  <c r="A17" i="1"/>
  <c r="B17" i="1"/>
  <c r="C17" i="1"/>
  <c r="A18" i="1"/>
  <c r="B18" i="1"/>
  <c r="D18" i="1" s="1"/>
  <c r="C18" i="1"/>
  <c r="A19" i="1"/>
  <c r="B19" i="1"/>
  <c r="C19" i="1"/>
  <c r="A20" i="1"/>
  <c r="B20" i="1"/>
  <c r="D20" i="1" s="1"/>
  <c r="C20" i="1"/>
  <c r="A21" i="1"/>
  <c r="B21" i="1"/>
  <c r="D21" i="1" s="1"/>
  <c r="C21" i="1"/>
  <c r="A22" i="1"/>
  <c r="B22" i="1"/>
  <c r="D22" i="1" s="1"/>
  <c r="C22" i="1"/>
  <c r="A23" i="1"/>
  <c r="B23" i="1"/>
  <c r="C23" i="1"/>
  <c r="A24" i="1"/>
  <c r="B24" i="1"/>
  <c r="D24" i="1" s="1"/>
  <c r="C24" i="1"/>
  <c r="A25" i="1"/>
  <c r="B25" i="1"/>
  <c r="C25" i="1"/>
  <c r="A26" i="1"/>
  <c r="B26" i="1"/>
  <c r="D26" i="1" s="1"/>
  <c r="C26" i="1"/>
  <c r="A27" i="1"/>
  <c r="B27" i="1"/>
  <c r="C27" i="1"/>
  <c r="A28" i="1"/>
  <c r="B28" i="1"/>
  <c r="C28" i="1"/>
  <c r="A29" i="1"/>
  <c r="B29" i="1"/>
  <c r="D29" i="1" s="1"/>
  <c r="C29" i="1"/>
  <c r="A30" i="1"/>
  <c r="B30" i="1"/>
  <c r="D30" i="1" s="1"/>
  <c r="C30" i="1"/>
  <c r="A31" i="1"/>
  <c r="B31" i="1"/>
  <c r="C31" i="1"/>
  <c r="A32" i="1"/>
  <c r="B32" i="1"/>
  <c r="D32" i="1" s="1"/>
  <c r="C32" i="1"/>
  <c r="A33" i="1"/>
  <c r="B33" i="1"/>
  <c r="C33" i="1"/>
  <c r="A34" i="1"/>
  <c r="B34" i="1"/>
  <c r="D34" i="1" s="1"/>
  <c r="C34" i="1"/>
  <c r="A35" i="1"/>
  <c r="B35" i="1"/>
  <c r="C35" i="1"/>
  <c r="A36" i="1"/>
  <c r="B36" i="1"/>
  <c r="C36" i="1"/>
  <c r="A37" i="1"/>
  <c r="B37" i="1"/>
  <c r="D37" i="1" s="1"/>
  <c r="C37" i="1"/>
  <c r="A38" i="1"/>
  <c r="B38" i="1"/>
  <c r="D38" i="1" s="1"/>
  <c r="C38" i="1"/>
  <c r="A39" i="1"/>
  <c r="B39" i="1"/>
  <c r="C39" i="1"/>
  <c r="A40" i="1"/>
  <c r="B40" i="1"/>
  <c r="D40" i="1" s="1"/>
  <c r="C40" i="1"/>
  <c r="A41" i="1"/>
  <c r="B41" i="1"/>
  <c r="C41" i="1"/>
  <c r="A42" i="1"/>
  <c r="B42" i="1"/>
  <c r="D42" i="1" s="1"/>
  <c r="C42" i="1"/>
  <c r="A43" i="1"/>
  <c r="B43" i="1"/>
  <c r="C43" i="1"/>
  <c r="A44" i="1"/>
  <c r="B44" i="1"/>
  <c r="C44" i="1"/>
  <c r="A45" i="1"/>
  <c r="B45" i="1"/>
  <c r="D45" i="1" s="1"/>
  <c r="C45" i="1"/>
  <c r="A46" i="1"/>
  <c r="B46" i="1"/>
  <c r="D46" i="1" s="1"/>
  <c r="C46" i="1"/>
  <c r="A47" i="1"/>
  <c r="B47" i="1"/>
  <c r="C47" i="1"/>
  <c r="A48" i="1"/>
  <c r="B48" i="1"/>
  <c r="D48" i="1" s="1"/>
  <c r="C48" i="1"/>
  <c r="A49" i="1"/>
  <c r="B49" i="1"/>
  <c r="C49" i="1"/>
  <c r="A50" i="1"/>
  <c r="B50" i="1"/>
  <c r="D50" i="1" s="1"/>
  <c r="C50" i="1"/>
  <c r="A51" i="1"/>
  <c r="B51" i="1"/>
  <c r="C51" i="1"/>
  <c r="A52" i="1"/>
  <c r="B52" i="1"/>
  <c r="C52" i="1"/>
  <c r="A53" i="1"/>
  <c r="B53" i="1"/>
  <c r="D53" i="1" s="1"/>
  <c r="C53" i="1"/>
  <c r="A54" i="1"/>
  <c r="B54" i="1"/>
  <c r="D54" i="1" s="1"/>
  <c r="C54" i="1"/>
  <c r="A55" i="1"/>
  <c r="B55" i="1"/>
  <c r="C55" i="1"/>
  <c r="A56" i="1"/>
  <c r="B56" i="1"/>
  <c r="D56" i="1" s="1"/>
  <c r="C56" i="1"/>
  <c r="A57" i="1"/>
  <c r="B57" i="1"/>
  <c r="C57" i="1"/>
  <c r="A58" i="1"/>
  <c r="B58" i="1"/>
  <c r="D58" i="1" s="1"/>
  <c r="C58" i="1"/>
  <c r="A59" i="1"/>
  <c r="B59" i="1"/>
  <c r="C59" i="1"/>
  <c r="A60" i="1"/>
  <c r="B60" i="1"/>
  <c r="C60" i="1"/>
  <c r="A61" i="1"/>
  <c r="B61" i="1"/>
  <c r="D61" i="1" s="1"/>
  <c r="C61" i="1"/>
  <c r="A62" i="1"/>
  <c r="B62" i="1"/>
  <c r="D62" i="1" s="1"/>
  <c r="C62" i="1"/>
  <c r="A63" i="1"/>
  <c r="B63" i="1"/>
  <c r="C63" i="1"/>
  <c r="A64" i="1"/>
  <c r="B64" i="1"/>
  <c r="D64" i="1" s="1"/>
  <c r="C64" i="1"/>
  <c r="A65" i="1"/>
  <c r="B65" i="1"/>
  <c r="C65" i="1"/>
  <c r="A66" i="1"/>
  <c r="B66" i="1"/>
  <c r="D66" i="1" s="1"/>
  <c r="C66" i="1"/>
  <c r="A67" i="1"/>
  <c r="B67" i="1"/>
  <c r="C67" i="1"/>
  <c r="A68" i="1"/>
  <c r="B68" i="1"/>
  <c r="C68" i="1"/>
  <c r="A69" i="1"/>
  <c r="B69" i="1"/>
  <c r="D69" i="1" s="1"/>
  <c r="C69" i="1"/>
  <c r="A70" i="1"/>
  <c r="B70" i="1"/>
  <c r="D70" i="1" s="1"/>
  <c r="C70" i="1"/>
  <c r="A71" i="1"/>
  <c r="B71" i="1"/>
  <c r="C71" i="1"/>
  <c r="A72" i="1"/>
  <c r="B72" i="1"/>
  <c r="D72" i="1" s="1"/>
  <c r="C72" i="1"/>
  <c r="A73" i="1"/>
  <c r="B73" i="1"/>
  <c r="C73" i="1"/>
  <c r="A74" i="1"/>
  <c r="B74" i="1"/>
  <c r="D74" i="1" s="1"/>
  <c r="C74" i="1"/>
  <c r="A75" i="1"/>
  <c r="B75" i="1"/>
  <c r="C75" i="1"/>
  <c r="A76" i="1"/>
  <c r="B76" i="1"/>
  <c r="C76" i="1"/>
  <c r="A77" i="1"/>
  <c r="B77" i="1"/>
  <c r="D77" i="1" s="1"/>
  <c r="C77" i="1"/>
  <c r="A78" i="1"/>
  <c r="B78" i="1"/>
  <c r="D78" i="1" s="1"/>
  <c r="C78" i="1"/>
  <c r="A79" i="1"/>
  <c r="B79" i="1"/>
  <c r="C79" i="1"/>
  <c r="A80" i="1"/>
  <c r="B80" i="1"/>
  <c r="D80" i="1" s="1"/>
  <c r="C80" i="1"/>
  <c r="A81" i="1"/>
  <c r="B81" i="1"/>
  <c r="C81" i="1"/>
  <c r="A82" i="1"/>
  <c r="B82" i="1"/>
  <c r="D82" i="1" s="1"/>
  <c r="C82" i="1"/>
  <c r="A83" i="1"/>
  <c r="B83" i="1"/>
  <c r="C83" i="1"/>
  <c r="A84" i="1"/>
  <c r="B84" i="1"/>
  <c r="C84" i="1"/>
  <c r="A85" i="1"/>
  <c r="B85" i="1"/>
  <c r="D85" i="1" s="1"/>
  <c r="C85" i="1"/>
  <c r="A86" i="1"/>
  <c r="B86" i="1"/>
  <c r="D86" i="1" s="1"/>
  <c r="C86" i="1"/>
  <c r="A87" i="1"/>
  <c r="B87" i="1"/>
  <c r="C87" i="1"/>
  <c r="A88" i="1"/>
  <c r="B88" i="1"/>
  <c r="D88" i="1" s="1"/>
  <c r="C88" i="1"/>
  <c r="A89" i="1"/>
  <c r="B89" i="1"/>
  <c r="C89" i="1"/>
  <c r="A90" i="1"/>
  <c r="B90" i="1"/>
  <c r="D90" i="1" s="1"/>
  <c r="C90" i="1"/>
  <c r="A91" i="1"/>
  <c r="B91" i="1"/>
  <c r="C91" i="1"/>
  <c r="A92" i="1"/>
  <c r="B92" i="1"/>
  <c r="C92" i="1"/>
  <c r="A93" i="1"/>
  <c r="B93" i="1"/>
  <c r="D93" i="1" s="1"/>
  <c r="C93" i="1"/>
  <c r="A94" i="1"/>
  <c r="B94" i="1"/>
  <c r="D94" i="1" s="1"/>
  <c r="C94" i="1"/>
  <c r="A95" i="1"/>
  <c r="B95" i="1"/>
  <c r="C95" i="1"/>
  <c r="A96" i="1"/>
  <c r="B96" i="1"/>
  <c r="D96" i="1" s="1"/>
  <c r="C96" i="1"/>
  <c r="A97" i="1"/>
  <c r="B97" i="1"/>
  <c r="C97" i="1"/>
  <c r="A98" i="1"/>
  <c r="B98" i="1"/>
  <c r="D98" i="1" s="1"/>
  <c r="C98" i="1"/>
  <c r="A99" i="1"/>
  <c r="B99" i="1"/>
  <c r="C99" i="1"/>
  <c r="A100" i="1"/>
  <c r="B100" i="1"/>
  <c r="C100" i="1"/>
  <c r="A101" i="1"/>
  <c r="B101" i="1"/>
  <c r="D101" i="1" s="1"/>
  <c r="C101" i="1"/>
  <c r="A102" i="1"/>
  <c r="B102" i="1"/>
  <c r="D102" i="1" s="1"/>
  <c r="C102" i="1"/>
  <c r="A103" i="1"/>
  <c r="B103" i="1"/>
  <c r="C103" i="1"/>
  <c r="A104" i="1"/>
  <c r="B104" i="1"/>
  <c r="D104" i="1" s="1"/>
  <c r="C104" i="1"/>
  <c r="A105" i="1"/>
  <c r="B105" i="1"/>
  <c r="C105" i="1"/>
  <c r="A106" i="1"/>
  <c r="B106" i="1"/>
  <c r="D106" i="1" s="1"/>
  <c r="C106" i="1"/>
  <c r="A107" i="1"/>
  <c r="B107" i="1"/>
  <c r="C107" i="1"/>
  <c r="A108" i="1"/>
  <c r="B108" i="1"/>
  <c r="C108" i="1"/>
  <c r="D108" i="1"/>
  <c r="A109" i="1"/>
  <c r="B109" i="1"/>
  <c r="D109" i="1" s="1"/>
  <c r="C109" i="1"/>
  <c r="A110" i="1"/>
  <c r="B110" i="1"/>
  <c r="C110" i="1"/>
  <c r="D110" i="1"/>
  <c r="A111" i="1"/>
  <c r="B111" i="1"/>
  <c r="D111" i="1" s="1"/>
  <c r="C111" i="1"/>
  <c r="A112" i="1"/>
  <c r="B112" i="1"/>
  <c r="D112" i="1" s="1"/>
  <c r="C112" i="1"/>
  <c r="A113" i="1"/>
  <c r="B113" i="1"/>
  <c r="D113" i="1" s="1"/>
  <c r="C113" i="1"/>
  <c r="A114" i="1"/>
  <c r="B114" i="1"/>
  <c r="C114" i="1"/>
  <c r="D114" i="1" s="1"/>
  <c r="A115" i="1"/>
  <c r="B115" i="1"/>
  <c r="C115" i="1"/>
  <c r="A116" i="1"/>
  <c r="B116" i="1"/>
  <c r="D116" i="1" s="1"/>
  <c r="C116" i="1"/>
  <c r="A117" i="1"/>
  <c r="B117" i="1"/>
  <c r="C117" i="1"/>
  <c r="A118" i="1"/>
  <c r="B118" i="1"/>
  <c r="D118" i="1" s="1"/>
  <c r="C118" i="1"/>
  <c r="A119" i="1"/>
  <c r="B119" i="1"/>
  <c r="C119" i="1"/>
  <c r="A120" i="1"/>
  <c r="B120" i="1"/>
  <c r="D120" i="1" s="1"/>
  <c r="C120" i="1"/>
  <c r="A121" i="1"/>
  <c r="B121" i="1"/>
  <c r="D121" i="1" s="1"/>
  <c r="C121" i="1"/>
  <c r="A122" i="1"/>
  <c r="B122" i="1"/>
  <c r="C122" i="1"/>
  <c r="A123" i="1"/>
  <c r="B123" i="1"/>
  <c r="C123" i="1"/>
  <c r="A124" i="1"/>
  <c r="B124" i="1"/>
  <c r="C124" i="1"/>
  <c r="D124" i="1" s="1"/>
  <c r="A125" i="1"/>
  <c r="B125" i="1"/>
  <c r="D125" i="1" s="1"/>
  <c r="C125" i="1"/>
  <c r="A126" i="1"/>
  <c r="B126" i="1"/>
  <c r="C126" i="1"/>
  <c r="D126" i="1"/>
  <c r="A127" i="1"/>
  <c r="B127" i="1"/>
  <c r="D127" i="1" s="1"/>
  <c r="C127" i="1"/>
  <c r="A128" i="1"/>
  <c r="B128" i="1"/>
  <c r="D128" i="1" s="1"/>
  <c r="C128" i="1"/>
  <c r="A129" i="1"/>
  <c r="B129" i="1"/>
  <c r="D129" i="1" s="1"/>
  <c r="C129" i="1"/>
  <c r="A130" i="1"/>
  <c r="B130" i="1"/>
  <c r="C130" i="1"/>
  <c r="D130" i="1" s="1"/>
  <c r="A131" i="1"/>
  <c r="B131" i="1"/>
  <c r="C131" i="1"/>
  <c r="A132" i="1"/>
  <c r="B132" i="1"/>
  <c r="D132" i="1" s="1"/>
  <c r="C132" i="1"/>
  <c r="A133" i="1"/>
  <c r="B133" i="1"/>
  <c r="C133" i="1"/>
  <c r="A134" i="1"/>
  <c r="B134" i="1"/>
  <c r="D134" i="1" s="1"/>
  <c r="C134" i="1"/>
  <c r="A135" i="1"/>
  <c r="B135" i="1"/>
  <c r="C135" i="1"/>
  <c r="A136" i="1"/>
  <c r="B136" i="1"/>
  <c r="D136" i="1" s="1"/>
  <c r="C136" i="1"/>
  <c r="A137" i="1"/>
  <c r="B137" i="1"/>
  <c r="D137" i="1" s="1"/>
  <c r="C137" i="1"/>
  <c r="A138" i="1"/>
  <c r="B138" i="1"/>
  <c r="C138" i="1"/>
  <c r="A139" i="1"/>
  <c r="B139" i="1"/>
  <c r="C139" i="1"/>
  <c r="A140" i="1"/>
  <c r="B140" i="1"/>
  <c r="C140" i="1"/>
  <c r="D140" i="1" s="1"/>
  <c r="A141" i="1"/>
  <c r="B141" i="1"/>
  <c r="D141" i="1" s="1"/>
  <c r="C141" i="1"/>
  <c r="A142" i="1"/>
  <c r="B142" i="1"/>
  <c r="C142" i="1"/>
  <c r="D142" i="1"/>
  <c r="A143" i="1"/>
  <c r="B143" i="1"/>
  <c r="D143" i="1" s="1"/>
  <c r="C143" i="1"/>
  <c r="A144" i="1"/>
  <c r="B144" i="1"/>
  <c r="D144" i="1" s="1"/>
  <c r="C144" i="1"/>
  <c r="A145" i="1"/>
  <c r="B145" i="1"/>
  <c r="D145" i="1" s="1"/>
  <c r="C145" i="1"/>
  <c r="A146" i="1"/>
  <c r="B146" i="1"/>
  <c r="C146" i="1"/>
  <c r="D146" i="1" s="1"/>
  <c r="A147" i="1"/>
  <c r="B147" i="1"/>
  <c r="D147" i="1" s="1"/>
  <c r="C147" i="1"/>
  <c r="A148" i="1"/>
  <c r="B148" i="1"/>
  <c r="D148" i="1" s="1"/>
  <c r="C148" i="1"/>
  <c r="A149" i="1"/>
  <c r="B149" i="1"/>
  <c r="C149" i="1"/>
  <c r="A150" i="1"/>
  <c r="B150" i="1"/>
  <c r="D150" i="1" s="1"/>
  <c r="C150" i="1"/>
  <c r="A151" i="1"/>
  <c r="B151" i="1"/>
  <c r="C151" i="1"/>
  <c r="A152" i="1"/>
  <c r="B152" i="1"/>
  <c r="D152" i="1" s="1"/>
  <c r="C152" i="1"/>
  <c r="A153" i="1"/>
  <c r="B153" i="1"/>
  <c r="D153" i="1" s="1"/>
  <c r="C153" i="1"/>
  <c r="A154" i="1"/>
  <c r="B154" i="1"/>
  <c r="C154" i="1"/>
  <c r="A155" i="1"/>
  <c r="B155" i="1"/>
  <c r="C155" i="1"/>
  <c r="A156" i="1"/>
  <c r="B156" i="1"/>
  <c r="C156" i="1"/>
  <c r="D156" i="1"/>
  <c r="A157" i="1"/>
  <c r="B157" i="1"/>
  <c r="D157" i="1" s="1"/>
  <c r="C157" i="1"/>
  <c r="A158" i="1"/>
  <c r="B158" i="1"/>
  <c r="C158" i="1"/>
  <c r="D158" i="1"/>
  <c r="A159" i="1"/>
  <c r="B159" i="1"/>
  <c r="C159" i="1"/>
  <c r="A160" i="1"/>
  <c r="B160" i="1"/>
  <c r="D160" i="1" s="1"/>
  <c r="C160" i="1"/>
  <c r="A161" i="1"/>
  <c r="B161" i="1"/>
  <c r="D161" i="1" s="1"/>
  <c r="C161" i="1"/>
  <c r="A162" i="1"/>
  <c r="B162" i="1"/>
  <c r="C162" i="1"/>
  <c r="D162" i="1" s="1"/>
  <c r="A163" i="1"/>
  <c r="B163" i="1"/>
  <c r="D163" i="1" s="1"/>
  <c r="C163" i="1"/>
  <c r="A164" i="1"/>
  <c r="B164" i="1"/>
  <c r="D164" i="1" s="1"/>
  <c r="C164" i="1"/>
  <c r="A165" i="1"/>
  <c r="B165" i="1"/>
  <c r="C165" i="1"/>
  <c r="A166" i="1"/>
  <c r="B166" i="1"/>
  <c r="D166" i="1" s="1"/>
  <c r="C166" i="1"/>
  <c r="A167" i="1"/>
  <c r="B167" i="1"/>
  <c r="C167" i="1"/>
  <c r="A168" i="1"/>
  <c r="B168" i="1"/>
  <c r="D168" i="1" s="1"/>
  <c r="C168" i="1"/>
  <c r="A169" i="1"/>
  <c r="B169" i="1"/>
  <c r="D169" i="1" s="1"/>
  <c r="C169" i="1"/>
  <c r="A170" i="1"/>
  <c r="B170" i="1"/>
  <c r="D170" i="1" s="1"/>
  <c r="C170" i="1"/>
  <c r="A171" i="1"/>
  <c r="B171" i="1"/>
  <c r="C171" i="1"/>
  <c r="A172" i="1"/>
  <c r="B172" i="1"/>
  <c r="C172" i="1"/>
  <c r="D172" i="1"/>
  <c r="A173" i="1"/>
  <c r="B173" i="1"/>
  <c r="D173" i="1" s="1"/>
  <c r="C173" i="1"/>
  <c r="A174" i="1"/>
  <c r="B174" i="1"/>
  <c r="C174" i="1"/>
  <c r="D174" i="1"/>
  <c r="A175" i="1"/>
  <c r="B175" i="1"/>
  <c r="C175" i="1"/>
  <c r="A176" i="1"/>
  <c r="B176" i="1"/>
  <c r="D176" i="1" s="1"/>
  <c r="C176" i="1"/>
  <c r="A177" i="1"/>
  <c r="B177" i="1"/>
  <c r="D177" i="1" s="1"/>
  <c r="C177" i="1"/>
  <c r="A178" i="1"/>
  <c r="B178" i="1"/>
  <c r="C178" i="1"/>
  <c r="D178" i="1" s="1"/>
  <c r="A179" i="1"/>
  <c r="B179" i="1"/>
  <c r="C179" i="1"/>
  <c r="A180" i="1"/>
  <c r="B180" i="1"/>
  <c r="D180" i="1" s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D184" i="1"/>
  <c r="A185" i="1"/>
  <c r="B185" i="1"/>
  <c r="D185" i="1" s="1"/>
  <c r="C185" i="1"/>
  <c r="A186" i="1"/>
  <c r="B186" i="1"/>
  <c r="C186" i="1"/>
  <c r="D186" i="1"/>
  <c r="A187" i="1"/>
  <c r="B187" i="1"/>
  <c r="D187" i="1" s="1"/>
  <c r="C187" i="1"/>
  <c r="A188" i="1"/>
  <c r="B188" i="1"/>
  <c r="D188" i="1" s="1"/>
  <c r="C188" i="1"/>
  <c r="A189" i="1"/>
  <c r="B189" i="1"/>
  <c r="D189" i="1" s="1"/>
  <c r="C189" i="1"/>
  <c r="A190" i="1"/>
  <c r="B190" i="1"/>
  <c r="C190" i="1"/>
  <c r="D190" i="1"/>
  <c r="A191" i="1"/>
  <c r="B191" i="1"/>
  <c r="D191" i="1" s="1"/>
  <c r="C191" i="1"/>
  <c r="A192" i="1"/>
  <c r="B192" i="1"/>
  <c r="D192" i="1" s="1"/>
  <c r="C192" i="1"/>
  <c r="A193" i="1"/>
  <c r="B193" i="1"/>
  <c r="D193" i="1" s="1"/>
  <c r="C193" i="1"/>
  <c r="A194" i="1"/>
  <c r="B194" i="1"/>
  <c r="D194" i="1" s="1"/>
  <c r="C194" i="1"/>
  <c r="A195" i="1"/>
  <c r="B195" i="1"/>
  <c r="D195" i="1" s="1"/>
  <c r="C195" i="1"/>
  <c r="A196" i="1"/>
  <c r="B196" i="1"/>
  <c r="D196" i="1" s="1"/>
  <c r="C196" i="1"/>
  <c r="A197" i="1"/>
  <c r="B197" i="1"/>
  <c r="D197" i="1" s="1"/>
  <c r="C197" i="1"/>
  <c r="A198" i="1"/>
  <c r="B198" i="1"/>
  <c r="C198" i="1"/>
  <c r="D198" i="1"/>
  <c r="A199" i="1"/>
  <c r="B199" i="1"/>
  <c r="D199" i="1" s="1"/>
  <c r="C199" i="1"/>
  <c r="A200" i="1"/>
  <c r="B200" i="1"/>
  <c r="C200" i="1"/>
  <c r="D200" i="1"/>
  <c r="A201" i="1"/>
  <c r="B201" i="1"/>
  <c r="D201" i="1" s="1"/>
  <c r="C201" i="1"/>
  <c r="A202" i="1"/>
  <c r="B202" i="1"/>
  <c r="C202" i="1"/>
  <c r="D202" i="1"/>
  <c r="A203" i="1"/>
  <c r="B203" i="1"/>
  <c r="D203" i="1" s="1"/>
  <c r="C203" i="1"/>
  <c r="A204" i="1"/>
  <c r="B204" i="1"/>
  <c r="D204" i="1" s="1"/>
  <c r="C204" i="1"/>
  <c r="A205" i="1"/>
  <c r="B205" i="1"/>
  <c r="D205" i="1" s="1"/>
  <c r="C205" i="1"/>
  <c r="A206" i="1"/>
  <c r="B206" i="1"/>
  <c r="C206" i="1"/>
  <c r="D206" i="1"/>
  <c r="A207" i="1"/>
  <c r="B207" i="1"/>
  <c r="D207" i="1" s="1"/>
  <c r="C207" i="1"/>
  <c r="A208" i="1"/>
  <c r="B208" i="1"/>
  <c r="D208" i="1" s="1"/>
  <c r="C208" i="1"/>
  <c r="A209" i="1"/>
  <c r="B209" i="1"/>
  <c r="D209" i="1" s="1"/>
  <c r="C209" i="1"/>
  <c r="A210" i="1"/>
  <c r="B210" i="1"/>
  <c r="D210" i="1" s="1"/>
  <c r="C210" i="1"/>
  <c r="A211" i="1"/>
  <c r="B211" i="1"/>
  <c r="D211" i="1" s="1"/>
  <c r="C211" i="1"/>
  <c r="A212" i="1"/>
  <c r="B212" i="1"/>
  <c r="D212" i="1" s="1"/>
  <c r="C212" i="1"/>
  <c r="A213" i="1"/>
  <c r="B213" i="1"/>
  <c r="D213" i="1" s="1"/>
  <c r="C213" i="1"/>
  <c r="A214" i="1"/>
  <c r="B214" i="1"/>
  <c r="C214" i="1"/>
  <c r="D214" i="1"/>
  <c r="A215" i="1"/>
  <c r="B215" i="1"/>
  <c r="D215" i="1" s="1"/>
  <c r="C215" i="1"/>
  <c r="A216" i="1"/>
  <c r="B216" i="1"/>
  <c r="C216" i="1"/>
  <c r="D216" i="1"/>
  <c r="A217" i="1"/>
  <c r="B217" i="1"/>
  <c r="D217" i="1" s="1"/>
  <c r="C217" i="1"/>
  <c r="A218" i="1"/>
  <c r="B218" i="1"/>
  <c r="C218" i="1"/>
  <c r="D218" i="1"/>
  <c r="A219" i="1"/>
  <c r="B219" i="1"/>
  <c r="D219" i="1" s="1"/>
  <c r="C219" i="1"/>
  <c r="A220" i="1"/>
  <c r="B220" i="1"/>
  <c r="D220" i="1" s="1"/>
  <c r="C220" i="1"/>
  <c r="A221" i="1"/>
  <c r="B221" i="1"/>
  <c r="D221" i="1" s="1"/>
  <c r="C221" i="1"/>
  <c r="A222" i="1"/>
  <c r="B222" i="1"/>
  <c r="C222" i="1"/>
  <c r="D222" i="1"/>
  <c r="A223" i="1"/>
  <c r="B223" i="1"/>
  <c r="D223" i="1" s="1"/>
  <c r="C223" i="1"/>
  <c r="A224" i="1"/>
  <c r="B224" i="1"/>
  <c r="D224" i="1" s="1"/>
  <c r="C224" i="1"/>
  <c r="A225" i="1"/>
  <c r="B225" i="1"/>
  <c r="D225" i="1" s="1"/>
  <c r="C225" i="1"/>
  <c r="A226" i="1"/>
  <c r="B226" i="1"/>
  <c r="D226" i="1" s="1"/>
  <c r="C226" i="1"/>
  <c r="A227" i="1"/>
  <c r="B227" i="1"/>
  <c r="D227" i="1" s="1"/>
  <c r="C227" i="1"/>
  <c r="A228" i="1"/>
  <c r="B228" i="1"/>
  <c r="D228" i="1" s="1"/>
  <c r="C228" i="1"/>
  <c r="A229" i="1"/>
  <c r="B229" i="1"/>
  <c r="D229" i="1" s="1"/>
  <c r="C229" i="1"/>
  <c r="A230" i="1"/>
  <c r="B230" i="1"/>
  <c r="C230" i="1"/>
  <c r="D230" i="1"/>
  <c r="A231" i="1"/>
  <c r="B231" i="1"/>
  <c r="D231" i="1" s="1"/>
  <c r="C231" i="1"/>
  <c r="A232" i="1"/>
  <c r="B232" i="1"/>
  <c r="C232" i="1"/>
  <c r="D232" i="1"/>
  <c r="A233" i="1"/>
  <c r="B233" i="1"/>
  <c r="D233" i="1" s="1"/>
  <c r="C233" i="1"/>
  <c r="A234" i="1"/>
  <c r="B234" i="1"/>
  <c r="C234" i="1"/>
  <c r="D234" i="1"/>
  <c r="A235" i="1"/>
  <c r="B235" i="1"/>
  <c r="D235" i="1" s="1"/>
  <c r="C235" i="1"/>
  <c r="A236" i="1"/>
  <c r="B236" i="1"/>
  <c r="D236" i="1" s="1"/>
  <c r="C236" i="1"/>
  <c r="A237" i="1"/>
  <c r="B237" i="1"/>
  <c r="D237" i="1" s="1"/>
  <c r="C237" i="1"/>
  <c r="A238" i="1"/>
  <c r="B238" i="1"/>
  <c r="C238" i="1"/>
  <c r="D238" i="1"/>
  <c r="A239" i="1"/>
  <c r="B239" i="1"/>
  <c r="D239" i="1" s="1"/>
  <c r="C239" i="1"/>
  <c r="A240" i="1"/>
  <c r="B240" i="1"/>
  <c r="C240" i="1"/>
  <c r="D240" i="1"/>
  <c r="A241" i="1"/>
  <c r="B241" i="1"/>
  <c r="D241" i="1" s="1"/>
  <c r="C241" i="1"/>
  <c r="A242" i="1"/>
  <c r="B242" i="1"/>
  <c r="D242" i="1" s="1"/>
  <c r="C242" i="1"/>
  <c r="A243" i="1"/>
  <c r="B243" i="1"/>
  <c r="D243" i="1" s="1"/>
  <c r="C243" i="1"/>
  <c r="A244" i="1"/>
  <c r="B244" i="1"/>
  <c r="D244" i="1" s="1"/>
  <c r="C244" i="1"/>
  <c r="A245" i="1"/>
  <c r="B245" i="1"/>
  <c r="D245" i="1" s="1"/>
  <c r="C245" i="1"/>
  <c r="A246" i="1"/>
  <c r="B246" i="1"/>
  <c r="C246" i="1"/>
  <c r="D246" i="1"/>
  <c r="A247" i="1"/>
  <c r="B247" i="1"/>
  <c r="D247" i="1" s="1"/>
  <c r="C247" i="1"/>
  <c r="A248" i="1"/>
  <c r="B248" i="1"/>
  <c r="C248" i="1"/>
  <c r="D248" i="1"/>
  <c r="A249" i="1"/>
  <c r="B249" i="1"/>
  <c r="D249" i="1" s="1"/>
  <c r="C249" i="1"/>
  <c r="A250" i="1"/>
  <c r="B250" i="1"/>
  <c r="C250" i="1"/>
  <c r="D250" i="1"/>
  <c r="A251" i="1"/>
  <c r="B251" i="1"/>
  <c r="D251" i="1" s="1"/>
  <c r="C251" i="1"/>
  <c r="A252" i="1"/>
  <c r="B252" i="1"/>
  <c r="D252" i="1" s="1"/>
  <c r="C252" i="1"/>
  <c r="A253" i="1"/>
  <c r="B253" i="1"/>
  <c r="D253" i="1" s="1"/>
  <c r="C253" i="1"/>
  <c r="A254" i="1"/>
  <c r="B254" i="1"/>
  <c r="C254" i="1"/>
  <c r="D254" i="1" s="1"/>
  <c r="A255" i="1"/>
  <c r="B255" i="1"/>
  <c r="D255" i="1" s="1"/>
  <c r="C255" i="1"/>
  <c r="A256" i="1"/>
  <c r="B256" i="1"/>
  <c r="C256" i="1"/>
  <c r="D256" i="1"/>
  <c r="A257" i="1"/>
  <c r="B257" i="1"/>
  <c r="D257" i="1" s="1"/>
  <c r="C257" i="1"/>
  <c r="A258" i="1"/>
  <c r="B258" i="1"/>
  <c r="D258" i="1" s="1"/>
  <c r="C258" i="1"/>
  <c r="A259" i="1"/>
  <c r="B259" i="1"/>
  <c r="D259" i="1" s="1"/>
  <c r="C259" i="1"/>
  <c r="A260" i="1"/>
  <c r="B260" i="1"/>
  <c r="D260" i="1" s="1"/>
  <c r="C260" i="1"/>
  <c r="A261" i="1"/>
  <c r="B261" i="1"/>
  <c r="D261" i="1" s="1"/>
  <c r="C261" i="1"/>
  <c r="A262" i="1"/>
  <c r="B262" i="1"/>
  <c r="C262" i="1"/>
  <c r="D262" i="1"/>
  <c r="A263" i="1"/>
  <c r="B263" i="1"/>
  <c r="D263" i="1" s="1"/>
  <c r="C263" i="1"/>
  <c r="A264" i="1"/>
  <c r="B264" i="1"/>
  <c r="C264" i="1"/>
  <c r="D264" i="1"/>
  <c r="A265" i="1"/>
  <c r="B265" i="1"/>
  <c r="D265" i="1" s="1"/>
  <c r="C265" i="1"/>
  <c r="A266" i="1"/>
  <c r="B266" i="1"/>
  <c r="C266" i="1"/>
  <c r="D266" i="1"/>
  <c r="A267" i="1"/>
  <c r="B267" i="1"/>
  <c r="D267" i="1" s="1"/>
  <c r="C267" i="1"/>
  <c r="A268" i="1"/>
  <c r="B268" i="1"/>
  <c r="D268" i="1" s="1"/>
  <c r="C268" i="1"/>
  <c r="A269" i="1"/>
  <c r="B269" i="1"/>
  <c r="D269" i="1" s="1"/>
  <c r="C269" i="1"/>
  <c r="A270" i="1"/>
  <c r="B270" i="1"/>
  <c r="C270" i="1"/>
  <c r="D270" i="1" s="1"/>
  <c r="A271" i="1"/>
  <c r="B271" i="1"/>
  <c r="D271" i="1" s="1"/>
  <c r="C271" i="1"/>
  <c r="A272" i="1"/>
  <c r="B272" i="1"/>
  <c r="C272" i="1"/>
  <c r="D272" i="1"/>
  <c r="A273" i="1"/>
  <c r="B273" i="1"/>
  <c r="D273" i="1" s="1"/>
  <c r="C273" i="1"/>
  <c r="A274" i="1"/>
  <c r="B274" i="1"/>
  <c r="D274" i="1" s="1"/>
  <c r="C274" i="1"/>
  <c r="A275" i="1"/>
  <c r="B275" i="1"/>
  <c r="D275" i="1" s="1"/>
  <c r="C275" i="1"/>
  <c r="A276" i="1"/>
  <c r="B276" i="1"/>
  <c r="D276" i="1" s="1"/>
  <c r="C276" i="1"/>
  <c r="A277" i="1"/>
  <c r="B277" i="1"/>
  <c r="D277" i="1" s="1"/>
  <c r="C277" i="1"/>
  <c r="A278" i="1"/>
  <c r="B278" i="1"/>
  <c r="C278" i="1"/>
  <c r="D278" i="1"/>
  <c r="A279" i="1"/>
  <c r="B279" i="1"/>
  <c r="D279" i="1" s="1"/>
  <c r="C279" i="1"/>
  <c r="A280" i="1"/>
  <c r="B280" i="1"/>
  <c r="C280" i="1"/>
  <c r="D280" i="1"/>
  <c r="A281" i="1"/>
  <c r="B281" i="1"/>
  <c r="D281" i="1" s="1"/>
  <c r="C281" i="1"/>
  <c r="A282" i="1"/>
  <c r="B282" i="1"/>
  <c r="C282" i="1"/>
  <c r="D282" i="1"/>
  <c r="A283" i="1"/>
  <c r="B283" i="1"/>
  <c r="D283" i="1" s="1"/>
  <c r="C283" i="1"/>
  <c r="A284" i="1"/>
  <c r="B284" i="1"/>
  <c r="D284" i="1" s="1"/>
  <c r="C284" i="1"/>
  <c r="A285" i="1"/>
  <c r="B285" i="1"/>
  <c r="D285" i="1" s="1"/>
  <c r="C285" i="1"/>
  <c r="A286" i="1"/>
  <c r="B286" i="1"/>
  <c r="C286" i="1"/>
  <c r="D286" i="1" s="1"/>
  <c r="A287" i="1"/>
  <c r="B287" i="1"/>
  <c r="C287" i="1"/>
  <c r="A288" i="1"/>
  <c r="B288" i="1"/>
  <c r="D288" i="1" s="1"/>
  <c r="C288" i="1"/>
  <c r="A289" i="1"/>
  <c r="B289" i="1"/>
  <c r="C289" i="1"/>
  <c r="A290" i="1"/>
  <c r="B290" i="1"/>
  <c r="D290" i="1" s="1"/>
  <c r="C290" i="1"/>
  <c r="A291" i="1"/>
  <c r="B291" i="1"/>
  <c r="D291" i="1" s="1"/>
  <c r="C291" i="1"/>
  <c r="A292" i="1"/>
  <c r="B292" i="1"/>
  <c r="D292" i="1" s="1"/>
  <c r="C292" i="1"/>
  <c r="A293" i="1"/>
  <c r="B293" i="1"/>
  <c r="D293" i="1" s="1"/>
  <c r="C293" i="1"/>
  <c r="A294" i="1"/>
  <c r="B294" i="1"/>
  <c r="C294" i="1"/>
  <c r="D294" i="1"/>
  <c r="A295" i="1"/>
  <c r="B295" i="1"/>
  <c r="C295" i="1"/>
  <c r="A296" i="1"/>
  <c r="B296" i="1"/>
  <c r="C296" i="1"/>
  <c r="D296" i="1"/>
  <c r="A297" i="1"/>
  <c r="B297" i="1"/>
  <c r="D297" i="1" s="1"/>
  <c r="C297" i="1"/>
  <c r="A298" i="1"/>
  <c r="B298" i="1"/>
  <c r="C298" i="1"/>
  <c r="D298" i="1"/>
  <c r="A299" i="1"/>
  <c r="B299" i="1"/>
  <c r="D299" i="1" s="1"/>
  <c r="C299" i="1"/>
  <c r="A300" i="1"/>
  <c r="B300" i="1"/>
  <c r="D300" i="1" s="1"/>
  <c r="C300" i="1"/>
  <c r="A301" i="1"/>
  <c r="B301" i="1"/>
  <c r="C301" i="1"/>
  <c r="A302" i="1"/>
  <c r="B302" i="1"/>
  <c r="C302" i="1"/>
  <c r="D302" i="1" s="1"/>
  <c r="A303" i="1"/>
  <c r="B303" i="1"/>
  <c r="C303" i="1"/>
  <c r="A304" i="1"/>
  <c r="B304" i="1"/>
  <c r="D304" i="1" s="1"/>
  <c r="C304" i="1"/>
  <c r="A305" i="1"/>
  <c r="B305" i="1"/>
  <c r="C305" i="1"/>
  <c r="A306" i="1"/>
  <c r="B306" i="1"/>
  <c r="D306" i="1" s="1"/>
  <c r="C306" i="1"/>
  <c r="A307" i="1"/>
  <c r="B307" i="1"/>
  <c r="D307" i="1" s="1"/>
  <c r="C307" i="1"/>
  <c r="A308" i="1"/>
  <c r="B308" i="1"/>
  <c r="D308" i="1" s="1"/>
  <c r="C308" i="1"/>
  <c r="A309" i="1"/>
  <c r="B309" i="1"/>
  <c r="C309" i="1"/>
  <c r="A310" i="1"/>
  <c r="B310" i="1"/>
  <c r="C310" i="1"/>
  <c r="D310" i="1"/>
  <c r="A311" i="1"/>
  <c r="B311" i="1"/>
  <c r="C311" i="1"/>
  <c r="A312" i="1"/>
  <c r="B312" i="1"/>
  <c r="C312" i="1"/>
  <c r="D312" i="1"/>
  <c r="A313" i="1"/>
  <c r="B313" i="1"/>
  <c r="D313" i="1" s="1"/>
  <c r="C313" i="1"/>
  <c r="A314" i="1"/>
  <c r="B314" i="1"/>
  <c r="C314" i="1"/>
  <c r="D314" i="1"/>
  <c r="A315" i="1"/>
  <c r="B315" i="1"/>
  <c r="D315" i="1" s="1"/>
  <c r="C315" i="1"/>
  <c r="A316" i="1"/>
  <c r="B316" i="1"/>
  <c r="C316" i="1"/>
  <c r="D316" i="1"/>
  <c r="A317" i="1"/>
  <c r="B317" i="1"/>
  <c r="D317" i="1" s="1"/>
  <c r="C317" i="1"/>
  <c r="A318" i="1"/>
  <c r="B318" i="1"/>
  <c r="C318" i="1"/>
  <c r="D318" i="1"/>
  <c r="A319" i="1"/>
  <c r="B319" i="1"/>
  <c r="D319" i="1" s="1"/>
  <c r="C319" i="1"/>
  <c r="A320" i="1"/>
  <c r="B320" i="1"/>
  <c r="C320" i="1"/>
  <c r="D320" i="1"/>
  <c r="A321" i="1"/>
  <c r="B321" i="1"/>
  <c r="D321" i="1" s="1"/>
  <c r="C321" i="1"/>
  <c r="A322" i="1"/>
  <c r="B322" i="1"/>
  <c r="C322" i="1"/>
  <c r="D322" i="1"/>
  <c r="A323" i="1"/>
  <c r="B323" i="1"/>
  <c r="D323" i="1" s="1"/>
  <c r="C323" i="1"/>
  <c r="A324" i="1"/>
  <c r="B324" i="1"/>
  <c r="C324" i="1"/>
  <c r="D324" i="1"/>
  <c r="A325" i="1"/>
  <c r="B325" i="1"/>
  <c r="D325" i="1" s="1"/>
  <c r="C325" i="1"/>
  <c r="A326" i="1"/>
  <c r="B326" i="1"/>
  <c r="C326" i="1"/>
  <c r="D326" i="1"/>
  <c r="A327" i="1"/>
  <c r="B327" i="1"/>
  <c r="D327" i="1" s="1"/>
  <c r="C327" i="1"/>
  <c r="A328" i="1"/>
  <c r="B328" i="1"/>
  <c r="C328" i="1"/>
  <c r="D328" i="1"/>
  <c r="A329" i="1"/>
  <c r="B329" i="1"/>
  <c r="D329" i="1" s="1"/>
  <c r="C329" i="1"/>
  <c r="A330" i="1"/>
  <c r="B330" i="1"/>
  <c r="C330" i="1"/>
  <c r="D330" i="1"/>
  <c r="A331" i="1"/>
  <c r="B331" i="1"/>
  <c r="D331" i="1" s="1"/>
  <c r="C331" i="1"/>
  <c r="A332" i="1"/>
  <c r="B332" i="1"/>
  <c r="C332" i="1"/>
  <c r="D332" i="1"/>
  <c r="A333" i="1"/>
  <c r="B333" i="1"/>
  <c r="D333" i="1" s="1"/>
  <c r="C333" i="1"/>
  <c r="A334" i="1"/>
  <c r="B334" i="1"/>
  <c r="C334" i="1"/>
  <c r="D334" i="1"/>
  <c r="A335" i="1"/>
  <c r="B335" i="1"/>
  <c r="D335" i="1" s="1"/>
  <c r="C335" i="1"/>
  <c r="A336" i="1"/>
  <c r="B336" i="1"/>
  <c r="C336" i="1"/>
  <c r="D336" i="1"/>
  <c r="A337" i="1"/>
  <c r="B337" i="1"/>
  <c r="D337" i="1" s="1"/>
  <c r="C337" i="1"/>
  <c r="A338" i="1"/>
  <c r="B338" i="1"/>
  <c r="C338" i="1"/>
  <c r="D338" i="1"/>
  <c r="A339" i="1"/>
  <c r="B339" i="1"/>
  <c r="D339" i="1" s="1"/>
  <c r="C339" i="1"/>
  <c r="A340" i="1"/>
  <c r="B340" i="1"/>
  <c r="C340" i="1"/>
  <c r="D340" i="1"/>
  <c r="A341" i="1"/>
  <c r="B341" i="1"/>
  <c r="D341" i="1" s="1"/>
  <c r="C341" i="1"/>
  <c r="A342" i="1"/>
  <c r="B342" i="1"/>
  <c r="C342" i="1"/>
  <c r="D342" i="1"/>
  <c r="A343" i="1"/>
  <c r="B343" i="1"/>
  <c r="D343" i="1" s="1"/>
  <c r="C343" i="1"/>
  <c r="A344" i="1"/>
  <c r="B344" i="1"/>
  <c r="C344" i="1"/>
  <c r="D344" i="1"/>
  <c r="A345" i="1"/>
  <c r="B345" i="1"/>
  <c r="D345" i="1" s="1"/>
  <c r="C345" i="1"/>
  <c r="A346" i="1"/>
  <c r="B346" i="1"/>
  <c r="C346" i="1"/>
  <c r="D346" i="1"/>
  <c r="A347" i="1"/>
  <c r="B347" i="1"/>
  <c r="D347" i="1" s="1"/>
  <c r="C347" i="1"/>
  <c r="A348" i="1"/>
  <c r="B348" i="1"/>
  <c r="C348" i="1"/>
  <c r="D348" i="1"/>
  <c r="A349" i="1"/>
  <c r="B349" i="1"/>
  <c r="D349" i="1" s="1"/>
  <c r="C349" i="1"/>
  <c r="A350" i="1"/>
  <c r="B350" i="1"/>
  <c r="C350" i="1"/>
  <c r="D350" i="1"/>
  <c r="A351" i="1"/>
  <c r="B351" i="1"/>
  <c r="D351" i="1" s="1"/>
  <c r="C351" i="1"/>
  <c r="A352" i="1"/>
  <c r="B352" i="1"/>
  <c r="C352" i="1"/>
  <c r="D352" i="1"/>
  <c r="A353" i="1"/>
  <c r="B353" i="1"/>
  <c r="D353" i="1" s="1"/>
  <c r="C353" i="1"/>
  <c r="A354" i="1"/>
  <c r="B354" i="1"/>
  <c r="C354" i="1"/>
  <c r="D354" i="1"/>
  <c r="A355" i="1"/>
  <c r="B355" i="1"/>
  <c r="D355" i="1" s="1"/>
  <c r="C355" i="1"/>
  <c r="A356" i="1"/>
  <c r="B356" i="1"/>
  <c r="C356" i="1"/>
  <c r="D356" i="1"/>
  <c r="A357" i="1"/>
  <c r="B357" i="1"/>
  <c r="D357" i="1" s="1"/>
  <c r="C357" i="1"/>
  <c r="A358" i="1"/>
  <c r="B358" i="1"/>
  <c r="C358" i="1"/>
  <c r="D358" i="1"/>
  <c r="A359" i="1"/>
  <c r="B359" i="1"/>
  <c r="D359" i="1" s="1"/>
  <c r="C359" i="1"/>
  <c r="A360" i="1"/>
  <c r="B360" i="1"/>
  <c r="C360" i="1"/>
  <c r="D360" i="1"/>
  <c r="A361" i="1"/>
  <c r="B361" i="1"/>
  <c r="D361" i="1" s="1"/>
  <c r="C361" i="1"/>
  <c r="A362" i="1"/>
  <c r="B362" i="1"/>
  <c r="C362" i="1"/>
  <c r="D362" i="1"/>
  <c r="A363" i="1"/>
  <c r="B363" i="1"/>
  <c r="D363" i="1" s="1"/>
  <c r="C363" i="1"/>
  <c r="A364" i="1"/>
  <c r="B364" i="1"/>
  <c r="C364" i="1"/>
  <c r="D364" i="1"/>
  <c r="A365" i="1"/>
  <c r="B365" i="1"/>
  <c r="D365" i="1" s="1"/>
  <c r="C365" i="1"/>
  <c r="A366" i="1"/>
  <c r="B366" i="1"/>
  <c r="C366" i="1"/>
  <c r="D366" i="1"/>
  <c r="A367" i="1"/>
  <c r="B367" i="1"/>
  <c r="D367" i="1" s="1"/>
  <c r="C367" i="1"/>
  <c r="A368" i="1"/>
  <c r="B368" i="1"/>
  <c r="C368" i="1"/>
  <c r="D368" i="1"/>
  <c r="A369" i="1"/>
  <c r="B369" i="1"/>
  <c r="D369" i="1" s="1"/>
  <c r="C369" i="1"/>
  <c r="A370" i="1"/>
  <c r="B370" i="1"/>
  <c r="C370" i="1"/>
  <c r="D370" i="1"/>
  <c r="A371" i="1"/>
  <c r="B371" i="1"/>
  <c r="D371" i="1" s="1"/>
  <c r="C371" i="1"/>
  <c r="A372" i="1"/>
  <c r="B372" i="1"/>
  <c r="C372" i="1"/>
  <c r="D372" i="1"/>
  <c r="A373" i="1"/>
  <c r="B373" i="1"/>
  <c r="D373" i="1" s="1"/>
  <c r="C373" i="1"/>
  <c r="A374" i="1"/>
  <c r="B374" i="1"/>
  <c r="C374" i="1"/>
  <c r="D374" i="1"/>
  <c r="A375" i="1"/>
  <c r="B375" i="1"/>
  <c r="D375" i="1" s="1"/>
  <c r="C375" i="1"/>
  <c r="A376" i="1"/>
  <c r="B376" i="1"/>
  <c r="C376" i="1"/>
  <c r="D376" i="1"/>
  <c r="A377" i="1"/>
  <c r="B377" i="1"/>
  <c r="D377" i="1" s="1"/>
  <c r="C377" i="1"/>
  <c r="A378" i="1"/>
  <c r="B378" i="1"/>
  <c r="C378" i="1"/>
  <c r="D378" i="1"/>
  <c r="A379" i="1"/>
  <c r="B379" i="1"/>
  <c r="D379" i="1" s="1"/>
  <c r="C379" i="1"/>
  <c r="A380" i="1"/>
  <c r="B380" i="1"/>
  <c r="C380" i="1"/>
  <c r="D380" i="1"/>
  <c r="A381" i="1"/>
  <c r="B381" i="1"/>
  <c r="D381" i="1" s="1"/>
  <c r="C381" i="1"/>
  <c r="A382" i="1"/>
  <c r="B382" i="1"/>
  <c r="C382" i="1"/>
  <c r="D382" i="1"/>
  <c r="A383" i="1"/>
  <c r="B383" i="1"/>
  <c r="D383" i="1" s="1"/>
  <c r="C383" i="1"/>
  <c r="A384" i="1"/>
  <c r="B384" i="1"/>
  <c r="C384" i="1"/>
  <c r="D384" i="1"/>
  <c r="A385" i="1"/>
  <c r="B385" i="1"/>
  <c r="D385" i="1" s="1"/>
  <c r="C385" i="1"/>
  <c r="A386" i="1"/>
  <c r="B386" i="1"/>
  <c r="C386" i="1"/>
  <c r="D386" i="1"/>
  <c r="A387" i="1"/>
  <c r="B387" i="1"/>
  <c r="D387" i="1" s="1"/>
  <c r="C387" i="1"/>
  <c r="A388" i="1"/>
  <c r="B388" i="1"/>
  <c r="C388" i="1"/>
  <c r="D388" i="1"/>
  <c r="A389" i="1"/>
  <c r="B389" i="1"/>
  <c r="D389" i="1" s="1"/>
  <c r="C389" i="1"/>
  <c r="A390" i="1"/>
  <c r="B390" i="1"/>
  <c r="C390" i="1"/>
  <c r="D390" i="1"/>
  <c r="A391" i="1"/>
  <c r="B391" i="1"/>
  <c r="D391" i="1" s="1"/>
  <c r="C391" i="1"/>
  <c r="A392" i="1"/>
  <c r="B392" i="1"/>
  <c r="C392" i="1"/>
  <c r="D392" i="1"/>
  <c r="A393" i="1"/>
  <c r="B393" i="1"/>
  <c r="D393" i="1" s="1"/>
  <c r="C393" i="1"/>
  <c r="A394" i="1"/>
  <c r="B394" i="1"/>
  <c r="C394" i="1"/>
  <c r="D394" i="1"/>
  <c r="A395" i="1"/>
  <c r="B395" i="1"/>
  <c r="D395" i="1" s="1"/>
  <c r="C395" i="1"/>
  <c r="A396" i="1"/>
  <c r="B396" i="1"/>
  <c r="C396" i="1"/>
  <c r="D396" i="1"/>
  <c r="A397" i="1"/>
  <c r="B397" i="1"/>
  <c r="D397" i="1" s="1"/>
  <c r="C397" i="1"/>
  <c r="A398" i="1"/>
  <c r="B398" i="1"/>
  <c r="C398" i="1"/>
  <c r="D398" i="1"/>
  <c r="A399" i="1"/>
  <c r="B399" i="1"/>
  <c r="D399" i="1" s="1"/>
  <c r="C399" i="1"/>
  <c r="A400" i="1"/>
  <c r="B400" i="1"/>
  <c r="C400" i="1"/>
  <c r="D400" i="1"/>
  <c r="A401" i="1"/>
  <c r="B401" i="1"/>
  <c r="D401" i="1" s="1"/>
  <c r="C401" i="1"/>
  <c r="A402" i="1"/>
  <c r="B402" i="1"/>
  <c r="C402" i="1"/>
  <c r="D402" i="1"/>
  <c r="A403" i="1"/>
  <c r="B403" i="1"/>
  <c r="D403" i="1" s="1"/>
  <c r="C403" i="1"/>
  <c r="A404" i="1"/>
  <c r="B404" i="1"/>
  <c r="C404" i="1"/>
  <c r="D404" i="1"/>
  <c r="A405" i="1"/>
  <c r="B405" i="1"/>
  <c r="D405" i="1" s="1"/>
  <c r="C405" i="1"/>
  <c r="A406" i="1"/>
  <c r="B406" i="1"/>
  <c r="C406" i="1"/>
  <c r="D406" i="1"/>
  <c r="A407" i="1"/>
  <c r="B407" i="1"/>
  <c r="D407" i="1" s="1"/>
  <c r="C407" i="1"/>
  <c r="A408" i="1"/>
  <c r="B408" i="1"/>
  <c r="C408" i="1"/>
  <c r="D408" i="1"/>
  <c r="A409" i="1"/>
  <c r="B409" i="1"/>
  <c r="D409" i="1" s="1"/>
  <c r="C409" i="1"/>
  <c r="A410" i="1"/>
  <c r="B410" i="1"/>
  <c r="C410" i="1"/>
  <c r="D410" i="1"/>
  <c r="A411" i="1"/>
  <c r="B411" i="1"/>
  <c r="D411" i="1" s="1"/>
  <c r="C411" i="1"/>
  <c r="A412" i="1"/>
  <c r="B412" i="1"/>
  <c r="C412" i="1"/>
  <c r="D412" i="1"/>
  <c r="A413" i="1"/>
  <c r="B413" i="1"/>
  <c r="D413" i="1" s="1"/>
  <c r="C413" i="1"/>
  <c r="A414" i="1"/>
  <c r="B414" i="1"/>
  <c r="C414" i="1"/>
  <c r="D414" i="1"/>
  <c r="A415" i="1"/>
  <c r="B415" i="1"/>
  <c r="D415" i="1" s="1"/>
  <c r="C415" i="1"/>
  <c r="A416" i="1"/>
  <c r="B416" i="1"/>
  <c r="C416" i="1"/>
  <c r="D416" i="1"/>
  <c r="A417" i="1"/>
  <c r="B417" i="1"/>
  <c r="D417" i="1" s="1"/>
  <c r="C417" i="1"/>
  <c r="A418" i="1"/>
  <c r="B418" i="1"/>
  <c r="C418" i="1"/>
  <c r="D418" i="1"/>
  <c r="A419" i="1"/>
  <c r="B419" i="1"/>
  <c r="D419" i="1" s="1"/>
  <c r="C419" i="1"/>
  <c r="A420" i="1"/>
  <c r="B420" i="1"/>
  <c r="C420" i="1"/>
  <c r="D420" i="1"/>
  <c r="A421" i="1"/>
  <c r="B421" i="1"/>
  <c r="D421" i="1" s="1"/>
  <c r="C421" i="1"/>
  <c r="A422" i="1"/>
  <c r="B422" i="1"/>
  <c r="C422" i="1"/>
  <c r="D422" i="1"/>
  <c r="A423" i="1"/>
  <c r="B423" i="1"/>
  <c r="D423" i="1" s="1"/>
  <c r="C423" i="1"/>
  <c r="A424" i="1"/>
  <c r="B424" i="1"/>
  <c r="C424" i="1"/>
  <c r="D424" i="1"/>
  <c r="A425" i="1"/>
  <c r="B425" i="1"/>
  <c r="D425" i="1" s="1"/>
  <c r="C425" i="1"/>
  <c r="A426" i="1"/>
  <c r="B426" i="1"/>
  <c r="C426" i="1"/>
  <c r="D426" i="1"/>
  <c r="A427" i="1"/>
  <c r="B427" i="1"/>
  <c r="D427" i="1" s="1"/>
  <c r="C427" i="1"/>
  <c r="A428" i="1"/>
  <c r="B428" i="1"/>
  <c r="C428" i="1"/>
  <c r="D428" i="1"/>
  <c r="A429" i="1"/>
  <c r="B429" i="1"/>
  <c r="D429" i="1" s="1"/>
  <c r="C429" i="1"/>
  <c r="A430" i="1"/>
  <c r="B430" i="1"/>
  <c r="C430" i="1"/>
  <c r="D430" i="1"/>
  <c r="A431" i="1"/>
  <c r="B431" i="1"/>
  <c r="D431" i="1" s="1"/>
  <c r="C431" i="1"/>
  <c r="A432" i="1"/>
  <c r="B432" i="1"/>
  <c r="C432" i="1"/>
  <c r="D432" i="1"/>
  <c r="A433" i="1"/>
  <c r="B433" i="1"/>
  <c r="D433" i="1" s="1"/>
  <c r="C433" i="1"/>
  <c r="A434" i="1"/>
  <c r="B434" i="1"/>
  <c r="C434" i="1"/>
  <c r="D434" i="1"/>
  <c r="A435" i="1"/>
  <c r="B435" i="1"/>
  <c r="D435" i="1" s="1"/>
  <c r="C435" i="1"/>
  <c r="A436" i="1"/>
  <c r="B436" i="1"/>
  <c r="C436" i="1"/>
  <c r="D436" i="1"/>
  <c r="A437" i="1"/>
  <c r="B437" i="1"/>
  <c r="D437" i="1" s="1"/>
  <c r="C437" i="1"/>
  <c r="A438" i="1"/>
  <c r="B438" i="1"/>
  <c r="C438" i="1"/>
  <c r="D438" i="1"/>
  <c r="A439" i="1"/>
  <c r="B439" i="1"/>
  <c r="D439" i="1" s="1"/>
  <c r="C439" i="1"/>
  <c r="A440" i="1"/>
  <c r="B440" i="1"/>
  <c r="C440" i="1"/>
  <c r="D440" i="1"/>
  <c r="A441" i="1"/>
  <c r="B441" i="1"/>
  <c r="D441" i="1" s="1"/>
  <c r="C441" i="1"/>
  <c r="A442" i="1"/>
  <c r="B442" i="1"/>
  <c r="C442" i="1"/>
  <c r="D442" i="1"/>
  <c r="A443" i="1"/>
  <c r="B443" i="1"/>
  <c r="D443" i="1" s="1"/>
  <c r="C443" i="1"/>
  <c r="A444" i="1"/>
  <c r="B444" i="1"/>
  <c r="C444" i="1"/>
  <c r="D444" i="1"/>
  <c r="A445" i="1"/>
  <c r="B445" i="1"/>
  <c r="D445" i="1" s="1"/>
  <c r="C445" i="1"/>
  <c r="A446" i="1"/>
  <c r="B446" i="1"/>
  <c r="C446" i="1"/>
  <c r="D446" i="1"/>
  <c r="A447" i="1"/>
  <c r="B447" i="1"/>
  <c r="D447" i="1" s="1"/>
  <c r="C447" i="1"/>
  <c r="A448" i="1"/>
  <c r="B448" i="1"/>
  <c r="C448" i="1"/>
  <c r="D448" i="1"/>
  <c r="A449" i="1"/>
  <c r="B449" i="1"/>
  <c r="D449" i="1" s="1"/>
  <c r="C449" i="1"/>
  <c r="A450" i="1"/>
  <c r="B450" i="1"/>
  <c r="C450" i="1"/>
  <c r="D450" i="1"/>
  <c r="A451" i="1"/>
  <c r="B451" i="1"/>
  <c r="D451" i="1" s="1"/>
  <c r="C451" i="1"/>
  <c r="A452" i="1"/>
  <c r="B452" i="1"/>
  <c r="C452" i="1"/>
  <c r="D452" i="1"/>
  <c r="A453" i="1"/>
  <c r="B453" i="1"/>
  <c r="D453" i="1" s="1"/>
  <c r="C453" i="1"/>
  <c r="A454" i="1"/>
  <c r="B454" i="1"/>
  <c r="C454" i="1"/>
  <c r="D454" i="1"/>
  <c r="A455" i="1"/>
  <c r="B455" i="1"/>
  <c r="D455" i="1" s="1"/>
  <c r="C455" i="1"/>
  <c r="A456" i="1"/>
  <c r="B456" i="1"/>
  <c r="C456" i="1"/>
  <c r="D456" i="1"/>
  <c r="A457" i="1"/>
  <c r="B457" i="1"/>
  <c r="D457" i="1" s="1"/>
  <c r="C457" i="1"/>
  <c r="A458" i="1"/>
  <c r="B458" i="1"/>
  <c r="C458" i="1"/>
  <c r="D458" i="1"/>
  <c r="A459" i="1"/>
  <c r="B459" i="1"/>
  <c r="D459" i="1" s="1"/>
  <c r="C459" i="1"/>
  <c r="A460" i="1"/>
  <c r="B460" i="1"/>
  <c r="C460" i="1"/>
  <c r="D460" i="1"/>
  <c r="A461" i="1"/>
  <c r="B461" i="1"/>
  <c r="D461" i="1" s="1"/>
  <c r="C461" i="1"/>
  <c r="A462" i="1"/>
  <c r="B462" i="1"/>
  <c r="C462" i="1"/>
  <c r="D462" i="1"/>
  <c r="A463" i="1"/>
  <c r="B463" i="1"/>
  <c r="D463" i="1" s="1"/>
  <c r="C463" i="1"/>
  <c r="A464" i="1"/>
  <c r="B464" i="1"/>
  <c r="C464" i="1"/>
  <c r="D464" i="1"/>
  <c r="A465" i="1"/>
  <c r="B465" i="1"/>
  <c r="D465" i="1" s="1"/>
  <c r="C465" i="1"/>
  <c r="A466" i="1"/>
  <c r="B466" i="1"/>
  <c r="C466" i="1"/>
  <c r="D466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D301" i="1" l="1"/>
  <c r="D182" i="1"/>
  <c r="D95" i="1"/>
  <c r="D87" i="1"/>
  <c r="D31" i="1"/>
  <c r="D309" i="1"/>
  <c r="D311" i="1"/>
  <c r="D295" i="1"/>
  <c r="D122" i="1"/>
  <c r="D63" i="1"/>
  <c r="D303" i="1"/>
  <c r="D287" i="1"/>
  <c r="D154" i="1"/>
  <c r="D79" i="1"/>
  <c r="D71" i="1"/>
  <c r="D55" i="1"/>
  <c r="D39" i="1"/>
  <c r="D23" i="1"/>
  <c r="D305" i="1"/>
  <c r="D289" i="1"/>
  <c r="D179" i="1"/>
  <c r="D115" i="1"/>
  <c r="D47" i="1"/>
  <c r="D138" i="1"/>
  <c r="D131" i="1"/>
  <c r="D103" i="1"/>
  <c r="D15" i="1"/>
  <c r="D175" i="1"/>
  <c r="D159" i="1"/>
  <c r="D181" i="1"/>
  <c r="D165" i="1"/>
  <c r="D149" i="1"/>
  <c r="D133" i="1"/>
  <c r="D117" i="1"/>
  <c r="D100" i="1"/>
  <c r="D92" i="1"/>
  <c r="D84" i="1"/>
  <c r="D76" i="1"/>
  <c r="D68" i="1"/>
  <c r="D60" i="1"/>
  <c r="D52" i="1"/>
  <c r="D44" i="1"/>
  <c r="D36" i="1"/>
  <c r="D28" i="1"/>
  <c r="D183" i="1"/>
  <c r="D167" i="1"/>
  <c r="D151" i="1"/>
  <c r="D135" i="1"/>
  <c r="D119" i="1"/>
  <c r="D105" i="1"/>
  <c r="D97" i="1"/>
  <c r="D89" i="1"/>
  <c r="D81" i="1"/>
  <c r="D73" i="1"/>
  <c r="D65" i="1"/>
  <c r="D57" i="1"/>
  <c r="D49" i="1"/>
  <c r="D41" i="1"/>
  <c r="D33" i="1"/>
  <c r="D25" i="1"/>
  <c r="D17" i="1"/>
  <c r="D171" i="1"/>
  <c r="D155" i="1"/>
  <c r="D139" i="1"/>
  <c r="D123" i="1"/>
  <c r="D107" i="1"/>
  <c r="D99" i="1"/>
  <c r="D91" i="1"/>
  <c r="D83" i="1"/>
  <c r="D75" i="1"/>
  <c r="D67" i="1"/>
  <c r="D59" i="1"/>
  <c r="D51" i="1"/>
  <c r="D43" i="1"/>
  <c r="D35" i="1"/>
  <c r="D27" i="1"/>
  <c r="D19" i="1"/>
</calcChain>
</file>

<file path=xl/sharedStrings.xml><?xml version="1.0" encoding="utf-8"?>
<sst xmlns="http://schemas.openxmlformats.org/spreadsheetml/2006/main" count="7589" uniqueCount="687">
  <si>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</si>
  <si>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</si>
  <si>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</si>
  <si>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</si>
  <si>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</si>
  <si>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</si>
  <si>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</si>
  <si>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</si>
  <si>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</si>
  <si>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</si>
  <si>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</si>
  <si>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</si>
  <si>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</si>
  <si>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</si>
  <si>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</si>
  <si>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</si>
  <si>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</si>
  <si>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</si>
  <si>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</si>
  <si>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</si>
  <si>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</si>
  <si>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</si>
  <si>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</si>
  <si>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</si>
  <si>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</si>
  <si>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</si>
  <si>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</si>
  <si>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</si>
  <si>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</si>
  <si>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</si>
  <si>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</si>
  <si>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</si>
  <si>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</si>
  <si>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</si>
  <si>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</si>
  <si>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</si>
  <si>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</si>
  <si>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</si>
  <si>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</si>
  <si>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</si>
  <si>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</si>
  <si>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</si>
  <si>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</si>
  <si>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</si>
  <si>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</si>
  <si>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</si>
  <si>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</si>
  <si>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</si>
  <si>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</si>
  <si>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</si>
  <si>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</si>
  <si>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</si>
  <si>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</si>
  <si>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</si>
  <si>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</si>
  <si>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</si>
  <si>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</si>
  <si>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</si>
  <si>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</si>
  <si>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</si>
  <si>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</si>
  <si>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</si>
  <si>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</si>
  <si>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</si>
  <si>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</si>
  <si>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</si>
  <si>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</si>
  <si>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</si>
  <si>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</si>
  <si>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</si>
  <si>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</si>
  <si>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</si>
  <si>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</si>
  <si>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</si>
  <si>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</si>
  <si>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</si>
  <si>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</si>
  <si>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</si>
  <si>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</si>
  <si>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</si>
  <si>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</si>
  <si>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</si>
  <si>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</si>
  <si>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</si>
  <si>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</si>
  <si>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</si>
  <si>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</si>
  <si>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</si>
  <si>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</si>
  <si>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</si>
  <si>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</si>
  <si>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</si>
  <si>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</si>
  <si>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</si>
  <si>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</si>
  <si>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</si>
  <si>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</si>
  <si>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</si>
  <si>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</si>
  <si>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</si>
  <si>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</si>
  <si>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</si>
  <si>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</si>
  <si>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</si>
  <si>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</si>
  <si>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</si>
  <si>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</si>
  <si>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</si>
  <si>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</si>
  <si>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</si>
  <si>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</si>
  <si>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</si>
  <si>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</si>
  <si>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</si>
  <si>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</si>
  <si>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</si>
  <si>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</si>
  <si>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</si>
  <si>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</si>
  <si>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</si>
  <si>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</si>
  <si>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</si>
  <si>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</si>
  <si>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</si>
  <si>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</si>
  <si>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</si>
  <si>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</si>
  <si>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</si>
  <si>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</si>
  <si>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</si>
  <si>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</si>
  <si>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</si>
  <si>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</si>
  <si>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</si>
  <si>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</si>
  <si>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</si>
  <si>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</si>
  <si>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</si>
  <si>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</si>
  <si>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</si>
  <si>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</si>
  <si>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</si>
  <si>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</si>
  <si>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</si>
  <si>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</si>
  <si>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</si>
  <si>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</si>
  <si>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</si>
  <si>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</si>
  <si>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</si>
  <si>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</si>
  <si>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</si>
  <si>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</si>
  <si>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</si>
  <si>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</si>
  <si>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</si>
  <si>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</si>
  <si>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</si>
  <si>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</si>
  <si>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</si>
  <si>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</si>
  <si>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</si>
  <si>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</si>
  <si>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</si>
  <si>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</si>
  <si>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</si>
  <si>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</si>
  <si>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</si>
  <si>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</si>
  <si>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</si>
  <si>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</si>
  <si>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</si>
  <si>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</si>
  <si>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</si>
  <si>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</si>
  <si>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</si>
  <si>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</si>
  <si>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</si>
  <si>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</si>
  <si>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</si>
  <si>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</si>
  <si>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</si>
  <si>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</si>
  <si>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</si>
  <si>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</si>
  <si>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</si>
  <si>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</si>
  <si>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</si>
  <si>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</si>
  <si>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</si>
  <si>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</si>
  <si>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</si>
  <si>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</si>
  <si>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</si>
  <si>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</si>
  <si>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</si>
  <si>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</si>
  <si>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</si>
  <si>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</si>
  <si>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</si>
  <si>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</si>
  <si>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</si>
  <si>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</si>
  <si>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</si>
  <si>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</si>
  <si>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</si>
  <si>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</si>
  <si>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</si>
  <si>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</si>
  <si>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</si>
  <si>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</si>
  <si>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</si>
  <si>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</si>
  <si>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</si>
  <si>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</si>
  <si>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</si>
  <si>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</si>
  <si>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</si>
  <si>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</si>
  <si>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</si>
  <si>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</si>
  <si>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</si>
  <si>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</si>
  <si>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</si>
  <si>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</si>
  <si>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</si>
  <si>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</si>
  <si>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</si>
  <si>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</si>
  <si>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</si>
  <si>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</si>
  <si>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</si>
  <si>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</si>
  <si>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</si>
  <si>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</si>
  <si>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</si>
  <si>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</si>
  <si>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</si>
  <si>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</si>
  <si>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</si>
  <si>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</si>
  <si>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</si>
  <si>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</si>
  <si>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</si>
  <si>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</si>
  <si>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</si>
  <si>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</si>
  <si>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</si>
  <si>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</si>
  <si>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</si>
  <si>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</si>
  <si>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</si>
  <si>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</si>
  <si>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</si>
  <si>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</si>
  <si>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</si>
  <si>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</si>
  <si>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</si>
  <si>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</si>
  <si>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</si>
  <si>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</si>
  <si>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</si>
  <si>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</si>
  <si>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</si>
  <si>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</si>
  <si>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</si>
  <si>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</si>
  <si>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</si>
  <si>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</si>
  <si>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</si>
  <si>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</si>
  <si>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</si>
  <si>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</si>
  <si>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</si>
  <si>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</si>
  <si>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</si>
  <si>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</si>
  <si>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</si>
  <si>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</si>
  <si>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</si>
  <si>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</si>
  <si>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</si>
  <si>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</si>
  <si>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</si>
  <si>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</si>
  <si>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</si>
  <si>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</si>
  <si>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</si>
  <si>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</si>
  <si>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</si>
  <si>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</si>
  <si>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</si>
  <si>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</si>
  <si>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</si>
  <si>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</si>
  <si>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</si>
  <si>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</si>
  <si>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</si>
  <si>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</si>
  <si>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</si>
  <si>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</si>
  <si>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</si>
  <si>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</si>
  <si>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</si>
  <si>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</si>
  <si>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</si>
  <si>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</si>
  <si>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</si>
  <si>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</si>
  <si>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</si>
  <si>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</si>
  <si>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</si>
  <si>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</si>
  <si>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</si>
  <si>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</si>
  <si>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</si>
  <si>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</si>
  <si>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</si>
  <si>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</si>
  <si>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</si>
  <si>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</si>
  <si>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</si>
  <si>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</si>
  <si>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</si>
  <si>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</si>
  <si>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</si>
  <si>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</si>
  <si>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</si>
  <si>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</si>
  <si>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</si>
  <si>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</si>
  <si>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</si>
  <si>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</si>
  <si>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</si>
  <si>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</si>
  <si>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</si>
  <si>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</si>
  <si>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</si>
  <si>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</si>
  <si>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</si>
  <si>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</si>
  <si>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</si>
  <si>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</si>
  <si>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</si>
  <si>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</si>
  <si>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</si>
  <si>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</si>
  <si>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</si>
  <si>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</si>
  <si>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</si>
  <si>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</si>
  <si>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</si>
  <si>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</si>
  <si>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</si>
  <si>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</si>
  <si>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</si>
  <si>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</si>
  <si>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</si>
  <si>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</si>
  <si>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</si>
  <si>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</si>
  <si>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</si>
  <si>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</si>
  <si>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</si>
  <si>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</si>
  <si>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</si>
  <si>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</si>
  <si>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</si>
  <si>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</si>
  <si>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</si>
  <si>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</si>
  <si>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</si>
  <si>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</si>
  <si>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</si>
  <si>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</si>
  <si>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</si>
  <si>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</si>
  <si>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</si>
  <si>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</si>
  <si>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</si>
  <si>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</si>
  <si>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</si>
  <si>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</si>
  <si>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</si>
  <si>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</si>
  <si>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</si>
  <si>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</si>
  <si>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</si>
  <si>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</si>
  <si>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</si>
  <si>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</si>
  <si>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</si>
  <si>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</si>
  <si>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</si>
  <si>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</si>
  <si>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</si>
  <si>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</si>
  <si>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</si>
  <si>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</si>
  <si>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</si>
  <si>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</si>
  <si>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</si>
  <si>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</si>
  <si>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</si>
  <si>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</si>
  <si>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</si>
  <si>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</si>
  <si>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</si>
  <si>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</si>
  <si>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</si>
  <si>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</si>
  <si>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</si>
  <si>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</si>
  <si>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</si>
  <si>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</si>
  <si>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</si>
  <si>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</si>
  <si>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</si>
  <si>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</si>
  <si>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</si>
  <si>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</si>
  <si>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</si>
  <si>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</si>
  <si>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</si>
  <si>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</si>
  <si>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</si>
  <si>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</si>
  <si>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</si>
  <si>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</si>
  <si>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</si>
  <si>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</si>
  <si>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</si>
  <si>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</si>
  <si>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</si>
  <si>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</si>
  <si>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</si>
  <si>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</si>
  <si>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</si>
  <si>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</si>
  <si>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</si>
  <si>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</si>
  <si>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</si>
  <si>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</si>
  <si>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</si>
  <si>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</si>
  <si>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</si>
  <si>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</si>
  <si>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</si>
  <si>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</si>
  <si>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</si>
  <si>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</si>
  <si>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</si>
  <si>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</si>
  <si>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</si>
  <si>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</si>
  <si>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</si>
  <si>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</si>
  <si>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</si>
  <si>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</si>
  <si>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</si>
  <si>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</si>
  <si>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</si>
  <si>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</si>
  <si>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</si>
  <si>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</si>
  <si>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</si>
  <si>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</si>
  <si>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</si>
  <si>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</si>
  <si>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</si>
  <si>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</si>
  <si>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</si>
  <si>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</si>
  <si>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</si>
  <si>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</si>
  <si>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</si>
  <si>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</si>
  <si>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</si>
  <si>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</si>
  <si>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</si>
  <si>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</si>
  <si>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</si>
  <si>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</si>
  <si>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</si>
  <si>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</si>
  <si>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</si>
  <si>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</si>
  <si>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</si>
  <si>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</si>
  <si>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</si>
  <si>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</si>
  <si>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</si>
  <si>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</si>
  <si>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</si>
  <si>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</si>
  <si>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</si>
  <si>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</si>
  <si>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</si>
  <si>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</si>
  <si>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</si>
  <si>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</si>
  <si>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</si>
  <si>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</si>
  <si>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</si>
  <si>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</si>
  <si>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</si>
  <si>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</si>
  <si>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</si>
  <si>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</si>
  <si>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</si>
  <si>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</si>
  <si>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</si>
  <si>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</si>
  <si>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</si>
  <si>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</si>
  <si>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</si>
  <si>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</si>
  <si>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</si>
  <si>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</si>
  <si>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</si>
  <si>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</si>
  <si>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</si>
  <si>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</si>
  <si>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</si>
  <si>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</si>
  <si>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</si>
  <si>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</si>
  <si>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</si>
  <si>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</si>
  <si>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</si>
  <si>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</si>
  <si>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</si>
  <si>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</si>
  <si>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</si>
  <si>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</si>
  <si>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</si>
  <si>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</si>
  <si>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</si>
  <si>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</si>
  <si>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</si>
  <si>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</si>
  <si>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</si>
  <si>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</si>
  <si>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</si>
  <si>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</si>
  <si>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</si>
  <si>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</si>
  <si>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</si>
  <si>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</si>
  <si>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</si>
  <si>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</si>
  <si>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</si>
  <si>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</si>
  <si>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</si>
  <si>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</si>
  <si>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</si>
  <si>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</si>
  <si>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</si>
  <si>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</si>
  <si>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</si>
  <si>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</si>
  <si>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</si>
  <si>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</si>
  <si>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</si>
  <si>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</si>
  <si>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</si>
  <si>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</si>
  <si>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</si>
  <si>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</si>
  <si>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</si>
  <si>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</si>
  <si>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</si>
  <si>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</si>
  <si>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</si>
  <si>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</si>
  <si>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</si>
  <si>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</si>
  <si>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</si>
  <si>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</si>
  <si>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</si>
  <si>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</si>
  <si>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</si>
  <si>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</si>
  <si>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</si>
  <si>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</si>
  <si>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</si>
  <si>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</si>
  <si>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</si>
  <si>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</si>
  <si>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</si>
  <si>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</si>
  <si>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</si>
  <si>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</si>
  <si>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</si>
  <si>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</si>
  <si>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</si>
  <si>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</si>
  <si>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</si>
  <si>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</si>
  <si>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</si>
  <si>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</si>
  <si>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</si>
  <si>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</si>
  <si>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</si>
  <si>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</si>
  <si>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</si>
  <si>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</si>
  <si>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</si>
  <si>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</si>
  <si>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</si>
  <si>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</si>
  <si>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</si>
  <si>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</si>
  <si>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</si>
  <si>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</si>
  <si>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</si>
  <si>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</si>
  <si>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</si>
  <si>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</si>
  <si>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</si>
  <si>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</si>
  <si>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</si>
  <si>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</si>
  <si>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</si>
  <si>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</si>
  <si>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</si>
  <si>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</si>
  <si>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</si>
  <si>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</si>
  <si>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</si>
  <si>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</si>
  <si>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</si>
  <si>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</si>
  <si>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</si>
  <si>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</si>
  <si>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</si>
  <si>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</si>
  <si>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</si>
  <si>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</si>
  <si>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</si>
  <si>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</si>
  <si>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</si>
  <si>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</si>
  <si>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</si>
  <si>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</si>
  <si>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</si>
  <si>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</si>
  <si>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</si>
  <si>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</si>
  <si>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</si>
  <si>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</si>
  <si>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</si>
  <si>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EnronOnline Broker Detail for 5/22/2001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</si>
  <si>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</si>
  <si>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</si>
  <si>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</si>
  <si>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</si>
  <si>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</si>
  <si>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</si>
  <si>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</si>
  <si>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</si>
  <si>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</si>
  <si>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</si>
  <si>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</si>
  <si>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</si>
  <si>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</si>
  <si>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</si>
  <si>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</si>
  <si>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</si>
  <si>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</si>
  <si>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</si>
  <si>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</si>
  <si>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</si>
  <si>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</si>
  <si>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</si>
  <si>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</si>
  <si>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</si>
  <si>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</si>
  <si>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</si>
  <si>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</si>
  <si>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</si>
  <si>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</si>
  <si>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Power Merchants Groupas Corporation</t>
  </si>
  <si>
    <t>US Gas Swap      Nymex                   Jan-Dec02       USD/MM</t>
  </si>
  <si>
    <t>Power Merchants Grouping &amp; Trading Inc.</t>
  </si>
  <si>
    <t>Power Merchants Groupas Corporation Total</t>
  </si>
  <si>
    <t>Power Merchants Grouping &amp; Trading Inc.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</si>
</sst>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9" fillId="0" borderId="0" xfId="0" applyFont="1"/>
    <xf numFmtId="0" fontId="7" fillId="3" borderId="12" xfId="0" applyFont="1" applyFill="1" applyBorder="1"/>
    <xf numFmtId="0" fontId="0" fillId="0" borderId="13" xfId="0" applyBorder="1"/>
    <xf numFmtId="0" fontId="0" fillId="4" borderId="1" xfId="0" applyFill="1" applyBorder="1"/>
    <xf numFmtId="0" fontId="0" fillId="4" borderId="14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5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4" xfId="0" applyBorder="1"/>
    <xf numFmtId="0" fontId="0" fillId="0" borderId="16" xfId="0" applyBorder="1"/>
    <xf numFmtId="0" fontId="7" fillId="3" borderId="17" xfId="0" applyFont="1" applyFill="1" applyBorder="1"/>
    <xf numFmtId="0" fontId="7" fillId="3" borderId="18" xfId="0" applyFont="1" applyFill="1" applyBorder="1"/>
    <xf numFmtId="0" fontId="2" fillId="2" borderId="17" xfId="0" applyFont="1" applyFill="1" applyBorder="1"/>
    <xf numFmtId="165" fontId="2" fillId="2" borderId="11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64" fontId="3" fillId="2" borderId="2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2" xfId="0" applyNumberFormat="1" applyBorder="1"/>
    <xf numFmtId="182" fontId="0" fillId="0" borderId="23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7" xfId="0" applyBorder="1"/>
    <xf numFmtId="182" fontId="0" fillId="0" borderId="12" xfId="0" applyNumberFormat="1" applyFill="1" applyBorder="1"/>
    <xf numFmtId="182" fontId="0" fillId="0" borderId="12" xfId="0" applyNumberFormat="1" applyBorder="1"/>
    <xf numFmtId="0" fontId="7" fillId="0" borderId="23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2" xfId="0" pivotButton="1" applyFont="1" applyBorder="1"/>
    <xf numFmtId="0" fontId="2" fillId="0" borderId="7" xfId="0" applyFont="1" applyFill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7" xfId="0" applyFont="1" applyBorder="1"/>
    <xf numFmtId="0" fontId="10" fillId="4" borderId="17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2" xfId="0" applyFont="1" applyFill="1" applyBorder="1" applyAlignment="1">
      <alignment horizontal="centerContinuous"/>
    </xf>
    <xf numFmtId="0" fontId="10" fillId="3" borderId="17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19" xfId="0" applyFont="1" applyFill="1" applyBorder="1" applyAlignment="1">
      <alignment horizontal="centerContinuous"/>
    </xf>
    <xf numFmtId="0" fontId="10" fillId="3" borderId="21" xfId="0" applyFont="1" applyFill="1" applyBorder="1" applyAlignment="1">
      <alignment horizontal="centerContinuous"/>
    </xf>
    <xf numFmtId="0" fontId="10" fillId="3" borderId="24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4" xfId="0" pivotButton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4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3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3.704941203701" createdVersion="1" recordCount="453" upgradeOnRefresh="1">
  <cacheSource type="worksheet">
    <worksheetSource ref="A13:AE466" sheet="Deal Detail"/>
  </cacheSource>
  <cacheFields count="31">
    <cacheField name="Date" numFmtId="0">
      <sharedItems containsSemiMixedTypes="0" containsNonDate="0" containsDate="1" containsString="0" minDate="2001-03-28T00:00:00" maxDate="2001-05-23T00:00:00" count="36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1162"/>
    </cacheField>
    <cacheField name="Transaction Time" numFmtId="0">
      <sharedItems containsSemiMixedTypes="0" containsNonDate="0" containsDate="1" containsString="0" minDate="2001-03-28T15:10:10" maxDate="2001-05-22T14:55:07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09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5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30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  <s v="BDAH1234"/>
        <s v="SCOTTK01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87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3.706424999997" createdVersion="1" recordCount="107" upgradeOnRefresh="1">
  <cacheSource type="worksheet">
    <worksheetSource ref="A5:S112" sheet="Failed Transaction Detail"/>
  </cacheSource>
  <cacheFields count="19">
    <cacheField name="Date" numFmtId="0">
      <sharedItems containsSemiMixedTypes="0" containsNonDate="0" containsDate="1" containsString="0" minDate="2001-03-28T00:00:00" maxDate="2001-05-23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2T14:50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3.706630787034" createdVersion="1" recordCount="107" upgradeOnRefresh="1">
  <cacheSource type="worksheet">
    <worksheetSource ref="A5:S112" sheet="Failed Transaction Detail"/>
  </cacheSource>
  <cacheFields count="19">
    <cacheField name="Date" numFmtId="0">
      <sharedItems containsSemiMixedTypes="0" containsNonDate="0" containsDate="1" containsString="0" minDate="2001-03-28T00:00:00" maxDate="2001-05-23T00:00:00" count="2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</sharedItems>
    </cacheField>
    <cacheField name="Transaction Time" numFmtId="0">
      <sharedItems containsSemiMixedTypes="0" containsNonDate="0" containsDate="1" containsString="0" minDate="2001-03-28T15:01:32" maxDate="2001-05-22T14:50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3.702922222219" createdVersion="1" recordCount="107" upgradeOnRefresh="1">
  <cacheSource type="worksheet">
    <worksheetSource ref="A5:S112" sheet="Failed Transaction Detail"/>
  </cacheSource>
  <cacheFields count="19">
    <cacheField name="Date" numFmtId="0">
      <sharedItems containsSemiMixedTypes="0" containsNonDate="0" containsDate="1" containsString="0" minDate="2001-03-28T00:00:00" maxDate="2001-05-23T00:00:00" count="2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</sharedItems>
    </cacheField>
    <cacheField name="Transaction Time" numFmtId="0">
      <sharedItems containsSemiMixedTypes="0" containsNonDate="0" containsDate="1" containsString="0" minDate="2001-03-28T15:01:32" maxDate="2001-05-22T14:50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as Corporation"/>
        <s v="Power Merchants Grouping &amp; Trading Inc."/>
        <s v="Power Merchants Group" u="1"/>
        <s v="Power Merchants Groupviolated" u="1"/>
        <s v="Power Merchants Group exceeded credit limit" u="1"/>
        <s v="Power Merchants Groupgy Fund L.P.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3.704209490737" createdVersion="1" recordCount="453" upgradeOnRefresh="1">
  <cacheSource type="worksheet">
    <worksheetSource ref="A13:AE466" sheet="Deal Detail"/>
  </cacheSource>
  <cacheFields count="31">
    <cacheField name="Date" numFmtId="0">
      <sharedItems containsSemiMixedTypes="0" containsNonDate="0" containsDate="1" containsString="0" minDate="2001-03-28T00:00:00" maxDate="2001-05-23T00:00:00" count="36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1162"/>
    </cacheField>
    <cacheField name="Transaction Time" numFmtId="0">
      <sharedItems containsSemiMixedTypes="0" containsNonDate="0" containsDate="1" containsString="0" minDate="2001-03-28T15:10:10" maxDate="2001-05-22T14:55:07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09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5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30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  <s v="BDAH1234"/>
        <s v="SCOTTK01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87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x v="3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x v="5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x v="5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x v="28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x v="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x v="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x v="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x v="1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x v="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x v="1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x v="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x v="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x v="10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x v="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x v="22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x v="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x v="23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x v="1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x v="26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x v="10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x v="13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x v="1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x v="29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x v="10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x v="23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x v="5"/>
    <s v="JQUENET"/>
    <s v="LT-PJM"/>
    <x v="0"/>
    <x v="0"/>
    <x v="0"/>
    <n v="96057479"/>
    <n v="618742.1"/>
    <n v="55134"/>
    <d v="2001-06-01T14:12:00"/>
    <d v="2001-06-30T14:12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5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5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6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5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x v="3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x v="5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x v="5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x v="28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x v="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x v="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x v="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x v="1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x v="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x v="1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x v="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x v="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x v="10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x v="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x v="22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x v="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x v="23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x v="1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x v="26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x v="10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x v="13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x v="1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x v="29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x v="10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x v="23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x v="5"/>
    <s v="JQUENET"/>
    <s v="LT-PJM"/>
    <x v="0"/>
    <x v="0"/>
    <x v="0"/>
    <n v="96057479"/>
    <n v="618742.1"/>
    <n v="55134"/>
    <d v="2001-06-01T14:12:00"/>
    <d v="2001-06-30T14:12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29" firstHeaderRow="1" firstDataRow="3" firstDataCol="1"/>
  <pivotFields count="31">
    <pivotField compact="0" numFmtId="169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5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2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type="origin" dataOnly="0" labelOnly="1" outline="0" fieldPosition="0"/>
    </format>
    <format dxfId="22">
      <pivotArea dataOnly="0" grandRow="1" outline="0" fieldPosition="0"/>
    </format>
    <format dxfId="2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fieldPosition="0"/>
    </format>
    <format dxfId="18">
      <pivotArea dataOnly="0" outline="0" fieldPosition="0">
        <references count="1">
          <reference field="10" count="0"/>
        </references>
      </pivotArea>
    </format>
    <format dxfId="17">
      <pivotArea field="10" dataOnly="0" grandCol="1" outline="0" axis="axisCol" fieldPosition="1">
        <references count="1">
          <reference field="4294967294" count="0"/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10" count="1">
            <x v="0"/>
          </reference>
        </references>
      </pivotArea>
    </format>
    <format dxfId="14">
      <pivotArea dataOnly="0" labelOnly="1" outline="0" fieldPosition="0">
        <references count="1">
          <reference field="10" count="1">
            <x v="1"/>
          </reference>
        </references>
      </pivotArea>
    </format>
    <format dxfId="13">
      <pivotArea dataOnly="0" labelOnly="1" outline="0" fieldPosition="0">
        <references count="1">
          <reference field="10" count="1">
            <x v="0"/>
          </reference>
        </references>
      </pivotArea>
    </format>
    <format dxfId="12">
      <pivotArea dataOnly="0" labelOnly="1" outline="0" fieldPosition="0">
        <references count="1">
          <reference field="10" count="1">
            <x v="1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4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5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5" hier="0"/>
  </pageFields>
  <dataFields count="2">
    <dataField name="DEAL COUNT" fld="10" subtotal="count" baseField="0" baseItem="0"/>
    <dataField name="BROKER SAVING" fld="3" baseField="0" baseItem="0"/>
  </dataFields>
  <formats count="41">
    <format dxfId="6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7">
      <pivotArea dataOnly="0" grandRow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type="origin" dataOnly="0" labelOnly="1" outline="0" fieldPosition="0"/>
    </format>
    <format dxfId="63">
      <pivotArea dataOnly="0" grandRow="1" outline="0" fieldPosition="0"/>
    </format>
    <format dxfId="6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dataOnly="0" labelOnly="1" outline="0" fieldPosition="0">
        <references count="1">
          <reference field="0" count="1">
            <x v="17"/>
          </reference>
        </references>
      </pivotArea>
    </format>
    <format dxfId="60">
      <pivotArea field="0" type="button" dataOnly="0" labelOnly="1" outline="0" axis="axisPage" fieldPosition="0"/>
    </format>
    <format dxfId="59">
      <pivotArea dataOnly="0" labelOnly="1" outline="0" fieldPosition="0">
        <references count="1">
          <reference field="0" count="1">
            <x v="17"/>
          </reference>
        </references>
      </pivotArea>
    </format>
    <format dxfId="58">
      <pivotArea type="origin" dataOnly="0" labelOnly="1" outline="0" fieldPosition="0"/>
    </format>
    <format dxfId="57">
      <pivotArea dataOnly="0" labelOnly="1" outline="0" fieldPosition="0">
        <references count="1">
          <reference field="0" count="1">
            <x v="18"/>
          </reference>
        </references>
      </pivotArea>
    </format>
    <format dxfId="56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5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4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0" count="1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field="0" type="button" dataOnly="0" labelOnly="1" outline="0" axis="axisPage" fieldPosition="0"/>
    </format>
    <format dxfId="49">
      <pivotArea dataOnly="0" labelOnly="1" outline="0" fieldPosition="0">
        <references count="1">
          <reference field="0" count="1">
            <x v="29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6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5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39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5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4">
      <pivotArea dataOnly="0" labelOnly="1" outline="0" fieldPosition="0">
        <references count="1">
          <reference field="10" count="0"/>
        </references>
      </pivotArea>
    </format>
    <format dxfId="33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2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1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0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8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3">
      <pivotArea dataOnly="0" grandRow="1" outline="0" fieldPosition="0"/>
    </format>
    <format dxfId="72">
      <pivotArea type="origin" dataOnly="0" labelOnly="1" outline="0" fieldPosition="0"/>
    </format>
    <format dxfId="71">
      <pivotArea type="origin" dataOnly="0" labelOnly="1" outline="0" fieldPosition="0"/>
    </format>
    <format dxfId="7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9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7:D41" firstHeaderRow="1" firstDataRow="2" firstDataCol="1" rowPageCount="1" colPageCount="1"/>
  <pivotFields count="19">
    <pivotField axis="axisPage" compact="0" numFmtId="169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8"/>
        <item m="1" x="29"/>
        <item x="22"/>
        <item x="23"/>
        <item x="24"/>
        <item x="25"/>
        <item x="26"/>
        <item x="2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 v="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29" hier="0"/>
  </pageFields>
  <dataFields count="1">
    <dataField name="FAILED TRANSACTION COUNT" fld="6" subtotal="count" baseField="0" baseItem="0"/>
  </dataFields>
  <formats count="14">
    <format dxfId="8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field="0" type="button" dataOnly="0" labelOnly="1" outline="0" axis="axisPage" fieldPosition="0"/>
    </format>
    <format dxfId="82">
      <pivotArea dataOnly="0" labelOnly="1" outline="0" fieldPosition="0">
        <references count="1">
          <reference field="0" count="1">
            <x v="10"/>
          </reference>
        </references>
      </pivotArea>
    </format>
    <format dxfId="81">
      <pivotArea dataOnly="0" labelOnly="1" outline="0" fieldPosition="0">
        <references count="1">
          <reference field="0" count="1">
            <x v="10"/>
          </reference>
        </references>
      </pivotArea>
    </format>
    <format dxfId="80">
      <pivotArea dataOnly="0" labelOnly="1" outline="0" fieldPosition="0">
        <references count="1">
          <reference field="0" count="1">
            <x v="10"/>
          </reference>
        </references>
      </pivotArea>
    </format>
    <format dxfId="79">
      <pivotArea dataOnly="0" labelOnly="1" outline="0" fieldPosition="0">
        <references count="1">
          <reference field="0" count="1">
            <x v="10"/>
          </reference>
        </references>
      </pivotArea>
    </format>
    <format dxfId="78">
      <pivotArea type="origin" dataOnly="0" labelOnly="1" outline="0" fieldPosition="0"/>
    </format>
    <format dxfId="77">
      <pivotArea dataOnly="0" labelOnly="1" outline="0" fieldPosition="0">
        <references count="1">
          <reference field="0" count="1">
            <x v="11"/>
          </reference>
        </references>
      </pivotArea>
    </format>
    <format dxfId="76">
      <pivotArea field="0" type="button" dataOnly="0" labelOnly="1" outline="0" axis="axisPage" fieldPosition="0"/>
    </format>
    <format dxfId="75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2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7"/>
        <item m="1" x="8"/>
        <item m="1" x="9"/>
        <item m="1" x="10"/>
        <item x="5"/>
        <item m="1" x="11"/>
        <item m="1" x="12"/>
        <item m="1" x="13"/>
        <item m="1" x="14"/>
        <item m="1" x="15"/>
        <item x="2"/>
        <item x="6"/>
        <item h="1" m="1" x="16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3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6"/>
      <x v="4"/>
    </i>
    <i r="1">
      <x v="5"/>
    </i>
    <i t="default">
      <x v="6"/>
    </i>
    <i>
      <x v="12"/>
      <x/>
    </i>
    <i r="1">
      <x v="2"/>
    </i>
    <i r="1">
      <x v="3"/>
    </i>
    <i r="1">
      <x v="5"/>
    </i>
    <i r="1">
      <x v="8"/>
    </i>
    <i t="default">
      <x v="12"/>
    </i>
    <i>
      <x v="13"/>
      <x v="2"/>
    </i>
    <i t="default">
      <x v="13"/>
    </i>
    <i>
      <x v="15"/>
      <x v="3"/>
    </i>
    <i r="1">
      <x v="5"/>
    </i>
    <i t="default">
      <x v="15"/>
    </i>
    <i>
      <x v="16"/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3" width="13.42578125" customWidth="1"/>
    <col min="4" max="4" width="11.28515625" customWidth="1"/>
    <col min="5" max="5" width="16.7109375" customWidth="1"/>
    <col min="6" max="6" width="17.7109375" style="83" customWidth="1"/>
    <col min="7" max="7" width="21.42578125" style="83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6" t="s">
        <v>652</v>
      </c>
      <c r="B1" s="126"/>
    </row>
    <row r="3" spans="1:8" ht="20.25" x14ac:dyDescent="0.3">
      <c r="A3" s="113" t="s">
        <v>259</v>
      </c>
    </row>
    <row r="4" spans="1:8" ht="13.5" thickBot="1" x14ac:dyDescent="0.25">
      <c r="A4" s="16"/>
    </row>
    <row r="5" spans="1:8" s="104" customFormat="1" ht="15.75" thickBot="1" x14ac:dyDescent="0.3">
      <c r="A5" s="106" t="s">
        <v>352</v>
      </c>
      <c r="B5" s="106"/>
      <c r="C5" s="106"/>
      <c r="D5" s="106"/>
      <c r="E5" s="106"/>
      <c r="F5" s="106"/>
      <c r="G5" s="107"/>
      <c r="H5" s="103"/>
    </row>
    <row r="6" spans="1:8" ht="13.5" thickBot="1" x14ac:dyDescent="0.25">
      <c r="A6" s="91" t="s">
        <v>225</v>
      </c>
      <c r="B6" s="92">
        <v>37033</v>
      </c>
      <c r="C6" s="101"/>
      <c r="D6" s="42"/>
      <c r="E6" s="40"/>
      <c r="F6" s="40"/>
      <c r="G6" s="41"/>
      <c r="H6" s="39"/>
    </row>
    <row r="7" spans="1:8" ht="13.5" thickBot="1" x14ac:dyDescent="0.25">
      <c r="F7"/>
      <c r="G7"/>
      <c r="H7" s="84"/>
    </row>
    <row r="8" spans="1:8" x14ac:dyDescent="0.2">
      <c r="A8" s="120"/>
      <c r="B8" s="115" t="s">
        <v>534</v>
      </c>
      <c r="C8" s="116" t="s">
        <v>223</v>
      </c>
      <c r="D8" s="117"/>
      <c r="E8" s="117"/>
      <c r="F8" s="117"/>
      <c r="G8" s="118"/>
      <c r="H8" s="84"/>
    </row>
    <row r="9" spans="1:8" ht="13.5" customHeight="1" thickBot="1" x14ac:dyDescent="0.25">
      <c r="A9" s="121"/>
      <c r="B9" s="138" t="s">
        <v>538</v>
      </c>
      <c r="C9" s="142"/>
      <c r="D9" s="138" t="s">
        <v>535</v>
      </c>
      <c r="E9" s="142"/>
      <c r="F9" s="138" t="s">
        <v>537</v>
      </c>
      <c r="G9" s="140" t="s">
        <v>536</v>
      </c>
      <c r="H9" s="84"/>
    </row>
    <row r="10" spans="1:8" x14ac:dyDescent="0.2">
      <c r="A10" s="115" t="s">
        <v>33</v>
      </c>
      <c r="B10" s="131" t="s">
        <v>63</v>
      </c>
      <c r="C10" s="132" t="s">
        <v>34</v>
      </c>
      <c r="D10" s="131" t="s">
        <v>63</v>
      </c>
      <c r="E10" s="132" t="s">
        <v>34</v>
      </c>
      <c r="F10" s="139"/>
      <c r="G10" s="141"/>
      <c r="H10" s="85"/>
    </row>
    <row r="11" spans="1:8" x14ac:dyDescent="0.2">
      <c r="A11" s="124" t="s">
        <v>118</v>
      </c>
      <c r="B11" s="77">
        <v>5</v>
      </c>
      <c r="C11" s="78">
        <v>15</v>
      </c>
      <c r="D11" s="24">
        <v>2600</v>
      </c>
      <c r="E11" s="25">
        <v>351.84</v>
      </c>
      <c r="F11" s="24">
        <v>20</v>
      </c>
      <c r="G11" s="19">
        <v>2951.84</v>
      </c>
      <c r="H11" s="85"/>
    </row>
    <row r="12" spans="1:8" x14ac:dyDescent="0.2">
      <c r="A12" s="125" t="s">
        <v>32</v>
      </c>
      <c r="B12" s="96"/>
      <c r="C12" s="97">
        <v>12</v>
      </c>
      <c r="D12" s="26"/>
      <c r="E12" s="27">
        <v>1053</v>
      </c>
      <c r="F12" s="26">
        <v>12</v>
      </c>
      <c r="G12" s="20">
        <v>1053</v>
      </c>
      <c r="H12" s="85"/>
    </row>
    <row r="13" spans="1:8" x14ac:dyDescent="0.2">
      <c r="A13" s="125" t="s">
        <v>556</v>
      </c>
      <c r="B13" s="96">
        <v>2</v>
      </c>
      <c r="C13" s="97"/>
      <c r="D13" s="26">
        <v>611.25</v>
      </c>
      <c r="E13" s="27"/>
      <c r="F13" s="26">
        <v>2</v>
      </c>
      <c r="G13" s="20">
        <v>611.25</v>
      </c>
      <c r="H13" s="86"/>
    </row>
    <row r="14" spans="1:8" x14ac:dyDescent="0.2">
      <c r="A14" s="125" t="s">
        <v>596</v>
      </c>
      <c r="B14" s="96"/>
      <c r="C14" s="97">
        <v>1</v>
      </c>
      <c r="D14" s="26"/>
      <c r="E14" s="27">
        <v>120</v>
      </c>
      <c r="F14" s="26">
        <v>1</v>
      </c>
      <c r="G14" s="20">
        <v>120</v>
      </c>
      <c r="H14" s="83"/>
    </row>
    <row r="15" spans="1:8" x14ac:dyDescent="0.2">
      <c r="A15" s="119" t="s">
        <v>222</v>
      </c>
      <c r="B15" s="95">
        <v>7</v>
      </c>
      <c r="C15" s="98">
        <v>28</v>
      </c>
      <c r="D15" s="81">
        <v>3211.25</v>
      </c>
      <c r="E15" s="82">
        <v>1524.84</v>
      </c>
      <c r="F15" s="130">
        <v>35</v>
      </c>
      <c r="G15" s="133">
        <v>4736.09</v>
      </c>
      <c r="H15" s="83"/>
    </row>
    <row r="16" spans="1:8" x14ac:dyDescent="0.2">
      <c r="F16"/>
      <c r="G16"/>
      <c r="H16" s="83"/>
    </row>
    <row r="17" spans="1:8" x14ac:dyDescent="0.2">
      <c r="F17"/>
      <c r="G17"/>
      <c r="H17" s="83"/>
    </row>
    <row r="18" spans="1:8" ht="13.5" thickBot="1" x14ac:dyDescent="0.25"/>
    <row r="19" spans="1:8" ht="15.75" thickBot="1" x14ac:dyDescent="0.3">
      <c r="A19" s="102" t="s">
        <v>527</v>
      </c>
      <c r="B19" s="102"/>
      <c r="C19" s="102"/>
      <c r="D19" s="102"/>
      <c r="E19" s="102"/>
      <c r="F19" s="102"/>
      <c r="G19" s="105"/>
    </row>
    <row r="20" spans="1:8" ht="13.5" thickBot="1" x14ac:dyDescent="0.25">
      <c r="A20" s="38"/>
      <c r="B20" s="38"/>
      <c r="C20" s="38"/>
      <c r="D20" s="38"/>
      <c r="E20" s="36"/>
      <c r="F20" s="84"/>
      <c r="G20" s="84"/>
    </row>
    <row r="21" spans="1:8" x14ac:dyDescent="0.2">
      <c r="A21" s="120"/>
      <c r="B21" s="115" t="s">
        <v>534</v>
      </c>
      <c r="C21" s="116" t="s">
        <v>223</v>
      </c>
      <c r="D21" s="117"/>
      <c r="E21" s="117"/>
      <c r="F21" s="117"/>
      <c r="G21" s="118"/>
    </row>
    <row r="22" spans="1:8" ht="13.5" customHeight="1" thickBot="1" x14ac:dyDescent="0.25">
      <c r="A22" s="121"/>
      <c r="B22" s="138" t="s">
        <v>538</v>
      </c>
      <c r="C22" s="142"/>
      <c r="D22" s="143" t="s">
        <v>535</v>
      </c>
      <c r="E22" s="144"/>
      <c r="F22" s="145" t="s">
        <v>537</v>
      </c>
      <c r="G22" s="147" t="s">
        <v>536</v>
      </c>
    </row>
    <row r="23" spans="1:8" x14ac:dyDescent="0.2">
      <c r="A23" s="115" t="s">
        <v>33</v>
      </c>
      <c r="B23" s="122" t="s">
        <v>63</v>
      </c>
      <c r="C23" s="123" t="s">
        <v>34</v>
      </c>
      <c r="D23" s="122" t="s">
        <v>63</v>
      </c>
      <c r="E23" s="123" t="s">
        <v>34</v>
      </c>
      <c r="F23" s="146"/>
      <c r="G23" s="148"/>
    </row>
    <row r="24" spans="1:8" x14ac:dyDescent="0.2">
      <c r="A24" s="124" t="s">
        <v>118</v>
      </c>
      <c r="B24" s="77">
        <v>52</v>
      </c>
      <c r="C24" s="78">
        <v>142</v>
      </c>
      <c r="D24" s="99">
        <v>14556.25</v>
      </c>
      <c r="E24" s="100">
        <v>8312.0400000000009</v>
      </c>
      <c r="F24" s="134">
        <v>194</v>
      </c>
      <c r="G24" s="135">
        <v>22868.29</v>
      </c>
    </row>
    <row r="25" spans="1:8" x14ac:dyDescent="0.2">
      <c r="A25" s="125" t="s">
        <v>32</v>
      </c>
      <c r="B25" s="96">
        <v>28</v>
      </c>
      <c r="C25" s="97">
        <v>190</v>
      </c>
      <c r="D25" s="79">
        <v>4207.5</v>
      </c>
      <c r="E25" s="80">
        <v>17469</v>
      </c>
      <c r="F25" s="136">
        <v>218</v>
      </c>
      <c r="G25" s="137">
        <v>21676.5</v>
      </c>
    </row>
    <row r="26" spans="1:8" x14ac:dyDescent="0.2">
      <c r="A26" s="125" t="s">
        <v>350</v>
      </c>
      <c r="B26" s="96">
        <v>8</v>
      </c>
      <c r="C26" s="97"/>
      <c r="D26" s="79">
        <v>634.83000000000004</v>
      </c>
      <c r="E26" s="80"/>
      <c r="F26" s="136">
        <v>8</v>
      </c>
      <c r="G26" s="137">
        <v>634.83000000000004</v>
      </c>
    </row>
    <row r="27" spans="1:8" x14ac:dyDescent="0.2">
      <c r="A27" s="125" t="s">
        <v>556</v>
      </c>
      <c r="B27" s="96">
        <v>28</v>
      </c>
      <c r="C27" s="97">
        <v>1</v>
      </c>
      <c r="D27" s="79">
        <v>4925</v>
      </c>
      <c r="E27" s="80">
        <v>4</v>
      </c>
      <c r="F27" s="136">
        <v>29</v>
      </c>
      <c r="G27" s="137">
        <v>4929</v>
      </c>
    </row>
    <row r="28" spans="1:8" x14ac:dyDescent="0.2">
      <c r="A28" s="125" t="s">
        <v>596</v>
      </c>
      <c r="B28" s="96"/>
      <c r="C28" s="97">
        <v>4</v>
      </c>
      <c r="D28" s="79"/>
      <c r="E28" s="80">
        <v>512</v>
      </c>
      <c r="F28" s="136">
        <v>4</v>
      </c>
      <c r="G28" s="137">
        <v>512</v>
      </c>
    </row>
    <row r="29" spans="1:8" x14ac:dyDescent="0.2">
      <c r="A29" s="119" t="s">
        <v>222</v>
      </c>
      <c r="B29" s="95">
        <v>116</v>
      </c>
      <c r="C29" s="98">
        <v>337</v>
      </c>
      <c r="D29" s="81">
        <v>24323.58</v>
      </c>
      <c r="E29" s="82">
        <v>26297.040000000001</v>
      </c>
      <c r="F29" s="95">
        <v>453</v>
      </c>
      <c r="G29" s="133">
        <v>50620.62</v>
      </c>
    </row>
    <row r="30" spans="1:8" x14ac:dyDescent="0.2">
      <c r="A30" s="94"/>
    </row>
    <row r="32" spans="1:8" ht="20.25" x14ac:dyDescent="0.3">
      <c r="A32" s="114" t="s">
        <v>260</v>
      </c>
    </row>
    <row r="33" spans="1:8" ht="13.5" thickBot="1" x14ac:dyDescent="0.25">
      <c r="H33" s="39"/>
    </row>
    <row r="34" spans="1:8" s="104" customFormat="1" ht="15.75" thickBot="1" x14ac:dyDescent="0.3">
      <c r="A34" s="108" t="s">
        <v>352</v>
      </c>
      <c r="B34" s="109"/>
      <c r="C34" s="109"/>
      <c r="D34" s="110"/>
    </row>
    <row r="35" spans="1:8" ht="13.5" thickBot="1" x14ac:dyDescent="0.25">
      <c r="A35" s="93" t="s">
        <v>225</v>
      </c>
      <c r="B35" s="92">
        <v>37033</v>
      </c>
      <c r="C35" s="40"/>
      <c r="D35" s="41"/>
    </row>
    <row r="36" spans="1:8" ht="13.5" thickBot="1" x14ac:dyDescent="0.25"/>
    <row r="37" spans="1:8" ht="13.5" thickBot="1" x14ac:dyDescent="0.25">
      <c r="A37" s="44" t="s">
        <v>226</v>
      </c>
      <c r="B37" s="56" t="s">
        <v>224</v>
      </c>
      <c r="C37" s="57"/>
      <c r="D37" s="58"/>
      <c r="E37" s="36"/>
    </row>
    <row r="38" spans="1:8" x14ac:dyDescent="0.2">
      <c r="A38" s="56" t="s">
        <v>33</v>
      </c>
      <c r="B38" s="17" t="s">
        <v>63</v>
      </c>
      <c r="C38" s="23" t="s">
        <v>34</v>
      </c>
      <c r="D38" s="18" t="s">
        <v>222</v>
      </c>
      <c r="E38" s="36"/>
    </row>
    <row r="39" spans="1:8" x14ac:dyDescent="0.2">
      <c r="A39" s="17" t="s">
        <v>32</v>
      </c>
      <c r="B39" s="24"/>
      <c r="C39" s="25">
        <v>5</v>
      </c>
      <c r="D39" s="19">
        <v>5</v>
      </c>
      <c r="E39" s="74"/>
    </row>
    <row r="40" spans="1:8" x14ac:dyDescent="0.2">
      <c r="A40" s="37" t="s">
        <v>350</v>
      </c>
      <c r="B40" s="26">
        <v>3</v>
      </c>
      <c r="C40" s="27"/>
      <c r="D40" s="20">
        <v>3</v>
      </c>
      <c r="E40" s="74"/>
    </row>
    <row r="41" spans="1:8" x14ac:dyDescent="0.2">
      <c r="A41" s="21" t="s">
        <v>222</v>
      </c>
      <c r="B41" s="28">
        <v>3</v>
      </c>
      <c r="C41" s="29">
        <v>5</v>
      </c>
      <c r="D41" s="22">
        <v>8</v>
      </c>
      <c r="E41" s="74"/>
    </row>
    <row r="42" spans="1:8" x14ac:dyDescent="0.2">
      <c r="E42" s="85"/>
    </row>
    <row r="43" spans="1:8" x14ac:dyDescent="0.2">
      <c r="E43" s="85"/>
    </row>
    <row r="44" spans="1:8" ht="13.5" thickBot="1" x14ac:dyDescent="0.25">
      <c r="F44"/>
      <c r="G44"/>
    </row>
    <row r="45" spans="1:8" ht="15.75" thickBot="1" x14ac:dyDescent="0.3">
      <c r="A45" s="102" t="s">
        <v>527</v>
      </c>
      <c r="B45" s="111"/>
      <c r="C45" s="111"/>
      <c r="D45" s="112"/>
    </row>
    <row r="46" spans="1:8" ht="13.5" thickBot="1" x14ac:dyDescent="0.25">
      <c r="A46" s="44" t="s">
        <v>226</v>
      </c>
      <c r="B46" s="56" t="s">
        <v>224</v>
      </c>
      <c r="C46" s="57"/>
      <c r="D46" s="58"/>
    </row>
    <row r="47" spans="1:8" x14ac:dyDescent="0.2">
      <c r="A47" s="56" t="s">
        <v>33</v>
      </c>
      <c r="B47" s="17" t="s">
        <v>63</v>
      </c>
      <c r="C47" s="23" t="s">
        <v>34</v>
      </c>
      <c r="D47" s="18" t="s">
        <v>222</v>
      </c>
    </row>
    <row r="48" spans="1:8" x14ac:dyDescent="0.2">
      <c r="A48" s="17" t="s">
        <v>118</v>
      </c>
      <c r="B48" s="24">
        <v>20</v>
      </c>
      <c r="C48" s="25">
        <v>22</v>
      </c>
      <c r="D48" s="19">
        <v>42</v>
      </c>
    </row>
    <row r="49" spans="1:4" x14ac:dyDescent="0.2">
      <c r="A49" s="37" t="s">
        <v>32</v>
      </c>
      <c r="B49" s="26">
        <v>4</v>
      </c>
      <c r="C49" s="27">
        <v>36</v>
      </c>
      <c r="D49" s="20">
        <v>40</v>
      </c>
    </row>
    <row r="50" spans="1:4" x14ac:dyDescent="0.2">
      <c r="A50" s="37" t="s">
        <v>350</v>
      </c>
      <c r="B50" s="26">
        <v>20</v>
      </c>
      <c r="C50" s="27"/>
      <c r="D50" s="20">
        <v>20</v>
      </c>
    </row>
    <row r="51" spans="1:4" x14ac:dyDescent="0.2">
      <c r="A51" s="37" t="s">
        <v>556</v>
      </c>
      <c r="B51" s="26">
        <v>4</v>
      </c>
      <c r="C51" s="27"/>
      <c r="D51" s="20">
        <v>4</v>
      </c>
    </row>
    <row r="52" spans="1:4" x14ac:dyDescent="0.2">
      <c r="A52" s="37" t="s">
        <v>596</v>
      </c>
      <c r="B52" s="26"/>
      <c r="C52" s="27">
        <v>1</v>
      </c>
      <c r="D52" s="20">
        <v>1</v>
      </c>
    </row>
    <row r="53" spans="1:4" x14ac:dyDescent="0.2">
      <c r="A53" s="21" t="s">
        <v>222</v>
      </c>
      <c r="B53" s="28">
        <v>48</v>
      </c>
      <c r="C53" s="29">
        <v>59</v>
      </c>
      <c r="D53" s="22">
        <v>107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1:B65536 B27:B31 B18 B52">
    <cfRule type="cellIs" dxfId="8" priority="1" stopIfTrue="1" operator="equal">
      <formula>$B$1</formula>
    </cfRule>
  </conditionalFormatting>
  <pageMargins left="0.75" right="0.75" top="1" bottom="1" header="0.5" footer="0.5"/>
  <pageSetup scale="70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zoomScale="85" workbookViewId="0"/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5/22/2001</v>
      </c>
    </row>
    <row r="2" spans="1:5" ht="18" x14ac:dyDescent="0.25">
      <c r="A2" s="35"/>
    </row>
    <row r="4" spans="1:5" ht="18" x14ac:dyDescent="0.25">
      <c r="A4" s="43" t="s">
        <v>260</v>
      </c>
    </row>
    <row r="5" spans="1:5" ht="13.5" thickBot="1" x14ac:dyDescent="0.25"/>
    <row r="6" spans="1:5" ht="13.5" thickBot="1" x14ac:dyDescent="0.25">
      <c r="A6" s="149" t="s">
        <v>351</v>
      </c>
      <c r="B6" s="150"/>
      <c r="C6" s="150"/>
      <c r="D6" s="150"/>
      <c r="E6" s="151"/>
    </row>
    <row r="7" spans="1:5" ht="13.5" thickBot="1" x14ac:dyDescent="0.25"/>
    <row r="8" spans="1:5" ht="13.5" thickBot="1" x14ac:dyDescent="0.25">
      <c r="A8" s="59" t="s">
        <v>226</v>
      </c>
      <c r="B8" s="60"/>
      <c r="C8" s="56" t="s">
        <v>224</v>
      </c>
      <c r="D8" s="57"/>
      <c r="E8" s="58"/>
    </row>
    <row r="9" spans="1:5" x14ac:dyDescent="0.2">
      <c r="A9" s="56" t="s">
        <v>33</v>
      </c>
      <c r="B9" s="56" t="s">
        <v>208</v>
      </c>
      <c r="C9" s="17" t="s">
        <v>63</v>
      </c>
      <c r="D9" s="23" t="s">
        <v>34</v>
      </c>
      <c r="E9" s="18" t="s">
        <v>222</v>
      </c>
    </row>
    <row r="10" spans="1:5" x14ac:dyDescent="0.2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">
      <c r="A11" s="45"/>
      <c r="B11" s="37" t="s">
        <v>212</v>
      </c>
      <c r="C11" s="26">
        <v>1</v>
      </c>
      <c r="D11" s="27">
        <v>6</v>
      </c>
      <c r="E11" s="20">
        <v>7</v>
      </c>
    </row>
    <row r="12" spans="1:5" x14ac:dyDescent="0.2">
      <c r="A12" s="45"/>
      <c r="B12" s="37" t="s">
        <v>220</v>
      </c>
      <c r="C12" s="26"/>
      <c r="D12" s="27">
        <v>2</v>
      </c>
      <c r="E12" s="20">
        <v>2</v>
      </c>
    </row>
    <row r="13" spans="1:5" x14ac:dyDescent="0.2">
      <c r="A13" s="45"/>
      <c r="B13" s="37" t="s">
        <v>210</v>
      </c>
      <c r="C13" s="26"/>
      <c r="D13" s="27">
        <v>12</v>
      </c>
      <c r="E13" s="20">
        <v>12</v>
      </c>
    </row>
    <row r="14" spans="1:5" x14ac:dyDescent="0.2">
      <c r="A14" s="45"/>
      <c r="B14" s="37" t="s">
        <v>214</v>
      </c>
      <c r="C14" s="26">
        <v>6</v>
      </c>
      <c r="D14" s="27"/>
      <c r="E14" s="20">
        <v>6</v>
      </c>
    </row>
    <row r="15" spans="1:5" x14ac:dyDescent="0.2">
      <c r="A15" s="45"/>
      <c r="B15" s="37" t="s">
        <v>287</v>
      </c>
      <c r="C15" s="26">
        <v>1</v>
      </c>
      <c r="D15" s="27"/>
      <c r="E15" s="20">
        <v>1</v>
      </c>
    </row>
    <row r="16" spans="1:5" x14ac:dyDescent="0.2">
      <c r="A16" s="45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">
      <c r="A17" s="46" t="s">
        <v>376</v>
      </c>
      <c r="B17" s="47"/>
      <c r="C17" s="48">
        <v>20</v>
      </c>
      <c r="D17" s="49">
        <v>22</v>
      </c>
      <c r="E17" s="50">
        <v>42</v>
      </c>
    </row>
    <row r="18" spans="1:5" x14ac:dyDescent="0.2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">
      <c r="A19" s="45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">
      <c r="A20" s="45"/>
      <c r="B20" s="37" t="s">
        <v>220</v>
      </c>
      <c r="C20" s="26"/>
      <c r="D20" s="27">
        <v>5</v>
      </c>
      <c r="E20" s="20">
        <v>5</v>
      </c>
    </row>
    <row r="21" spans="1:5" x14ac:dyDescent="0.2">
      <c r="A21" s="45"/>
      <c r="B21" s="37" t="s">
        <v>210</v>
      </c>
      <c r="C21" s="26">
        <v>1</v>
      </c>
      <c r="D21" s="27">
        <v>12</v>
      </c>
      <c r="E21" s="20">
        <v>13</v>
      </c>
    </row>
    <row r="22" spans="1:5" x14ac:dyDescent="0.2">
      <c r="A22" s="45"/>
      <c r="B22" s="37" t="s">
        <v>217</v>
      </c>
      <c r="C22" s="26"/>
      <c r="D22" s="27">
        <v>3</v>
      </c>
      <c r="E22" s="20">
        <v>3</v>
      </c>
    </row>
    <row r="23" spans="1:5" x14ac:dyDescent="0.2">
      <c r="A23" s="45"/>
      <c r="B23" s="37" t="s">
        <v>214</v>
      </c>
      <c r="C23" s="26">
        <v>1</v>
      </c>
      <c r="D23" s="27">
        <v>8</v>
      </c>
      <c r="E23" s="20">
        <v>9</v>
      </c>
    </row>
    <row r="24" spans="1:5" x14ac:dyDescent="0.2">
      <c r="A24" s="45"/>
      <c r="B24" s="37" t="s">
        <v>389</v>
      </c>
      <c r="C24" s="26">
        <v>1</v>
      </c>
      <c r="D24" s="27"/>
      <c r="E24" s="20">
        <v>1</v>
      </c>
    </row>
    <row r="25" spans="1:5" x14ac:dyDescent="0.2">
      <c r="A25" s="46" t="s">
        <v>377</v>
      </c>
      <c r="B25" s="47"/>
      <c r="C25" s="48">
        <v>4</v>
      </c>
      <c r="D25" s="49">
        <v>36</v>
      </c>
      <c r="E25" s="50">
        <v>40</v>
      </c>
    </row>
    <row r="26" spans="1:5" x14ac:dyDescent="0.2">
      <c r="A26" s="17" t="s">
        <v>682</v>
      </c>
      <c r="B26" s="17" t="s">
        <v>217</v>
      </c>
      <c r="C26" s="24">
        <v>1</v>
      </c>
      <c r="D26" s="25"/>
      <c r="E26" s="19">
        <v>1</v>
      </c>
    </row>
    <row r="27" spans="1:5" x14ac:dyDescent="0.2">
      <c r="A27" s="45"/>
      <c r="B27" s="37" t="s">
        <v>214</v>
      </c>
      <c r="C27" s="26">
        <v>1</v>
      </c>
      <c r="D27" s="27"/>
      <c r="E27" s="20">
        <v>1</v>
      </c>
    </row>
    <row r="28" spans="1:5" x14ac:dyDescent="0.2">
      <c r="A28" s="46" t="s">
        <v>685</v>
      </c>
      <c r="B28" s="47"/>
      <c r="C28" s="48">
        <v>2</v>
      </c>
      <c r="D28" s="49"/>
      <c r="E28" s="50">
        <v>2</v>
      </c>
    </row>
    <row r="29" spans="1:5" x14ac:dyDescent="0.2">
      <c r="A29" s="17" t="s">
        <v>350</v>
      </c>
      <c r="B29" s="17" t="s">
        <v>215</v>
      </c>
      <c r="C29" s="24">
        <v>1</v>
      </c>
      <c r="D29" s="25"/>
      <c r="E29" s="19">
        <v>1</v>
      </c>
    </row>
    <row r="30" spans="1:5" x14ac:dyDescent="0.2">
      <c r="A30" s="45"/>
      <c r="B30" s="37" t="s">
        <v>220</v>
      </c>
      <c r="C30" s="26">
        <v>1</v>
      </c>
      <c r="D30" s="27"/>
      <c r="E30" s="20">
        <v>1</v>
      </c>
    </row>
    <row r="31" spans="1:5" x14ac:dyDescent="0.2">
      <c r="A31" s="45"/>
      <c r="B31" s="37" t="s">
        <v>210</v>
      </c>
      <c r="C31" s="26">
        <v>10</v>
      </c>
      <c r="D31" s="27"/>
      <c r="E31" s="20">
        <v>10</v>
      </c>
    </row>
    <row r="32" spans="1:5" x14ac:dyDescent="0.2">
      <c r="A32" s="45"/>
      <c r="B32" s="37" t="s">
        <v>214</v>
      </c>
      <c r="C32" s="26">
        <v>2</v>
      </c>
      <c r="D32" s="27"/>
      <c r="E32" s="20">
        <v>2</v>
      </c>
    </row>
    <row r="33" spans="1:5" x14ac:dyDescent="0.2">
      <c r="A33" s="45"/>
      <c r="B33" s="37" t="s">
        <v>506</v>
      </c>
      <c r="C33" s="26">
        <v>3</v>
      </c>
      <c r="D33" s="27"/>
      <c r="E33" s="20">
        <v>3</v>
      </c>
    </row>
    <row r="34" spans="1:5" x14ac:dyDescent="0.2">
      <c r="A34" s="46" t="s">
        <v>378</v>
      </c>
      <c r="B34" s="47"/>
      <c r="C34" s="48">
        <v>17</v>
      </c>
      <c r="D34" s="49"/>
      <c r="E34" s="50">
        <v>17</v>
      </c>
    </row>
    <row r="35" spans="1:5" x14ac:dyDescent="0.2">
      <c r="A35" s="17" t="s">
        <v>684</v>
      </c>
      <c r="B35" s="17" t="s">
        <v>220</v>
      </c>
      <c r="C35" s="24">
        <v>1</v>
      </c>
      <c r="D35" s="25"/>
      <c r="E35" s="19">
        <v>1</v>
      </c>
    </row>
    <row r="36" spans="1:5" x14ac:dyDescent="0.2">
      <c r="A36" s="46" t="s">
        <v>686</v>
      </c>
      <c r="B36" s="47"/>
      <c r="C36" s="48">
        <v>1</v>
      </c>
      <c r="D36" s="49"/>
      <c r="E36" s="50">
        <v>1</v>
      </c>
    </row>
    <row r="37" spans="1:5" x14ac:dyDescent="0.2">
      <c r="A37" s="17" t="s">
        <v>556</v>
      </c>
      <c r="B37" s="17" t="s">
        <v>210</v>
      </c>
      <c r="C37" s="24">
        <v>1</v>
      </c>
      <c r="D37" s="25"/>
      <c r="E37" s="19">
        <v>1</v>
      </c>
    </row>
    <row r="38" spans="1:5" x14ac:dyDescent="0.2">
      <c r="A38" s="45"/>
      <c r="B38" s="37" t="s">
        <v>214</v>
      </c>
      <c r="C38" s="26">
        <v>3</v>
      </c>
      <c r="D38" s="27"/>
      <c r="E38" s="20">
        <v>3</v>
      </c>
    </row>
    <row r="39" spans="1:5" x14ac:dyDescent="0.2">
      <c r="A39" s="46" t="s">
        <v>558</v>
      </c>
      <c r="B39" s="47"/>
      <c r="C39" s="48">
        <v>4</v>
      </c>
      <c r="D39" s="49"/>
      <c r="E39" s="50">
        <v>4</v>
      </c>
    </row>
    <row r="40" spans="1:5" x14ac:dyDescent="0.2">
      <c r="A40" s="17" t="s">
        <v>596</v>
      </c>
      <c r="B40" s="17" t="s">
        <v>626</v>
      </c>
      <c r="C40" s="24"/>
      <c r="D40" s="25">
        <v>1</v>
      </c>
      <c r="E40" s="19">
        <v>1</v>
      </c>
    </row>
    <row r="41" spans="1:5" x14ac:dyDescent="0.2">
      <c r="A41" s="46" t="s">
        <v>628</v>
      </c>
      <c r="B41" s="47"/>
      <c r="C41" s="48"/>
      <c r="D41" s="49">
        <v>1</v>
      </c>
      <c r="E41" s="50">
        <v>1</v>
      </c>
    </row>
    <row r="42" spans="1:5" x14ac:dyDescent="0.2">
      <c r="A42" s="21" t="s">
        <v>222</v>
      </c>
      <c r="B42" s="51"/>
      <c r="C42" s="28">
        <v>48</v>
      </c>
      <c r="D42" s="29">
        <v>59</v>
      </c>
      <c r="E42" s="22">
        <v>107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66"/>
  <sheetViews>
    <sheetView zoomScale="85" workbookViewId="0">
      <pane ySplit="13" topLeftCell="A14" activePane="bottomLeft" state="frozen"/>
      <selection pane="bottomLeft" activeCell="C2" sqref="C2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55.710937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203</v>
      </c>
      <c r="B1" s="12"/>
      <c r="C1" s="12"/>
    </row>
    <row r="2" spans="1:255" ht="18" x14ac:dyDescent="0.25">
      <c r="A2" s="13" t="s">
        <v>204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529</v>
      </c>
      <c r="B4" s="15"/>
      <c r="C4" s="15"/>
    </row>
    <row r="5" spans="1:255" ht="13.5" thickBot="1" x14ac:dyDescent="0.25">
      <c r="A5" s="61" t="s">
        <v>33</v>
      </c>
      <c r="B5" s="64" t="s">
        <v>63</v>
      </c>
      <c r="C5" s="63" t="s">
        <v>532</v>
      </c>
      <c r="D5" s="62" t="s">
        <v>531</v>
      </c>
      <c r="E5" s="62" t="s">
        <v>539</v>
      </c>
    </row>
    <row r="6" spans="1:255" ht="13.5" thickBot="1" x14ac:dyDescent="0.25">
      <c r="A6" s="70">
        <v>1</v>
      </c>
      <c r="B6" s="68">
        <v>2</v>
      </c>
      <c r="C6" s="67">
        <v>3</v>
      </c>
      <c r="D6" s="69">
        <v>4</v>
      </c>
      <c r="E6" s="69">
        <v>5</v>
      </c>
    </row>
    <row r="7" spans="1:255" ht="13.5" thickBot="1" x14ac:dyDescent="0.25">
      <c r="A7" s="65" t="s">
        <v>118</v>
      </c>
      <c r="B7" s="75">
        <v>2.5000000000000001E-4</v>
      </c>
      <c r="C7" s="75">
        <v>5.0000000000000001E-3</v>
      </c>
      <c r="D7" s="75">
        <v>7.4999999999999997E-3</v>
      </c>
      <c r="E7" s="75">
        <v>7.4999999999999997E-3</v>
      </c>
    </row>
    <row r="8" spans="1:255" ht="13.5" thickBot="1" x14ac:dyDescent="0.25">
      <c r="A8" s="88" t="s">
        <v>32</v>
      </c>
      <c r="B8" s="90">
        <v>2.9999999999999997E-4</v>
      </c>
      <c r="C8" s="90">
        <v>5.0000000000000001E-3</v>
      </c>
      <c r="D8" s="90">
        <v>7.4999999999999997E-3</v>
      </c>
      <c r="E8" s="90">
        <v>7.4999999999999997E-3</v>
      </c>
    </row>
    <row r="9" spans="1:255" ht="13.5" thickBot="1" x14ac:dyDescent="0.25">
      <c r="A9" s="66" t="s">
        <v>350</v>
      </c>
      <c r="B9" s="76">
        <v>2.9999999999999997E-4</v>
      </c>
      <c r="C9" s="76">
        <v>7.4999999999999997E-3</v>
      </c>
      <c r="D9" s="76">
        <v>7.4999999999999997E-3</v>
      </c>
      <c r="E9" s="76">
        <v>7.4999999999999997E-3</v>
      </c>
    </row>
    <row r="10" spans="1:255" ht="13.5" thickBot="1" x14ac:dyDescent="0.25">
      <c r="A10" s="88" t="s">
        <v>556</v>
      </c>
      <c r="B10" s="89">
        <v>2.5000000000000001E-4</v>
      </c>
      <c r="C10" s="89">
        <v>5.0000000000000001E-3</v>
      </c>
      <c r="D10" s="89">
        <v>7.4999999999999997E-3</v>
      </c>
      <c r="E10" s="89">
        <v>7.4999999999999997E-3</v>
      </c>
      <c r="F10" s="87"/>
    </row>
    <row r="11" spans="1:255" ht="15" customHeight="1" thickBot="1" x14ac:dyDescent="0.3">
      <c r="A11" s="88" t="s">
        <v>596</v>
      </c>
      <c r="B11" s="89">
        <v>2.5000000000000001E-4</v>
      </c>
      <c r="C11" s="89">
        <v>5.0000000000000001E-3</v>
      </c>
      <c r="D11" s="89">
        <v>7.4999999999999997E-3</v>
      </c>
      <c r="E11" s="89">
        <v>7.4999999999999997E-3</v>
      </c>
      <c r="F11" s="14"/>
    </row>
    <row r="13" spans="1:255" x14ac:dyDescent="0.2">
      <c r="A13" s="71" t="s">
        <v>225</v>
      </c>
      <c r="B13" s="71" t="s">
        <v>530</v>
      </c>
      <c r="C13" s="71" t="s">
        <v>533</v>
      </c>
      <c r="D13" s="71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">
      <c r="A14" s="72">
        <f t="shared" ref="A14:A78" si="0">DATEVALUE(TEXT(F14, "mm/dd/yy"))</f>
        <v>36978</v>
      </c>
      <c r="B14" s="72" t="str">
        <f>IF(K14="Power",IF(Z14="Enron Canada Corp.",LEFT(L14,9),LEFT(L14,13)),K14)</f>
        <v>US West Power</v>
      </c>
      <c r="C14" s="73">
        <f>IF(K14="Power",((AE14-AD14+1)*16*SUM(O14:P14)),((AE14-AD14+1)*SUM(O14:P14)))</f>
        <v>12400</v>
      </c>
      <c r="D14" s="73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">
      <c r="A15" s="72">
        <f t="shared" si="0"/>
        <v>36980</v>
      </c>
      <c r="B15" s="72" t="str">
        <f t="shared" ref="B15:B78" si="1">IF(K15="Power",IF(Z15="Enron Canada Corp.",LEFT(L15,9),LEFT(L15,13)),K15)</f>
        <v>US West Power</v>
      </c>
      <c r="C15" s="73">
        <f t="shared" ref="C15:C78" si="2">IF(K15="Power",((AE15-AD15+1)*16*SUM(O15:P15)),((AE15-AD15+1)*SUM(O15:P15)))</f>
        <v>36800</v>
      </c>
      <c r="D15" s="73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">
      <c r="A16" s="72">
        <f t="shared" si="0"/>
        <v>36983</v>
      </c>
      <c r="B16" s="72" t="str">
        <f t="shared" si="1"/>
        <v>US West Power</v>
      </c>
      <c r="C16" s="73">
        <f t="shared" si="2"/>
        <v>12400</v>
      </c>
      <c r="D16" s="73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">
      <c r="A17" s="72">
        <f t="shared" si="0"/>
        <v>36983</v>
      </c>
      <c r="B17" s="72" t="str">
        <f t="shared" si="1"/>
        <v>US West Power</v>
      </c>
      <c r="C17" s="73">
        <f t="shared" si="2"/>
        <v>12000</v>
      </c>
      <c r="D17" s="73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">
      <c r="A18" s="72">
        <f t="shared" si="0"/>
        <v>36983</v>
      </c>
      <c r="B18" s="72" t="str">
        <f t="shared" si="1"/>
        <v>US West Power</v>
      </c>
      <c r="C18" s="73">
        <f t="shared" si="2"/>
        <v>36400</v>
      </c>
      <c r="D18" s="73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">
      <c r="A19" s="72">
        <f t="shared" si="0"/>
        <v>36984</v>
      </c>
      <c r="B19" s="72" t="str">
        <f t="shared" si="1"/>
        <v>US West Power</v>
      </c>
      <c r="C19" s="73">
        <f t="shared" si="2"/>
        <v>12000</v>
      </c>
      <c r="D19" s="73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">
      <c r="A20" s="72">
        <f t="shared" si="0"/>
        <v>36985</v>
      </c>
      <c r="B20" s="72" t="str">
        <f t="shared" si="1"/>
        <v>US West Power</v>
      </c>
      <c r="C20" s="73">
        <f t="shared" si="2"/>
        <v>12400</v>
      </c>
      <c r="D20" s="73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">
      <c r="A21" s="72">
        <f t="shared" si="0"/>
        <v>36986</v>
      </c>
      <c r="B21" s="72" t="str">
        <f t="shared" si="1"/>
        <v>US West Power</v>
      </c>
      <c r="C21" s="73">
        <f t="shared" si="2"/>
        <v>800</v>
      </c>
      <c r="D21" s="73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">
      <c r="A22" s="72">
        <f t="shared" si="0"/>
        <v>36986</v>
      </c>
      <c r="B22" s="72" t="str">
        <f t="shared" si="1"/>
        <v>US West Power</v>
      </c>
      <c r="C22" s="73">
        <f t="shared" si="2"/>
        <v>12400</v>
      </c>
      <c r="D22" s="73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">
      <c r="A23" s="72">
        <f t="shared" si="0"/>
        <v>36991</v>
      </c>
      <c r="B23" s="72" t="str">
        <f t="shared" si="1"/>
        <v>Natural Gas</v>
      </c>
      <c r="C23" s="73">
        <f t="shared" si="2"/>
        <v>155000</v>
      </c>
      <c r="D23" s="73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">
      <c r="A24" s="72">
        <f t="shared" si="0"/>
        <v>36992</v>
      </c>
      <c r="B24" s="72" t="str">
        <f t="shared" si="1"/>
        <v>US East Power</v>
      </c>
      <c r="C24" s="73">
        <f t="shared" si="2"/>
        <v>24800</v>
      </c>
      <c r="D24" s="73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">
      <c r="A25" s="72">
        <f t="shared" si="0"/>
        <v>36992</v>
      </c>
      <c r="B25" s="72" t="str">
        <f t="shared" si="1"/>
        <v>Natural Gas</v>
      </c>
      <c r="C25" s="73">
        <f t="shared" si="2"/>
        <v>155000</v>
      </c>
      <c r="D25" s="73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">
      <c r="A26" s="72">
        <f t="shared" si="0"/>
        <v>36992</v>
      </c>
      <c r="B26" s="72" t="str">
        <f t="shared" si="1"/>
        <v>US West Power</v>
      </c>
      <c r="C26" s="73">
        <f t="shared" si="2"/>
        <v>36800</v>
      </c>
      <c r="D26" s="73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">
      <c r="A27" s="72">
        <f t="shared" si="0"/>
        <v>36993</v>
      </c>
      <c r="B27" s="72" t="str">
        <f t="shared" si="1"/>
        <v>US East Power</v>
      </c>
      <c r="C27" s="73">
        <f t="shared" si="2"/>
        <v>4000</v>
      </c>
      <c r="D27" s="73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">
      <c r="A28" s="72">
        <f t="shared" si="0"/>
        <v>36993</v>
      </c>
      <c r="B28" s="72" t="str">
        <f t="shared" si="1"/>
        <v>US East Power</v>
      </c>
      <c r="C28" s="73">
        <f t="shared" si="2"/>
        <v>4000</v>
      </c>
      <c r="D28" s="73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">
      <c r="A29" s="72">
        <f t="shared" si="0"/>
        <v>36993</v>
      </c>
      <c r="B29" s="72" t="str">
        <f t="shared" si="1"/>
        <v>Natural Gas</v>
      </c>
      <c r="C29" s="73">
        <f t="shared" si="2"/>
        <v>755000</v>
      </c>
      <c r="D29" s="73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">
      <c r="A30" s="72">
        <f t="shared" si="0"/>
        <v>36993</v>
      </c>
      <c r="B30" s="72" t="str">
        <f t="shared" si="1"/>
        <v>Natural Gas</v>
      </c>
      <c r="C30" s="73">
        <f t="shared" si="2"/>
        <v>755000</v>
      </c>
      <c r="D30" s="73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">
      <c r="A31" s="72">
        <f t="shared" si="0"/>
        <v>36993</v>
      </c>
      <c r="B31" s="72" t="str">
        <f t="shared" si="1"/>
        <v>US West Power</v>
      </c>
      <c r="C31" s="73">
        <f t="shared" si="2"/>
        <v>36000</v>
      </c>
      <c r="D31" s="73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">
      <c r="A32" s="72">
        <f t="shared" si="0"/>
        <v>36993</v>
      </c>
      <c r="B32" s="72" t="str">
        <f t="shared" si="1"/>
        <v>US West Power</v>
      </c>
      <c r="C32" s="73">
        <f t="shared" si="2"/>
        <v>12400</v>
      </c>
      <c r="D32" s="73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">
      <c r="A33" s="72">
        <f t="shared" si="0"/>
        <v>36993</v>
      </c>
      <c r="B33" s="72" t="str">
        <f t="shared" si="1"/>
        <v>US West Power</v>
      </c>
      <c r="C33" s="73">
        <f t="shared" si="2"/>
        <v>36800</v>
      </c>
      <c r="D33" s="73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">
      <c r="A34" s="72">
        <f t="shared" si="0"/>
        <v>36997</v>
      </c>
      <c r="B34" s="72" t="str">
        <f t="shared" si="1"/>
        <v>US East Power</v>
      </c>
      <c r="C34" s="73">
        <f t="shared" si="2"/>
        <v>800</v>
      </c>
      <c r="D34" s="73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">
      <c r="A35" s="72">
        <f t="shared" si="0"/>
        <v>36997</v>
      </c>
      <c r="B35" s="72" t="str">
        <f t="shared" si="1"/>
        <v>Natural Gas</v>
      </c>
      <c r="C35" s="73">
        <f t="shared" si="2"/>
        <v>155000</v>
      </c>
      <c r="D35" s="73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">
      <c r="A36" s="72">
        <f t="shared" si="0"/>
        <v>36998</v>
      </c>
      <c r="B36" s="72" t="str">
        <f t="shared" si="1"/>
        <v>US East Power</v>
      </c>
      <c r="C36" s="73">
        <f t="shared" si="2"/>
        <v>1600</v>
      </c>
      <c r="D36" s="73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">
      <c r="A37" s="72">
        <f t="shared" si="0"/>
        <v>36998</v>
      </c>
      <c r="B37" s="72" t="str">
        <f t="shared" si="1"/>
        <v>US East Power</v>
      </c>
      <c r="C37" s="73">
        <f t="shared" si="2"/>
        <v>1600</v>
      </c>
      <c r="D37" s="73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">
      <c r="A38" s="72">
        <f t="shared" si="0"/>
        <v>36998</v>
      </c>
      <c r="B38" s="72" t="str">
        <f t="shared" si="1"/>
        <v>US East Power</v>
      </c>
      <c r="C38" s="73">
        <f t="shared" si="2"/>
        <v>1600</v>
      </c>
      <c r="D38" s="73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">
      <c r="A39" s="72">
        <f t="shared" si="0"/>
        <v>36998</v>
      </c>
      <c r="B39" s="72" t="str">
        <f t="shared" si="1"/>
        <v>US East Power</v>
      </c>
      <c r="C39" s="73">
        <f t="shared" si="2"/>
        <v>24000</v>
      </c>
      <c r="D39" s="73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">
      <c r="A40" s="72">
        <f t="shared" si="0"/>
        <v>36998</v>
      </c>
      <c r="B40" s="72" t="str">
        <f t="shared" si="1"/>
        <v>US East Power</v>
      </c>
      <c r="C40" s="73">
        <f t="shared" si="2"/>
        <v>24800</v>
      </c>
      <c r="D40" s="73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">
      <c r="A41" s="72">
        <f t="shared" si="0"/>
        <v>36998</v>
      </c>
      <c r="B41" s="72" t="str">
        <f t="shared" si="1"/>
        <v>US East Power</v>
      </c>
      <c r="C41" s="73">
        <f t="shared" si="2"/>
        <v>24000</v>
      </c>
      <c r="D41" s="73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">
      <c r="A42" s="72">
        <f t="shared" si="0"/>
        <v>36998</v>
      </c>
      <c r="B42" s="72" t="str">
        <f t="shared" si="1"/>
        <v>US West Power</v>
      </c>
      <c r="C42" s="73">
        <f t="shared" si="2"/>
        <v>12400</v>
      </c>
      <c r="D42" s="73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">
      <c r="A43" s="72">
        <f t="shared" si="0"/>
        <v>36998</v>
      </c>
      <c r="B43" s="72" t="str">
        <f t="shared" si="1"/>
        <v>US West Power</v>
      </c>
      <c r="C43" s="73">
        <f t="shared" si="2"/>
        <v>12400</v>
      </c>
      <c r="D43" s="73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">
      <c r="A44" s="72">
        <f t="shared" si="0"/>
        <v>36998</v>
      </c>
      <c r="B44" s="72" t="str">
        <f t="shared" si="1"/>
        <v>US East Power</v>
      </c>
      <c r="C44" s="73">
        <f t="shared" si="2"/>
        <v>24000</v>
      </c>
      <c r="D44" s="73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">
      <c r="A45" s="72">
        <f t="shared" si="0"/>
        <v>36998</v>
      </c>
      <c r="B45" s="72" t="str">
        <f t="shared" si="1"/>
        <v>US East Power</v>
      </c>
      <c r="C45" s="73">
        <f t="shared" si="2"/>
        <v>24000</v>
      </c>
      <c r="D45" s="73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">
      <c r="A46" s="72">
        <f t="shared" si="0"/>
        <v>36998</v>
      </c>
      <c r="B46" s="72" t="str">
        <f t="shared" si="1"/>
        <v>US East Power</v>
      </c>
      <c r="C46" s="73">
        <f t="shared" si="2"/>
        <v>6400</v>
      </c>
      <c r="D46" s="73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">
      <c r="A47" s="72">
        <f t="shared" si="0"/>
        <v>36999</v>
      </c>
      <c r="B47" s="72" t="str">
        <f t="shared" si="1"/>
        <v>US East Power</v>
      </c>
      <c r="C47" s="73">
        <f t="shared" si="2"/>
        <v>800</v>
      </c>
      <c r="D47" s="73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">
      <c r="A48" s="72">
        <f t="shared" si="0"/>
        <v>36999</v>
      </c>
      <c r="B48" s="72" t="str">
        <f t="shared" si="1"/>
        <v>US East Power</v>
      </c>
      <c r="C48" s="73">
        <f t="shared" si="2"/>
        <v>24000</v>
      </c>
      <c r="D48" s="73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">
      <c r="A49" s="72">
        <f t="shared" si="0"/>
        <v>36999</v>
      </c>
      <c r="B49" s="72" t="str">
        <f t="shared" si="1"/>
        <v>Natural Gas</v>
      </c>
      <c r="C49" s="73">
        <f t="shared" si="2"/>
        <v>1070000</v>
      </c>
      <c r="D49" s="73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">
      <c r="A50" s="72">
        <f t="shared" si="0"/>
        <v>36999</v>
      </c>
      <c r="B50" s="72" t="str">
        <f t="shared" si="1"/>
        <v>Natural Gas</v>
      </c>
      <c r="C50" s="73">
        <f t="shared" si="2"/>
        <v>755000</v>
      </c>
      <c r="D50" s="73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">
      <c r="A51" s="72">
        <f t="shared" si="0"/>
        <v>36999</v>
      </c>
      <c r="B51" s="72" t="str">
        <f t="shared" si="1"/>
        <v>US East Power</v>
      </c>
      <c r="C51" s="73">
        <f t="shared" si="2"/>
        <v>24800</v>
      </c>
      <c r="D51" s="73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">
      <c r="A52" s="72">
        <f t="shared" si="0"/>
        <v>36999</v>
      </c>
      <c r="B52" s="72" t="str">
        <f t="shared" si="1"/>
        <v>US East Power</v>
      </c>
      <c r="C52" s="73">
        <f t="shared" si="2"/>
        <v>24000</v>
      </c>
      <c r="D52" s="73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">
      <c r="A53" s="72">
        <f t="shared" si="0"/>
        <v>36999</v>
      </c>
      <c r="B53" s="72" t="str">
        <f t="shared" si="1"/>
        <v>US East Power</v>
      </c>
      <c r="C53" s="73">
        <f t="shared" si="2"/>
        <v>24800</v>
      </c>
      <c r="D53" s="73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">
      <c r="A54" s="72">
        <f>DATEVALUE(TEXT(F54, "mm/dd/yy"))</f>
        <v>36999</v>
      </c>
      <c r="B54" s="72" t="str">
        <f t="shared" si="1"/>
        <v>Natural Gas</v>
      </c>
      <c r="C54" s="73">
        <f t="shared" si="2"/>
        <v>155000</v>
      </c>
      <c r="D54" s="73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">
      <c r="A55" s="72">
        <f t="shared" si="0"/>
        <v>36999</v>
      </c>
      <c r="B55" s="72" t="str">
        <f t="shared" si="1"/>
        <v>US East Power</v>
      </c>
      <c r="C55" s="73">
        <f t="shared" si="2"/>
        <v>6400</v>
      </c>
      <c r="D55" s="73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">
      <c r="A56" s="72">
        <f t="shared" si="0"/>
        <v>36999</v>
      </c>
      <c r="B56" s="72" t="str">
        <f t="shared" si="1"/>
        <v>Natural Gas</v>
      </c>
      <c r="C56" s="73">
        <f t="shared" si="2"/>
        <v>150000</v>
      </c>
      <c r="D56" s="73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">
      <c r="A57" s="72">
        <f t="shared" si="0"/>
        <v>36999</v>
      </c>
      <c r="B57" s="72" t="str">
        <f t="shared" si="1"/>
        <v>Natural Gas</v>
      </c>
      <c r="C57" s="73">
        <f t="shared" si="2"/>
        <v>310000</v>
      </c>
      <c r="D57" s="73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">
      <c r="A58" s="72">
        <f t="shared" si="0"/>
        <v>36999</v>
      </c>
      <c r="B58" s="72" t="str">
        <f t="shared" si="1"/>
        <v>Natural Gas</v>
      </c>
      <c r="C58" s="73">
        <f t="shared" si="2"/>
        <v>1510000</v>
      </c>
      <c r="D58" s="73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">
      <c r="A59" s="72">
        <f t="shared" si="0"/>
        <v>36999</v>
      </c>
      <c r="B59" s="72" t="str">
        <f t="shared" si="1"/>
        <v>US East Power</v>
      </c>
      <c r="C59" s="73">
        <f t="shared" si="2"/>
        <v>24800</v>
      </c>
      <c r="D59" s="73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">
      <c r="A60" s="72">
        <f t="shared" si="0"/>
        <v>36999</v>
      </c>
      <c r="B60" s="72" t="str">
        <f t="shared" si="1"/>
        <v>US West Power</v>
      </c>
      <c r="C60" s="73">
        <f t="shared" si="2"/>
        <v>12400</v>
      </c>
      <c r="D60" s="73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">
      <c r="A61" s="72">
        <f t="shared" si="0"/>
        <v>37000</v>
      </c>
      <c r="B61" s="72" t="str">
        <f t="shared" si="1"/>
        <v>US East Power</v>
      </c>
      <c r="C61" s="73">
        <f t="shared" si="2"/>
        <v>800</v>
      </c>
      <c r="D61" s="73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">
      <c r="A62" s="72">
        <f t="shared" si="0"/>
        <v>37000</v>
      </c>
      <c r="B62" s="72" t="str">
        <f t="shared" si="1"/>
        <v>US East Power</v>
      </c>
      <c r="C62" s="73">
        <f t="shared" si="2"/>
        <v>800</v>
      </c>
      <c r="D62" s="73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">
      <c r="A63" s="72">
        <f t="shared" si="0"/>
        <v>37000</v>
      </c>
      <c r="B63" s="72" t="str">
        <f t="shared" si="1"/>
        <v>US East Power</v>
      </c>
      <c r="C63" s="73">
        <f t="shared" si="2"/>
        <v>47200</v>
      </c>
      <c r="D63" s="73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">
      <c r="A64" s="72">
        <f t="shared" si="0"/>
        <v>37000</v>
      </c>
      <c r="B64" s="72" t="str">
        <f t="shared" si="1"/>
        <v>US East Power</v>
      </c>
      <c r="C64" s="73">
        <f t="shared" si="2"/>
        <v>47200</v>
      </c>
      <c r="D64" s="73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2">
        <f t="shared" si="0"/>
        <v>37000</v>
      </c>
      <c r="B65" s="72" t="str">
        <f t="shared" si="1"/>
        <v>US East Power</v>
      </c>
      <c r="C65" s="73">
        <f t="shared" si="2"/>
        <v>800</v>
      </c>
      <c r="D65" s="73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">
      <c r="A66" s="72">
        <f t="shared" si="0"/>
        <v>37000</v>
      </c>
      <c r="B66" s="72" t="str">
        <f t="shared" si="1"/>
        <v>US East Power</v>
      </c>
      <c r="C66" s="73">
        <f t="shared" si="2"/>
        <v>24000</v>
      </c>
      <c r="D66" s="73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">
      <c r="A67" s="72">
        <f t="shared" si="0"/>
        <v>37000</v>
      </c>
      <c r="B67" s="72" t="str">
        <f t="shared" si="1"/>
        <v>US East Power</v>
      </c>
      <c r="C67" s="73">
        <f t="shared" si="2"/>
        <v>800</v>
      </c>
      <c r="D67" s="73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">
      <c r="A68" s="72">
        <f t="shared" si="0"/>
        <v>37000</v>
      </c>
      <c r="B68" s="72" t="str">
        <f t="shared" si="1"/>
        <v>US East Power</v>
      </c>
      <c r="C68" s="73">
        <f t="shared" si="2"/>
        <v>800</v>
      </c>
      <c r="D68" s="73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">
      <c r="A69" s="72">
        <f t="shared" si="0"/>
        <v>37000</v>
      </c>
      <c r="B69" s="72" t="str">
        <f t="shared" si="1"/>
        <v>US East Power</v>
      </c>
      <c r="C69" s="73">
        <f t="shared" si="2"/>
        <v>24800</v>
      </c>
      <c r="D69" s="73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">
      <c r="A70" s="72">
        <f t="shared" si="0"/>
        <v>37000</v>
      </c>
      <c r="B70" s="72" t="str">
        <f t="shared" si="1"/>
        <v>Natural Gas</v>
      </c>
      <c r="C70" s="73">
        <f t="shared" si="2"/>
        <v>310000</v>
      </c>
      <c r="D70" s="73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">
      <c r="A71" s="72">
        <f t="shared" si="0"/>
        <v>37000</v>
      </c>
      <c r="B71" s="72" t="str">
        <f t="shared" si="1"/>
        <v>US West Power</v>
      </c>
      <c r="C71" s="73">
        <f t="shared" si="2"/>
        <v>800</v>
      </c>
      <c r="D71" s="73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">
      <c r="A72" s="72">
        <f t="shared" si="0"/>
        <v>37000</v>
      </c>
      <c r="B72" s="72" t="str">
        <f t="shared" si="1"/>
        <v>US West Power</v>
      </c>
      <c r="C72" s="73">
        <f t="shared" si="2"/>
        <v>800</v>
      </c>
      <c r="D72" s="73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">
      <c r="A73" s="72">
        <f t="shared" si="0"/>
        <v>37000</v>
      </c>
      <c r="B73" s="72" t="str">
        <f t="shared" si="1"/>
        <v>Natural Gas</v>
      </c>
      <c r="C73" s="73">
        <f t="shared" si="2"/>
        <v>310000</v>
      </c>
      <c r="D73" s="73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">
      <c r="A74" s="72">
        <f t="shared" si="0"/>
        <v>37000</v>
      </c>
      <c r="B74" s="72" t="str">
        <f t="shared" si="1"/>
        <v>Natural Gas</v>
      </c>
      <c r="C74" s="73">
        <f t="shared" si="2"/>
        <v>300000</v>
      </c>
      <c r="D74" s="73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">
      <c r="A75" s="72">
        <f t="shared" si="0"/>
        <v>37000</v>
      </c>
      <c r="B75" s="72" t="str">
        <f t="shared" si="1"/>
        <v>Natural Gas</v>
      </c>
      <c r="C75" s="73">
        <f t="shared" si="2"/>
        <v>310000</v>
      </c>
      <c r="D75" s="73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">
      <c r="A76" s="72">
        <f t="shared" si="0"/>
        <v>37000</v>
      </c>
      <c r="B76" s="72" t="str">
        <f t="shared" si="1"/>
        <v>Natural Gas</v>
      </c>
      <c r="C76" s="73">
        <f t="shared" si="2"/>
        <v>310000</v>
      </c>
      <c r="D76" s="73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">
      <c r="A77" s="72">
        <f t="shared" si="0"/>
        <v>37000</v>
      </c>
      <c r="B77" s="72" t="str">
        <f t="shared" si="1"/>
        <v>US West Power</v>
      </c>
      <c r="C77" s="73">
        <f t="shared" si="2"/>
        <v>3200</v>
      </c>
      <c r="D77" s="73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">
      <c r="A78" s="72">
        <f t="shared" si="0"/>
        <v>37000</v>
      </c>
      <c r="B78" s="72" t="str">
        <f t="shared" si="1"/>
        <v>Natural Gas</v>
      </c>
      <c r="C78" s="73">
        <f t="shared" si="2"/>
        <v>920000</v>
      </c>
      <c r="D78" s="73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">
      <c r="A79" s="72">
        <f t="shared" ref="A79:A142" si="4">DATEVALUE(TEXT(F79, "mm/dd/yy"))</f>
        <v>37000</v>
      </c>
      <c r="B79" s="72" t="str">
        <f t="shared" ref="B79:B142" si="5">IF(K79="Power",IF(Z79="Enron Canada Corp.",LEFT(L79,9),LEFT(L79,13)),K79)</f>
        <v>US East Power</v>
      </c>
      <c r="C79" s="73">
        <f t="shared" ref="C79:C142" si="6">IF(K79="Power",((AE79-AD79+1)*16*SUM(O79:P79)),((AE79-AD79+1)*SUM(O79:P79)))</f>
        <v>800</v>
      </c>
      <c r="D79" s="73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">
      <c r="A80" s="72">
        <f t="shared" si="4"/>
        <v>37000</v>
      </c>
      <c r="B80" s="72" t="str">
        <f t="shared" si="5"/>
        <v>Natural Gas</v>
      </c>
      <c r="C80" s="73">
        <f t="shared" si="6"/>
        <v>1840000</v>
      </c>
      <c r="D80" s="73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">
      <c r="A81" s="72">
        <f t="shared" si="4"/>
        <v>37001</v>
      </c>
      <c r="B81" s="72" t="str">
        <f t="shared" si="5"/>
        <v>US East Power</v>
      </c>
      <c r="C81" s="73">
        <f t="shared" si="6"/>
        <v>73600</v>
      </c>
      <c r="D81" s="73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">
      <c r="A82" s="72">
        <f t="shared" si="4"/>
        <v>37001</v>
      </c>
      <c r="B82" s="72" t="str">
        <f t="shared" si="5"/>
        <v>Natural Gas</v>
      </c>
      <c r="C82" s="73">
        <f t="shared" si="6"/>
        <v>1510000</v>
      </c>
      <c r="D82" s="73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">
      <c r="A83" s="72">
        <f t="shared" si="4"/>
        <v>37001</v>
      </c>
      <c r="B83" s="72" t="str">
        <f t="shared" si="5"/>
        <v>US East Power</v>
      </c>
      <c r="C83" s="73">
        <f t="shared" si="6"/>
        <v>24000</v>
      </c>
      <c r="D83" s="73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">
      <c r="A84" s="72">
        <f t="shared" si="4"/>
        <v>37004</v>
      </c>
      <c r="B84" s="72" t="str">
        <f t="shared" si="5"/>
        <v>US East Power</v>
      </c>
      <c r="C84" s="73">
        <f t="shared" si="6"/>
        <v>800</v>
      </c>
      <c r="D84" s="73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">
      <c r="A85" s="72">
        <f t="shared" si="4"/>
        <v>37004</v>
      </c>
      <c r="B85" s="72" t="str">
        <f t="shared" si="5"/>
        <v>US East Power</v>
      </c>
      <c r="C85" s="73">
        <f t="shared" si="6"/>
        <v>24000</v>
      </c>
      <c r="D85" s="73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">
      <c r="A86" s="72">
        <f t="shared" si="4"/>
        <v>37004</v>
      </c>
      <c r="B86" s="72" t="str">
        <f t="shared" si="5"/>
        <v>US East Power</v>
      </c>
      <c r="C86" s="73">
        <f t="shared" si="6"/>
        <v>24000</v>
      </c>
      <c r="D86" s="73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">
      <c r="A87" s="72">
        <f t="shared" si="4"/>
        <v>37004</v>
      </c>
      <c r="B87" s="72" t="str">
        <f t="shared" si="5"/>
        <v>US East Power</v>
      </c>
      <c r="C87" s="73">
        <f t="shared" si="6"/>
        <v>24000</v>
      </c>
      <c r="D87" s="73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">
      <c r="A88" s="72">
        <f t="shared" si="4"/>
        <v>37004</v>
      </c>
      <c r="B88" s="72" t="str">
        <f t="shared" si="5"/>
        <v>Natural Gas</v>
      </c>
      <c r="C88" s="73">
        <f t="shared" si="6"/>
        <v>310000</v>
      </c>
      <c r="D88" s="73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">
      <c r="A89" s="72">
        <f t="shared" si="4"/>
        <v>37004</v>
      </c>
      <c r="B89" s="72" t="str">
        <f t="shared" si="5"/>
        <v>Natural Gas</v>
      </c>
      <c r="C89" s="73">
        <f t="shared" si="6"/>
        <v>310000</v>
      </c>
      <c r="D89" s="73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">
      <c r="A90" s="72">
        <f t="shared" si="4"/>
        <v>37004</v>
      </c>
      <c r="B90" s="72" t="str">
        <f t="shared" si="5"/>
        <v>US East Power</v>
      </c>
      <c r="C90" s="73">
        <f t="shared" si="6"/>
        <v>73600</v>
      </c>
      <c r="D90" s="73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">
      <c r="A91" s="72">
        <f t="shared" si="4"/>
        <v>37004</v>
      </c>
      <c r="B91" s="72" t="str">
        <f t="shared" si="5"/>
        <v>US East Power</v>
      </c>
      <c r="C91" s="73">
        <f t="shared" si="6"/>
        <v>73600</v>
      </c>
      <c r="D91" s="73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2">
        <f t="shared" si="4"/>
        <v>37004</v>
      </c>
      <c r="B92" s="72" t="str">
        <f t="shared" si="5"/>
        <v>US East Power</v>
      </c>
      <c r="C92" s="73">
        <f t="shared" si="6"/>
        <v>24800</v>
      </c>
      <c r="D92" s="73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">
      <c r="A93" s="72">
        <f t="shared" si="4"/>
        <v>37004</v>
      </c>
      <c r="B93" s="72" t="str">
        <f t="shared" si="5"/>
        <v>Natural Gas</v>
      </c>
      <c r="C93" s="73">
        <f t="shared" si="6"/>
        <v>310000</v>
      </c>
      <c r="D93" s="73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">
      <c r="A94" s="72">
        <f t="shared" si="4"/>
        <v>37004</v>
      </c>
      <c r="B94" s="72" t="str">
        <f t="shared" si="5"/>
        <v>Natural Gas</v>
      </c>
      <c r="C94" s="73">
        <f t="shared" si="6"/>
        <v>155000</v>
      </c>
      <c r="D94" s="73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">
      <c r="A95" s="72">
        <f t="shared" si="4"/>
        <v>37004</v>
      </c>
      <c r="B95" s="72" t="str">
        <f t="shared" si="5"/>
        <v>US East Power</v>
      </c>
      <c r="C95" s="73">
        <f t="shared" si="6"/>
        <v>24000</v>
      </c>
      <c r="D95" s="73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">
      <c r="A96" s="72">
        <f t="shared" si="4"/>
        <v>37004</v>
      </c>
      <c r="B96" s="72" t="str">
        <f t="shared" si="5"/>
        <v>US East Power</v>
      </c>
      <c r="C96" s="73">
        <f t="shared" si="6"/>
        <v>4000</v>
      </c>
      <c r="D96" s="73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">
      <c r="A97" s="72">
        <f t="shared" si="4"/>
        <v>37005</v>
      </c>
      <c r="B97" s="72" t="str">
        <f t="shared" si="5"/>
        <v>US East Power</v>
      </c>
      <c r="C97" s="73">
        <f t="shared" si="6"/>
        <v>24000</v>
      </c>
      <c r="D97" s="73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">
      <c r="A98" s="72">
        <f t="shared" si="4"/>
        <v>37005</v>
      </c>
      <c r="B98" s="72" t="str">
        <f t="shared" si="5"/>
        <v>US East Power</v>
      </c>
      <c r="C98" s="73">
        <f t="shared" si="6"/>
        <v>4000</v>
      </c>
      <c r="D98" s="73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">
      <c r="A99" s="72">
        <f t="shared" si="4"/>
        <v>37005</v>
      </c>
      <c r="B99" s="72" t="str">
        <f t="shared" si="5"/>
        <v>US East Power</v>
      </c>
      <c r="C99" s="73">
        <f t="shared" si="6"/>
        <v>24000</v>
      </c>
      <c r="D99" s="73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">
      <c r="A100" s="72">
        <f t="shared" si="4"/>
        <v>37005</v>
      </c>
      <c r="B100" s="72" t="str">
        <f t="shared" si="5"/>
        <v>Natural Gas</v>
      </c>
      <c r="C100" s="73">
        <f t="shared" si="6"/>
        <v>310000</v>
      </c>
      <c r="D100" s="73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">
      <c r="A101" s="72">
        <f t="shared" si="4"/>
        <v>37005</v>
      </c>
      <c r="B101" s="72" t="str">
        <f t="shared" si="5"/>
        <v>Natural Gas</v>
      </c>
      <c r="C101" s="73">
        <f t="shared" si="6"/>
        <v>3100</v>
      </c>
      <c r="D101" s="73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">
      <c r="A102" s="72">
        <f t="shared" si="4"/>
        <v>37005</v>
      </c>
      <c r="B102" s="72" t="str">
        <f t="shared" si="5"/>
        <v>Natural Gas</v>
      </c>
      <c r="C102" s="73">
        <f t="shared" si="6"/>
        <v>3000</v>
      </c>
      <c r="D102" s="73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">
      <c r="A103" s="72">
        <f t="shared" si="4"/>
        <v>37005</v>
      </c>
      <c r="B103" s="72" t="str">
        <f t="shared" si="5"/>
        <v>US East Power</v>
      </c>
      <c r="C103" s="73">
        <f t="shared" si="6"/>
        <v>800</v>
      </c>
      <c r="D103" s="73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">
      <c r="A104" s="72">
        <f t="shared" si="4"/>
        <v>37005</v>
      </c>
      <c r="B104" s="72" t="str">
        <f t="shared" si="5"/>
        <v>Natural Gas</v>
      </c>
      <c r="C104" s="73">
        <f t="shared" si="6"/>
        <v>310000</v>
      </c>
      <c r="D104" s="73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">
      <c r="A105" s="72">
        <f t="shared" si="4"/>
        <v>37005</v>
      </c>
      <c r="B105" s="72" t="str">
        <f t="shared" si="5"/>
        <v>US East Power</v>
      </c>
      <c r="C105" s="73">
        <f t="shared" si="6"/>
        <v>800</v>
      </c>
      <c r="D105" s="73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">
      <c r="A106" s="72">
        <f t="shared" si="4"/>
        <v>37005</v>
      </c>
      <c r="B106" s="72" t="str">
        <f t="shared" si="5"/>
        <v>US East Power</v>
      </c>
      <c r="C106" s="73">
        <f t="shared" si="6"/>
        <v>800</v>
      </c>
      <c r="D106" s="73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2">
        <f t="shared" si="4"/>
        <v>37005</v>
      </c>
      <c r="B107" s="72" t="str">
        <f t="shared" si="5"/>
        <v>US East Power</v>
      </c>
      <c r="C107" s="73">
        <f t="shared" si="6"/>
        <v>24000</v>
      </c>
      <c r="D107" s="73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">
      <c r="A108" s="72">
        <f t="shared" si="4"/>
        <v>37006</v>
      </c>
      <c r="B108" s="72" t="str">
        <f t="shared" si="5"/>
        <v>US East Power</v>
      </c>
      <c r="C108" s="73">
        <f t="shared" si="6"/>
        <v>800</v>
      </c>
      <c r="D108" s="73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">
      <c r="A109" s="72">
        <f t="shared" si="4"/>
        <v>37006</v>
      </c>
      <c r="B109" s="72" t="str">
        <f t="shared" si="5"/>
        <v>US East Power</v>
      </c>
      <c r="C109" s="73">
        <f t="shared" si="6"/>
        <v>800</v>
      </c>
      <c r="D109" s="73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">
      <c r="A110" s="72">
        <f t="shared" si="4"/>
        <v>37006</v>
      </c>
      <c r="B110" s="72" t="str">
        <f t="shared" si="5"/>
        <v>US East Power</v>
      </c>
      <c r="C110" s="73">
        <f t="shared" si="6"/>
        <v>4000</v>
      </c>
      <c r="D110" s="73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">
      <c r="A111" s="72">
        <f t="shared" si="4"/>
        <v>37006</v>
      </c>
      <c r="B111" s="72" t="str">
        <f t="shared" si="5"/>
        <v>US East Power</v>
      </c>
      <c r="C111" s="73">
        <f t="shared" si="6"/>
        <v>800</v>
      </c>
      <c r="D111" s="73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">
      <c r="A112" s="72">
        <f t="shared" si="4"/>
        <v>37006</v>
      </c>
      <c r="B112" s="72" t="str">
        <f t="shared" si="5"/>
        <v>US East Power</v>
      </c>
      <c r="C112" s="73">
        <f t="shared" si="6"/>
        <v>24800</v>
      </c>
      <c r="D112" s="73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">
      <c r="A113" s="72">
        <f t="shared" si="4"/>
        <v>37006</v>
      </c>
      <c r="B113" s="72" t="str">
        <f t="shared" si="5"/>
        <v>US East Power</v>
      </c>
      <c r="C113" s="73">
        <f t="shared" si="6"/>
        <v>24000</v>
      </c>
      <c r="D113" s="73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">
      <c r="A114" s="72">
        <f t="shared" si="4"/>
        <v>37006</v>
      </c>
      <c r="B114" s="72" t="str">
        <f t="shared" si="5"/>
        <v>US West Power</v>
      </c>
      <c r="C114" s="73">
        <f t="shared" si="6"/>
        <v>400</v>
      </c>
      <c r="D114" s="73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">
      <c r="A115" s="72">
        <f t="shared" si="4"/>
        <v>37006</v>
      </c>
      <c r="B115" s="72" t="str">
        <f t="shared" si="5"/>
        <v>Natural Gas</v>
      </c>
      <c r="C115" s="73">
        <f t="shared" si="6"/>
        <v>155000</v>
      </c>
      <c r="D115" s="73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">
      <c r="A116" s="72">
        <f t="shared" si="4"/>
        <v>37006</v>
      </c>
      <c r="B116" s="72" t="str">
        <f t="shared" si="5"/>
        <v>US West Power</v>
      </c>
      <c r="C116" s="73">
        <f t="shared" si="6"/>
        <v>36800</v>
      </c>
      <c r="D116" s="73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">
      <c r="A117" s="72">
        <f t="shared" si="4"/>
        <v>37006</v>
      </c>
      <c r="B117" s="72" t="str">
        <f t="shared" si="5"/>
        <v>US East Power</v>
      </c>
      <c r="C117" s="73">
        <f t="shared" si="6"/>
        <v>24000</v>
      </c>
      <c r="D117" s="73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">
      <c r="A118" s="72">
        <f t="shared" si="4"/>
        <v>37006</v>
      </c>
      <c r="B118" s="72" t="str">
        <f t="shared" si="5"/>
        <v>Natural Gas</v>
      </c>
      <c r="C118" s="73">
        <f t="shared" si="6"/>
        <v>310000</v>
      </c>
      <c r="D118" s="73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">
      <c r="A119" s="72">
        <f t="shared" si="4"/>
        <v>37006</v>
      </c>
      <c r="B119" s="72" t="str">
        <f t="shared" si="5"/>
        <v>Natural Gas</v>
      </c>
      <c r="C119" s="73">
        <f t="shared" si="6"/>
        <v>310000</v>
      </c>
      <c r="D119" s="73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">
      <c r="A120" s="72">
        <f t="shared" si="4"/>
        <v>37006</v>
      </c>
      <c r="B120" s="72" t="str">
        <f t="shared" si="5"/>
        <v>Natural Gas</v>
      </c>
      <c r="C120" s="73">
        <f t="shared" si="6"/>
        <v>155000</v>
      </c>
      <c r="D120" s="73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">
      <c r="A121" s="72">
        <f t="shared" si="4"/>
        <v>37006</v>
      </c>
      <c r="B121" s="72" t="str">
        <f t="shared" si="5"/>
        <v>US East Power</v>
      </c>
      <c r="C121" s="73">
        <f t="shared" si="6"/>
        <v>24800</v>
      </c>
      <c r="D121" s="73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">
      <c r="A122" s="72">
        <f t="shared" si="4"/>
        <v>37006</v>
      </c>
      <c r="B122" s="72" t="str">
        <f t="shared" si="5"/>
        <v>US East Power</v>
      </c>
      <c r="C122" s="73">
        <f t="shared" si="6"/>
        <v>4000</v>
      </c>
      <c r="D122" s="73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">
      <c r="A123" s="72">
        <f t="shared" si="4"/>
        <v>37006</v>
      </c>
      <c r="B123" s="72" t="str">
        <f t="shared" si="5"/>
        <v>US East Power</v>
      </c>
      <c r="C123" s="73">
        <f t="shared" si="6"/>
        <v>3200</v>
      </c>
      <c r="D123" s="73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">
      <c r="A124" s="72">
        <f t="shared" si="4"/>
        <v>37006</v>
      </c>
      <c r="B124" s="72" t="str">
        <f t="shared" si="5"/>
        <v>US East Power</v>
      </c>
      <c r="C124" s="73">
        <f t="shared" si="6"/>
        <v>3200</v>
      </c>
      <c r="D124" s="73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">
      <c r="A125" s="72">
        <f t="shared" si="4"/>
        <v>37006</v>
      </c>
      <c r="B125" s="72" t="str">
        <f t="shared" si="5"/>
        <v>US East Power</v>
      </c>
      <c r="C125" s="73">
        <f t="shared" si="6"/>
        <v>4000</v>
      </c>
      <c r="D125" s="73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">
      <c r="A126" s="72">
        <f t="shared" si="4"/>
        <v>37006</v>
      </c>
      <c r="B126" s="72" t="str">
        <f t="shared" si="5"/>
        <v>US East Power</v>
      </c>
      <c r="C126" s="73">
        <f t="shared" si="6"/>
        <v>2400</v>
      </c>
      <c r="D126" s="73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">
      <c r="A127" s="72">
        <f t="shared" si="4"/>
        <v>37007</v>
      </c>
      <c r="B127" s="72" t="str">
        <f t="shared" si="5"/>
        <v>US East Power</v>
      </c>
      <c r="C127" s="73">
        <f t="shared" si="6"/>
        <v>4000</v>
      </c>
      <c r="D127" s="73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">
      <c r="A128" s="72">
        <f t="shared" si="4"/>
        <v>37007</v>
      </c>
      <c r="B128" s="72" t="str">
        <f t="shared" si="5"/>
        <v>US East Power</v>
      </c>
      <c r="C128" s="73">
        <f t="shared" si="6"/>
        <v>800</v>
      </c>
      <c r="D128" s="73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">
      <c r="A129" s="72">
        <f t="shared" si="4"/>
        <v>37007</v>
      </c>
      <c r="B129" s="72" t="str">
        <f t="shared" si="5"/>
        <v>US East Power</v>
      </c>
      <c r="C129" s="73">
        <f t="shared" si="6"/>
        <v>800</v>
      </c>
      <c r="D129" s="73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">
      <c r="A130" s="72">
        <f t="shared" si="4"/>
        <v>37007</v>
      </c>
      <c r="B130" s="72" t="str">
        <f t="shared" si="5"/>
        <v>US East Power</v>
      </c>
      <c r="C130" s="73">
        <f t="shared" si="6"/>
        <v>800</v>
      </c>
      <c r="D130" s="73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">
      <c r="A131" s="72">
        <f t="shared" si="4"/>
        <v>37007</v>
      </c>
      <c r="B131" s="72" t="str">
        <f t="shared" si="5"/>
        <v>US East Power</v>
      </c>
      <c r="C131" s="73">
        <f t="shared" si="6"/>
        <v>800</v>
      </c>
      <c r="D131" s="73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">
      <c r="A132" s="72">
        <f t="shared" si="4"/>
        <v>37007</v>
      </c>
      <c r="B132" s="72" t="str">
        <f t="shared" si="5"/>
        <v>US East Power</v>
      </c>
      <c r="C132" s="73">
        <f t="shared" si="6"/>
        <v>800</v>
      </c>
      <c r="D132" s="73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">
      <c r="A133" s="72">
        <f t="shared" si="4"/>
        <v>37007</v>
      </c>
      <c r="B133" s="72" t="str">
        <f t="shared" si="5"/>
        <v>US East Power</v>
      </c>
      <c r="C133" s="73">
        <f t="shared" si="6"/>
        <v>800</v>
      </c>
      <c r="D133" s="73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">
      <c r="A134" s="72">
        <f t="shared" si="4"/>
        <v>37007</v>
      </c>
      <c r="B134" s="72" t="str">
        <f t="shared" si="5"/>
        <v>US East Power</v>
      </c>
      <c r="C134" s="73">
        <f t="shared" si="6"/>
        <v>800</v>
      </c>
      <c r="D134" s="73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">
      <c r="A135" s="72">
        <f t="shared" si="4"/>
        <v>37007</v>
      </c>
      <c r="B135" s="72" t="str">
        <f t="shared" si="5"/>
        <v>US East Power</v>
      </c>
      <c r="C135" s="73">
        <f t="shared" si="6"/>
        <v>800</v>
      </c>
      <c r="D135" s="73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">
      <c r="A136" s="72">
        <f t="shared" si="4"/>
        <v>37007</v>
      </c>
      <c r="B136" s="72" t="str">
        <f t="shared" si="5"/>
        <v>US East Power</v>
      </c>
      <c r="C136" s="73">
        <f t="shared" si="6"/>
        <v>800</v>
      </c>
      <c r="D136" s="73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">
      <c r="A137" s="72">
        <f t="shared" si="4"/>
        <v>37007</v>
      </c>
      <c r="B137" s="72" t="str">
        <f t="shared" si="5"/>
        <v>US East Power</v>
      </c>
      <c r="C137" s="73">
        <f t="shared" si="6"/>
        <v>800</v>
      </c>
      <c r="D137" s="73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">
      <c r="A138" s="72">
        <f t="shared" si="4"/>
        <v>37007</v>
      </c>
      <c r="B138" s="72" t="str">
        <f t="shared" si="5"/>
        <v>Natural Gas</v>
      </c>
      <c r="C138" s="73">
        <f t="shared" si="6"/>
        <v>155000</v>
      </c>
      <c r="D138" s="73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">
      <c r="A139" s="72">
        <f t="shared" si="4"/>
        <v>37007</v>
      </c>
      <c r="B139" s="72" t="str">
        <f t="shared" si="5"/>
        <v>US West Power</v>
      </c>
      <c r="C139" s="73">
        <f t="shared" si="6"/>
        <v>800</v>
      </c>
      <c r="D139" s="73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">
      <c r="A140" s="72">
        <f t="shared" si="4"/>
        <v>37007</v>
      </c>
      <c r="B140" s="72" t="str">
        <f t="shared" si="5"/>
        <v>Natural Gas</v>
      </c>
      <c r="C140" s="73">
        <f t="shared" si="6"/>
        <v>930000</v>
      </c>
      <c r="D140" s="73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">
      <c r="A141" s="72">
        <f t="shared" si="4"/>
        <v>37007</v>
      </c>
      <c r="B141" s="72" t="str">
        <f t="shared" si="5"/>
        <v>Natural Gas</v>
      </c>
      <c r="C141" s="73">
        <f t="shared" si="6"/>
        <v>755000</v>
      </c>
      <c r="D141" s="73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">
      <c r="A142" s="72">
        <f t="shared" si="4"/>
        <v>37007</v>
      </c>
      <c r="B142" s="72" t="str">
        <f t="shared" si="5"/>
        <v>Natural Gas</v>
      </c>
      <c r="C142" s="73">
        <f t="shared" si="6"/>
        <v>155000</v>
      </c>
      <c r="D142" s="73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">
      <c r="A143" s="72">
        <f t="shared" ref="A143:A206" si="8">DATEVALUE(TEXT(F143, "mm/dd/yy"))</f>
        <v>37007</v>
      </c>
      <c r="B143" s="72" t="str">
        <f t="shared" ref="B143:B206" si="9">IF(K143="Power",IF(Z143="Enron Canada Corp.",LEFT(L143,9),LEFT(L143,13)),K143)</f>
        <v>Natural Gas</v>
      </c>
      <c r="C143" s="73">
        <f t="shared" ref="C143:C206" si="10">IF(K143="Power",((AE143-AD143+1)*16*SUM(O143:P143)),((AE143-AD143+1)*SUM(O143:P143)))</f>
        <v>310000</v>
      </c>
      <c r="D143" s="73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">
      <c r="A144" s="72">
        <f t="shared" si="8"/>
        <v>37007</v>
      </c>
      <c r="B144" s="72" t="str">
        <f t="shared" si="9"/>
        <v>Natural Gas</v>
      </c>
      <c r="C144" s="73">
        <f t="shared" si="10"/>
        <v>765000</v>
      </c>
      <c r="D144" s="73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">
      <c r="A145" s="72">
        <f t="shared" si="8"/>
        <v>37007</v>
      </c>
      <c r="B145" s="72" t="str">
        <f t="shared" si="9"/>
        <v>US East Power</v>
      </c>
      <c r="C145" s="73">
        <f t="shared" si="10"/>
        <v>24800</v>
      </c>
      <c r="D145" s="73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">
      <c r="A146" s="72">
        <f t="shared" si="8"/>
        <v>37007</v>
      </c>
      <c r="B146" s="72" t="str">
        <f t="shared" si="9"/>
        <v>Natural Gas</v>
      </c>
      <c r="C146" s="73">
        <f t="shared" si="10"/>
        <v>620000</v>
      </c>
      <c r="D146" s="73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">
      <c r="A147" s="72">
        <f t="shared" si="8"/>
        <v>37007</v>
      </c>
      <c r="B147" s="72" t="str">
        <f t="shared" si="9"/>
        <v>Natural Gas</v>
      </c>
      <c r="C147" s="73">
        <f t="shared" si="10"/>
        <v>620000</v>
      </c>
      <c r="D147" s="73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2">
        <f t="shared" si="8"/>
        <v>37007</v>
      </c>
      <c r="B148" s="72" t="str">
        <f t="shared" si="9"/>
        <v>US East Power</v>
      </c>
      <c r="C148" s="73">
        <f t="shared" si="10"/>
        <v>800</v>
      </c>
      <c r="D148" s="73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">
      <c r="A149" s="72">
        <f t="shared" si="8"/>
        <v>37007</v>
      </c>
      <c r="B149" s="72" t="str">
        <f t="shared" si="9"/>
        <v>US West Power</v>
      </c>
      <c r="C149" s="73">
        <f t="shared" si="10"/>
        <v>12400</v>
      </c>
      <c r="D149" s="73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">
      <c r="A150" s="72">
        <f t="shared" si="8"/>
        <v>37007</v>
      </c>
      <c r="B150" s="72" t="str">
        <f t="shared" si="9"/>
        <v>Natural Gas</v>
      </c>
      <c r="C150" s="73">
        <f t="shared" si="10"/>
        <v>155000</v>
      </c>
      <c r="D150" s="73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">
      <c r="A151" s="72">
        <f t="shared" si="8"/>
        <v>37007</v>
      </c>
      <c r="B151" s="72" t="str">
        <f t="shared" si="9"/>
        <v>Natural Gas</v>
      </c>
      <c r="C151" s="73">
        <f t="shared" si="10"/>
        <v>155000</v>
      </c>
      <c r="D151" s="73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">
      <c r="A152" s="72">
        <f t="shared" si="8"/>
        <v>37007</v>
      </c>
      <c r="B152" s="72" t="str">
        <f t="shared" si="9"/>
        <v>Natural Gas</v>
      </c>
      <c r="C152" s="73">
        <f t="shared" si="10"/>
        <v>310000</v>
      </c>
      <c r="D152" s="73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">
      <c r="A153" s="72">
        <f t="shared" si="8"/>
        <v>37007</v>
      </c>
      <c r="B153" s="72" t="str">
        <f t="shared" si="9"/>
        <v>US West Power</v>
      </c>
      <c r="C153" s="73">
        <f t="shared" si="10"/>
        <v>12400</v>
      </c>
      <c r="D153" s="73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">
      <c r="A154" s="72">
        <f t="shared" si="8"/>
        <v>37007</v>
      </c>
      <c r="B154" s="72" t="str">
        <f t="shared" si="9"/>
        <v>US East Power</v>
      </c>
      <c r="C154" s="73">
        <f t="shared" si="10"/>
        <v>800</v>
      </c>
      <c r="D154" s="73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">
      <c r="A155" s="72">
        <f t="shared" si="8"/>
        <v>37007</v>
      </c>
      <c r="B155" s="72" t="str">
        <f t="shared" si="9"/>
        <v>Natural Gas</v>
      </c>
      <c r="C155" s="73">
        <f t="shared" si="10"/>
        <v>450000</v>
      </c>
      <c r="D155" s="73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">
      <c r="A156" s="72">
        <f t="shared" si="8"/>
        <v>37007</v>
      </c>
      <c r="B156" s="72" t="str">
        <f t="shared" si="9"/>
        <v>US East Power</v>
      </c>
      <c r="C156" s="73">
        <f t="shared" si="10"/>
        <v>24800</v>
      </c>
      <c r="D156" s="73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">
      <c r="A157" s="72">
        <f t="shared" si="8"/>
        <v>37007</v>
      </c>
      <c r="B157" s="72" t="str">
        <f t="shared" si="9"/>
        <v>US East Power</v>
      </c>
      <c r="C157" s="73">
        <f t="shared" si="10"/>
        <v>4000</v>
      </c>
      <c r="D157" s="73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">
      <c r="A158" s="72">
        <f t="shared" si="8"/>
        <v>37008</v>
      </c>
      <c r="B158" s="72" t="str">
        <f t="shared" si="9"/>
        <v>US East Power</v>
      </c>
      <c r="C158" s="73">
        <f t="shared" si="10"/>
        <v>3200</v>
      </c>
      <c r="D158" s="73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">
      <c r="A159" s="72">
        <f t="shared" si="8"/>
        <v>37008</v>
      </c>
      <c r="B159" s="72" t="str">
        <f t="shared" si="9"/>
        <v>US East Power</v>
      </c>
      <c r="C159" s="73">
        <f t="shared" si="10"/>
        <v>3200</v>
      </c>
      <c r="D159" s="73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">
      <c r="A160" s="72">
        <f t="shared" si="8"/>
        <v>37008</v>
      </c>
      <c r="B160" s="72" t="str">
        <f t="shared" si="9"/>
        <v>US East Power</v>
      </c>
      <c r="C160" s="73">
        <f t="shared" si="10"/>
        <v>3200</v>
      </c>
      <c r="D160" s="73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">
      <c r="A161" s="72">
        <f t="shared" si="8"/>
        <v>37008</v>
      </c>
      <c r="B161" s="72" t="str">
        <f t="shared" si="9"/>
        <v>US East Power</v>
      </c>
      <c r="C161" s="73">
        <f t="shared" si="10"/>
        <v>3200</v>
      </c>
      <c r="D161" s="73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">
      <c r="A162" s="72">
        <f t="shared" si="8"/>
        <v>37008</v>
      </c>
      <c r="B162" s="72" t="str">
        <f t="shared" si="9"/>
        <v>US East Power</v>
      </c>
      <c r="C162" s="73">
        <f t="shared" si="10"/>
        <v>800</v>
      </c>
      <c r="D162" s="73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">
      <c r="A163" s="72">
        <f t="shared" si="8"/>
        <v>37008</v>
      </c>
      <c r="B163" s="72" t="str">
        <f t="shared" si="9"/>
        <v>US East Power</v>
      </c>
      <c r="C163" s="73">
        <f t="shared" si="10"/>
        <v>3200</v>
      </c>
      <c r="D163" s="73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">
      <c r="A164" s="72">
        <f t="shared" si="8"/>
        <v>37008</v>
      </c>
      <c r="B164" s="72" t="str">
        <f t="shared" si="9"/>
        <v>US West Power</v>
      </c>
      <c r="C164" s="73">
        <f t="shared" si="10"/>
        <v>400</v>
      </c>
      <c r="D164" s="73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">
      <c r="A165" s="72">
        <f t="shared" si="8"/>
        <v>37008</v>
      </c>
      <c r="B165" s="72" t="str">
        <f t="shared" si="9"/>
        <v>US East Power</v>
      </c>
      <c r="C165" s="73">
        <f t="shared" si="10"/>
        <v>3200</v>
      </c>
      <c r="D165" s="73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">
      <c r="A166" s="72">
        <f t="shared" si="8"/>
        <v>37008</v>
      </c>
      <c r="B166" s="72" t="str">
        <f t="shared" si="9"/>
        <v>US West Power</v>
      </c>
      <c r="C166" s="73">
        <f t="shared" si="10"/>
        <v>400</v>
      </c>
      <c r="D166" s="73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">
      <c r="A167" s="72">
        <f t="shared" si="8"/>
        <v>37008</v>
      </c>
      <c r="B167" s="72" t="str">
        <f t="shared" si="9"/>
        <v>Natural Gas</v>
      </c>
      <c r="C167" s="73">
        <f t="shared" si="10"/>
        <v>620000</v>
      </c>
      <c r="D167" s="73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">
      <c r="A168" s="72">
        <f t="shared" si="8"/>
        <v>37008</v>
      </c>
      <c r="B168" s="72" t="str">
        <f t="shared" si="9"/>
        <v>Natural Gas</v>
      </c>
      <c r="C168" s="73">
        <f t="shared" si="10"/>
        <v>3100000</v>
      </c>
      <c r="D168" s="73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2">
        <f t="shared" si="8"/>
        <v>37008</v>
      </c>
      <c r="B169" s="72" t="str">
        <f t="shared" si="9"/>
        <v>US East Power</v>
      </c>
      <c r="C169" s="73">
        <f t="shared" si="10"/>
        <v>800</v>
      </c>
      <c r="D169" s="73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">
      <c r="A170" s="72">
        <f t="shared" si="8"/>
        <v>37008</v>
      </c>
      <c r="B170" s="72" t="str">
        <f t="shared" si="9"/>
        <v>Natural Gas</v>
      </c>
      <c r="C170" s="73">
        <f t="shared" si="10"/>
        <v>310000</v>
      </c>
      <c r="D170" s="73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">
      <c r="A171" s="72">
        <f t="shared" si="8"/>
        <v>37008</v>
      </c>
      <c r="B171" s="72" t="str">
        <f t="shared" si="9"/>
        <v>Natural Gas</v>
      </c>
      <c r="C171" s="73">
        <f t="shared" si="10"/>
        <v>310000</v>
      </c>
      <c r="D171" s="73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">
      <c r="A172" s="72">
        <f t="shared" si="8"/>
        <v>37008</v>
      </c>
      <c r="B172" s="72" t="str">
        <f t="shared" si="9"/>
        <v>US East Power</v>
      </c>
      <c r="C172" s="73">
        <f t="shared" si="10"/>
        <v>73600</v>
      </c>
      <c r="D172" s="73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">
      <c r="A173" s="72">
        <f t="shared" si="8"/>
        <v>37008</v>
      </c>
      <c r="B173" s="72" t="str">
        <f t="shared" si="9"/>
        <v>US East Power</v>
      </c>
      <c r="C173" s="73">
        <f t="shared" si="10"/>
        <v>20000</v>
      </c>
      <c r="D173" s="73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">
      <c r="A174" s="72">
        <f t="shared" si="8"/>
        <v>37008</v>
      </c>
      <c r="B174" s="72" t="str">
        <f t="shared" si="9"/>
        <v>CAN Power</v>
      </c>
      <c r="C174" s="73">
        <f t="shared" si="10"/>
        <v>12400</v>
      </c>
      <c r="D174" s="73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">
      <c r="A175" s="72">
        <f t="shared" si="8"/>
        <v>37008</v>
      </c>
      <c r="B175" s="72" t="str">
        <f t="shared" si="9"/>
        <v>US East Power</v>
      </c>
      <c r="C175" s="73">
        <f t="shared" si="10"/>
        <v>3200</v>
      </c>
      <c r="D175" s="73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">
      <c r="A176" s="72">
        <f t="shared" si="8"/>
        <v>37008</v>
      </c>
      <c r="B176" s="72" t="str">
        <f t="shared" si="9"/>
        <v>US West Power</v>
      </c>
      <c r="C176" s="73">
        <f t="shared" si="10"/>
        <v>12400</v>
      </c>
      <c r="D176" s="73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">
      <c r="A177" s="72">
        <f t="shared" si="8"/>
        <v>37008</v>
      </c>
      <c r="B177" s="72" t="str">
        <f t="shared" si="9"/>
        <v>US East Power</v>
      </c>
      <c r="C177" s="73">
        <f t="shared" si="10"/>
        <v>800</v>
      </c>
      <c r="D177" s="73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">
      <c r="A178" s="72">
        <f t="shared" si="8"/>
        <v>37008</v>
      </c>
      <c r="B178" s="72" t="str">
        <f t="shared" si="9"/>
        <v>US East Power</v>
      </c>
      <c r="C178" s="73">
        <f t="shared" si="10"/>
        <v>800</v>
      </c>
      <c r="D178" s="73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2">
        <f t="shared" si="8"/>
        <v>37011</v>
      </c>
      <c r="B179" s="72" t="str">
        <f t="shared" si="9"/>
        <v>US East Power</v>
      </c>
      <c r="C179" s="73">
        <f t="shared" si="10"/>
        <v>800</v>
      </c>
      <c r="D179" s="73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">
      <c r="A180" s="72">
        <f t="shared" si="8"/>
        <v>37011</v>
      </c>
      <c r="B180" s="72" t="str">
        <f t="shared" si="9"/>
        <v>US East Power</v>
      </c>
      <c r="C180" s="73">
        <f t="shared" si="10"/>
        <v>800</v>
      </c>
      <c r="D180" s="73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">
      <c r="A181" s="72">
        <f t="shared" si="8"/>
        <v>37011</v>
      </c>
      <c r="B181" s="72" t="str">
        <f t="shared" si="9"/>
        <v>US East Power</v>
      </c>
      <c r="C181" s="73">
        <f t="shared" si="10"/>
        <v>20000</v>
      </c>
      <c r="D181" s="73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">
      <c r="A182" s="72">
        <f t="shared" si="8"/>
        <v>37011</v>
      </c>
      <c r="B182" s="72" t="str">
        <f t="shared" si="9"/>
        <v>US East Power</v>
      </c>
      <c r="C182" s="73">
        <f t="shared" si="10"/>
        <v>800</v>
      </c>
      <c r="D182" s="73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">
      <c r="A183" s="72">
        <f t="shared" si="8"/>
        <v>37011</v>
      </c>
      <c r="B183" s="72" t="str">
        <f t="shared" si="9"/>
        <v>US East Power</v>
      </c>
      <c r="C183" s="73">
        <f t="shared" si="10"/>
        <v>800</v>
      </c>
      <c r="D183" s="73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2">
        <f t="shared" si="8"/>
        <v>37011</v>
      </c>
      <c r="B184" s="72" t="str">
        <f t="shared" si="9"/>
        <v>US East Power</v>
      </c>
      <c r="C184" s="73">
        <f t="shared" si="10"/>
        <v>24000</v>
      </c>
      <c r="D184" s="73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">
      <c r="A185" s="72">
        <f t="shared" si="8"/>
        <v>37011</v>
      </c>
      <c r="B185" s="72" t="str">
        <f t="shared" si="9"/>
        <v>US East Power</v>
      </c>
      <c r="C185" s="73">
        <f t="shared" si="10"/>
        <v>24000</v>
      </c>
      <c r="D185" s="73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">
      <c r="A186" s="72">
        <f t="shared" si="8"/>
        <v>37011</v>
      </c>
      <c r="B186" s="72" t="str">
        <f t="shared" si="9"/>
        <v>US East Power</v>
      </c>
      <c r="C186" s="73">
        <f t="shared" si="10"/>
        <v>24000</v>
      </c>
      <c r="D186" s="73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">
      <c r="A187" s="72">
        <f t="shared" si="8"/>
        <v>37011</v>
      </c>
      <c r="B187" s="72" t="str">
        <f t="shared" si="9"/>
        <v>US West Power</v>
      </c>
      <c r="C187" s="73">
        <f t="shared" si="10"/>
        <v>36400</v>
      </c>
      <c r="D187" s="73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">
      <c r="A188" s="72">
        <f t="shared" si="8"/>
        <v>37011</v>
      </c>
      <c r="B188" s="72" t="str">
        <f t="shared" si="9"/>
        <v>US East Power</v>
      </c>
      <c r="C188" s="73">
        <f t="shared" si="10"/>
        <v>2400</v>
      </c>
      <c r="D188" s="73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">
      <c r="A189" s="72">
        <f t="shared" si="8"/>
        <v>37011</v>
      </c>
      <c r="B189" s="72" t="str">
        <f t="shared" si="9"/>
        <v>US West Power</v>
      </c>
      <c r="C189" s="73">
        <f t="shared" si="10"/>
        <v>12000</v>
      </c>
      <c r="D189" s="73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">
      <c r="A190" s="72">
        <f t="shared" si="8"/>
        <v>37011</v>
      </c>
      <c r="B190" s="72" t="str">
        <f t="shared" si="9"/>
        <v>US East Power</v>
      </c>
      <c r="C190" s="73">
        <f t="shared" si="10"/>
        <v>2400</v>
      </c>
      <c r="D190" s="73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">
      <c r="A191" s="72">
        <f t="shared" si="8"/>
        <v>37011</v>
      </c>
      <c r="B191" s="72" t="str">
        <f t="shared" si="9"/>
        <v>US East Power</v>
      </c>
      <c r="C191" s="73">
        <f t="shared" si="10"/>
        <v>73600</v>
      </c>
      <c r="D191" s="73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">
      <c r="A192" s="72">
        <f t="shared" si="8"/>
        <v>37011</v>
      </c>
      <c r="B192" s="72" t="str">
        <f t="shared" si="9"/>
        <v>US West Power</v>
      </c>
      <c r="C192" s="73">
        <f t="shared" si="10"/>
        <v>12000</v>
      </c>
      <c r="D192" s="73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">
      <c r="A193" s="72">
        <f t="shared" si="8"/>
        <v>37011</v>
      </c>
      <c r="B193" s="72" t="str">
        <f t="shared" si="9"/>
        <v>US East Power</v>
      </c>
      <c r="C193" s="73">
        <f t="shared" si="10"/>
        <v>2400</v>
      </c>
      <c r="D193" s="73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">
      <c r="A194" s="72">
        <f t="shared" si="8"/>
        <v>37011</v>
      </c>
      <c r="B194" s="72" t="str">
        <f t="shared" si="9"/>
        <v>US East Power</v>
      </c>
      <c r="C194" s="73">
        <f t="shared" si="10"/>
        <v>20000</v>
      </c>
      <c r="D194" s="73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">
      <c r="A195" s="72">
        <f t="shared" si="8"/>
        <v>37011</v>
      </c>
      <c r="B195" s="72" t="str">
        <f t="shared" si="9"/>
        <v>US East Power</v>
      </c>
      <c r="C195" s="73">
        <f t="shared" si="10"/>
        <v>20000</v>
      </c>
      <c r="D195" s="73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">
      <c r="A196" s="72">
        <f t="shared" si="8"/>
        <v>37012</v>
      </c>
      <c r="B196" s="72" t="str">
        <f t="shared" si="9"/>
        <v>US East Power</v>
      </c>
      <c r="C196" s="73">
        <f t="shared" si="10"/>
        <v>73600</v>
      </c>
      <c r="D196" s="73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">
      <c r="A197" s="72">
        <f t="shared" si="8"/>
        <v>37012</v>
      </c>
      <c r="B197" s="72" t="str">
        <f t="shared" si="9"/>
        <v>US East Power</v>
      </c>
      <c r="C197" s="73">
        <f t="shared" si="10"/>
        <v>48000</v>
      </c>
      <c r="D197" s="73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">
      <c r="A198" s="72">
        <f t="shared" si="8"/>
        <v>37012</v>
      </c>
      <c r="B198" s="72" t="str">
        <f t="shared" si="9"/>
        <v>US East Power</v>
      </c>
      <c r="C198" s="73">
        <f t="shared" si="10"/>
        <v>800</v>
      </c>
      <c r="D198" s="73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">
      <c r="A199" s="72">
        <f t="shared" si="8"/>
        <v>37012</v>
      </c>
      <c r="B199" s="72" t="str">
        <f t="shared" si="9"/>
        <v>US East Power</v>
      </c>
      <c r="C199" s="73">
        <f t="shared" si="10"/>
        <v>20000</v>
      </c>
      <c r="D199" s="73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">
      <c r="A200" s="72">
        <f t="shared" si="8"/>
        <v>37012</v>
      </c>
      <c r="B200" s="72" t="str">
        <f t="shared" si="9"/>
        <v>US East Power</v>
      </c>
      <c r="C200" s="73">
        <f t="shared" si="10"/>
        <v>2400</v>
      </c>
      <c r="D200" s="73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">
      <c r="A201" s="72">
        <f t="shared" si="8"/>
        <v>37012</v>
      </c>
      <c r="B201" s="72" t="str">
        <f t="shared" si="9"/>
        <v>Natural Gas</v>
      </c>
      <c r="C201" s="73">
        <f t="shared" si="10"/>
        <v>1510000</v>
      </c>
      <c r="D201" s="73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">
      <c r="A202" s="72">
        <f t="shared" si="8"/>
        <v>37012</v>
      </c>
      <c r="B202" s="72" t="str">
        <f t="shared" si="9"/>
        <v>Natural Gas</v>
      </c>
      <c r="C202" s="73">
        <f t="shared" si="10"/>
        <v>1530000</v>
      </c>
      <c r="D202" s="73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">
      <c r="A203" s="72">
        <f t="shared" si="8"/>
        <v>37012</v>
      </c>
      <c r="B203" s="72" t="str">
        <f t="shared" si="9"/>
        <v>US East Power</v>
      </c>
      <c r="C203" s="73">
        <f t="shared" si="10"/>
        <v>23200</v>
      </c>
      <c r="D203" s="73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">
      <c r="A204" s="72">
        <f t="shared" si="8"/>
        <v>37012</v>
      </c>
      <c r="B204" s="72" t="str">
        <f t="shared" si="9"/>
        <v>US East Power</v>
      </c>
      <c r="C204" s="73">
        <f t="shared" si="10"/>
        <v>14400</v>
      </c>
      <c r="D204" s="73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">
      <c r="A205" s="72">
        <f t="shared" si="8"/>
        <v>37012</v>
      </c>
      <c r="B205" s="72" t="str">
        <f t="shared" si="9"/>
        <v>US West Power</v>
      </c>
      <c r="C205" s="73">
        <f t="shared" si="10"/>
        <v>36400</v>
      </c>
      <c r="D205" s="73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">
      <c r="A206" s="72">
        <f t="shared" si="8"/>
        <v>37012</v>
      </c>
      <c r="B206" s="72" t="str">
        <f t="shared" si="9"/>
        <v>US West Power</v>
      </c>
      <c r="C206" s="73">
        <f t="shared" si="10"/>
        <v>12000</v>
      </c>
      <c r="D206" s="73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">
      <c r="A207" s="72">
        <f>DATEVALUE(TEXT(F207, "mm/dd/yy"))</f>
        <v>37012</v>
      </c>
      <c r="B207" s="72" t="str">
        <f t="shared" ref="B207:B270" si="12">IF(K207="Power",IF(Z207="Enron Canada Corp.",LEFT(L207,9),LEFT(L207,13)),K207)</f>
        <v>US West Power</v>
      </c>
      <c r="C207" s="73">
        <f t="shared" ref="C207:C270" si="13">IF(K207="Power",((AE207-AD207+1)*16*SUM(O207:P207)),((AE207-AD207+1)*SUM(O207:P207)))</f>
        <v>12000</v>
      </c>
      <c r="D207" s="73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2">
        <f>DATEVALUE(TEXT(F208, "mm/dd/yy"))</f>
        <v>37012</v>
      </c>
      <c r="B208" s="72" t="str">
        <f t="shared" si="12"/>
        <v>US West Power</v>
      </c>
      <c r="C208" s="73">
        <f t="shared" si="13"/>
        <v>12000</v>
      </c>
      <c r="D208" s="73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2">
        <f>DATEVALUE(TEXT(F209, "mm/dd/yy"))</f>
        <v>37012</v>
      </c>
      <c r="B209" s="72" t="str">
        <f t="shared" si="12"/>
        <v>Natural Gas</v>
      </c>
      <c r="C209" s="73">
        <f t="shared" si="13"/>
        <v>765000</v>
      </c>
      <c r="D209" s="73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">
      <c r="A210" s="72">
        <f>DATEVALUE(TEXT(F210, "mm/dd/yy"))</f>
        <v>37012</v>
      </c>
      <c r="B210" s="72" t="str">
        <f t="shared" si="12"/>
        <v>US West Power</v>
      </c>
      <c r="C210" s="73">
        <f t="shared" si="13"/>
        <v>12000</v>
      </c>
      <c r="D210" s="73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">
      <c r="A211" s="72">
        <f t="shared" ref="A211:A274" si="15">DATEVALUE(TEXT(F211, "mm/dd/yy"))</f>
        <v>37013</v>
      </c>
      <c r="B211" s="72" t="str">
        <f t="shared" si="12"/>
        <v>US East Power</v>
      </c>
      <c r="C211" s="73">
        <f t="shared" si="13"/>
        <v>73600</v>
      </c>
      <c r="D211" s="73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">
      <c r="A212" s="72">
        <f t="shared" si="15"/>
        <v>37013</v>
      </c>
      <c r="B212" s="72" t="str">
        <f t="shared" si="12"/>
        <v>US West Power</v>
      </c>
      <c r="C212" s="73">
        <f t="shared" si="13"/>
        <v>400</v>
      </c>
      <c r="D212" s="73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">
      <c r="A213" s="72">
        <f t="shared" si="15"/>
        <v>37013</v>
      </c>
      <c r="B213" s="72" t="str">
        <f t="shared" si="12"/>
        <v>US East Power</v>
      </c>
      <c r="C213" s="73">
        <f t="shared" si="13"/>
        <v>800</v>
      </c>
      <c r="D213" s="73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">
      <c r="A214" s="72">
        <f t="shared" si="15"/>
        <v>37013</v>
      </c>
      <c r="B214" s="72" t="str">
        <f t="shared" si="12"/>
        <v>US West Power</v>
      </c>
      <c r="C214" s="73">
        <f t="shared" si="13"/>
        <v>36800</v>
      </c>
      <c r="D214" s="73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">
      <c r="A215" s="72">
        <f t="shared" si="15"/>
        <v>37013</v>
      </c>
      <c r="B215" s="72" t="str">
        <f t="shared" si="12"/>
        <v>Natural Gas</v>
      </c>
      <c r="C215" s="73">
        <f t="shared" si="13"/>
        <v>3825000</v>
      </c>
      <c r="D215" s="73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">
      <c r="A216" s="72">
        <f t="shared" si="15"/>
        <v>37013</v>
      </c>
      <c r="B216" s="72" t="str">
        <f t="shared" si="12"/>
        <v>Natural Gas</v>
      </c>
      <c r="C216" s="73">
        <f t="shared" si="13"/>
        <v>1530000</v>
      </c>
      <c r="D216" s="73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">
      <c r="A217" s="72">
        <f t="shared" si="15"/>
        <v>37013</v>
      </c>
      <c r="B217" s="72" t="str">
        <f t="shared" si="12"/>
        <v>US West Power</v>
      </c>
      <c r="C217" s="73">
        <f t="shared" si="13"/>
        <v>11200</v>
      </c>
      <c r="D217" s="73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">
      <c r="A218" s="72">
        <f t="shared" si="15"/>
        <v>37013</v>
      </c>
      <c r="B218" s="72" t="str">
        <f t="shared" si="12"/>
        <v>US West Power</v>
      </c>
      <c r="C218" s="73">
        <f t="shared" si="13"/>
        <v>36800</v>
      </c>
      <c r="D218" s="73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">
      <c r="A219" s="72">
        <f t="shared" si="15"/>
        <v>37013</v>
      </c>
      <c r="B219" s="72" t="str">
        <f t="shared" si="12"/>
        <v>US East Power</v>
      </c>
      <c r="C219" s="73">
        <f t="shared" si="13"/>
        <v>73600</v>
      </c>
      <c r="D219" s="73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">
      <c r="A220" s="72">
        <f t="shared" si="15"/>
        <v>37013</v>
      </c>
      <c r="B220" s="72" t="str">
        <f t="shared" si="12"/>
        <v>US West Power</v>
      </c>
      <c r="C220" s="73">
        <f t="shared" si="13"/>
        <v>12400</v>
      </c>
      <c r="D220" s="73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">
      <c r="A221" s="72">
        <f t="shared" si="15"/>
        <v>37013</v>
      </c>
      <c r="B221" s="72" t="str">
        <f t="shared" si="12"/>
        <v>US West Power</v>
      </c>
      <c r="C221" s="73">
        <f t="shared" si="13"/>
        <v>36800</v>
      </c>
      <c r="D221" s="73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">
      <c r="A222" s="72">
        <f t="shared" si="15"/>
        <v>37013</v>
      </c>
      <c r="B222" s="72" t="str">
        <f t="shared" si="12"/>
        <v>US East Power</v>
      </c>
      <c r="C222" s="73">
        <f t="shared" si="13"/>
        <v>24000</v>
      </c>
      <c r="D222" s="73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">
      <c r="A223" s="72">
        <f t="shared" si="15"/>
        <v>37014</v>
      </c>
      <c r="B223" s="72" t="str">
        <f t="shared" si="12"/>
        <v>Natural Gas</v>
      </c>
      <c r="C223" s="73">
        <f t="shared" si="13"/>
        <v>280000</v>
      </c>
      <c r="D223" s="73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">
      <c r="A224" s="72">
        <f t="shared" si="15"/>
        <v>37014</v>
      </c>
      <c r="B224" s="72" t="str">
        <f t="shared" si="12"/>
        <v>Natural Gas</v>
      </c>
      <c r="C224" s="73">
        <f t="shared" si="13"/>
        <v>140000</v>
      </c>
      <c r="D224" s="73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">
      <c r="A225" s="72">
        <f t="shared" si="15"/>
        <v>37014</v>
      </c>
      <c r="B225" s="72" t="str">
        <f t="shared" si="12"/>
        <v>US West Power</v>
      </c>
      <c r="C225" s="73">
        <f t="shared" si="13"/>
        <v>800</v>
      </c>
      <c r="D225" s="73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">
      <c r="A226" s="72">
        <f t="shared" si="15"/>
        <v>37014</v>
      </c>
      <c r="B226" s="72" t="str">
        <f t="shared" si="12"/>
        <v>US West Power</v>
      </c>
      <c r="C226" s="73">
        <f t="shared" si="13"/>
        <v>800</v>
      </c>
      <c r="D226" s="73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">
      <c r="A227" s="72">
        <f t="shared" si="15"/>
        <v>37014</v>
      </c>
      <c r="B227" s="72" t="str">
        <f t="shared" si="12"/>
        <v>US West Power</v>
      </c>
      <c r="C227" s="73">
        <f t="shared" si="13"/>
        <v>36800</v>
      </c>
      <c r="D227" s="73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">
      <c r="A228" s="72">
        <f t="shared" si="15"/>
        <v>37014</v>
      </c>
      <c r="B228" s="72" t="str">
        <f t="shared" si="12"/>
        <v>US East Power</v>
      </c>
      <c r="C228" s="73">
        <f t="shared" si="13"/>
        <v>14400</v>
      </c>
      <c r="D228" s="73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">
      <c r="A229" s="72">
        <f t="shared" si="15"/>
        <v>37014</v>
      </c>
      <c r="B229" s="72" t="str">
        <f t="shared" si="12"/>
        <v>US East Power</v>
      </c>
      <c r="C229" s="73">
        <f t="shared" si="13"/>
        <v>800</v>
      </c>
      <c r="D229" s="73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">
      <c r="A230" s="72">
        <f t="shared" si="15"/>
        <v>37014</v>
      </c>
      <c r="B230" s="72" t="str">
        <f t="shared" si="12"/>
        <v>US East Power</v>
      </c>
      <c r="C230" s="73">
        <f t="shared" si="13"/>
        <v>73600</v>
      </c>
      <c r="D230" s="73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">
      <c r="A231" s="72">
        <f t="shared" si="15"/>
        <v>37014</v>
      </c>
      <c r="B231" s="72" t="str">
        <f t="shared" si="12"/>
        <v>Natural Gas</v>
      </c>
      <c r="C231" s="73">
        <f t="shared" si="13"/>
        <v>300000</v>
      </c>
      <c r="D231" s="73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">
      <c r="A232" s="72">
        <f t="shared" si="15"/>
        <v>37014</v>
      </c>
      <c r="B232" s="72" t="str">
        <f t="shared" si="12"/>
        <v>US West Power</v>
      </c>
      <c r="C232" s="73">
        <f t="shared" si="13"/>
        <v>12400</v>
      </c>
      <c r="D232" s="73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">
      <c r="A233" s="72">
        <f t="shared" si="15"/>
        <v>37014</v>
      </c>
      <c r="B233" s="72" t="str">
        <f t="shared" si="12"/>
        <v>US West Power</v>
      </c>
      <c r="C233" s="73">
        <f t="shared" si="13"/>
        <v>36000</v>
      </c>
      <c r="D233" s="73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">
      <c r="A234" s="72">
        <f t="shared" si="15"/>
        <v>37014</v>
      </c>
      <c r="B234" s="72" t="str">
        <f t="shared" si="12"/>
        <v>US West Power</v>
      </c>
      <c r="C234" s="73">
        <f t="shared" si="13"/>
        <v>36400</v>
      </c>
      <c r="D234" s="73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">
      <c r="A235" s="72">
        <f t="shared" si="15"/>
        <v>37014</v>
      </c>
      <c r="B235" s="72" t="str">
        <f t="shared" si="12"/>
        <v>Natural Gas</v>
      </c>
      <c r="C235" s="73">
        <f t="shared" si="13"/>
        <v>755000</v>
      </c>
      <c r="D235" s="73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">
      <c r="A236" s="72">
        <f t="shared" si="15"/>
        <v>37014</v>
      </c>
      <c r="B236" s="72" t="str">
        <f t="shared" si="12"/>
        <v>US East Power</v>
      </c>
      <c r="C236" s="73">
        <f t="shared" si="13"/>
        <v>14400</v>
      </c>
      <c r="D236" s="73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">
      <c r="A237" s="72">
        <f t="shared" si="15"/>
        <v>37014</v>
      </c>
      <c r="B237" s="72" t="str">
        <f t="shared" si="12"/>
        <v>US East Power</v>
      </c>
      <c r="C237" s="73">
        <f t="shared" si="13"/>
        <v>24000</v>
      </c>
      <c r="D237" s="73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">
      <c r="A238" s="72">
        <f t="shared" si="15"/>
        <v>37014</v>
      </c>
      <c r="B238" s="72" t="str">
        <f t="shared" si="12"/>
        <v>US West Power</v>
      </c>
      <c r="C238" s="73">
        <f t="shared" si="13"/>
        <v>36400</v>
      </c>
      <c r="D238" s="73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">
      <c r="A239" s="72">
        <f t="shared" si="15"/>
        <v>37014</v>
      </c>
      <c r="B239" s="72" t="str">
        <f t="shared" si="12"/>
        <v>US East Power</v>
      </c>
      <c r="C239" s="73">
        <f t="shared" si="13"/>
        <v>73600</v>
      </c>
      <c r="D239" s="73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">
      <c r="A240" s="72">
        <f t="shared" si="15"/>
        <v>37014</v>
      </c>
      <c r="B240" s="72" t="str">
        <f t="shared" si="12"/>
        <v>US East Power</v>
      </c>
      <c r="C240" s="73">
        <f t="shared" si="13"/>
        <v>4000</v>
      </c>
      <c r="D240" s="73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">
      <c r="A241" s="72">
        <f t="shared" si="15"/>
        <v>37018</v>
      </c>
      <c r="B241" s="72" t="str">
        <f t="shared" si="12"/>
        <v>US East Power</v>
      </c>
      <c r="C241" s="73">
        <f t="shared" si="13"/>
        <v>800</v>
      </c>
      <c r="D241" s="73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">
      <c r="A242" s="72">
        <f t="shared" si="15"/>
        <v>37018</v>
      </c>
      <c r="B242" s="72" t="str">
        <f t="shared" si="12"/>
        <v>US East Power</v>
      </c>
      <c r="C242" s="73">
        <f t="shared" si="13"/>
        <v>2400</v>
      </c>
      <c r="D242" s="73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">
      <c r="A243" s="72">
        <f t="shared" si="15"/>
        <v>37018</v>
      </c>
      <c r="B243" s="72" t="str">
        <f t="shared" si="12"/>
        <v>US East Power</v>
      </c>
      <c r="C243" s="73">
        <f t="shared" si="13"/>
        <v>2400</v>
      </c>
      <c r="D243" s="73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">
      <c r="A244" s="72">
        <f t="shared" si="15"/>
        <v>37018</v>
      </c>
      <c r="B244" s="72" t="str">
        <f t="shared" si="12"/>
        <v>US East Power</v>
      </c>
      <c r="C244" s="73">
        <f t="shared" si="13"/>
        <v>73600</v>
      </c>
      <c r="D244" s="73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">
      <c r="A245" s="72">
        <f t="shared" si="15"/>
        <v>37018</v>
      </c>
      <c r="B245" s="72" t="str">
        <f t="shared" si="12"/>
        <v>US West Power</v>
      </c>
      <c r="C245" s="73">
        <f t="shared" si="13"/>
        <v>400</v>
      </c>
      <c r="D245" s="73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">
      <c r="A246" s="72">
        <f t="shared" si="15"/>
        <v>37018</v>
      </c>
      <c r="B246" s="72" t="str">
        <f t="shared" si="12"/>
        <v>US West Power</v>
      </c>
      <c r="C246" s="73">
        <f t="shared" si="13"/>
        <v>400</v>
      </c>
      <c r="D246" s="73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">
      <c r="A247" s="72">
        <f t="shared" si="15"/>
        <v>37018</v>
      </c>
      <c r="B247" s="72" t="str">
        <f t="shared" si="12"/>
        <v>US West Power</v>
      </c>
      <c r="C247" s="73">
        <f t="shared" si="13"/>
        <v>400</v>
      </c>
      <c r="D247" s="73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">
      <c r="A248" s="72">
        <f t="shared" si="15"/>
        <v>37018</v>
      </c>
      <c r="B248" s="72" t="str">
        <f t="shared" si="12"/>
        <v>US East Power</v>
      </c>
      <c r="C248" s="73">
        <f t="shared" si="13"/>
        <v>18400</v>
      </c>
      <c r="D248" s="73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">
      <c r="A249" s="72">
        <f t="shared" si="15"/>
        <v>37018</v>
      </c>
      <c r="B249" s="72" t="str">
        <f t="shared" si="12"/>
        <v>US East Power</v>
      </c>
      <c r="C249" s="73">
        <f t="shared" si="13"/>
        <v>800</v>
      </c>
      <c r="D249" s="73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">
      <c r="A250" s="72">
        <f t="shared" si="15"/>
        <v>37018</v>
      </c>
      <c r="B250" s="72" t="str">
        <f t="shared" si="12"/>
        <v>US East Power</v>
      </c>
      <c r="C250" s="73">
        <f t="shared" si="13"/>
        <v>18400</v>
      </c>
      <c r="D250" s="73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">
      <c r="A251" s="72">
        <f t="shared" si="15"/>
        <v>37018</v>
      </c>
      <c r="B251" s="72" t="str">
        <f t="shared" si="12"/>
        <v>US East Power</v>
      </c>
      <c r="C251" s="73">
        <f t="shared" si="13"/>
        <v>800</v>
      </c>
      <c r="D251" s="73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">
      <c r="A252" s="72">
        <f t="shared" si="15"/>
        <v>37018</v>
      </c>
      <c r="B252" s="72" t="str">
        <f t="shared" si="12"/>
        <v>Natural Gas</v>
      </c>
      <c r="C252" s="73">
        <f t="shared" si="13"/>
        <v>1070000</v>
      </c>
      <c r="D252" s="73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">
      <c r="A253" s="72">
        <f t="shared" si="15"/>
        <v>37018</v>
      </c>
      <c r="B253" s="72" t="str">
        <f t="shared" si="12"/>
        <v>US East Power</v>
      </c>
      <c r="C253" s="73">
        <f t="shared" si="13"/>
        <v>24000</v>
      </c>
      <c r="D253" s="73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">
      <c r="A254" s="72">
        <f t="shared" si="15"/>
        <v>37018</v>
      </c>
      <c r="B254" s="72" t="str">
        <f t="shared" si="12"/>
        <v>US West Power</v>
      </c>
      <c r="C254" s="73">
        <f t="shared" si="13"/>
        <v>36000</v>
      </c>
      <c r="D254" s="73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">
      <c r="A255" s="72">
        <f t="shared" si="15"/>
        <v>37018</v>
      </c>
      <c r="B255" s="72" t="str">
        <f t="shared" si="12"/>
        <v>US West Power</v>
      </c>
      <c r="C255" s="73">
        <f t="shared" si="13"/>
        <v>9200</v>
      </c>
      <c r="D255" s="73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">
      <c r="A256" s="72">
        <f t="shared" si="15"/>
        <v>37018</v>
      </c>
      <c r="B256" s="72" t="str">
        <f t="shared" si="12"/>
        <v>US West Power</v>
      </c>
      <c r="C256" s="73">
        <f t="shared" si="13"/>
        <v>36800</v>
      </c>
      <c r="D256" s="73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">
      <c r="A257" s="72">
        <f t="shared" si="15"/>
        <v>37018</v>
      </c>
      <c r="B257" s="72" t="str">
        <f t="shared" si="12"/>
        <v>US East Power</v>
      </c>
      <c r="C257" s="73">
        <f t="shared" si="13"/>
        <v>24800</v>
      </c>
      <c r="D257" s="73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">
      <c r="A258" s="72">
        <f t="shared" si="15"/>
        <v>37018</v>
      </c>
      <c r="B258" s="72" t="str">
        <f t="shared" si="12"/>
        <v>Natural Gas</v>
      </c>
      <c r="C258" s="73">
        <f t="shared" si="13"/>
        <v>150000</v>
      </c>
      <c r="D258" s="73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">
      <c r="A259" s="72">
        <f t="shared" si="15"/>
        <v>37018</v>
      </c>
      <c r="B259" s="72" t="str">
        <f t="shared" si="12"/>
        <v>US East Power</v>
      </c>
      <c r="C259" s="73">
        <f t="shared" si="13"/>
        <v>24000</v>
      </c>
      <c r="D259" s="73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">
      <c r="A260" s="72">
        <f t="shared" si="15"/>
        <v>37018</v>
      </c>
      <c r="B260" s="72" t="str">
        <f t="shared" si="12"/>
        <v>US West Power</v>
      </c>
      <c r="C260" s="73">
        <f t="shared" si="13"/>
        <v>12000</v>
      </c>
      <c r="D260" s="73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">
      <c r="A261" s="72">
        <f t="shared" si="15"/>
        <v>37019</v>
      </c>
      <c r="B261" s="72" t="str">
        <f t="shared" si="12"/>
        <v>US East Power</v>
      </c>
      <c r="C261" s="73">
        <f t="shared" si="13"/>
        <v>800</v>
      </c>
      <c r="D261" s="73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">
      <c r="A262" s="72">
        <f t="shared" si="15"/>
        <v>37019</v>
      </c>
      <c r="B262" s="72" t="str">
        <f t="shared" si="12"/>
        <v>US East Power</v>
      </c>
      <c r="C262" s="73">
        <f t="shared" si="13"/>
        <v>800</v>
      </c>
      <c r="D262" s="73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">
      <c r="A263" s="72">
        <f t="shared" si="15"/>
        <v>37019</v>
      </c>
      <c r="B263" s="72" t="str">
        <f t="shared" si="12"/>
        <v>US East Power</v>
      </c>
      <c r="C263" s="73">
        <f t="shared" si="13"/>
        <v>800</v>
      </c>
      <c r="D263" s="73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">
      <c r="A264" s="72">
        <f t="shared" si="15"/>
        <v>37019</v>
      </c>
      <c r="B264" s="72" t="str">
        <f t="shared" si="12"/>
        <v>US East Power</v>
      </c>
      <c r="C264" s="73">
        <f t="shared" si="13"/>
        <v>1600</v>
      </c>
      <c r="D264" s="73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">
      <c r="A265" s="72">
        <f t="shared" si="15"/>
        <v>37019</v>
      </c>
      <c r="B265" s="72" t="str">
        <f t="shared" si="12"/>
        <v>US East Power</v>
      </c>
      <c r="C265" s="73">
        <f t="shared" si="13"/>
        <v>800</v>
      </c>
      <c r="D265" s="73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">
      <c r="A266" s="72">
        <f t="shared" si="15"/>
        <v>37019</v>
      </c>
      <c r="B266" s="72" t="str">
        <f t="shared" si="12"/>
        <v>US East Power</v>
      </c>
      <c r="C266" s="73">
        <f t="shared" si="13"/>
        <v>24000</v>
      </c>
      <c r="D266" s="73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">
      <c r="A267" s="72">
        <f t="shared" si="15"/>
        <v>37019</v>
      </c>
      <c r="B267" s="72" t="str">
        <f t="shared" si="12"/>
        <v>US East Power</v>
      </c>
      <c r="C267" s="73">
        <f t="shared" si="13"/>
        <v>800</v>
      </c>
      <c r="D267" s="73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">
      <c r="A268" s="72">
        <f t="shared" si="15"/>
        <v>37019</v>
      </c>
      <c r="B268" s="72" t="str">
        <f t="shared" si="12"/>
        <v>US East Power</v>
      </c>
      <c r="C268" s="73">
        <f t="shared" si="13"/>
        <v>24000</v>
      </c>
      <c r="D268" s="73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">
      <c r="A269" s="72">
        <f t="shared" si="15"/>
        <v>37019</v>
      </c>
      <c r="B269" s="72" t="str">
        <f t="shared" si="12"/>
        <v>US East Power</v>
      </c>
      <c r="C269" s="73">
        <f t="shared" si="13"/>
        <v>8800</v>
      </c>
      <c r="D269" s="73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">
      <c r="A270" s="72">
        <f t="shared" si="15"/>
        <v>37019</v>
      </c>
      <c r="B270" s="72" t="str">
        <f t="shared" si="12"/>
        <v>US West Power</v>
      </c>
      <c r="C270" s="73">
        <f t="shared" si="13"/>
        <v>400</v>
      </c>
      <c r="D270" s="73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">
      <c r="A271" s="72">
        <f t="shared" si="15"/>
        <v>37019</v>
      </c>
      <c r="B271" s="72" t="str">
        <f t="shared" ref="B271:B334" si="16">IF(K271="Power",IF(Z271="Enron Canada Corp.",LEFT(L271,9),LEFT(L271,13)),K271)</f>
        <v>US West Power</v>
      </c>
      <c r="C271" s="73">
        <f t="shared" ref="C271:C334" si="17">IF(K271="Power",((AE271-AD271+1)*16*SUM(O271:P271)),((AE271-AD271+1)*SUM(O271:P271)))</f>
        <v>400</v>
      </c>
      <c r="D271" s="73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">
      <c r="A272" s="72">
        <f t="shared" si="15"/>
        <v>37019</v>
      </c>
      <c r="B272" s="72" t="str">
        <f t="shared" si="16"/>
        <v>Natural Gas</v>
      </c>
      <c r="C272" s="73">
        <f t="shared" si="17"/>
        <v>755000</v>
      </c>
      <c r="D272" s="73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">
      <c r="A273" s="72">
        <f t="shared" si="15"/>
        <v>37019</v>
      </c>
      <c r="B273" s="72" t="str">
        <f t="shared" si="16"/>
        <v>US West Power</v>
      </c>
      <c r="C273" s="73">
        <f t="shared" si="17"/>
        <v>400</v>
      </c>
      <c r="D273" s="73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">
      <c r="A274" s="72">
        <f t="shared" si="15"/>
        <v>37019</v>
      </c>
      <c r="B274" s="72" t="str">
        <f t="shared" si="16"/>
        <v>US East Power</v>
      </c>
      <c r="C274" s="73">
        <f t="shared" si="17"/>
        <v>17600</v>
      </c>
      <c r="D274" s="73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">
      <c r="A275" s="72">
        <f t="shared" ref="A275:A335" si="19">DATEVALUE(TEXT(F275, "mm/dd/yy"))</f>
        <v>37019</v>
      </c>
      <c r="B275" s="72" t="str">
        <f t="shared" si="16"/>
        <v>US East Power</v>
      </c>
      <c r="C275" s="73">
        <f t="shared" si="17"/>
        <v>800</v>
      </c>
      <c r="D275" s="73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">
      <c r="A276" s="72">
        <f t="shared" si="19"/>
        <v>37019</v>
      </c>
      <c r="B276" s="72" t="str">
        <f t="shared" si="16"/>
        <v>US East Power</v>
      </c>
      <c r="C276" s="73">
        <f t="shared" si="17"/>
        <v>800</v>
      </c>
      <c r="D276" s="73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2">
        <f t="shared" si="19"/>
        <v>37019</v>
      </c>
      <c r="B277" s="72" t="str">
        <f t="shared" si="16"/>
        <v>US East Power</v>
      </c>
      <c r="C277" s="73">
        <f t="shared" si="17"/>
        <v>24000</v>
      </c>
      <c r="D277" s="73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">
      <c r="A278" s="72">
        <f t="shared" si="19"/>
        <v>37019</v>
      </c>
      <c r="B278" s="72" t="str">
        <f t="shared" si="16"/>
        <v>Natural Gas</v>
      </c>
      <c r="C278" s="73">
        <f t="shared" si="17"/>
        <v>755000</v>
      </c>
      <c r="D278" s="73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">
      <c r="A279" s="72">
        <f t="shared" si="19"/>
        <v>37019</v>
      </c>
      <c r="B279" s="72" t="str">
        <f t="shared" si="16"/>
        <v>US East Power</v>
      </c>
      <c r="C279" s="73">
        <f t="shared" si="17"/>
        <v>24000</v>
      </c>
      <c r="D279" s="73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">
      <c r="A280" s="72">
        <f t="shared" si="19"/>
        <v>37019</v>
      </c>
      <c r="B280" s="72" t="str">
        <f t="shared" si="16"/>
        <v>US East Power</v>
      </c>
      <c r="C280" s="73">
        <f t="shared" si="17"/>
        <v>4000</v>
      </c>
      <c r="D280" s="73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">
      <c r="A281" s="72">
        <f t="shared" si="19"/>
        <v>37019</v>
      </c>
      <c r="B281" s="72" t="str">
        <f t="shared" si="16"/>
        <v>US East Power</v>
      </c>
      <c r="C281" s="73">
        <f t="shared" si="17"/>
        <v>1600</v>
      </c>
      <c r="D281" s="73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">
      <c r="A282" s="72">
        <f t="shared" si="19"/>
        <v>37019</v>
      </c>
      <c r="B282" s="72" t="str">
        <f t="shared" si="16"/>
        <v>US East Power</v>
      </c>
      <c r="C282" s="73">
        <f t="shared" si="17"/>
        <v>4000</v>
      </c>
      <c r="D282" s="73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">
      <c r="A283" s="72">
        <f t="shared" si="19"/>
        <v>37019</v>
      </c>
      <c r="B283" s="72" t="str">
        <f t="shared" si="16"/>
        <v>US East Power</v>
      </c>
      <c r="C283" s="73">
        <f t="shared" si="17"/>
        <v>24000</v>
      </c>
      <c r="D283" s="73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">
      <c r="A284" s="72">
        <f t="shared" si="19"/>
        <v>37019</v>
      </c>
      <c r="B284" s="72" t="str">
        <f t="shared" si="16"/>
        <v>US East Power</v>
      </c>
      <c r="C284" s="73">
        <f t="shared" si="17"/>
        <v>8800</v>
      </c>
      <c r="D284" s="73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">
      <c r="A285" s="72">
        <f t="shared" si="19"/>
        <v>37019</v>
      </c>
      <c r="B285" s="72" t="str">
        <f t="shared" si="16"/>
        <v>US East Power</v>
      </c>
      <c r="C285" s="73">
        <f t="shared" si="17"/>
        <v>73600</v>
      </c>
      <c r="D285" s="73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">
      <c r="A286" s="72">
        <f t="shared" si="19"/>
        <v>37019</v>
      </c>
      <c r="B286" s="72" t="str">
        <f t="shared" si="16"/>
        <v>US East Power</v>
      </c>
      <c r="C286" s="73">
        <f t="shared" si="17"/>
        <v>24000</v>
      </c>
      <c r="D286" s="73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">
      <c r="A287" s="72">
        <f t="shared" si="19"/>
        <v>37020</v>
      </c>
      <c r="B287" s="72" t="str">
        <f t="shared" si="16"/>
        <v>US East Power</v>
      </c>
      <c r="C287" s="73">
        <f t="shared" si="17"/>
        <v>4000</v>
      </c>
      <c r="D287" s="73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">
      <c r="A288" s="72">
        <f t="shared" si="19"/>
        <v>37020</v>
      </c>
      <c r="B288" s="72" t="str">
        <f t="shared" si="16"/>
        <v>Natural Gas</v>
      </c>
      <c r="C288" s="73">
        <f t="shared" si="17"/>
        <v>3825000</v>
      </c>
      <c r="D288" s="73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">
      <c r="A289" s="72">
        <f t="shared" si="19"/>
        <v>37020</v>
      </c>
      <c r="B289" s="72" t="str">
        <f t="shared" si="16"/>
        <v>US West Power</v>
      </c>
      <c r="C289" s="73">
        <f t="shared" si="17"/>
        <v>36800</v>
      </c>
      <c r="D289" s="73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">
      <c r="A290" s="72">
        <f t="shared" si="19"/>
        <v>37020</v>
      </c>
      <c r="B290" s="72" t="str">
        <f t="shared" si="16"/>
        <v>Natural Gas</v>
      </c>
      <c r="C290" s="73">
        <f t="shared" si="17"/>
        <v>300000</v>
      </c>
      <c r="D290" s="73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">
      <c r="A291" s="72">
        <f t="shared" si="19"/>
        <v>37020</v>
      </c>
      <c r="B291" s="72" t="str">
        <f t="shared" si="16"/>
        <v>US East Power</v>
      </c>
      <c r="C291" s="73">
        <f t="shared" si="17"/>
        <v>8000</v>
      </c>
      <c r="D291" s="73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">
      <c r="A292" s="72">
        <f t="shared" si="19"/>
        <v>37021</v>
      </c>
      <c r="B292" s="72" t="str">
        <f t="shared" si="16"/>
        <v>Natural Gas</v>
      </c>
      <c r="C292" s="73">
        <f t="shared" si="17"/>
        <v>3825000</v>
      </c>
      <c r="D292" s="73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">
      <c r="A293" s="72">
        <f t="shared" si="19"/>
        <v>37021</v>
      </c>
      <c r="B293" s="72" t="str">
        <f t="shared" si="16"/>
        <v>Natural Gas</v>
      </c>
      <c r="C293" s="73">
        <f t="shared" si="17"/>
        <v>750000</v>
      </c>
      <c r="D293" s="73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">
      <c r="A294" s="72">
        <f t="shared" si="19"/>
        <v>37021</v>
      </c>
      <c r="B294" s="72" t="str">
        <f t="shared" si="16"/>
        <v>US West Power</v>
      </c>
      <c r="C294" s="73">
        <f t="shared" si="17"/>
        <v>800</v>
      </c>
      <c r="D294" s="73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">
      <c r="A295" s="72">
        <f t="shared" si="19"/>
        <v>37021</v>
      </c>
      <c r="B295" s="72" t="str">
        <f t="shared" si="16"/>
        <v>US West Power</v>
      </c>
      <c r="C295" s="73">
        <f t="shared" si="17"/>
        <v>36400</v>
      </c>
      <c r="D295" s="73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">
      <c r="A296" s="72">
        <f t="shared" si="19"/>
        <v>37021</v>
      </c>
      <c r="B296" s="72" t="str">
        <f t="shared" si="16"/>
        <v>US West Power</v>
      </c>
      <c r="C296" s="73">
        <f t="shared" si="17"/>
        <v>800</v>
      </c>
      <c r="D296" s="73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">
      <c r="A297" s="72">
        <f t="shared" si="19"/>
        <v>37021</v>
      </c>
      <c r="B297" s="72" t="str">
        <f t="shared" si="16"/>
        <v>Natural Gas</v>
      </c>
      <c r="C297" s="73">
        <f t="shared" si="17"/>
        <v>1530000</v>
      </c>
      <c r="D297" s="73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">
      <c r="A298" s="72">
        <f t="shared" si="19"/>
        <v>37021</v>
      </c>
      <c r="B298" s="72" t="str">
        <f t="shared" si="16"/>
        <v>US West Power</v>
      </c>
      <c r="C298" s="73">
        <f t="shared" si="17"/>
        <v>12000</v>
      </c>
      <c r="D298" s="73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">
      <c r="A299" s="72">
        <f t="shared" si="19"/>
        <v>37021</v>
      </c>
      <c r="B299" s="72" t="str">
        <f t="shared" si="16"/>
        <v>Natural Gas</v>
      </c>
      <c r="C299" s="73">
        <f t="shared" si="17"/>
        <v>755000</v>
      </c>
      <c r="D299" s="73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">
      <c r="A300" s="72">
        <f t="shared" si="19"/>
        <v>37021</v>
      </c>
      <c r="B300" s="72" t="str">
        <f t="shared" si="16"/>
        <v>Natural Gas</v>
      </c>
      <c r="C300" s="73">
        <f t="shared" si="17"/>
        <v>1510000</v>
      </c>
      <c r="D300" s="73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">
      <c r="A301" s="72">
        <f t="shared" si="19"/>
        <v>37021</v>
      </c>
      <c r="B301" s="72" t="str">
        <f t="shared" si="16"/>
        <v>US East Power</v>
      </c>
      <c r="C301" s="73">
        <f t="shared" si="17"/>
        <v>4000</v>
      </c>
      <c r="D301" s="73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">
      <c r="A302" s="72">
        <f t="shared" si="19"/>
        <v>37022</v>
      </c>
      <c r="B302" s="72" t="str">
        <f t="shared" si="16"/>
        <v>US East Power</v>
      </c>
      <c r="C302" s="73">
        <f t="shared" si="17"/>
        <v>800</v>
      </c>
      <c r="D302" s="73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">
      <c r="A303" s="72">
        <f t="shared" si="19"/>
        <v>37022</v>
      </c>
      <c r="B303" s="72" t="str">
        <f t="shared" si="16"/>
        <v>US East Power</v>
      </c>
      <c r="C303" s="73">
        <f t="shared" si="17"/>
        <v>3200</v>
      </c>
      <c r="D303" s="73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">
      <c r="A304" s="72">
        <f t="shared" si="19"/>
        <v>37022</v>
      </c>
      <c r="B304" s="72" t="str">
        <f t="shared" si="16"/>
        <v>US East Power</v>
      </c>
      <c r="C304" s="73">
        <f t="shared" si="17"/>
        <v>800</v>
      </c>
      <c r="D304" s="73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">
      <c r="A305" s="72">
        <f t="shared" si="19"/>
        <v>37022</v>
      </c>
      <c r="B305" s="72" t="str">
        <f t="shared" si="16"/>
        <v>US East Power</v>
      </c>
      <c r="C305" s="73">
        <f t="shared" si="17"/>
        <v>3200</v>
      </c>
      <c r="D305" s="73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">
      <c r="A306" s="72">
        <f t="shared" si="19"/>
        <v>37022</v>
      </c>
      <c r="B306" s="72" t="str">
        <f t="shared" si="16"/>
        <v>US East Power</v>
      </c>
      <c r="C306" s="73">
        <f t="shared" si="17"/>
        <v>800</v>
      </c>
      <c r="D306" s="73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">
      <c r="A307" s="72">
        <f t="shared" si="19"/>
        <v>37022</v>
      </c>
      <c r="B307" s="72" t="str">
        <f t="shared" si="16"/>
        <v>US East Power</v>
      </c>
      <c r="C307" s="73">
        <f t="shared" si="17"/>
        <v>800</v>
      </c>
      <c r="D307" s="73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">
      <c r="A308" s="72">
        <f t="shared" si="19"/>
        <v>37022</v>
      </c>
      <c r="B308" s="72" t="str">
        <f t="shared" si="16"/>
        <v>US East Power</v>
      </c>
      <c r="C308" s="73">
        <f t="shared" si="17"/>
        <v>800</v>
      </c>
      <c r="D308" s="73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">
      <c r="A309" s="72">
        <f t="shared" si="19"/>
        <v>37022</v>
      </c>
      <c r="B309" s="72" t="str">
        <f t="shared" si="16"/>
        <v>US East Power</v>
      </c>
      <c r="C309" s="73">
        <f t="shared" si="17"/>
        <v>3200</v>
      </c>
      <c r="D309" s="73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">
      <c r="A310" s="72">
        <f t="shared" si="19"/>
        <v>37022</v>
      </c>
      <c r="B310" s="72" t="str">
        <f t="shared" si="16"/>
        <v>US East Power</v>
      </c>
      <c r="C310" s="73">
        <f t="shared" si="17"/>
        <v>3200</v>
      </c>
      <c r="D310" s="73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2">
        <f t="shared" si="19"/>
        <v>37022</v>
      </c>
      <c r="B311" s="72" t="str">
        <f t="shared" si="16"/>
        <v>US West Power</v>
      </c>
      <c r="C311" s="73">
        <f t="shared" si="17"/>
        <v>800</v>
      </c>
      <c r="D311" s="73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">
      <c r="A312" s="72">
        <f t="shared" si="19"/>
        <v>37022</v>
      </c>
      <c r="B312" s="72" t="str">
        <f t="shared" si="16"/>
        <v>US West Power</v>
      </c>
      <c r="C312" s="73">
        <f t="shared" si="17"/>
        <v>800</v>
      </c>
      <c r="D312" s="73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">
      <c r="A313" s="72">
        <f t="shared" si="19"/>
        <v>37022</v>
      </c>
      <c r="B313" s="72" t="str">
        <f t="shared" si="16"/>
        <v>Natural Gas</v>
      </c>
      <c r="C313" s="73">
        <f t="shared" si="17"/>
        <v>300000</v>
      </c>
      <c r="D313" s="73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">
      <c r="A314" s="72">
        <f t="shared" si="19"/>
        <v>37022</v>
      </c>
      <c r="B314" s="72" t="str">
        <f t="shared" si="16"/>
        <v>US East Power</v>
      </c>
      <c r="C314" s="73">
        <f t="shared" si="17"/>
        <v>800</v>
      </c>
      <c r="D314" s="73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">
      <c r="A315" s="72">
        <f t="shared" si="19"/>
        <v>37022</v>
      </c>
      <c r="B315" s="72" t="str">
        <f t="shared" si="16"/>
        <v>US West Power</v>
      </c>
      <c r="C315" s="73">
        <f t="shared" si="17"/>
        <v>400</v>
      </c>
      <c r="D315" s="73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">
      <c r="A316" s="72">
        <f t="shared" si="19"/>
        <v>37022</v>
      </c>
      <c r="B316" s="72" t="str">
        <f t="shared" si="16"/>
        <v>US West Power</v>
      </c>
      <c r="C316" s="73">
        <f t="shared" si="17"/>
        <v>400</v>
      </c>
      <c r="D316" s="73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">
      <c r="A317" s="72">
        <f t="shared" si="19"/>
        <v>37022</v>
      </c>
      <c r="B317" s="72" t="str">
        <f t="shared" si="16"/>
        <v>US East Power</v>
      </c>
      <c r="C317" s="73">
        <f t="shared" si="17"/>
        <v>8800</v>
      </c>
      <c r="D317" s="73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">
      <c r="A318" s="72">
        <f t="shared" si="19"/>
        <v>37022</v>
      </c>
      <c r="B318" s="72" t="str">
        <f t="shared" si="16"/>
        <v>US East Power</v>
      </c>
      <c r="C318" s="73">
        <f t="shared" si="17"/>
        <v>8800</v>
      </c>
      <c r="D318" s="73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">
      <c r="A319" s="72">
        <f t="shared" si="19"/>
        <v>37022</v>
      </c>
      <c r="B319" s="72" t="str">
        <f t="shared" si="16"/>
        <v>Natural Gas</v>
      </c>
      <c r="C319" s="73">
        <f t="shared" si="17"/>
        <v>3210000</v>
      </c>
      <c r="D319" s="73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">
      <c r="A320" s="72">
        <f t="shared" si="19"/>
        <v>37022</v>
      </c>
      <c r="B320" s="72" t="str">
        <f t="shared" si="16"/>
        <v>US West Power</v>
      </c>
      <c r="C320" s="73">
        <f t="shared" si="17"/>
        <v>12400</v>
      </c>
      <c r="D320" s="73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">
      <c r="A321" s="72">
        <f t="shared" si="19"/>
        <v>37022</v>
      </c>
      <c r="B321" s="72" t="str">
        <f t="shared" si="16"/>
        <v>US East Power</v>
      </c>
      <c r="C321" s="73">
        <f t="shared" si="17"/>
        <v>13600</v>
      </c>
      <c r="D321" s="73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">
      <c r="A322" s="72">
        <f t="shared" si="19"/>
        <v>37022</v>
      </c>
      <c r="B322" s="72" t="str">
        <f t="shared" si="16"/>
        <v>US East Power</v>
      </c>
      <c r="C322" s="73">
        <f t="shared" si="17"/>
        <v>13600</v>
      </c>
      <c r="D322" s="73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2">
        <f t="shared" si="19"/>
        <v>37022</v>
      </c>
      <c r="B323" s="72" t="str">
        <f t="shared" si="16"/>
        <v>US East Power</v>
      </c>
      <c r="C323" s="73">
        <f t="shared" si="17"/>
        <v>24800</v>
      </c>
      <c r="D323" s="73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">
      <c r="A324" s="72">
        <f t="shared" si="19"/>
        <v>37025</v>
      </c>
      <c r="B324" s="72" t="str">
        <f t="shared" si="16"/>
        <v>US East Power</v>
      </c>
      <c r="C324" s="73">
        <f t="shared" si="17"/>
        <v>4000</v>
      </c>
      <c r="D324" s="73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">
      <c r="A325" s="72">
        <f t="shared" si="19"/>
        <v>37025</v>
      </c>
      <c r="B325" s="72" t="str">
        <f t="shared" si="16"/>
        <v>US West Power</v>
      </c>
      <c r="C325" s="73">
        <f t="shared" si="17"/>
        <v>400</v>
      </c>
      <c r="D325" s="73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">
      <c r="A326" s="72">
        <f t="shared" si="19"/>
        <v>37025</v>
      </c>
      <c r="B326" s="72" t="str">
        <f t="shared" si="16"/>
        <v>US West Power</v>
      </c>
      <c r="C326" s="73">
        <f t="shared" si="17"/>
        <v>400</v>
      </c>
      <c r="D326" s="73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">
      <c r="A327" s="72">
        <f t="shared" si="19"/>
        <v>37025</v>
      </c>
      <c r="B327" s="72" t="str">
        <f t="shared" si="16"/>
        <v>US West Power</v>
      </c>
      <c r="C327" s="73">
        <f t="shared" si="17"/>
        <v>400</v>
      </c>
      <c r="D327" s="73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">
      <c r="A328" s="72">
        <f t="shared" si="19"/>
        <v>37025</v>
      </c>
      <c r="B328" s="72" t="str">
        <f t="shared" si="16"/>
        <v>US West Power</v>
      </c>
      <c r="C328" s="73">
        <f t="shared" si="17"/>
        <v>160</v>
      </c>
      <c r="D328" s="73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">
      <c r="A329" s="72">
        <f t="shared" si="19"/>
        <v>37025</v>
      </c>
      <c r="B329" s="72" t="str">
        <f t="shared" si="16"/>
        <v>US West Power</v>
      </c>
      <c r="C329" s="73">
        <f t="shared" si="17"/>
        <v>400</v>
      </c>
      <c r="D329" s="73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">
      <c r="A330" s="72">
        <f t="shared" si="19"/>
        <v>37025</v>
      </c>
      <c r="B330" s="72" t="str">
        <f t="shared" si="16"/>
        <v>US West Power</v>
      </c>
      <c r="C330" s="73">
        <f t="shared" si="17"/>
        <v>160</v>
      </c>
      <c r="D330" s="73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">
      <c r="A331" s="72">
        <f t="shared" si="19"/>
        <v>37025</v>
      </c>
      <c r="B331" s="72" t="str">
        <f t="shared" si="16"/>
        <v>US West Power</v>
      </c>
      <c r="C331" s="73">
        <f t="shared" si="17"/>
        <v>400</v>
      </c>
      <c r="D331" s="73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">
      <c r="A332" s="72">
        <f t="shared" si="19"/>
        <v>37025</v>
      </c>
      <c r="B332" s="72" t="str">
        <f t="shared" si="16"/>
        <v>US West Power</v>
      </c>
      <c r="C332" s="73">
        <f t="shared" si="17"/>
        <v>64</v>
      </c>
      <c r="D332" s="73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">
      <c r="A333" s="72">
        <f t="shared" si="19"/>
        <v>37025</v>
      </c>
      <c r="B333" s="72" t="str">
        <f t="shared" si="16"/>
        <v>Natural Gas</v>
      </c>
      <c r="C333" s="73">
        <f t="shared" si="17"/>
        <v>300000</v>
      </c>
      <c r="D333" s="73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">
      <c r="A334" s="72">
        <f t="shared" si="19"/>
        <v>37025</v>
      </c>
      <c r="B334" s="72" t="str">
        <f t="shared" si="16"/>
        <v>US East Power</v>
      </c>
      <c r="C334" s="73">
        <f t="shared" si="17"/>
        <v>2400</v>
      </c>
      <c r="D334" s="73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">
      <c r="A335" s="72">
        <f t="shared" si="19"/>
        <v>37025</v>
      </c>
      <c r="B335" s="72" t="str">
        <f>IF(K335="Power",IF(Z335="Enron Canada Corp.",LEFT(L335,9),LEFT(L335,13)),K335)</f>
        <v>US East Power</v>
      </c>
      <c r="C335" s="73">
        <f>IF(K335="Power",((AE335-AD335+1)*16*SUM(O335:P335)),((AE335-AD335+1)*SUM(O335:P335)))</f>
        <v>2400</v>
      </c>
      <c r="D335" s="73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">
      <c r="A336" s="72">
        <f t="shared" ref="A336:A349" si="21">DATEVALUE(TEXT(F336, "mm/dd/yy"))</f>
        <v>37026</v>
      </c>
      <c r="B336" s="72" t="str">
        <f t="shared" ref="B336:B349" si="22">IF(K336="Power",IF(Z336="Enron Canada Corp.",LEFT(L336,9),LEFT(L336,13)),K336)</f>
        <v>US East Power</v>
      </c>
      <c r="C336" s="73">
        <f t="shared" ref="C336:C349" si="23">IF(K336="Power",((AE336-AD336+1)*16*SUM(O336:P336)),((AE336-AD336+1)*SUM(O336:P336)))</f>
        <v>1600</v>
      </c>
      <c r="D336" s="73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">
      <c r="A337" s="72">
        <f t="shared" si="21"/>
        <v>37026</v>
      </c>
      <c r="B337" s="72" t="str">
        <f t="shared" si="22"/>
        <v>Natural Gas</v>
      </c>
      <c r="C337" s="73">
        <f t="shared" si="23"/>
        <v>450000</v>
      </c>
      <c r="D337" s="73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">
      <c r="A338" s="72">
        <f t="shared" si="21"/>
        <v>37026</v>
      </c>
      <c r="B338" s="72" t="str">
        <f t="shared" si="22"/>
        <v>Natural Gas</v>
      </c>
      <c r="C338" s="73">
        <f t="shared" si="23"/>
        <v>150000</v>
      </c>
      <c r="D338" s="73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">
      <c r="A339" s="72">
        <f t="shared" si="21"/>
        <v>37026</v>
      </c>
      <c r="B339" s="72" t="str">
        <f t="shared" si="22"/>
        <v>US West Power</v>
      </c>
      <c r="C339" s="73">
        <f t="shared" si="23"/>
        <v>400</v>
      </c>
      <c r="D339" s="73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">
      <c r="A340" s="72">
        <f t="shared" si="21"/>
        <v>37026</v>
      </c>
      <c r="B340" s="72" t="str">
        <f t="shared" si="22"/>
        <v>US West Power</v>
      </c>
      <c r="C340" s="73">
        <f t="shared" si="23"/>
        <v>400</v>
      </c>
      <c r="D340" s="73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">
      <c r="A341" s="72">
        <f t="shared" si="21"/>
        <v>37026</v>
      </c>
      <c r="B341" s="72" t="str">
        <f t="shared" si="22"/>
        <v>US West Power</v>
      </c>
      <c r="C341" s="73">
        <f t="shared" si="23"/>
        <v>400</v>
      </c>
      <c r="D341" s="73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">
      <c r="A342" s="72">
        <f t="shared" si="21"/>
        <v>37026</v>
      </c>
      <c r="B342" s="72" t="str">
        <f t="shared" si="22"/>
        <v>US West Power</v>
      </c>
      <c r="C342" s="73">
        <f t="shared" si="23"/>
        <v>400</v>
      </c>
      <c r="D342" s="73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2">
        <f t="shared" si="21"/>
        <v>37026</v>
      </c>
      <c r="B343" s="72" t="str">
        <f t="shared" si="22"/>
        <v>Natural Gas</v>
      </c>
      <c r="C343" s="73">
        <f t="shared" si="23"/>
        <v>450000</v>
      </c>
      <c r="D343" s="73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">
      <c r="A344" s="72">
        <f t="shared" si="21"/>
        <v>37026</v>
      </c>
      <c r="B344" s="72" t="str">
        <f t="shared" si="22"/>
        <v>Natural Gas</v>
      </c>
      <c r="C344" s="73">
        <f t="shared" si="23"/>
        <v>900000</v>
      </c>
      <c r="D344" s="73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">
      <c r="A345" s="72">
        <f t="shared" si="21"/>
        <v>37026</v>
      </c>
      <c r="B345" s="72" t="str">
        <f t="shared" si="22"/>
        <v>US West Power</v>
      </c>
      <c r="C345" s="73">
        <f t="shared" si="23"/>
        <v>36800</v>
      </c>
      <c r="D345" s="73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">
      <c r="A346" s="72">
        <f t="shared" si="21"/>
        <v>37026</v>
      </c>
      <c r="B346" s="72" t="str">
        <f t="shared" si="22"/>
        <v>Natural Gas</v>
      </c>
      <c r="C346" s="73">
        <f t="shared" si="23"/>
        <v>755000</v>
      </c>
      <c r="D346" s="73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">
      <c r="A347" s="72">
        <f t="shared" si="21"/>
        <v>37026</v>
      </c>
      <c r="B347" s="72" t="str">
        <f t="shared" si="22"/>
        <v>US East Power</v>
      </c>
      <c r="C347" s="73">
        <f t="shared" si="23"/>
        <v>24000</v>
      </c>
      <c r="D347" s="73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">
      <c r="A348" s="72">
        <f t="shared" si="21"/>
        <v>37026</v>
      </c>
      <c r="B348" s="72" t="str">
        <f t="shared" si="22"/>
        <v>US East Power</v>
      </c>
      <c r="C348" s="73">
        <f t="shared" si="23"/>
        <v>4000</v>
      </c>
      <c r="D348" s="73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">
      <c r="A349" s="72">
        <f t="shared" si="21"/>
        <v>37026</v>
      </c>
      <c r="B349" s="72" t="str">
        <f t="shared" si="22"/>
        <v>US East Power</v>
      </c>
      <c r="C349" s="73">
        <f t="shared" si="23"/>
        <v>1600</v>
      </c>
      <c r="D349" s="73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">
      <c r="A350" s="72">
        <f t="shared" ref="A350:A370" si="24">DATEVALUE(TEXT(F350, "mm/dd/yy"))</f>
        <v>37027</v>
      </c>
      <c r="B350" s="72" t="str">
        <f t="shared" ref="B350:B370" si="25">IF(K350="Power",IF(Z350="Enron Canada Corp.",LEFT(L350,9),LEFT(L350,13)),K350)</f>
        <v>US West Power</v>
      </c>
      <c r="C350" s="73">
        <f t="shared" ref="C350:C370" si="26">IF(K350="Power",((AE350-AD350+1)*16*SUM(O350:P350)),((AE350-AD350+1)*SUM(O350:P350)))</f>
        <v>400</v>
      </c>
      <c r="D350" s="73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">
      <c r="A351" s="72">
        <f t="shared" si="24"/>
        <v>37027</v>
      </c>
      <c r="B351" s="72" t="str">
        <f t="shared" si="25"/>
        <v>US East Power</v>
      </c>
      <c r="C351" s="73">
        <f t="shared" si="26"/>
        <v>24000</v>
      </c>
      <c r="D351" s="73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">
      <c r="A352" s="72">
        <f t="shared" si="24"/>
        <v>37027</v>
      </c>
      <c r="B352" s="72" t="str">
        <f t="shared" si="25"/>
        <v>Natural Gas</v>
      </c>
      <c r="C352" s="73">
        <f t="shared" si="26"/>
        <v>3060000</v>
      </c>
      <c r="D352" s="73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">
      <c r="A353" s="72">
        <f t="shared" si="24"/>
        <v>37027</v>
      </c>
      <c r="B353" s="72" t="str">
        <f t="shared" si="25"/>
        <v>Natural Gas</v>
      </c>
      <c r="C353" s="73">
        <f t="shared" si="26"/>
        <v>3000000</v>
      </c>
      <c r="D353" s="73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">
      <c r="A354" s="72">
        <f t="shared" si="24"/>
        <v>37027</v>
      </c>
      <c r="B354" s="72" t="str">
        <f t="shared" si="25"/>
        <v>Natural Gas</v>
      </c>
      <c r="C354" s="73">
        <f t="shared" si="26"/>
        <v>615000</v>
      </c>
      <c r="D354" s="73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">
      <c r="A355" s="72">
        <f t="shared" si="24"/>
        <v>37027</v>
      </c>
      <c r="B355" s="72" t="str">
        <f t="shared" si="25"/>
        <v>US East Power</v>
      </c>
      <c r="C355" s="73">
        <f t="shared" si="26"/>
        <v>800</v>
      </c>
      <c r="D355" s="73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">
      <c r="A356" s="72">
        <f t="shared" si="24"/>
        <v>37027</v>
      </c>
      <c r="B356" s="72" t="str">
        <f t="shared" si="25"/>
        <v>US West Power</v>
      </c>
      <c r="C356" s="73">
        <f t="shared" si="26"/>
        <v>12000</v>
      </c>
      <c r="D356" s="73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">
      <c r="A357" s="72">
        <f t="shared" si="24"/>
        <v>37027</v>
      </c>
      <c r="B357" s="72" t="str">
        <f t="shared" si="25"/>
        <v>Natural Gas</v>
      </c>
      <c r="C357" s="73">
        <f t="shared" si="26"/>
        <v>300000</v>
      </c>
      <c r="D357" s="73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">
      <c r="A358" s="72">
        <f t="shared" si="24"/>
        <v>37027</v>
      </c>
      <c r="B358" s="72" t="str">
        <f t="shared" si="25"/>
        <v>Natural Gas</v>
      </c>
      <c r="C358" s="73">
        <f t="shared" si="26"/>
        <v>150000</v>
      </c>
      <c r="D358" s="73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">
      <c r="A359" s="72">
        <f t="shared" si="24"/>
        <v>37027</v>
      </c>
      <c r="B359" s="72" t="str">
        <f t="shared" si="25"/>
        <v>Natural Gas</v>
      </c>
      <c r="C359" s="73">
        <f t="shared" si="26"/>
        <v>600000</v>
      </c>
      <c r="D359" s="73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">
      <c r="A360" s="72">
        <f t="shared" si="24"/>
        <v>37027</v>
      </c>
      <c r="B360" s="72" t="str">
        <f t="shared" si="25"/>
        <v>Natural Gas</v>
      </c>
      <c r="C360" s="73">
        <f t="shared" si="26"/>
        <v>300000</v>
      </c>
      <c r="D360" s="73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">
      <c r="A361" s="72">
        <f t="shared" si="24"/>
        <v>37027</v>
      </c>
      <c r="B361" s="72" t="str">
        <f t="shared" si="25"/>
        <v>US West Power</v>
      </c>
      <c r="C361" s="73">
        <f t="shared" si="26"/>
        <v>12400</v>
      </c>
      <c r="D361" s="73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">
      <c r="A362" s="72">
        <f t="shared" si="24"/>
        <v>37027</v>
      </c>
      <c r="B362" s="72" t="str">
        <f t="shared" si="25"/>
        <v>Natural Gas</v>
      </c>
      <c r="C362" s="73">
        <f t="shared" si="26"/>
        <v>3000000</v>
      </c>
      <c r="D362" s="73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">
      <c r="A363" s="72">
        <f t="shared" si="24"/>
        <v>37027</v>
      </c>
      <c r="B363" s="72" t="str">
        <f t="shared" si="25"/>
        <v>Natural Gas</v>
      </c>
      <c r="C363" s="73">
        <f t="shared" si="26"/>
        <v>150000</v>
      </c>
      <c r="D363" s="73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">
      <c r="A364" s="72">
        <f t="shared" si="24"/>
        <v>37027</v>
      </c>
      <c r="B364" s="72" t="str">
        <f t="shared" si="25"/>
        <v>Natural Gas</v>
      </c>
      <c r="C364" s="73">
        <f t="shared" si="26"/>
        <v>300000</v>
      </c>
      <c r="D364" s="73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">
      <c r="A365" s="72">
        <f t="shared" si="24"/>
        <v>37027</v>
      </c>
      <c r="B365" s="72" t="str">
        <f t="shared" si="25"/>
        <v>US West Power</v>
      </c>
      <c r="C365" s="73">
        <f t="shared" si="26"/>
        <v>36800</v>
      </c>
      <c r="D365" s="73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">
      <c r="A366" s="72">
        <f t="shared" si="24"/>
        <v>37027</v>
      </c>
      <c r="B366" s="72" t="str">
        <f t="shared" si="25"/>
        <v>Natural Gas</v>
      </c>
      <c r="C366" s="73">
        <f t="shared" si="26"/>
        <v>600000</v>
      </c>
      <c r="D366" s="73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">
      <c r="A367" s="72">
        <f t="shared" si="24"/>
        <v>37027</v>
      </c>
      <c r="B367" s="72" t="str">
        <f t="shared" si="25"/>
        <v>Natural Gas</v>
      </c>
      <c r="C367" s="73">
        <f t="shared" si="26"/>
        <v>300000</v>
      </c>
      <c r="D367" s="73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2">
        <f t="shared" si="24"/>
        <v>37027</v>
      </c>
      <c r="B368" s="72" t="str">
        <f t="shared" si="25"/>
        <v>US East Power</v>
      </c>
      <c r="C368" s="73">
        <f t="shared" si="26"/>
        <v>24000</v>
      </c>
      <c r="D368" s="73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">
      <c r="A369" s="72">
        <f t="shared" si="24"/>
        <v>37027</v>
      </c>
      <c r="B369" s="72" t="str">
        <f t="shared" si="25"/>
        <v>Natural Gas</v>
      </c>
      <c r="C369" s="73">
        <f t="shared" si="26"/>
        <v>150000</v>
      </c>
      <c r="D369" s="73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">
      <c r="A370" s="72">
        <f t="shared" si="24"/>
        <v>37027</v>
      </c>
      <c r="B370" s="72" t="str">
        <f t="shared" si="25"/>
        <v>Natural Gas</v>
      </c>
      <c r="C370" s="73">
        <f t="shared" si="26"/>
        <v>300000</v>
      </c>
      <c r="D370" s="73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">
      <c r="A371" s="72">
        <f t="shared" ref="A371:A397" si="27">DATEVALUE(TEXT(F371, "mm/dd/yy"))</f>
        <v>37028</v>
      </c>
      <c r="B371" s="72" t="str">
        <f t="shared" ref="B371:B397" si="28">IF(K371="Power",IF(Z371="Enron Canada Corp.",LEFT(L371,9),LEFT(L371,13)),K371)</f>
        <v>US East Power</v>
      </c>
      <c r="C371" s="73">
        <f t="shared" ref="C371:C397" si="29">IF(K371="Power",((AE371-AD371+1)*16*SUM(O371:P371)),((AE371-AD371+1)*SUM(O371:P371)))</f>
        <v>24000</v>
      </c>
      <c r="D371" s="73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">
      <c r="A372" s="72">
        <f t="shared" si="27"/>
        <v>37028</v>
      </c>
      <c r="B372" s="72" t="str">
        <f t="shared" si="28"/>
        <v>US East Power</v>
      </c>
      <c r="C372" s="73">
        <f t="shared" si="29"/>
        <v>24000</v>
      </c>
      <c r="D372" s="73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2">
        <f t="shared" si="27"/>
        <v>37028</v>
      </c>
      <c r="B373" s="72" t="str">
        <f t="shared" si="28"/>
        <v>US East Power</v>
      </c>
      <c r="C373" s="73">
        <f t="shared" si="29"/>
        <v>24000</v>
      </c>
      <c r="D373" s="73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2">
        <f t="shared" si="27"/>
        <v>37028</v>
      </c>
      <c r="B374" s="72" t="str">
        <f t="shared" si="28"/>
        <v>US East Power</v>
      </c>
      <c r="C374" s="73">
        <f t="shared" si="29"/>
        <v>4000</v>
      </c>
      <c r="D374" s="73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">
      <c r="A375" s="72">
        <f t="shared" si="27"/>
        <v>37028</v>
      </c>
      <c r="B375" s="72" t="str">
        <f t="shared" si="28"/>
        <v>US East Power</v>
      </c>
      <c r="C375" s="73">
        <f t="shared" si="29"/>
        <v>4000</v>
      </c>
      <c r="D375" s="73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2">
        <f t="shared" si="27"/>
        <v>37028</v>
      </c>
      <c r="B376" s="72" t="str">
        <f t="shared" si="28"/>
        <v>US East Power</v>
      </c>
      <c r="C376" s="73">
        <f t="shared" si="29"/>
        <v>800</v>
      </c>
      <c r="D376" s="73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">
      <c r="A377" s="72">
        <f t="shared" si="27"/>
        <v>37028</v>
      </c>
      <c r="B377" s="72" t="str">
        <f t="shared" si="28"/>
        <v>US West Power</v>
      </c>
      <c r="C377" s="73">
        <f t="shared" si="29"/>
        <v>800</v>
      </c>
      <c r="D377" s="73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">
      <c r="A378" s="72">
        <f t="shared" si="27"/>
        <v>37028</v>
      </c>
      <c r="B378" s="72" t="str">
        <f t="shared" si="28"/>
        <v>US West Power</v>
      </c>
      <c r="C378" s="73">
        <f t="shared" si="29"/>
        <v>320</v>
      </c>
      <c r="D378" s="73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">
      <c r="A379" s="72">
        <f t="shared" si="27"/>
        <v>37028</v>
      </c>
      <c r="B379" s="72" t="str">
        <f t="shared" si="28"/>
        <v>US West Power</v>
      </c>
      <c r="C379" s="73">
        <f t="shared" si="29"/>
        <v>800</v>
      </c>
      <c r="D379" s="73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">
      <c r="A380" s="72">
        <f t="shared" si="27"/>
        <v>37028</v>
      </c>
      <c r="B380" s="72" t="str">
        <f t="shared" si="28"/>
        <v>US West Power</v>
      </c>
      <c r="C380" s="73">
        <f t="shared" si="29"/>
        <v>800</v>
      </c>
      <c r="D380" s="73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">
      <c r="A381" s="72">
        <f t="shared" si="27"/>
        <v>37028</v>
      </c>
      <c r="B381" s="72" t="str">
        <f t="shared" si="28"/>
        <v>US West Power</v>
      </c>
      <c r="C381" s="73">
        <f t="shared" si="29"/>
        <v>800</v>
      </c>
      <c r="D381" s="73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">
      <c r="A382" s="72">
        <f t="shared" si="27"/>
        <v>37028</v>
      </c>
      <c r="B382" s="72" t="str">
        <f t="shared" si="28"/>
        <v>US West Power</v>
      </c>
      <c r="C382" s="73">
        <f t="shared" si="29"/>
        <v>320</v>
      </c>
      <c r="D382" s="73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">
      <c r="A383" s="72">
        <f t="shared" si="27"/>
        <v>37028</v>
      </c>
      <c r="B383" s="72" t="str">
        <f t="shared" si="28"/>
        <v>Natural Gas</v>
      </c>
      <c r="C383" s="73">
        <f t="shared" si="29"/>
        <v>2140000</v>
      </c>
      <c r="D383" s="73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">
      <c r="A384" s="72">
        <f t="shared" si="27"/>
        <v>37028</v>
      </c>
      <c r="B384" s="72" t="str">
        <f t="shared" si="28"/>
        <v>US East Power</v>
      </c>
      <c r="C384" s="73">
        <f t="shared" si="29"/>
        <v>4000</v>
      </c>
      <c r="D384" s="73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">
      <c r="A385" s="72">
        <f t="shared" si="27"/>
        <v>37028</v>
      </c>
      <c r="B385" s="72" t="str">
        <f t="shared" si="28"/>
        <v>US West Power</v>
      </c>
      <c r="C385" s="73">
        <f t="shared" si="29"/>
        <v>12000</v>
      </c>
      <c r="D385" s="73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">
      <c r="A386" s="72">
        <f t="shared" si="27"/>
        <v>37028</v>
      </c>
      <c r="B386" s="72" t="str">
        <f t="shared" si="28"/>
        <v>US West Power</v>
      </c>
      <c r="C386" s="73">
        <f t="shared" si="29"/>
        <v>4400</v>
      </c>
      <c r="D386" s="73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">
      <c r="A387" s="72">
        <f t="shared" si="27"/>
        <v>37028</v>
      </c>
      <c r="B387" s="72" t="str">
        <f t="shared" si="28"/>
        <v>US East Power</v>
      </c>
      <c r="C387" s="73">
        <f t="shared" si="29"/>
        <v>4000</v>
      </c>
      <c r="D387" s="73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">
      <c r="A388" s="72">
        <f t="shared" si="27"/>
        <v>37028</v>
      </c>
      <c r="B388" s="72" t="str">
        <f t="shared" si="28"/>
        <v>US East Power</v>
      </c>
      <c r="C388" s="73">
        <f t="shared" si="29"/>
        <v>2400</v>
      </c>
      <c r="D388" s="73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">
      <c r="A389" s="72">
        <f t="shared" si="27"/>
        <v>37028</v>
      </c>
      <c r="B389" s="72" t="str">
        <f t="shared" si="28"/>
        <v>Natural Gas</v>
      </c>
      <c r="C389" s="73">
        <f t="shared" si="29"/>
        <v>300000</v>
      </c>
      <c r="D389" s="73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">
      <c r="A390" s="72">
        <f t="shared" si="27"/>
        <v>37028</v>
      </c>
      <c r="B390" s="72" t="str">
        <f t="shared" si="28"/>
        <v>US East Power</v>
      </c>
      <c r="C390" s="73">
        <f t="shared" si="29"/>
        <v>24000</v>
      </c>
      <c r="D390" s="73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">
      <c r="A391" s="72">
        <f t="shared" si="27"/>
        <v>37028</v>
      </c>
      <c r="B391" s="72" t="str">
        <f t="shared" si="28"/>
        <v>US East Power</v>
      </c>
      <c r="C391" s="73">
        <f t="shared" si="29"/>
        <v>4000</v>
      </c>
      <c r="D391" s="73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">
      <c r="A392" s="72">
        <f t="shared" si="27"/>
        <v>37028</v>
      </c>
      <c r="B392" s="72" t="str">
        <f t="shared" si="28"/>
        <v>US East Power</v>
      </c>
      <c r="C392" s="73">
        <f t="shared" si="29"/>
        <v>24000</v>
      </c>
      <c r="D392" s="73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">
      <c r="A393" s="72">
        <f t="shared" si="27"/>
        <v>37028</v>
      </c>
      <c r="B393" s="72" t="str">
        <f t="shared" si="28"/>
        <v>US West Power</v>
      </c>
      <c r="C393" s="73">
        <f t="shared" si="29"/>
        <v>12000</v>
      </c>
      <c r="D393" s="73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">
      <c r="A394" s="72">
        <f t="shared" si="27"/>
        <v>37028</v>
      </c>
      <c r="B394" s="72" t="str">
        <f t="shared" si="28"/>
        <v>Natural Gas</v>
      </c>
      <c r="C394" s="73">
        <f t="shared" si="29"/>
        <v>150000</v>
      </c>
      <c r="D394" s="73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">
      <c r="A395" s="72">
        <f t="shared" si="27"/>
        <v>37028</v>
      </c>
      <c r="B395" s="72" t="str">
        <f t="shared" si="28"/>
        <v>Natural Gas</v>
      </c>
      <c r="C395" s="73">
        <f t="shared" si="29"/>
        <v>150000</v>
      </c>
      <c r="D395" s="73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">
      <c r="A396" s="72">
        <f t="shared" si="27"/>
        <v>37028</v>
      </c>
      <c r="B396" s="72" t="str">
        <f t="shared" si="28"/>
        <v>Natural Gas</v>
      </c>
      <c r="C396" s="73">
        <f t="shared" si="29"/>
        <v>755000</v>
      </c>
      <c r="D396" s="73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">
      <c r="A397" s="72">
        <f t="shared" si="27"/>
        <v>37028</v>
      </c>
      <c r="B397" s="72" t="str">
        <f t="shared" si="28"/>
        <v>US East Power</v>
      </c>
      <c r="C397" s="73">
        <f t="shared" si="29"/>
        <v>4000</v>
      </c>
      <c r="D397" s="73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">
      <c r="A398" s="72">
        <f t="shared" ref="A398:A403" si="30">DATEVALUE(TEXT(F398, "mm/dd/yy"))</f>
        <v>37029</v>
      </c>
      <c r="B398" s="72" t="str">
        <f t="shared" ref="B398:B403" si="31">IF(K398="Power",IF(Z398="Enron Canada Corp.",LEFT(L398,9),LEFT(L398,13)),K398)</f>
        <v>US East Power</v>
      </c>
      <c r="C398" s="73">
        <f t="shared" ref="C398:C403" si="32">IF(K398="Power",((AE398-AD398+1)*16*SUM(O398:P398)),((AE398-AD398+1)*SUM(O398:P398)))</f>
        <v>24000</v>
      </c>
      <c r="D398" s="73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">
      <c r="A399" s="72">
        <f t="shared" si="30"/>
        <v>37029</v>
      </c>
      <c r="B399" s="72" t="str">
        <f t="shared" si="31"/>
        <v>US West Power</v>
      </c>
      <c r="C399" s="73">
        <f t="shared" si="32"/>
        <v>400</v>
      </c>
      <c r="D399" s="73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">
      <c r="A400" s="72">
        <f t="shared" si="30"/>
        <v>37029</v>
      </c>
      <c r="B400" s="72" t="str">
        <f t="shared" si="31"/>
        <v>Natural Gas</v>
      </c>
      <c r="C400" s="73">
        <f t="shared" si="32"/>
        <v>1530000</v>
      </c>
      <c r="D400" s="73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">
      <c r="A401" s="72">
        <f t="shared" si="30"/>
        <v>37029</v>
      </c>
      <c r="B401" s="72" t="str">
        <f t="shared" si="31"/>
        <v>US West Power</v>
      </c>
      <c r="C401" s="73">
        <f t="shared" si="32"/>
        <v>400</v>
      </c>
      <c r="D401" s="73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">
      <c r="A402" s="72">
        <f t="shared" si="30"/>
        <v>37029</v>
      </c>
      <c r="B402" s="72" t="str">
        <f t="shared" si="31"/>
        <v>US East Power</v>
      </c>
      <c r="C402" s="73">
        <f t="shared" si="32"/>
        <v>3200</v>
      </c>
      <c r="D402" s="73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">
      <c r="A403" s="72">
        <f t="shared" si="30"/>
        <v>37029</v>
      </c>
      <c r="B403" s="72" t="str">
        <f t="shared" si="31"/>
        <v>US East Power</v>
      </c>
      <c r="C403" s="73">
        <f t="shared" si="32"/>
        <v>24000</v>
      </c>
      <c r="D403" s="73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">
      <c r="A404" s="72">
        <f t="shared" ref="A404:A431" si="34">DATEVALUE(TEXT(F404, "mm/dd/yy"))</f>
        <v>37032</v>
      </c>
      <c r="B404" s="72" t="str">
        <f t="shared" ref="B404:B431" si="35">IF(K404="Power",IF(Z404="Enron Canada Corp.",LEFT(L404,9),LEFT(L404,13)),K404)</f>
        <v>US East Power</v>
      </c>
      <c r="C404" s="73">
        <f t="shared" ref="C404:C431" si="36">IF(K404="Power",((AE404-AD404+1)*16*SUM(O404:P404)),((AE404-AD404+1)*SUM(O404:P404)))</f>
        <v>800</v>
      </c>
      <c r="D404" s="73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">
      <c r="A405" s="72">
        <f t="shared" si="34"/>
        <v>37032</v>
      </c>
      <c r="B405" s="72" t="str">
        <f t="shared" si="35"/>
        <v>US East Power</v>
      </c>
      <c r="C405" s="73">
        <f t="shared" si="36"/>
        <v>2400</v>
      </c>
      <c r="D405" s="73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">
      <c r="A406" s="72">
        <f t="shared" si="34"/>
        <v>37032</v>
      </c>
      <c r="B406" s="72" t="str">
        <f t="shared" si="35"/>
        <v>US West Power</v>
      </c>
      <c r="C406" s="73">
        <f t="shared" si="36"/>
        <v>160</v>
      </c>
      <c r="D406" s="73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">
      <c r="A407" s="72">
        <f t="shared" si="34"/>
        <v>37032</v>
      </c>
      <c r="B407" s="72" t="str">
        <f t="shared" si="35"/>
        <v>US West Power</v>
      </c>
      <c r="C407" s="73">
        <f t="shared" si="36"/>
        <v>400</v>
      </c>
      <c r="D407" s="73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">
      <c r="A408" s="72">
        <f t="shared" si="34"/>
        <v>37032</v>
      </c>
      <c r="B408" s="72" t="str">
        <f t="shared" si="35"/>
        <v>US West Power</v>
      </c>
      <c r="C408" s="73">
        <f t="shared" si="36"/>
        <v>400</v>
      </c>
      <c r="D408" s="73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">
      <c r="A409" s="72">
        <f t="shared" si="34"/>
        <v>37032</v>
      </c>
      <c r="B409" s="72" t="str">
        <f t="shared" si="35"/>
        <v>US West Power</v>
      </c>
      <c r="C409" s="73">
        <f t="shared" si="36"/>
        <v>400</v>
      </c>
      <c r="D409" s="73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">
      <c r="A410" s="72">
        <f t="shared" si="34"/>
        <v>37032</v>
      </c>
      <c r="B410" s="72" t="str">
        <f t="shared" si="35"/>
        <v>US West Power</v>
      </c>
      <c r="C410" s="73">
        <f t="shared" si="36"/>
        <v>400</v>
      </c>
      <c r="D410" s="73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">
      <c r="A411" s="72">
        <f t="shared" si="34"/>
        <v>37032</v>
      </c>
      <c r="B411" s="72" t="str">
        <f t="shared" si="35"/>
        <v>US West Power</v>
      </c>
      <c r="C411" s="73">
        <f t="shared" si="36"/>
        <v>400</v>
      </c>
      <c r="D411" s="73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">
      <c r="A412" s="72">
        <f t="shared" si="34"/>
        <v>37032</v>
      </c>
      <c r="B412" s="72" t="str">
        <f t="shared" si="35"/>
        <v>US West Power</v>
      </c>
      <c r="C412" s="73">
        <f t="shared" si="36"/>
        <v>176</v>
      </c>
      <c r="D412" s="73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">
      <c r="A413" s="72">
        <f t="shared" si="34"/>
        <v>37032</v>
      </c>
      <c r="B413" s="72" t="str">
        <f t="shared" si="35"/>
        <v>Natural Gas</v>
      </c>
      <c r="C413" s="73">
        <f t="shared" si="36"/>
        <v>300000</v>
      </c>
      <c r="D413" s="73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">
      <c r="A414" s="72">
        <f t="shared" si="34"/>
        <v>37032</v>
      </c>
      <c r="B414" s="72" t="str">
        <f t="shared" si="35"/>
        <v>Natural Gas</v>
      </c>
      <c r="C414" s="73">
        <f t="shared" si="36"/>
        <v>150000</v>
      </c>
      <c r="D414" s="73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">
      <c r="A415" s="72">
        <f t="shared" si="34"/>
        <v>37032</v>
      </c>
      <c r="B415" s="72" t="str">
        <f t="shared" si="35"/>
        <v>US East Power</v>
      </c>
      <c r="C415" s="73">
        <f t="shared" si="36"/>
        <v>73600</v>
      </c>
      <c r="D415" s="73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">
      <c r="A416" s="72">
        <f t="shared" si="34"/>
        <v>37032</v>
      </c>
      <c r="B416" s="72" t="str">
        <f t="shared" si="35"/>
        <v>Natural Gas</v>
      </c>
      <c r="C416" s="73">
        <f t="shared" si="36"/>
        <v>600000</v>
      </c>
      <c r="D416" s="73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">
      <c r="A417" s="72">
        <f t="shared" si="34"/>
        <v>37032</v>
      </c>
      <c r="B417" s="72" t="str">
        <f t="shared" si="35"/>
        <v>Natural Gas</v>
      </c>
      <c r="C417" s="73">
        <f t="shared" si="36"/>
        <v>600000</v>
      </c>
      <c r="D417" s="73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">
      <c r="A418" s="72">
        <f t="shared" si="34"/>
        <v>37032</v>
      </c>
      <c r="B418" s="72" t="str">
        <f t="shared" si="35"/>
        <v>Natural Gas</v>
      </c>
      <c r="C418" s="73">
        <f t="shared" si="36"/>
        <v>600000</v>
      </c>
      <c r="D418" s="73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">
      <c r="A419" s="72">
        <f t="shared" si="34"/>
        <v>37032</v>
      </c>
      <c r="B419" s="72" t="str">
        <f t="shared" si="35"/>
        <v>Natural Gas</v>
      </c>
      <c r="C419" s="73">
        <f t="shared" si="36"/>
        <v>600000</v>
      </c>
      <c r="D419" s="73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">
      <c r="A420" s="72">
        <f t="shared" si="34"/>
        <v>37032</v>
      </c>
      <c r="B420" s="72" t="str">
        <f t="shared" si="35"/>
        <v>Natural Gas</v>
      </c>
      <c r="C420" s="73">
        <f t="shared" si="36"/>
        <v>300000</v>
      </c>
      <c r="D420" s="73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">
      <c r="A421" s="72">
        <f t="shared" si="34"/>
        <v>37032</v>
      </c>
      <c r="B421" s="72" t="str">
        <f t="shared" si="35"/>
        <v>Natural Gas</v>
      </c>
      <c r="C421" s="73">
        <f t="shared" si="36"/>
        <v>600000</v>
      </c>
      <c r="D421" s="73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">
      <c r="A422" s="72">
        <f t="shared" si="34"/>
        <v>37032</v>
      </c>
      <c r="B422" s="72" t="str">
        <f t="shared" si="35"/>
        <v>Natural Gas</v>
      </c>
      <c r="C422" s="73">
        <f t="shared" si="36"/>
        <v>600000</v>
      </c>
      <c r="D422" s="73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">
      <c r="A423" s="72">
        <f t="shared" si="34"/>
        <v>37032</v>
      </c>
      <c r="B423" s="72" t="str">
        <f t="shared" si="35"/>
        <v>US East Power</v>
      </c>
      <c r="C423" s="73">
        <f t="shared" si="36"/>
        <v>24000</v>
      </c>
      <c r="D423" s="73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">
      <c r="A424" s="72">
        <f t="shared" si="34"/>
        <v>37032</v>
      </c>
      <c r="B424" s="72" t="str">
        <f t="shared" si="35"/>
        <v>US West Power</v>
      </c>
      <c r="C424" s="73">
        <f t="shared" si="36"/>
        <v>146000</v>
      </c>
      <c r="D424" s="73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">
      <c r="A425" s="72">
        <f t="shared" si="34"/>
        <v>37032</v>
      </c>
      <c r="B425" s="72" t="str">
        <f t="shared" si="35"/>
        <v>Natural Gas</v>
      </c>
      <c r="C425" s="73">
        <f t="shared" si="36"/>
        <v>600000</v>
      </c>
      <c r="D425" s="73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">
      <c r="A426" s="72">
        <f t="shared" si="34"/>
        <v>37032</v>
      </c>
      <c r="B426" s="72" t="str">
        <f t="shared" si="35"/>
        <v>Natural Gas</v>
      </c>
      <c r="C426" s="73">
        <f t="shared" si="36"/>
        <v>150000</v>
      </c>
      <c r="D426" s="73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">
      <c r="A427" s="72">
        <f t="shared" si="34"/>
        <v>37032</v>
      </c>
      <c r="B427" s="72" t="str">
        <f t="shared" si="35"/>
        <v>Natural Gas</v>
      </c>
      <c r="C427" s="73">
        <f t="shared" si="36"/>
        <v>600000</v>
      </c>
      <c r="D427" s="73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">
      <c r="A428" s="72">
        <f t="shared" si="34"/>
        <v>37032</v>
      </c>
      <c r="B428" s="72" t="str">
        <f t="shared" si="35"/>
        <v>Natural Gas</v>
      </c>
      <c r="C428" s="73">
        <f t="shared" si="36"/>
        <v>600000</v>
      </c>
      <c r="D428" s="73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">
      <c r="A429" s="72">
        <f t="shared" si="34"/>
        <v>37032</v>
      </c>
      <c r="B429" s="72" t="str">
        <f t="shared" si="35"/>
        <v>US East Power</v>
      </c>
      <c r="C429" s="73">
        <f t="shared" si="36"/>
        <v>24000</v>
      </c>
      <c r="D429" s="73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">
      <c r="A430" s="72">
        <f t="shared" si="34"/>
        <v>37032</v>
      </c>
      <c r="B430" s="72" t="str">
        <f t="shared" si="35"/>
        <v>US East Power</v>
      </c>
      <c r="C430" s="73">
        <f t="shared" si="36"/>
        <v>24000</v>
      </c>
      <c r="D430" s="73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">
      <c r="A431" s="72">
        <f t="shared" si="34"/>
        <v>37032</v>
      </c>
      <c r="B431" s="72" t="str">
        <f t="shared" si="35"/>
        <v>Natural Gas</v>
      </c>
      <c r="C431" s="73">
        <f t="shared" si="36"/>
        <v>600000</v>
      </c>
      <c r="D431" s="73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">
      <c r="A432" s="72">
        <f t="shared" ref="A432:A466" si="38">DATEVALUE(TEXT(F432, "mm/dd/yy"))</f>
        <v>37033</v>
      </c>
      <c r="B432" s="72" t="str">
        <f t="shared" ref="B432:B466" si="39">IF(K432="Power",IF(Z432="Enron Canada Corp.",LEFT(L432,9),LEFT(L432,13)),K432)</f>
        <v>US East Power</v>
      </c>
      <c r="C432" s="73">
        <f t="shared" ref="C432:C466" si="40">IF(K432="Power",((AE432-AD432+1)*16*SUM(O432:P432)),((AE432-AD432+1)*SUM(O432:P432)))</f>
        <v>800</v>
      </c>
      <c r="D432" s="73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653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">
      <c r="A433" s="72">
        <f t="shared" si="38"/>
        <v>37033</v>
      </c>
      <c r="B433" s="72" t="str">
        <f t="shared" si="39"/>
        <v>US East Power</v>
      </c>
      <c r="C433" s="73">
        <f t="shared" si="40"/>
        <v>800</v>
      </c>
      <c r="D433" s="73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654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">
      <c r="A434" s="72">
        <f t="shared" si="38"/>
        <v>37033</v>
      </c>
      <c r="B434" s="72" t="str">
        <f t="shared" si="39"/>
        <v>US East Power</v>
      </c>
      <c r="C434" s="73">
        <f t="shared" si="40"/>
        <v>800</v>
      </c>
      <c r="D434" s="73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654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2">
        <f t="shared" si="38"/>
        <v>37033</v>
      </c>
      <c r="B435" s="72" t="str">
        <f t="shared" si="39"/>
        <v>US East Power</v>
      </c>
      <c r="C435" s="73">
        <f t="shared" si="40"/>
        <v>24000</v>
      </c>
      <c r="D435" s="73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655</v>
      </c>
      <c r="O435" s="7">
        <v>50</v>
      </c>
      <c r="R435" t="s">
        <v>37</v>
      </c>
      <c r="S435" t="s">
        <v>38</v>
      </c>
      <c r="T435" s="11">
        <v>48</v>
      </c>
      <c r="U435" t="s">
        <v>656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">
      <c r="A436" s="72">
        <f t="shared" si="38"/>
        <v>37033</v>
      </c>
      <c r="B436" s="72" t="str">
        <f t="shared" si="39"/>
        <v>US West Power</v>
      </c>
      <c r="C436" s="73">
        <f t="shared" si="40"/>
        <v>800</v>
      </c>
      <c r="D436" s="73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657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">
      <c r="A437" s="72">
        <f t="shared" si="38"/>
        <v>37033</v>
      </c>
      <c r="B437" s="72" t="str">
        <f t="shared" si="39"/>
        <v>US West Power</v>
      </c>
      <c r="C437" s="73">
        <f t="shared" si="40"/>
        <v>12400</v>
      </c>
      <c r="D437" s="73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658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">
      <c r="A438" s="72">
        <f t="shared" si="38"/>
        <v>37033</v>
      </c>
      <c r="B438" s="72" t="str">
        <f t="shared" si="39"/>
        <v>US West Power</v>
      </c>
      <c r="C438" s="73">
        <f t="shared" si="40"/>
        <v>12000</v>
      </c>
      <c r="D438" s="73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659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">
      <c r="A439" s="72">
        <f t="shared" si="38"/>
        <v>37033</v>
      </c>
      <c r="B439" s="72" t="str">
        <f t="shared" si="39"/>
        <v>US West Power</v>
      </c>
      <c r="C439" s="73">
        <f t="shared" si="40"/>
        <v>800</v>
      </c>
      <c r="D439" s="73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660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">
      <c r="A440" s="72">
        <f t="shared" si="38"/>
        <v>37033</v>
      </c>
      <c r="B440" s="72" t="str">
        <f t="shared" si="39"/>
        <v>US West Power</v>
      </c>
      <c r="C440" s="73">
        <f t="shared" si="40"/>
        <v>800</v>
      </c>
      <c r="D440" s="73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661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2">
        <f t="shared" si="38"/>
        <v>37033</v>
      </c>
      <c r="B441" s="72" t="str">
        <f t="shared" si="39"/>
        <v>US West Power</v>
      </c>
      <c r="C441" s="73">
        <f t="shared" si="40"/>
        <v>800</v>
      </c>
      <c r="D441" s="73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661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">
      <c r="A442" s="72">
        <f t="shared" si="38"/>
        <v>37033</v>
      </c>
      <c r="B442" s="72" t="str">
        <f t="shared" si="39"/>
        <v>US West Power</v>
      </c>
      <c r="C442" s="73">
        <f t="shared" si="40"/>
        <v>800</v>
      </c>
      <c r="D442" s="73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661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">
      <c r="A443" s="72">
        <f t="shared" si="38"/>
        <v>37033</v>
      </c>
      <c r="B443" s="72" t="str">
        <f t="shared" si="39"/>
        <v>US West Power</v>
      </c>
      <c r="C443" s="73">
        <f t="shared" si="40"/>
        <v>12400</v>
      </c>
      <c r="D443" s="73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662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">
      <c r="A444" s="72">
        <f t="shared" si="38"/>
        <v>37033</v>
      </c>
      <c r="B444" s="72" t="str">
        <f t="shared" si="39"/>
        <v>US West Power</v>
      </c>
      <c r="C444" s="73">
        <f t="shared" si="40"/>
        <v>800</v>
      </c>
      <c r="D444" s="73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663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">
      <c r="A445" s="72">
        <f t="shared" si="38"/>
        <v>37033</v>
      </c>
      <c r="B445" s="72" t="str">
        <f t="shared" si="39"/>
        <v>US West Power</v>
      </c>
      <c r="C445" s="73">
        <f t="shared" si="40"/>
        <v>12400</v>
      </c>
      <c r="D445" s="73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662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">
      <c r="A446" s="72">
        <f t="shared" si="38"/>
        <v>37033</v>
      </c>
      <c r="B446" s="72" t="str">
        <f t="shared" si="39"/>
        <v>US West Power</v>
      </c>
      <c r="C446" s="73">
        <f t="shared" si="40"/>
        <v>12400</v>
      </c>
      <c r="D446" s="73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658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">
      <c r="A447" s="72">
        <f t="shared" si="38"/>
        <v>37033</v>
      </c>
      <c r="B447" s="72" t="str">
        <f t="shared" si="39"/>
        <v>US West Power</v>
      </c>
      <c r="C447" s="73">
        <f t="shared" si="40"/>
        <v>12000</v>
      </c>
      <c r="D447" s="73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659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">
      <c r="A448" s="72">
        <f t="shared" si="38"/>
        <v>37033</v>
      </c>
      <c r="B448" s="72" t="str">
        <f t="shared" si="39"/>
        <v>US West Power</v>
      </c>
      <c r="C448" s="73">
        <f t="shared" si="40"/>
        <v>192</v>
      </c>
      <c r="D448" s="73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664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">
      <c r="A449" s="72">
        <f t="shared" si="38"/>
        <v>37033</v>
      </c>
      <c r="B449" s="72" t="str">
        <f t="shared" si="39"/>
        <v>US West Power</v>
      </c>
      <c r="C449" s="73">
        <f t="shared" si="40"/>
        <v>320</v>
      </c>
      <c r="D449" s="73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665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">
      <c r="A450" s="72">
        <f t="shared" si="38"/>
        <v>37033</v>
      </c>
      <c r="B450" s="72" t="str">
        <f t="shared" si="39"/>
        <v>US East Power</v>
      </c>
      <c r="C450" s="73">
        <f t="shared" si="40"/>
        <v>4000</v>
      </c>
      <c r="D450" s="73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666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">
      <c r="A451" s="72">
        <f t="shared" si="38"/>
        <v>37033</v>
      </c>
      <c r="B451" s="72" t="str">
        <f t="shared" si="39"/>
        <v>US West Power</v>
      </c>
      <c r="C451" s="73">
        <f t="shared" si="40"/>
        <v>800</v>
      </c>
      <c r="D451" s="73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661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">
      <c r="A452" s="72">
        <f t="shared" si="38"/>
        <v>37033</v>
      </c>
      <c r="B452" s="72" t="str">
        <f t="shared" si="39"/>
        <v>Natural Gas</v>
      </c>
      <c r="C452" s="73">
        <f t="shared" si="40"/>
        <v>150000</v>
      </c>
      <c r="D452" s="73">
        <f t="shared" si="41"/>
        <v>37.5</v>
      </c>
      <c r="E452" s="3">
        <v>1277628</v>
      </c>
      <c r="F452" s="5">
        <v>37033.362974536998</v>
      </c>
      <c r="G452" t="s">
        <v>667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668</v>
      </c>
      <c r="AC452">
        <v>57700</v>
      </c>
      <c r="AD452" s="5">
        <v>37043.875011574099</v>
      </c>
      <c r="AE452" s="5">
        <v>37072.875011574099</v>
      </c>
    </row>
    <row r="453" spans="1:31" x14ac:dyDescent="0.2">
      <c r="A453" s="72">
        <f t="shared" si="38"/>
        <v>37033</v>
      </c>
      <c r="B453" s="72" t="str">
        <f t="shared" si="39"/>
        <v>US West Power</v>
      </c>
      <c r="C453" s="73">
        <f t="shared" si="40"/>
        <v>800</v>
      </c>
      <c r="D453" s="73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661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">
      <c r="A454" s="72">
        <f t="shared" si="38"/>
        <v>37033</v>
      </c>
      <c r="B454" s="72" t="str">
        <f t="shared" si="39"/>
        <v>US East Power</v>
      </c>
      <c r="C454" s="73">
        <f t="shared" si="40"/>
        <v>4000</v>
      </c>
      <c r="D454" s="73">
        <f t="shared" si="41"/>
        <v>20</v>
      </c>
      <c r="E454" s="3">
        <v>1278412</v>
      </c>
      <c r="F454" s="5">
        <v>37033.384409722203</v>
      </c>
      <c r="G454" t="s">
        <v>669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670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">
      <c r="A455" s="72">
        <f t="shared" si="38"/>
        <v>37033</v>
      </c>
      <c r="B455" s="72" t="str">
        <f t="shared" si="39"/>
        <v>US West Power</v>
      </c>
      <c r="C455" s="73">
        <f t="shared" si="40"/>
        <v>12400</v>
      </c>
      <c r="D455" s="73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662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">
      <c r="A456" s="72">
        <f t="shared" si="38"/>
        <v>37033</v>
      </c>
      <c r="B456" s="72" t="str">
        <f t="shared" si="39"/>
        <v>Natural Gas</v>
      </c>
      <c r="C456" s="73">
        <f t="shared" si="40"/>
        <v>2295000</v>
      </c>
      <c r="D456" s="73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671</v>
      </c>
      <c r="AC456">
        <v>31699</v>
      </c>
      <c r="AD456" s="5">
        <v>37043</v>
      </c>
      <c r="AE456" s="5">
        <v>37195</v>
      </c>
    </row>
    <row r="457" spans="1:31" x14ac:dyDescent="0.2">
      <c r="A457" s="72">
        <f t="shared" si="38"/>
        <v>37033</v>
      </c>
      <c r="B457" s="72" t="str">
        <f t="shared" si="39"/>
        <v>US East Power</v>
      </c>
      <c r="C457" s="73">
        <f t="shared" si="40"/>
        <v>24000</v>
      </c>
      <c r="D457" s="73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">
      <c r="A458" s="72">
        <f t="shared" si="38"/>
        <v>37033</v>
      </c>
      <c r="B458" s="72" t="str">
        <f t="shared" si="39"/>
        <v>Natural Gas</v>
      </c>
      <c r="C458" s="73">
        <f t="shared" si="40"/>
        <v>1070000</v>
      </c>
      <c r="D458" s="73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672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673</v>
      </c>
      <c r="AC458">
        <v>53350</v>
      </c>
      <c r="AD458" s="5">
        <v>37347</v>
      </c>
      <c r="AE458" s="5">
        <v>37560</v>
      </c>
    </row>
    <row r="459" spans="1:31" x14ac:dyDescent="0.2">
      <c r="A459" s="72">
        <f t="shared" si="38"/>
        <v>37033</v>
      </c>
      <c r="B459" s="72" t="str">
        <f t="shared" si="39"/>
        <v>Natural Gas</v>
      </c>
      <c r="C459" s="73">
        <f t="shared" si="40"/>
        <v>3060000</v>
      </c>
      <c r="D459" s="73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674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675</v>
      </c>
      <c r="AC459">
        <v>53350</v>
      </c>
      <c r="AD459" s="5">
        <v>37043</v>
      </c>
      <c r="AE459" s="5">
        <v>37195</v>
      </c>
    </row>
    <row r="460" spans="1:31" x14ac:dyDescent="0.2">
      <c r="A460" s="72">
        <f t="shared" si="38"/>
        <v>37033</v>
      </c>
      <c r="B460" s="72" t="str">
        <f t="shared" si="39"/>
        <v>Natural Gas</v>
      </c>
      <c r="C460" s="73">
        <f t="shared" si="40"/>
        <v>3060000</v>
      </c>
      <c r="D460" s="73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674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676</v>
      </c>
      <c r="AC460">
        <v>53350</v>
      </c>
      <c r="AD460" s="5">
        <v>37043</v>
      </c>
      <c r="AE460" s="5">
        <v>37195</v>
      </c>
    </row>
    <row r="461" spans="1:31" x14ac:dyDescent="0.2">
      <c r="A461" s="72">
        <f t="shared" si="38"/>
        <v>37033</v>
      </c>
      <c r="B461" s="72" t="str">
        <f t="shared" si="39"/>
        <v>Natural Gas</v>
      </c>
      <c r="C461" s="73">
        <f t="shared" si="40"/>
        <v>3060000</v>
      </c>
      <c r="D461" s="73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674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677</v>
      </c>
      <c r="AC461">
        <v>53350</v>
      </c>
      <c r="AD461" s="5">
        <v>37043</v>
      </c>
      <c r="AE461" s="5">
        <v>37195</v>
      </c>
    </row>
    <row r="462" spans="1:31" x14ac:dyDescent="0.2">
      <c r="A462" s="72">
        <f t="shared" si="38"/>
        <v>37033</v>
      </c>
      <c r="B462" s="72" t="str">
        <f t="shared" si="39"/>
        <v>US West Power</v>
      </c>
      <c r="C462" s="73">
        <f t="shared" si="40"/>
        <v>36800</v>
      </c>
      <c r="D462" s="73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678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">
      <c r="A463" s="72">
        <f t="shared" si="38"/>
        <v>37033</v>
      </c>
      <c r="B463" s="72" t="str">
        <f t="shared" si="39"/>
        <v>Natural Gas</v>
      </c>
      <c r="C463" s="73">
        <f t="shared" si="40"/>
        <v>150000</v>
      </c>
      <c r="D463" s="73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679</v>
      </c>
      <c r="P463" s="7">
        <v>5000</v>
      </c>
      <c r="R463" t="s">
        <v>66</v>
      </c>
      <c r="S463" t="s">
        <v>38</v>
      </c>
      <c r="T463" s="11">
        <v>0.06</v>
      </c>
      <c r="U463" t="s">
        <v>680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681</v>
      </c>
      <c r="AC463">
        <v>55265</v>
      </c>
      <c r="AD463" s="5">
        <v>37043.875011574099</v>
      </c>
      <c r="AE463" s="5">
        <v>37072.875011574099</v>
      </c>
    </row>
    <row r="464" spans="1:31" x14ac:dyDescent="0.2">
      <c r="A464" s="72">
        <f t="shared" si="38"/>
        <v>37033</v>
      </c>
      <c r="B464" s="72" t="str">
        <f t="shared" si="39"/>
        <v>US East Power</v>
      </c>
      <c r="C464" s="73">
        <f t="shared" si="40"/>
        <v>4000</v>
      </c>
      <c r="D464" s="73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666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">
      <c r="A465" s="72">
        <f t="shared" si="38"/>
        <v>37033</v>
      </c>
      <c r="B465" s="72" t="str">
        <f t="shared" si="39"/>
        <v>US East Power</v>
      </c>
      <c r="C465" s="73">
        <f t="shared" si="40"/>
        <v>24000</v>
      </c>
      <c r="D465" s="73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">
      <c r="A466" s="72">
        <f t="shared" si="38"/>
        <v>37033</v>
      </c>
      <c r="B466" s="72" t="str">
        <f t="shared" si="39"/>
        <v>US East Power</v>
      </c>
      <c r="C466" s="73">
        <f t="shared" si="40"/>
        <v>24000</v>
      </c>
      <c r="D466" s="73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zoomScale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203</v>
      </c>
    </row>
    <row r="2" spans="1:19" x14ac:dyDescent="0.2">
      <c r="C2" t="s">
        <v>205</v>
      </c>
    </row>
    <row r="4" spans="1:19" x14ac:dyDescent="0.2">
      <c r="B4" s="30">
        <v>1</v>
      </c>
      <c r="C4">
        <v>1</v>
      </c>
    </row>
    <row r="5" spans="1:19" x14ac:dyDescent="0.2">
      <c r="A5" s="127" t="s">
        <v>225</v>
      </c>
      <c r="B5" s="128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9" t="s">
        <v>209</v>
      </c>
      <c r="R5" s="15" t="s">
        <v>25</v>
      </c>
      <c r="S5" s="15" t="s">
        <v>26</v>
      </c>
    </row>
    <row r="6" spans="1:19" x14ac:dyDescent="0.2">
      <c r="A6" s="72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2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2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2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2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2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2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2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2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">
      <c r="A15" s="72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">
      <c r="A16" s="72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">
      <c r="A17" s="72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">
      <c r="A18" s="72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">
      <c r="A19" s="72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">
      <c r="A20" s="72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">
      <c r="A21" s="72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">
      <c r="A22" s="72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">
      <c r="A23" s="72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">
      <c r="A24" s="72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">
      <c r="A25" s="72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">
      <c r="A26" s="72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">
      <c r="A27" s="72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">
      <c r="A28" s="72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">
      <c r="A29" s="72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">
      <c r="A30" s="72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">
      <c r="A31" s="72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">
      <c r="A32" s="72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">
      <c r="A33" s="72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">
      <c r="A34" s="72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">
      <c r="A35" s="72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">
      <c r="A36" s="72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">
      <c r="A37" s="72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">
      <c r="A38" s="72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">
      <c r="A39" s="72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">
      <c r="A40" s="72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">
      <c r="A41" s="72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">
      <c r="A42" s="72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">
      <c r="A43" s="72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">
      <c r="A44" s="72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">
      <c r="A45" s="72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">
      <c r="A46" s="72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">
      <c r="A47" s="72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">
      <c r="A48" s="72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">
      <c r="A49" s="72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">
      <c r="A50" s="72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">
      <c r="A51" s="72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">
      <c r="A52" s="72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">
      <c r="A53" s="72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">
      <c r="A54" s="72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">
      <c r="A55" s="72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">
      <c r="A56" s="72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">
      <c r="A57" s="72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">
      <c r="A58" s="72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">
      <c r="A59" s="72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">
      <c r="A60" s="72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">
      <c r="A61" s="72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">
      <c r="A62" s="72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">
      <c r="A63" s="72">
        <f t="shared" si="0"/>
        <v>37014</v>
      </c>
      <c r="B63" s="52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3">
        <v>25</v>
      </c>
      <c r="L63" s="53"/>
      <c r="M63" t="s">
        <v>37</v>
      </c>
      <c r="N63" t="s">
        <v>38</v>
      </c>
      <c r="O63" s="53">
        <v>158</v>
      </c>
      <c r="P63" t="s">
        <v>210</v>
      </c>
      <c r="Q63" s="54">
        <v>881.5</v>
      </c>
      <c r="R63" s="55">
        <v>37015.875</v>
      </c>
      <c r="S63" s="55">
        <v>37016.875</v>
      </c>
    </row>
    <row r="64" spans="1:19" x14ac:dyDescent="0.2">
      <c r="A64" s="72">
        <f t="shared" si="0"/>
        <v>37014</v>
      </c>
      <c r="B64" s="52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3">
        <v>25</v>
      </c>
      <c r="L64" s="53"/>
      <c r="M64" t="s">
        <v>37</v>
      </c>
      <c r="N64" t="s">
        <v>38</v>
      </c>
      <c r="O64" s="53">
        <v>158</v>
      </c>
      <c r="P64" t="s">
        <v>210</v>
      </c>
      <c r="Q64" s="54">
        <v>881.5</v>
      </c>
      <c r="R64" s="55">
        <v>37015.875</v>
      </c>
      <c r="S64" s="55">
        <v>37016.875</v>
      </c>
    </row>
    <row r="65" spans="1:19" x14ac:dyDescent="0.2">
      <c r="A65" s="72">
        <f t="shared" si="0"/>
        <v>37014</v>
      </c>
      <c r="B65" s="52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3">
        <v>15</v>
      </c>
      <c r="L65" s="53"/>
      <c r="M65" t="s">
        <v>367</v>
      </c>
      <c r="N65" t="s">
        <v>368</v>
      </c>
      <c r="O65" s="53">
        <v>139.25</v>
      </c>
      <c r="P65" t="s">
        <v>220</v>
      </c>
      <c r="Q65" s="54">
        <v>7200.3</v>
      </c>
      <c r="R65" s="55">
        <v>37016.875</v>
      </c>
      <c r="S65" s="55">
        <v>37042.875</v>
      </c>
    </row>
    <row r="66" spans="1:19" x14ac:dyDescent="0.2">
      <c r="A66" s="72">
        <f t="shared" si="0"/>
        <v>37014</v>
      </c>
      <c r="B66" s="52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3">
        <v>15</v>
      </c>
      <c r="L66" s="53"/>
      <c r="M66" t="s">
        <v>367</v>
      </c>
      <c r="N66" t="s">
        <v>368</v>
      </c>
      <c r="O66" s="53">
        <v>139.25</v>
      </c>
      <c r="P66" t="s">
        <v>220</v>
      </c>
      <c r="Q66" s="54">
        <v>7200.3</v>
      </c>
      <c r="R66" s="55">
        <v>37016.875</v>
      </c>
      <c r="S66" s="55">
        <v>37042.875</v>
      </c>
    </row>
    <row r="67" spans="1:19" x14ac:dyDescent="0.2">
      <c r="A67" s="72">
        <f t="shared" si="0"/>
        <v>37014</v>
      </c>
      <c r="B67" s="52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3"/>
      <c r="L67" s="53">
        <v>50</v>
      </c>
      <c r="M67" t="s">
        <v>37</v>
      </c>
      <c r="N67" t="s">
        <v>38</v>
      </c>
      <c r="O67" s="53">
        <v>65.25</v>
      </c>
      <c r="P67" t="s">
        <v>210</v>
      </c>
      <c r="Q67" s="54">
        <v>12240</v>
      </c>
      <c r="R67" s="55">
        <v>37043.591666666667</v>
      </c>
      <c r="S67" s="55">
        <v>37072.591666666667</v>
      </c>
    </row>
    <row r="68" spans="1:19" x14ac:dyDescent="0.2">
      <c r="A68" s="72">
        <f t="shared" ref="A68:A125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">
      <c r="A69" s="72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">
      <c r="A70" s="72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">
      <c r="A71" s="72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2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">
      <c r="A73" s="72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">
      <c r="A74" s="72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">
      <c r="A75" s="72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">
      <c r="A76" s="72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">
      <c r="A77" s="72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">
      <c r="A78" s="72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">
      <c r="A79" s="72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">
      <c r="A80" s="72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">
      <c r="A81" s="72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">
      <c r="A82" s="72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">
      <c r="A83" s="72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">
      <c r="A84" s="72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">
      <c r="A85" s="72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">
      <c r="A86" s="72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">
      <c r="A87" s="72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">
      <c r="A88" s="72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">
      <c r="A89" s="72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">
      <c r="A90" s="72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">
      <c r="A91" s="72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">
      <c r="A92" s="72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">
      <c r="A93" s="72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">
      <c r="A94" s="72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">
      <c r="A95" s="72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">
      <c r="A96" s="72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">
      <c r="A97" s="72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">
      <c r="A98" s="72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">
      <c r="A99" s="72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">
      <c r="A100" s="72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">
      <c r="A101" s="72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">
      <c r="A102" s="72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">
      <c r="A103" s="72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">
      <c r="A104" s="72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">
      <c r="A105" s="72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">
      <c r="A106" s="72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653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">
      <c r="A107" s="72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">
      <c r="A108" s="72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683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">
      <c r="A109" s="72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">
      <c r="A110" s="72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678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">
      <c r="A111" s="72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">
      <c r="A112" s="72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" x14ac:dyDescent="0.2">
      <c r="A113" s="72" t="e">
        <f t="shared" si="1"/>
        <v>#VALUE!</v>
      </c>
    </row>
    <row r="114" spans="1:1" x14ac:dyDescent="0.2">
      <c r="A114" s="72" t="e">
        <f t="shared" si="1"/>
        <v>#VALUE!</v>
      </c>
    </row>
    <row r="115" spans="1:1" x14ac:dyDescent="0.2">
      <c r="A115" s="72" t="e">
        <f t="shared" si="1"/>
        <v>#VALUE!</v>
      </c>
    </row>
    <row r="116" spans="1:1" x14ac:dyDescent="0.2">
      <c r="A116" s="72" t="e">
        <f t="shared" si="1"/>
        <v>#VALUE!</v>
      </c>
    </row>
    <row r="117" spans="1:1" x14ac:dyDescent="0.2">
      <c r="A117" s="72" t="e">
        <f t="shared" si="1"/>
        <v>#VALUE!</v>
      </c>
    </row>
    <row r="118" spans="1:1" x14ac:dyDescent="0.2">
      <c r="A118" s="72" t="e">
        <f t="shared" si="1"/>
        <v>#VALUE!</v>
      </c>
    </row>
    <row r="119" spans="1:1" x14ac:dyDescent="0.2">
      <c r="A119" s="72" t="e">
        <f t="shared" si="1"/>
        <v>#VALUE!</v>
      </c>
    </row>
    <row r="120" spans="1:1" x14ac:dyDescent="0.2">
      <c r="A120" s="72" t="e">
        <f t="shared" si="1"/>
        <v>#VALUE!</v>
      </c>
    </row>
    <row r="121" spans="1:1" x14ac:dyDescent="0.2">
      <c r="A121" s="72" t="e">
        <f t="shared" si="1"/>
        <v>#VALUE!</v>
      </c>
    </row>
    <row r="122" spans="1:1" x14ac:dyDescent="0.2">
      <c r="A122" s="72" t="e">
        <f t="shared" si="1"/>
        <v>#VALUE!</v>
      </c>
    </row>
    <row r="123" spans="1:1" x14ac:dyDescent="0.2">
      <c r="A123" s="72" t="e">
        <f t="shared" si="1"/>
        <v>#VALUE!</v>
      </c>
    </row>
    <row r="124" spans="1:1" x14ac:dyDescent="0.2">
      <c r="A124" s="72" t="e">
        <f t="shared" si="1"/>
        <v>#VALUE!</v>
      </c>
    </row>
    <row r="125" spans="1:1" x14ac:dyDescent="0.2">
      <c r="A125" s="72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DEAL SUMMARY</vt:lpstr>
      <vt:lpstr>FAILED DEALS SUMMARY</vt:lpstr>
      <vt:lpstr>Deal Detail</vt:lpstr>
      <vt:lpstr>Failed Transaction Detail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2001-05-03T21:36:32Z</cp:lastPrinted>
  <dcterms:created xsi:type="dcterms:W3CDTF">2001-04-19T21:02:22Z</dcterms:created>
  <dcterms:modified xsi:type="dcterms:W3CDTF">2014-09-03T10:36:01Z</dcterms:modified>
</cp:coreProperties>
</file>