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880" windowHeight="858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C23" i="1" l="1"/>
  <c r="D23" i="1"/>
  <c r="E23" i="1"/>
  <c r="F23" i="1"/>
  <c r="H23" i="1"/>
  <c r="I23" i="1"/>
  <c r="J23" i="1"/>
  <c r="C24" i="1"/>
  <c r="D24" i="1"/>
  <c r="E24" i="1"/>
  <c r="F24" i="1"/>
  <c r="H24" i="1"/>
  <c r="I24" i="1"/>
  <c r="J24" i="1"/>
  <c r="C25" i="1"/>
  <c r="D25" i="1"/>
  <c r="E25" i="1"/>
  <c r="F25" i="1"/>
  <c r="H25" i="1"/>
  <c r="I25" i="1"/>
  <c r="J25" i="1"/>
  <c r="C26" i="1"/>
  <c r="D26" i="1"/>
  <c r="E26" i="1"/>
  <c r="F26" i="1"/>
  <c r="H26" i="1"/>
  <c r="I26" i="1"/>
  <c r="J26" i="1"/>
  <c r="C27" i="1"/>
  <c r="D27" i="1"/>
  <c r="E27" i="1"/>
  <c r="F27" i="1"/>
  <c r="H27" i="1"/>
  <c r="I27" i="1"/>
  <c r="J27" i="1"/>
  <c r="C28" i="1"/>
  <c r="D28" i="1"/>
  <c r="E28" i="1"/>
  <c r="F28" i="1"/>
  <c r="H28" i="1"/>
  <c r="I28" i="1"/>
  <c r="J28" i="1"/>
  <c r="C29" i="1"/>
  <c r="D29" i="1"/>
  <c r="E29" i="1"/>
  <c r="F29" i="1"/>
  <c r="H29" i="1"/>
  <c r="I29" i="1"/>
  <c r="J29" i="1"/>
  <c r="C30" i="1"/>
  <c r="D30" i="1"/>
  <c r="E30" i="1"/>
  <c r="F30" i="1"/>
  <c r="H30" i="1"/>
  <c r="I30" i="1"/>
  <c r="J30" i="1"/>
  <c r="C31" i="1"/>
  <c r="D31" i="1"/>
  <c r="E31" i="1"/>
  <c r="F31" i="1"/>
  <c r="H31" i="1"/>
  <c r="I31" i="1"/>
  <c r="J31" i="1"/>
  <c r="C32" i="1"/>
  <c r="D32" i="1"/>
  <c r="E32" i="1"/>
  <c r="F32" i="1"/>
  <c r="H32" i="1"/>
  <c r="I32" i="1"/>
  <c r="J32" i="1"/>
  <c r="C33" i="1"/>
  <c r="D33" i="1"/>
  <c r="E33" i="1"/>
  <c r="F33" i="1"/>
  <c r="H33" i="1"/>
  <c r="I33" i="1"/>
  <c r="J33" i="1"/>
  <c r="C34" i="1"/>
  <c r="D34" i="1"/>
  <c r="E34" i="1"/>
  <c r="F34" i="1"/>
  <c r="H34" i="1"/>
  <c r="I34" i="1"/>
  <c r="J34" i="1"/>
  <c r="C35" i="1"/>
  <c r="D35" i="1"/>
  <c r="E35" i="1"/>
  <c r="F35" i="1"/>
  <c r="H35" i="1"/>
  <c r="I35" i="1"/>
  <c r="J35" i="1"/>
  <c r="C36" i="1"/>
  <c r="D36" i="1"/>
  <c r="E36" i="1"/>
  <c r="F36" i="1"/>
  <c r="H36" i="1"/>
  <c r="I36" i="1"/>
  <c r="J36" i="1"/>
  <c r="C37" i="1"/>
  <c r="D37" i="1"/>
  <c r="E37" i="1"/>
  <c r="F37" i="1"/>
  <c r="H37" i="1"/>
  <c r="I37" i="1"/>
  <c r="J37" i="1"/>
  <c r="C38" i="1"/>
  <c r="D38" i="1"/>
  <c r="E38" i="1"/>
  <c r="F38" i="1"/>
  <c r="H38" i="1"/>
  <c r="I38" i="1"/>
  <c r="J38" i="1"/>
  <c r="C39" i="1"/>
  <c r="D39" i="1"/>
  <c r="E39" i="1"/>
  <c r="F39" i="1"/>
  <c r="H39" i="1"/>
  <c r="I39" i="1"/>
  <c r="J39" i="1"/>
  <c r="C40" i="1"/>
  <c r="D40" i="1"/>
  <c r="E40" i="1"/>
  <c r="F40" i="1"/>
  <c r="H40" i="1"/>
  <c r="I40" i="1"/>
  <c r="J40" i="1"/>
  <c r="C41" i="1"/>
  <c r="D41" i="1"/>
  <c r="E41" i="1"/>
  <c r="F41" i="1"/>
  <c r="H41" i="1"/>
  <c r="I41" i="1"/>
  <c r="J41" i="1"/>
  <c r="C42" i="1"/>
  <c r="D42" i="1"/>
  <c r="E42" i="1"/>
  <c r="F42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</calcChain>
</file>

<file path=xl/sharedStrings.xml><?xml version="1.0" encoding="utf-8"?>
<sst xmlns="http://schemas.openxmlformats.org/spreadsheetml/2006/main" count="30" uniqueCount="24">
  <si>
    <t>Teco/Mosbacher Delmarva Project</t>
  </si>
  <si>
    <t>Potential Insurance Loss Analysis</t>
  </si>
  <si>
    <t>Enron 1st loss - $/kw</t>
  </si>
  <si>
    <t>Enron pro-rata loss</t>
  </si>
  <si>
    <t>Project size - MW</t>
  </si>
  <si>
    <t>Developed cost - $/kw</t>
  </si>
  <si>
    <t>Debt - $/kw</t>
  </si>
  <si>
    <t>Residual/minimum value assumption - $/kw</t>
  </si>
  <si>
    <t>Term - yrs.</t>
  </si>
  <si>
    <t>Assumed IR</t>
  </si>
  <si>
    <t>Enron first loss - $/kw</t>
  </si>
  <si>
    <t>All figures in $/kw</t>
  </si>
  <si>
    <t>Max</t>
  </si>
  <si>
    <t>Equity</t>
  </si>
  <si>
    <t>Residual</t>
  </si>
  <si>
    <t>Enron</t>
  </si>
  <si>
    <t>Insurance</t>
  </si>
  <si>
    <t>Book</t>
  </si>
  <si>
    <t>Net</t>
  </si>
  <si>
    <t>Year</t>
  </si>
  <si>
    <t>Debt</t>
  </si>
  <si>
    <t>Value</t>
  </si>
  <si>
    <t>Loss</t>
  </si>
  <si>
    <t>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</si>
</sst>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b/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0" fontId="0" fillId="0" borderId="0" xfId="2" applyNumberFormat="1" applyFont="1"/>
    <xf numFmtId="2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9" fontId="0" fillId="0" borderId="5" xfId="2" applyFont="1" applyBorder="1"/>
    <xf numFmtId="0" fontId="0" fillId="0" borderId="5" xfId="0" applyBorder="1"/>
    <xf numFmtId="0" fontId="2" fillId="0" borderId="4" xfId="0" applyFont="1" applyBorder="1"/>
    <xf numFmtId="10" fontId="0" fillId="0" borderId="5" xfId="2" applyNumberFormat="1" applyFont="1" applyBorder="1"/>
    <xf numFmtId="43" fontId="0" fillId="0" borderId="5" xfId="1" applyFont="1" applyBorder="1"/>
    <xf numFmtId="0" fontId="0" fillId="0" borderId="6" xfId="0" applyBorder="1"/>
    <xf numFmtId="0" fontId="0" fillId="0" borderId="7" xfId="0" applyBorder="1"/>
    <xf numFmtId="10" fontId="0" fillId="0" borderId="8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18" workbookViewId="0">
      <selection activeCell="M31" sqref="M31"/>
    </sheetView>
  </sheetViews>
  <sheetFormatPr defaultRowHeight="12.75" x14ac:dyDescent="0.2"/>
  <sheetData>
    <row r="1" spans="1:5" x14ac:dyDescent="0.2">
      <c r="A1" t="s">
        <v>0</v>
      </c>
    </row>
    <row r="2" spans="1:5" x14ac:dyDescent="0.2">
      <c r="A2" t="s">
        <v>1</v>
      </c>
    </row>
    <row r="5" spans="1:5" x14ac:dyDescent="0.2">
      <c r="A5" s="6" t="s">
        <v>2</v>
      </c>
      <c r="B5" s="7"/>
      <c r="C5" s="7"/>
      <c r="D5" s="7"/>
      <c r="E5" s="8">
        <v>50</v>
      </c>
    </row>
    <row r="6" spans="1:5" x14ac:dyDescent="0.2">
      <c r="A6" s="9" t="s">
        <v>3</v>
      </c>
      <c r="B6" s="10"/>
      <c r="C6" s="10"/>
      <c r="D6" s="10"/>
      <c r="E6" s="11">
        <v>0.1</v>
      </c>
    </row>
    <row r="7" spans="1:5" x14ac:dyDescent="0.2">
      <c r="A7" s="9"/>
      <c r="B7" s="10"/>
      <c r="C7" s="10"/>
      <c r="D7" s="10"/>
      <c r="E7" s="12"/>
    </row>
    <row r="8" spans="1:5" x14ac:dyDescent="0.2">
      <c r="A8" s="9" t="s">
        <v>4</v>
      </c>
      <c r="B8" s="10"/>
      <c r="C8" s="10"/>
      <c r="D8" s="10"/>
      <c r="E8" s="12">
        <v>315</v>
      </c>
    </row>
    <row r="9" spans="1:5" x14ac:dyDescent="0.2">
      <c r="A9" s="9"/>
      <c r="B9" s="10"/>
      <c r="C9" s="10"/>
      <c r="D9" s="10"/>
      <c r="E9" s="12"/>
    </row>
    <row r="10" spans="1:5" x14ac:dyDescent="0.2">
      <c r="A10" s="9" t="s">
        <v>5</v>
      </c>
      <c r="B10" s="10"/>
      <c r="C10" s="10"/>
      <c r="D10" s="10"/>
      <c r="E10" s="12">
        <v>550</v>
      </c>
    </row>
    <row r="11" spans="1:5" x14ac:dyDescent="0.2">
      <c r="A11" s="13" t="s">
        <v>6</v>
      </c>
      <c r="B11" s="10"/>
      <c r="C11" s="10"/>
      <c r="D11" s="10"/>
      <c r="E11" s="12">
        <v>375</v>
      </c>
    </row>
    <row r="12" spans="1:5" x14ac:dyDescent="0.2">
      <c r="A12" s="9" t="s">
        <v>7</v>
      </c>
      <c r="B12" s="10"/>
      <c r="C12" s="10"/>
      <c r="D12" s="10"/>
      <c r="E12" s="12">
        <v>100</v>
      </c>
    </row>
    <row r="13" spans="1:5" x14ac:dyDescent="0.2">
      <c r="A13" s="9" t="s">
        <v>8</v>
      </c>
      <c r="B13" s="10"/>
      <c r="C13" s="10"/>
      <c r="D13" s="10"/>
      <c r="E13" s="12">
        <v>20</v>
      </c>
    </row>
    <row r="14" spans="1:5" x14ac:dyDescent="0.2">
      <c r="A14" s="9" t="s">
        <v>9</v>
      </c>
      <c r="B14" s="10"/>
      <c r="C14" s="10"/>
      <c r="D14" s="10"/>
      <c r="E14" s="14">
        <v>0.09</v>
      </c>
    </row>
    <row r="15" spans="1:5" x14ac:dyDescent="0.2">
      <c r="A15" s="9" t="s">
        <v>10</v>
      </c>
      <c r="B15" s="10"/>
      <c r="C15" s="10"/>
      <c r="D15" s="10"/>
      <c r="E15" s="15">
        <v>50</v>
      </c>
    </row>
    <row r="16" spans="1:5" x14ac:dyDescent="0.2">
      <c r="A16" s="16" t="s">
        <v>3</v>
      </c>
      <c r="B16" s="17"/>
      <c r="C16" s="17"/>
      <c r="D16" s="17"/>
      <c r="E16" s="18">
        <v>0.1</v>
      </c>
    </row>
    <row r="17" spans="1:10" x14ac:dyDescent="0.2">
      <c r="E17" s="3"/>
    </row>
    <row r="18" spans="1:10" x14ac:dyDescent="0.2">
      <c r="E18" s="3"/>
    </row>
    <row r="19" spans="1:10" x14ac:dyDescent="0.2">
      <c r="A19" s="2" t="s">
        <v>11</v>
      </c>
    </row>
    <row r="20" spans="1:10" x14ac:dyDescent="0.2">
      <c r="F20" s="1" t="s">
        <v>12</v>
      </c>
      <c r="H20" s="1" t="s">
        <v>13</v>
      </c>
    </row>
    <row r="21" spans="1:10" x14ac:dyDescent="0.2">
      <c r="A21" s="1"/>
      <c r="B21" s="1"/>
      <c r="C21" s="1" t="s">
        <v>14</v>
      </c>
      <c r="D21" s="1" t="s">
        <v>12</v>
      </c>
      <c r="E21" s="1" t="s">
        <v>15</v>
      </c>
      <c r="F21" s="1" t="s">
        <v>16</v>
      </c>
      <c r="G21" s="1"/>
      <c r="H21" s="1" t="s">
        <v>17</v>
      </c>
      <c r="I21" s="1"/>
      <c r="J21" s="1" t="s">
        <v>18</v>
      </c>
    </row>
    <row r="22" spans="1:10" x14ac:dyDescent="0.2">
      <c r="A22" s="5" t="s">
        <v>19</v>
      </c>
      <c r="B22" s="5" t="s">
        <v>20</v>
      </c>
      <c r="C22" s="5" t="s">
        <v>21</v>
      </c>
      <c r="D22" s="5" t="s">
        <v>22</v>
      </c>
      <c r="E22" s="5" t="s">
        <v>22</v>
      </c>
      <c r="F22" s="5" t="s">
        <v>22</v>
      </c>
      <c r="G22" s="5"/>
      <c r="H22" s="5" t="s">
        <v>23</v>
      </c>
      <c r="I22" s="5" t="s">
        <v>20</v>
      </c>
      <c r="J22" s="5" t="s">
        <v>13</v>
      </c>
    </row>
    <row r="23" spans="1:10" x14ac:dyDescent="0.2">
      <c r="A23">
        <v>1</v>
      </c>
      <c r="B23" s="4">
        <v>375</v>
      </c>
      <c r="C23" s="4">
        <f>E12</f>
        <v>100</v>
      </c>
      <c r="D23" s="4">
        <f>B23-C23</f>
        <v>275</v>
      </c>
      <c r="E23" s="4">
        <f>$E$15+(D23-$E$15)*$E$16</f>
        <v>72.5</v>
      </c>
      <c r="F23" s="4">
        <f>D23-E23</f>
        <v>202.5</v>
      </c>
      <c r="H23" s="4">
        <f>$E$10</f>
        <v>550</v>
      </c>
      <c r="I23" s="4">
        <f t="shared" ref="I23:I52" si="0">B23</f>
        <v>375</v>
      </c>
      <c r="J23" s="4">
        <f>H23-I23</f>
        <v>175</v>
      </c>
    </row>
    <row r="24" spans="1:10" x14ac:dyDescent="0.2">
      <c r="A24">
        <v>2</v>
      </c>
      <c r="B24" s="4">
        <v>367.6700718719141</v>
      </c>
      <c r="C24" s="4">
        <f t="shared" ref="C24:C42" si="1">C23</f>
        <v>100</v>
      </c>
      <c r="D24" s="4">
        <f t="shared" ref="D24:D39" si="2">B24-C24</f>
        <v>267.6700718719141</v>
      </c>
      <c r="E24" s="4">
        <f t="shared" ref="E24:E39" si="3">$E$15+(D24-$E$15)*$E$16</f>
        <v>71.76700718719141</v>
      </c>
      <c r="F24" s="4">
        <f t="shared" ref="F24:F39" si="4">D24-E24</f>
        <v>195.90306468472269</v>
      </c>
      <c r="H24" s="4">
        <f t="shared" ref="H24:H40" si="5">H23-$E$10/30</f>
        <v>531.66666666666663</v>
      </c>
      <c r="I24" s="4">
        <f t="shared" si="0"/>
        <v>367.6700718719141</v>
      </c>
      <c r="J24" s="4">
        <f t="shared" ref="J24:J39" si="6">H24-I24</f>
        <v>163.99659479475253</v>
      </c>
    </row>
    <row r="25" spans="1:10" x14ac:dyDescent="0.2">
      <c r="A25">
        <v>3</v>
      </c>
      <c r="B25" s="4">
        <v>359.6804502123004</v>
      </c>
      <c r="C25" s="4">
        <f t="shared" si="1"/>
        <v>100</v>
      </c>
      <c r="D25" s="4">
        <f t="shared" si="2"/>
        <v>259.6804502123004</v>
      </c>
      <c r="E25" s="4">
        <f t="shared" si="3"/>
        <v>70.96804502123004</v>
      </c>
      <c r="F25" s="4">
        <f t="shared" si="4"/>
        <v>188.71240519107036</v>
      </c>
      <c r="H25" s="4">
        <f t="shared" si="5"/>
        <v>513.33333333333326</v>
      </c>
      <c r="I25" s="4">
        <f t="shared" si="0"/>
        <v>359.6804502123004</v>
      </c>
      <c r="J25" s="4">
        <f t="shared" si="6"/>
        <v>153.65288312103286</v>
      </c>
    </row>
    <row r="26" spans="1:10" x14ac:dyDescent="0.2">
      <c r="A26">
        <v>4</v>
      </c>
      <c r="B26" s="4">
        <v>350.97176260332145</v>
      </c>
      <c r="C26" s="4">
        <f t="shared" si="1"/>
        <v>100</v>
      </c>
      <c r="D26" s="4">
        <f t="shared" si="2"/>
        <v>250.97176260332145</v>
      </c>
      <c r="E26" s="4">
        <f t="shared" si="3"/>
        <v>70.097176260332148</v>
      </c>
      <c r="F26" s="4">
        <f t="shared" si="4"/>
        <v>180.87458634298929</v>
      </c>
      <c r="H26" s="4">
        <f t="shared" si="5"/>
        <v>494.99999999999994</v>
      </c>
      <c r="I26" s="4">
        <f t="shared" si="0"/>
        <v>350.97176260332145</v>
      </c>
      <c r="J26" s="4">
        <f t="shared" si="6"/>
        <v>144.02823739667849</v>
      </c>
    </row>
    <row r="27" spans="1:10" x14ac:dyDescent="0.2">
      <c r="A27">
        <v>5</v>
      </c>
      <c r="B27" s="4">
        <v>341.47929310953441</v>
      </c>
      <c r="C27" s="4">
        <f t="shared" si="1"/>
        <v>100</v>
      </c>
      <c r="D27" s="4">
        <f t="shared" si="2"/>
        <v>241.47929310953441</v>
      </c>
      <c r="E27" s="4">
        <f t="shared" si="3"/>
        <v>69.147929310953444</v>
      </c>
      <c r="F27" s="4">
        <f t="shared" si="4"/>
        <v>172.33136379858098</v>
      </c>
      <c r="H27" s="4">
        <f t="shared" si="5"/>
        <v>476.66666666666663</v>
      </c>
      <c r="I27" s="4">
        <f t="shared" si="0"/>
        <v>341.47929310953441</v>
      </c>
      <c r="J27" s="4">
        <f t="shared" si="6"/>
        <v>135.18737355713222</v>
      </c>
    </row>
    <row r="28" spans="1:10" x14ac:dyDescent="0.2">
      <c r="A28">
        <v>6</v>
      </c>
      <c r="B28" s="4">
        <v>331.13250136130654</v>
      </c>
      <c r="C28" s="4">
        <f t="shared" si="1"/>
        <v>100</v>
      </c>
      <c r="D28" s="4">
        <f t="shared" si="2"/>
        <v>231.13250136130654</v>
      </c>
      <c r="E28" s="4">
        <f t="shared" si="3"/>
        <v>68.113250136130659</v>
      </c>
      <c r="F28" s="4">
        <f t="shared" si="4"/>
        <v>163.01925122517588</v>
      </c>
      <c r="H28" s="4">
        <f t="shared" si="5"/>
        <v>458.33333333333331</v>
      </c>
      <c r="I28" s="4">
        <f t="shared" si="0"/>
        <v>331.13250136130654</v>
      </c>
      <c r="J28" s="4">
        <f t="shared" si="6"/>
        <v>127.20083197202678</v>
      </c>
    </row>
    <row r="29" spans="1:10" x14ac:dyDescent="0.2">
      <c r="A29">
        <v>7</v>
      </c>
      <c r="B29" s="4">
        <v>319.85449835573814</v>
      </c>
      <c r="C29" s="4">
        <f t="shared" si="1"/>
        <v>100</v>
      </c>
      <c r="D29" s="4">
        <f t="shared" si="2"/>
        <v>219.85449835573814</v>
      </c>
      <c r="E29" s="4">
        <f t="shared" si="3"/>
        <v>66.985449835573817</v>
      </c>
      <c r="F29" s="4">
        <f t="shared" si="4"/>
        <v>152.86904852016431</v>
      </c>
      <c r="H29" s="4">
        <f t="shared" si="5"/>
        <v>440</v>
      </c>
      <c r="I29" s="4">
        <f t="shared" si="0"/>
        <v>319.85449835573814</v>
      </c>
      <c r="J29" s="4">
        <f t="shared" si="6"/>
        <v>120.14550164426186</v>
      </c>
    </row>
    <row r="30" spans="1:10" x14ac:dyDescent="0.2">
      <c r="A30">
        <v>8</v>
      </c>
      <c r="B30" s="4">
        <v>307.56147507966858</v>
      </c>
      <c r="C30" s="4">
        <f t="shared" si="1"/>
        <v>100</v>
      </c>
      <c r="D30" s="4">
        <f t="shared" si="2"/>
        <v>207.56147507966858</v>
      </c>
      <c r="E30" s="4">
        <f t="shared" si="3"/>
        <v>65.756147507966858</v>
      </c>
      <c r="F30" s="4">
        <f t="shared" si="4"/>
        <v>141.80532757170172</v>
      </c>
      <c r="H30" s="4">
        <f t="shared" si="5"/>
        <v>421.66666666666669</v>
      </c>
      <c r="I30" s="4">
        <f t="shared" si="0"/>
        <v>307.56147507966858</v>
      </c>
      <c r="J30" s="4">
        <f t="shared" si="6"/>
        <v>114.1051915869981</v>
      </c>
    </row>
    <row r="31" spans="1:10" x14ac:dyDescent="0.2">
      <c r="A31">
        <v>9</v>
      </c>
      <c r="B31" s="4">
        <v>294.1620797087528</v>
      </c>
      <c r="C31" s="4">
        <f t="shared" si="1"/>
        <v>100</v>
      </c>
      <c r="D31" s="4">
        <f t="shared" si="2"/>
        <v>194.1620797087528</v>
      </c>
      <c r="E31" s="4">
        <f t="shared" si="3"/>
        <v>64.416207970875277</v>
      </c>
      <c r="F31" s="4">
        <f t="shared" si="4"/>
        <v>129.74587173787751</v>
      </c>
      <c r="H31" s="4">
        <f t="shared" si="5"/>
        <v>403.33333333333337</v>
      </c>
      <c r="I31" s="4">
        <f t="shared" si="0"/>
        <v>294.1620797087528</v>
      </c>
      <c r="J31" s="4">
        <f t="shared" si="6"/>
        <v>109.17125362458057</v>
      </c>
    </row>
    <row r="32" spans="1:10" x14ac:dyDescent="0.2">
      <c r="A32">
        <v>10</v>
      </c>
      <c r="B32" s="4">
        <v>279.55673875445456</v>
      </c>
      <c r="C32" s="4">
        <f t="shared" si="1"/>
        <v>100</v>
      </c>
      <c r="D32" s="4">
        <f t="shared" si="2"/>
        <v>179.55673875445456</v>
      </c>
      <c r="E32" s="4">
        <f t="shared" si="3"/>
        <v>62.955673875445456</v>
      </c>
      <c r="F32" s="4">
        <f t="shared" si="4"/>
        <v>116.6010648790091</v>
      </c>
      <c r="H32" s="4">
        <f t="shared" si="5"/>
        <v>385.00000000000006</v>
      </c>
      <c r="I32" s="4">
        <f t="shared" si="0"/>
        <v>279.55673875445456</v>
      </c>
      <c r="J32" s="4">
        <f t="shared" si="6"/>
        <v>105.4432612455455</v>
      </c>
    </row>
    <row r="33" spans="1:10" x14ac:dyDescent="0.2">
      <c r="A33">
        <v>11</v>
      </c>
      <c r="B33" s="4">
        <v>263.63691711426952</v>
      </c>
      <c r="C33" s="4">
        <f t="shared" si="1"/>
        <v>100</v>
      </c>
      <c r="D33" s="4">
        <f t="shared" si="2"/>
        <v>163.63691711426952</v>
      </c>
      <c r="E33" s="4">
        <f t="shared" si="3"/>
        <v>61.363691711426952</v>
      </c>
      <c r="F33" s="4">
        <f t="shared" si="4"/>
        <v>102.27322540284257</v>
      </c>
      <c r="H33" s="4">
        <f t="shared" si="5"/>
        <v>366.66666666666674</v>
      </c>
      <c r="I33" s="4">
        <f t="shared" si="0"/>
        <v>263.63691711426952</v>
      </c>
      <c r="J33" s="4">
        <f t="shared" si="6"/>
        <v>103.02974955239722</v>
      </c>
    </row>
    <row r="34" spans="1:10" x14ac:dyDescent="0.2">
      <c r="A34">
        <v>12</v>
      </c>
      <c r="B34" s="4">
        <v>246.2843115264678</v>
      </c>
      <c r="C34" s="4">
        <f t="shared" si="1"/>
        <v>100</v>
      </c>
      <c r="D34" s="4">
        <f t="shared" si="2"/>
        <v>146.2843115264678</v>
      </c>
      <c r="E34" s="4">
        <f t="shared" si="3"/>
        <v>59.628431152646783</v>
      </c>
      <c r="F34" s="4">
        <f t="shared" si="4"/>
        <v>86.65588037382102</v>
      </c>
      <c r="H34" s="4">
        <f t="shared" si="5"/>
        <v>348.33333333333343</v>
      </c>
      <c r="I34" s="4">
        <f t="shared" si="0"/>
        <v>246.2843115264678</v>
      </c>
      <c r="J34" s="4">
        <f t="shared" si="6"/>
        <v>102.04902180686562</v>
      </c>
    </row>
    <row r="35" spans="1:10" x14ac:dyDescent="0.2">
      <c r="A35">
        <v>13</v>
      </c>
      <c r="B35" s="4">
        <v>227.36997143576394</v>
      </c>
      <c r="C35" s="4">
        <f t="shared" si="1"/>
        <v>100</v>
      </c>
      <c r="D35" s="4">
        <f t="shared" si="2"/>
        <v>127.36997143576394</v>
      </c>
      <c r="E35" s="4">
        <f t="shared" si="3"/>
        <v>57.736997143576396</v>
      </c>
      <c r="F35" s="4">
        <f t="shared" si="4"/>
        <v>69.632974292187555</v>
      </c>
      <c r="H35" s="4">
        <f t="shared" si="5"/>
        <v>330.00000000000011</v>
      </c>
      <c r="I35" s="4">
        <f t="shared" si="0"/>
        <v>227.36997143576394</v>
      </c>
      <c r="J35" s="4">
        <f t="shared" si="6"/>
        <v>102.63002856423617</v>
      </c>
    </row>
    <row r="36" spans="1:10" x14ac:dyDescent="0.2">
      <c r="A36">
        <v>14</v>
      </c>
      <c r="B36" s="4">
        <v>206.75334073689672</v>
      </c>
      <c r="C36" s="4">
        <f t="shared" si="1"/>
        <v>100</v>
      </c>
      <c r="D36" s="4">
        <f t="shared" si="2"/>
        <v>106.75334073689672</v>
      </c>
      <c r="E36" s="4">
        <f t="shared" si="3"/>
        <v>55.675334073689669</v>
      </c>
      <c r="F36" s="4">
        <f t="shared" si="4"/>
        <v>51.078006663207049</v>
      </c>
      <c r="H36" s="4">
        <f t="shared" si="5"/>
        <v>311.6666666666668</v>
      </c>
      <c r="I36" s="4">
        <f t="shared" si="0"/>
        <v>206.75334073689672</v>
      </c>
      <c r="J36" s="4">
        <f t="shared" si="6"/>
        <v>104.91332592977008</v>
      </c>
    </row>
    <row r="37" spans="1:10" x14ac:dyDescent="0.2">
      <c r="A37">
        <v>15</v>
      </c>
      <c r="B37" s="4">
        <v>184.28121327513145</v>
      </c>
      <c r="C37" s="4">
        <f t="shared" si="1"/>
        <v>100</v>
      </c>
      <c r="D37" s="4">
        <f t="shared" si="2"/>
        <v>84.281213275131449</v>
      </c>
      <c r="E37" s="4">
        <f t="shared" si="3"/>
        <v>53.428121327513146</v>
      </c>
      <c r="F37" s="4">
        <f t="shared" si="4"/>
        <v>30.853091947618303</v>
      </c>
      <c r="H37" s="4">
        <f t="shared" si="5"/>
        <v>293.33333333333348</v>
      </c>
      <c r="I37" s="4">
        <f t="shared" si="0"/>
        <v>184.28121327513145</v>
      </c>
      <c r="J37" s="4">
        <f t="shared" si="6"/>
        <v>109.05212005820204</v>
      </c>
    </row>
    <row r="38" spans="1:10" x14ac:dyDescent="0.2">
      <c r="A38">
        <v>16</v>
      </c>
      <c r="B38" s="4">
        <v>159.7865943418073</v>
      </c>
      <c r="C38" s="4">
        <f t="shared" si="1"/>
        <v>100</v>
      </c>
      <c r="D38" s="4">
        <f t="shared" si="2"/>
        <v>59.786594341807302</v>
      </c>
      <c r="E38" s="4">
        <f t="shared" si="3"/>
        <v>50.978659434180727</v>
      </c>
      <c r="F38" s="4">
        <f t="shared" si="4"/>
        <v>8.8079349076265743</v>
      </c>
      <c r="H38" s="4">
        <f t="shared" si="5"/>
        <v>275.00000000000017</v>
      </c>
      <c r="I38" s="4">
        <f t="shared" si="0"/>
        <v>159.7865943418073</v>
      </c>
      <c r="J38" s="4">
        <f t="shared" si="6"/>
        <v>115.21340565819287</v>
      </c>
    </row>
    <row r="39" spans="1:10" x14ac:dyDescent="0.2">
      <c r="A39">
        <v>17</v>
      </c>
      <c r="B39" s="4">
        <v>133.08745970448399</v>
      </c>
      <c r="C39" s="4">
        <f t="shared" si="1"/>
        <v>100</v>
      </c>
      <c r="D39" s="4">
        <f t="shared" si="2"/>
        <v>33.08745970448399</v>
      </c>
      <c r="E39" s="4">
        <f t="shared" si="3"/>
        <v>48.308745970448399</v>
      </c>
      <c r="F39" s="4">
        <f t="shared" si="4"/>
        <v>-15.221286265964409</v>
      </c>
      <c r="H39" s="4">
        <f t="shared" si="5"/>
        <v>256.66666666666686</v>
      </c>
      <c r="I39" s="4">
        <f t="shared" si="0"/>
        <v>133.08745970448399</v>
      </c>
      <c r="J39" s="4">
        <f t="shared" si="6"/>
        <v>123.57920696218287</v>
      </c>
    </row>
    <row r="40" spans="1:10" x14ac:dyDescent="0.2">
      <c r="A40">
        <v>18</v>
      </c>
      <c r="B40" s="4">
        <v>103.98540294980158</v>
      </c>
      <c r="C40" s="4">
        <f t="shared" si="1"/>
        <v>100</v>
      </c>
      <c r="D40" s="4">
        <f t="shared" ref="D40:D42" si="7">B40-C40</f>
        <v>3.9854029498015819</v>
      </c>
      <c r="E40" s="4">
        <f t="shared" ref="E40:E42" si="8">$E$15+(D40-$E$15)*$E$16</f>
        <v>45.398540294980158</v>
      </c>
      <c r="F40" s="4">
        <f t="shared" ref="F40:F42" si="9">D40-E40</f>
        <v>-41.413137345178576</v>
      </c>
      <c r="H40" s="4">
        <f t="shared" si="5"/>
        <v>238.33333333333351</v>
      </c>
      <c r="I40" s="4">
        <f t="shared" si="0"/>
        <v>103.98540294980158</v>
      </c>
      <c r="J40" s="4">
        <f t="shared" ref="J40:J52" si="10">H40-I40</f>
        <v>134.34793038353195</v>
      </c>
    </row>
    <row r="41" spans="1:10" x14ac:dyDescent="0.2">
      <c r="A41">
        <v>19</v>
      </c>
      <c r="B41" s="4">
        <v>72.264161087197749</v>
      </c>
      <c r="C41" s="4">
        <f t="shared" si="1"/>
        <v>100</v>
      </c>
      <c r="D41" s="4">
        <f t="shared" si="7"/>
        <v>-27.735838912802251</v>
      </c>
      <c r="E41" s="4">
        <f t="shared" si="8"/>
        <v>42.226416108719775</v>
      </c>
      <c r="F41" s="4">
        <f t="shared" si="9"/>
        <v>-69.962255021522026</v>
      </c>
      <c r="H41" s="4">
        <f>H40-$E$10/30</f>
        <v>220.00000000000017</v>
      </c>
      <c r="I41" s="4">
        <f t="shared" si="0"/>
        <v>72.264161087197749</v>
      </c>
      <c r="J41" s="4">
        <f t="shared" si="10"/>
        <v>147.73583891280242</v>
      </c>
    </row>
    <row r="42" spans="1:10" x14ac:dyDescent="0.2">
      <c r="A42">
        <v>20</v>
      </c>
      <c r="B42" s="4">
        <v>37.688007456959582</v>
      </c>
      <c r="C42" s="4">
        <f t="shared" si="1"/>
        <v>100</v>
      </c>
      <c r="D42" s="4">
        <f t="shared" si="7"/>
        <v>-62.311992543040418</v>
      </c>
      <c r="E42" s="4">
        <f t="shared" si="8"/>
        <v>38.768800745695955</v>
      </c>
      <c r="F42" s="4">
        <f t="shared" si="9"/>
        <v>-101.08079328873637</v>
      </c>
      <c r="H42" s="4">
        <f t="shared" ref="H42:H52" si="11">H41-$E$10/30</f>
        <v>201.66666666666683</v>
      </c>
      <c r="I42" s="4">
        <f t="shared" si="0"/>
        <v>37.688007456959582</v>
      </c>
      <c r="J42" s="4">
        <f t="shared" si="10"/>
        <v>163.97865920970725</v>
      </c>
    </row>
    <row r="43" spans="1:10" x14ac:dyDescent="0.2">
      <c r="A43">
        <v>21</v>
      </c>
      <c r="H43" s="4">
        <f t="shared" si="11"/>
        <v>183.33333333333348</v>
      </c>
      <c r="I43" s="4">
        <f t="shared" si="0"/>
        <v>0</v>
      </c>
      <c r="J43" s="4">
        <f t="shared" si="10"/>
        <v>183.33333333333348</v>
      </c>
    </row>
    <row r="44" spans="1:10" x14ac:dyDescent="0.2">
      <c r="A44">
        <v>22</v>
      </c>
      <c r="H44" s="4">
        <f t="shared" si="11"/>
        <v>165.00000000000014</v>
      </c>
      <c r="I44" s="4">
        <f t="shared" si="0"/>
        <v>0</v>
      </c>
      <c r="J44" s="4">
        <f t="shared" si="10"/>
        <v>165.00000000000014</v>
      </c>
    </row>
    <row r="45" spans="1:10" x14ac:dyDescent="0.2">
      <c r="A45">
        <v>23</v>
      </c>
      <c r="H45" s="4">
        <f t="shared" si="11"/>
        <v>146.6666666666668</v>
      </c>
      <c r="I45" s="4">
        <f t="shared" si="0"/>
        <v>0</v>
      </c>
      <c r="J45" s="4">
        <f t="shared" si="10"/>
        <v>146.6666666666668</v>
      </c>
    </row>
    <row r="46" spans="1:10" x14ac:dyDescent="0.2">
      <c r="A46">
        <v>24</v>
      </c>
      <c r="H46" s="4">
        <f t="shared" si="11"/>
        <v>128.33333333333346</v>
      </c>
      <c r="I46" s="4">
        <f t="shared" si="0"/>
        <v>0</v>
      </c>
      <c r="J46" s="4">
        <f t="shared" si="10"/>
        <v>128.33333333333346</v>
      </c>
    </row>
    <row r="47" spans="1:10" x14ac:dyDescent="0.2">
      <c r="A47">
        <v>25</v>
      </c>
      <c r="H47" s="4">
        <f t="shared" si="11"/>
        <v>110.00000000000013</v>
      </c>
      <c r="I47" s="4">
        <f t="shared" si="0"/>
        <v>0</v>
      </c>
      <c r="J47" s="4">
        <f t="shared" si="10"/>
        <v>110.00000000000013</v>
      </c>
    </row>
    <row r="48" spans="1:10" x14ac:dyDescent="0.2">
      <c r="A48">
        <v>26</v>
      </c>
      <c r="H48" s="4">
        <f t="shared" si="11"/>
        <v>91.666666666666799</v>
      </c>
      <c r="I48" s="4">
        <f t="shared" si="0"/>
        <v>0</v>
      </c>
      <c r="J48" s="4">
        <f t="shared" si="10"/>
        <v>91.666666666666799</v>
      </c>
    </row>
    <row r="49" spans="1:10" x14ac:dyDescent="0.2">
      <c r="A49">
        <v>27</v>
      </c>
      <c r="H49" s="4">
        <f t="shared" si="11"/>
        <v>73.333333333333471</v>
      </c>
      <c r="I49" s="4">
        <f t="shared" si="0"/>
        <v>0</v>
      </c>
      <c r="J49" s="4">
        <f t="shared" si="10"/>
        <v>73.333333333333471</v>
      </c>
    </row>
    <row r="50" spans="1:10" x14ac:dyDescent="0.2">
      <c r="A50">
        <v>28</v>
      </c>
      <c r="H50" s="4">
        <f t="shared" si="11"/>
        <v>55.000000000000142</v>
      </c>
      <c r="I50" s="4">
        <f t="shared" si="0"/>
        <v>0</v>
      </c>
      <c r="J50" s="4">
        <f t="shared" si="10"/>
        <v>55.000000000000142</v>
      </c>
    </row>
    <row r="51" spans="1:10" x14ac:dyDescent="0.2">
      <c r="A51">
        <v>29</v>
      </c>
      <c r="H51" s="4">
        <f t="shared" si="11"/>
        <v>36.666666666666814</v>
      </c>
      <c r="I51" s="4">
        <f t="shared" si="0"/>
        <v>0</v>
      </c>
      <c r="J51" s="4">
        <f t="shared" si="10"/>
        <v>36.666666666666814</v>
      </c>
    </row>
    <row r="52" spans="1:10" x14ac:dyDescent="0.2">
      <c r="A52">
        <v>30</v>
      </c>
      <c r="H52" s="4">
        <f t="shared" si="11"/>
        <v>18.333333333333481</v>
      </c>
      <c r="I52" s="4">
        <f t="shared" si="0"/>
        <v>0</v>
      </c>
      <c r="J52" s="4">
        <f t="shared" si="10"/>
        <v>18.333333333333481</v>
      </c>
    </row>
  </sheetData>
  <pageMargins left="0.53" right="0.6" top="0.52" bottom="0.71" header="0.3" footer="0.5"/>
  <pageSetup orientation="portrait" horizontalDpi="0" r:id="rId1"/>
  <headerFooter alignWithMargins="0">
    <oddFooter>&amp;C &amp;R&amp;D at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2000-03-07T19:50:39Z</cp:lastPrinted>
  <dcterms:created xsi:type="dcterms:W3CDTF">2000-03-07T19:37:43Z</dcterms:created>
  <dcterms:modified xsi:type="dcterms:W3CDTF">2014-09-03T10:58:50Z</dcterms:modified>
</cp:coreProperties>
</file>