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95" yWindow="-75" windowWidth="15180" windowHeight="8835"/>
  </bookViews>
  <sheets>
    <sheet name="Summary" sheetId="1" r:id="rId1"/>
    <sheet name="Jan" sheetId="13" r:id="rId2"/>
    <sheet name="Feb" sheetId="12" r:id="rId3"/>
    <sheet name="Mar" sheetId="11" r:id="rId4"/>
    <sheet name="Apr" sheetId="10" r:id="rId5"/>
    <sheet name="May" sheetId="9" r:id="rId6"/>
    <sheet name="Jun" sheetId="8" r:id="rId7"/>
    <sheet name="Jul" sheetId="7" r:id="rId8"/>
    <sheet name="Aug" sheetId="6" r:id="rId9"/>
    <sheet name="Sept" sheetId="5" r:id="rId10"/>
    <sheet name="Oct" sheetId="2" r:id="rId11"/>
    <sheet name="Nov" sheetId="3" r:id="rId12"/>
    <sheet name="Dec" sheetId="4" r:id="rId13"/>
  </sheets>
  <calcPr calcId="152511"/>
</workbook>
</file>

<file path=xl/calcChain.xml><?xml version="1.0" encoding="utf-8"?>
<calcChain xmlns="http://schemas.openxmlformats.org/spreadsheetml/2006/main">
  <c r="C13" i="10" l="1"/>
  <c r="H18" i="10"/>
  <c r="H20" i="10" s="1"/>
  <c r="O7" i="1" s="1"/>
  <c r="H19" i="10"/>
  <c r="A20" i="10"/>
  <c r="D20" i="10"/>
  <c r="C13" i="6"/>
  <c r="H18" i="6"/>
  <c r="H28" i="6" s="1"/>
  <c r="O11" i="1" s="1"/>
  <c r="H19" i="6"/>
  <c r="H20" i="6"/>
  <c r="H21" i="6"/>
  <c r="H22" i="6"/>
  <c r="H23" i="6"/>
  <c r="H24" i="6"/>
  <c r="H25" i="6"/>
  <c r="H26" i="6"/>
  <c r="H27" i="6"/>
  <c r="A28" i="6"/>
  <c r="D28" i="6"/>
  <c r="N11" i="1" s="1"/>
  <c r="C13" i="4"/>
  <c r="H18" i="4"/>
  <c r="H23" i="4" s="1"/>
  <c r="O15" i="1" s="1"/>
  <c r="H19" i="4"/>
  <c r="H20" i="4"/>
  <c r="H21" i="4"/>
  <c r="A23" i="4"/>
  <c r="D23" i="4"/>
  <c r="N15" i="1" s="1"/>
  <c r="C13" i="12"/>
  <c r="H20" i="12"/>
  <c r="H21" i="12"/>
  <c r="H22" i="12"/>
  <c r="H27" i="12" s="1"/>
  <c r="O5" i="1" s="1"/>
  <c r="H23" i="12"/>
  <c r="H24" i="12"/>
  <c r="H25" i="12"/>
  <c r="H26" i="12"/>
  <c r="A27" i="12"/>
  <c r="D27" i="12"/>
  <c r="C13" i="13"/>
  <c r="H18" i="13"/>
  <c r="H19" i="13"/>
  <c r="H27" i="13" s="1"/>
  <c r="O4" i="1" s="1"/>
  <c r="H20" i="13"/>
  <c r="H21" i="13"/>
  <c r="H22" i="13"/>
  <c r="H23" i="13"/>
  <c r="H24" i="13"/>
  <c r="H25" i="13"/>
  <c r="H26" i="13"/>
  <c r="A27" i="13"/>
  <c r="D27" i="13"/>
  <c r="N4" i="1" s="1"/>
  <c r="C13" i="7"/>
  <c r="H18" i="7"/>
  <c r="H19" i="7"/>
  <c r="H26" i="7" s="1"/>
  <c r="O10" i="1" s="1"/>
  <c r="H20" i="7"/>
  <c r="H21" i="7"/>
  <c r="H22" i="7"/>
  <c r="H23" i="7"/>
  <c r="A26" i="7"/>
  <c r="D26" i="7"/>
  <c r="C13" i="8"/>
  <c r="H18" i="8"/>
  <c r="H19" i="8"/>
  <c r="H20" i="8"/>
  <c r="H21" i="8"/>
  <c r="H22" i="8"/>
  <c r="H23" i="8"/>
  <c r="H24" i="8"/>
  <c r="H25" i="8"/>
  <c r="H26" i="8"/>
  <c r="A28" i="8"/>
  <c r="D28" i="8"/>
  <c r="H28" i="8"/>
  <c r="C13" i="11"/>
  <c r="H18" i="11"/>
  <c r="A19" i="11"/>
  <c r="D19" i="11"/>
  <c r="N6" i="1" s="1"/>
  <c r="H19" i="11"/>
  <c r="O6" i="1" s="1"/>
  <c r="C13" i="9"/>
  <c r="H18" i="9"/>
  <c r="H19" i="9"/>
  <c r="H20" i="9"/>
  <c r="H21" i="9"/>
  <c r="H22" i="9"/>
  <c r="H23" i="9"/>
  <c r="H24" i="9"/>
  <c r="A25" i="9"/>
  <c r="D25" i="9"/>
  <c r="N8" i="1" s="1"/>
  <c r="H25" i="9"/>
  <c r="O8" i="1" s="1"/>
  <c r="C13" i="3"/>
  <c r="H18" i="3"/>
  <c r="H19" i="3"/>
  <c r="H23" i="3" s="1"/>
  <c r="O14" i="1" s="1"/>
  <c r="H20" i="3"/>
  <c r="H21" i="3"/>
  <c r="H22" i="3"/>
  <c r="A23" i="3"/>
  <c r="D23" i="3"/>
  <c r="N14" i="1" s="1"/>
  <c r="C13" i="2"/>
  <c r="H19" i="2"/>
  <c r="H20" i="2"/>
  <c r="H21" i="2"/>
  <c r="H22" i="2"/>
  <c r="H23" i="2"/>
  <c r="H24" i="2"/>
  <c r="H27" i="2" s="1"/>
  <c r="O13" i="1" s="1"/>
  <c r="H25" i="2"/>
  <c r="H26" i="2"/>
  <c r="A27" i="2"/>
  <c r="D27" i="2"/>
  <c r="C13" i="5"/>
  <c r="H18" i="5"/>
  <c r="H19" i="5"/>
  <c r="H20" i="5"/>
  <c r="H21" i="5"/>
  <c r="H22" i="5"/>
  <c r="H23" i="5"/>
  <c r="H24" i="5"/>
  <c r="A25" i="5"/>
  <c r="D25" i="5"/>
  <c r="N12" i="1" s="1"/>
  <c r="H25" i="5"/>
  <c r="O12" i="1" s="1"/>
  <c r="C4" i="1"/>
  <c r="D4" i="1"/>
  <c r="E4" i="1"/>
  <c r="F4" i="1"/>
  <c r="I4" i="1" s="1"/>
  <c r="G4" i="1"/>
  <c r="H4" i="1"/>
  <c r="K4" i="1"/>
  <c r="L4" i="1" s="1"/>
  <c r="C5" i="1"/>
  <c r="C16" i="1" s="1"/>
  <c r="D5" i="1"/>
  <c r="E5" i="1"/>
  <c r="E16" i="1" s="1"/>
  <c r="F5" i="1"/>
  <c r="F16" i="1" s="1"/>
  <c r="G5" i="1"/>
  <c r="H5" i="1"/>
  <c r="K5" i="1"/>
  <c r="N5" i="1"/>
  <c r="C6" i="1"/>
  <c r="D6" i="1"/>
  <c r="E6" i="1"/>
  <c r="F6" i="1"/>
  <c r="I6" i="1" s="1"/>
  <c r="M6" i="1" s="1"/>
  <c r="G6" i="1"/>
  <c r="H6" i="1"/>
  <c r="K6" i="1"/>
  <c r="C7" i="1"/>
  <c r="I7" i="1" s="1"/>
  <c r="D7" i="1"/>
  <c r="E7" i="1"/>
  <c r="F7" i="1"/>
  <c r="G7" i="1"/>
  <c r="H7" i="1"/>
  <c r="K7" i="1"/>
  <c r="N7" i="1"/>
  <c r="C8" i="1"/>
  <c r="D8" i="1"/>
  <c r="E8" i="1"/>
  <c r="F8" i="1"/>
  <c r="I8" i="1" s="1"/>
  <c r="M8" i="1" s="1"/>
  <c r="G8" i="1"/>
  <c r="H8" i="1"/>
  <c r="K8" i="1"/>
  <c r="C9" i="1"/>
  <c r="I9" i="1" s="1"/>
  <c r="D9" i="1"/>
  <c r="E9" i="1"/>
  <c r="F9" i="1"/>
  <c r="G9" i="1"/>
  <c r="H9" i="1"/>
  <c r="K9" i="1"/>
  <c r="N9" i="1"/>
  <c r="O9" i="1"/>
  <c r="C10" i="1"/>
  <c r="D10" i="1"/>
  <c r="E10" i="1"/>
  <c r="F10" i="1"/>
  <c r="G10" i="1"/>
  <c r="I10" i="1" s="1"/>
  <c r="M10" i="1" s="1"/>
  <c r="H10" i="1"/>
  <c r="K10" i="1"/>
  <c r="L10" i="1" s="1"/>
  <c r="N10" i="1"/>
  <c r="C11" i="1"/>
  <c r="I11" i="1" s="1"/>
  <c r="D11" i="1"/>
  <c r="E11" i="1"/>
  <c r="F11" i="1"/>
  <c r="G11" i="1"/>
  <c r="H11" i="1"/>
  <c r="K11" i="1"/>
  <c r="C12" i="1"/>
  <c r="D12" i="1"/>
  <c r="E12" i="1"/>
  <c r="F12" i="1"/>
  <c r="G12" i="1"/>
  <c r="I12" i="1" s="1"/>
  <c r="M12" i="1" s="1"/>
  <c r="H12" i="1"/>
  <c r="K12" i="1"/>
  <c r="C13" i="1"/>
  <c r="I13" i="1" s="1"/>
  <c r="D13" i="1"/>
  <c r="E13" i="1"/>
  <c r="F13" i="1"/>
  <c r="G13" i="1"/>
  <c r="H13" i="1"/>
  <c r="K13" i="1"/>
  <c r="N13" i="1"/>
  <c r="C14" i="1"/>
  <c r="D14" i="1"/>
  <c r="E14" i="1"/>
  <c r="F14" i="1"/>
  <c r="G14" i="1"/>
  <c r="I14" i="1" s="1"/>
  <c r="M14" i="1" s="1"/>
  <c r="H14" i="1"/>
  <c r="K14" i="1"/>
  <c r="C15" i="1"/>
  <c r="I15" i="1" s="1"/>
  <c r="D15" i="1"/>
  <c r="D16" i="1" s="1"/>
  <c r="E15" i="1"/>
  <c r="F15" i="1"/>
  <c r="G15" i="1"/>
  <c r="H15" i="1"/>
  <c r="K15" i="1"/>
  <c r="G16" i="1"/>
  <c r="H16" i="1"/>
  <c r="J16" i="1"/>
  <c r="M13" i="1" l="1"/>
  <c r="L13" i="1"/>
  <c r="L12" i="1"/>
  <c r="I16" i="1"/>
  <c r="M4" i="1"/>
  <c r="N16" i="1"/>
  <c r="L8" i="1"/>
  <c r="M15" i="1"/>
  <c r="L15" i="1"/>
  <c r="L14" i="1"/>
  <c r="O16" i="1"/>
  <c r="M11" i="1"/>
  <c r="L11" i="1"/>
  <c r="M7" i="1"/>
  <c r="L7" i="1"/>
  <c r="M9" i="1"/>
  <c r="L9" i="1"/>
  <c r="L6" i="1"/>
  <c r="I5" i="1"/>
  <c r="K16" i="1"/>
  <c r="L16" i="1" s="1"/>
  <c r="M5" i="1" l="1"/>
  <c r="M16" i="1" s="1"/>
  <c r="L5" i="1"/>
</calcChain>
</file>

<file path=xl/sharedStrings.xml><?xml version="1.0" encoding="utf-8"?>
<sst xmlns="http://schemas.openxmlformats.org/spreadsheetml/2006/main" count="275" uniqueCount="49">
  <si>
    <t>Number of Incidents</t>
  </si>
  <si>
    <t>2a</t>
  </si>
  <si>
    <t>2b</t>
  </si>
  <si>
    <t>2c</t>
  </si>
  <si>
    <t>Curtailment</t>
  </si>
  <si>
    <t>TLR Max Level</t>
  </si>
  <si>
    <t>MWh Curtailed</t>
  </si>
  <si>
    <t>TLR level</t>
  </si>
  <si>
    <t>AEP</t>
  </si>
  <si>
    <t>Total</t>
  </si>
  <si>
    <t>Controller</t>
  </si>
  <si>
    <t>ALTE</t>
  </si>
  <si>
    <t>MAIN</t>
  </si>
  <si>
    <t>MW Curtailed</t>
  </si>
  <si>
    <t>SPP</t>
  </si>
  <si>
    <t>MAPP</t>
  </si>
  <si>
    <t>EES</t>
  </si>
  <si>
    <t>Start Time</t>
  </si>
  <si>
    <t>End Time</t>
  </si>
  <si>
    <t>VACAR-N</t>
  </si>
  <si>
    <t>MECS</t>
  </si>
  <si>
    <t>Total Time</t>
  </si>
  <si>
    <t>IMO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</si>
  <si>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</si>
  <si>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</si>
  <si>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</si>
  <si>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</si>
  <si>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</si>
  <si>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</si>
  <si>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</si>
  <si>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</si>
  <si>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</si>
  <si>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</si>
  <si>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</si>
  <si>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</si>
  <si>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</si>
  <si>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TLR 1 Events</t>
  </si>
  <si>
    <t>TLR 2a Events</t>
  </si>
  <si>
    <t>TLR 2b Events</t>
  </si>
  <si>
    <t>TLR 2c Events</t>
  </si>
  <si>
    <t>TLR 3 Events</t>
  </si>
  <si>
    <t>TLR 4 Events</t>
  </si>
  <si>
    <t>Total TLR Events</t>
  </si>
  <si>
    <t>Curtailment Events</t>
  </si>
  <si>
    <t>Non-Curtailment Events</t>
  </si>
  <si>
    <t>% of events w/curtailment</t>
  </si>
  <si>
    <t>MW's Curtailed</t>
  </si>
  <si>
    <t>Hrs Curtailed</t>
  </si>
  <si>
    <t>Annual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</si>
</sst>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8" fontId="0" fillId="0" borderId="5" xfId="0" applyNumberFormat="1" applyBorder="1" applyAlignment="1">
      <alignment horizontal="center"/>
    </xf>
    <xf numFmtId="18" fontId="0" fillId="0" borderId="4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/>
    <xf numFmtId="20" fontId="0" fillId="0" borderId="0" xfId="0" applyNumberFormat="1"/>
    <xf numFmtId="15" fontId="0" fillId="0" borderId="9" xfId="0" applyNumberFormat="1" applyBorder="1" applyAlignment="1">
      <alignment horizontal="center"/>
    </xf>
    <xf numFmtId="15" fontId="0" fillId="0" borderId="10" xfId="0" applyNumberFormat="1" applyBorder="1" applyAlignment="1">
      <alignment horizontal="center"/>
    </xf>
    <xf numFmtId="18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20" fontId="0" fillId="0" borderId="4" xfId="0" applyNumberFormat="1" applyBorder="1" applyAlignment="1">
      <alignment horizontal="center"/>
    </xf>
    <xf numFmtId="20" fontId="0" fillId="0" borderId="5" xfId="0" applyNumberFormat="1" applyBorder="1" applyAlignment="1">
      <alignment horizontal="center"/>
    </xf>
    <xf numFmtId="46" fontId="0" fillId="0" borderId="5" xfId="0" applyNumberFormat="1" applyBorder="1" applyAlignment="1">
      <alignment horizontal="center"/>
    </xf>
    <xf numFmtId="18" fontId="0" fillId="0" borderId="2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4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14" xfId="1" applyFont="1" applyBorder="1" applyAlignment="1">
      <alignment horizontal="center"/>
    </xf>
    <xf numFmtId="46" fontId="0" fillId="0" borderId="14" xfId="0" applyNumberFormat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5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6"/>
  <sheetViews>
    <sheetView tabSelected="1" workbookViewId="0">
      <selection activeCell="E21" sqref="E21"/>
    </sheetView>
  </sheetViews>
  <sheetFormatPr defaultRowHeight="12.75" x14ac:dyDescent="0.2"/>
  <cols>
    <col min="2" max="2" width="12.7109375" customWidth="1"/>
    <col min="3" max="3" width="11.7109375" customWidth="1"/>
    <col min="4" max="4" width="13.28515625" customWidth="1"/>
    <col min="5" max="6" width="13" bestFit="1" customWidth="1"/>
    <col min="7" max="8" width="12" bestFit="1" customWidth="1"/>
    <col min="9" max="9" width="17" customWidth="1"/>
    <col min="10" max="10" width="1.42578125" customWidth="1"/>
    <col min="11" max="11" width="18.42578125" customWidth="1"/>
    <col min="12" max="12" width="22.7109375" customWidth="1"/>
    <col min="13" max="13" width="21.42578125" customWidth="1"/>
    <col min="14" max="14" width="23.7109375" customWidth="1"/>
    <col min="15" max="15" width="20.28515625" customWidth="1"/>
  </cols>
  <sheetData>
    <row r="3" spans="2:15" x14ac:dyDescent="0.2">
      <c r="B3" s="26" t="s">
        <v>23</v>
      </c>
      <c r="C3" s="26" t="s">
        <v>36</v>
      </c>
      <c r="D3" s="26" t="s">
        <v>37</v>
      </c>
      <c r="E3" s="26" t="s">
        <v>38</v>
      </c>
      <c r="F3" s="26" t="s">
        <v>39</v>
      </c>
      <c r="G3" s="26" t="s">
        <v>40</v>
      </c>
      <c r="H3" s="26" t="s">
        <v>41</v>
      </c>
      <c r="I3" s="30" t="s">
        <v>42</v>
      </c>
      <c r="J3" s="31"/>
      <c r="K3" s="26" t="s">
        <v>43</v>
      </c>
      <c r="L3" s="26" t="s">
        <v>45</v>
      </c>
      <c r="M3" s="26" t="s">
        <v>44</v>
      </c>
      <c r="N3" s="26" t="s">
        <v>46</v>
      </c>
      <c r="O3" s="26" t="s">
        <v>47</v>
      </c>
    </row>
    <row r="4" spans="2:15" x14ac:dyDescent="0.2">
      <c r="B4" s="32" t="s">
        <v>24</v>
      </c>
      <c r="C4" s="11">
        <f>Jan!C5</f>
        <v>0</v>
      </c>
      <c r="D4" s="11">
        <f>Jan!$C$6</f>
        <v>0</v>
      </c>
      <c r="E4" s="11">
        <f>Jan!C7</f>
        <v>8</v>
      </c>
      <c r="F4" s="11">
        <f>Jan!C8</f>
        <v>0</v>
      </c>
      <c r="G4" s="11">
        <f>Jan!C9</f>
        <v>11</v>
      </c>
      <c r="H4" s="11">
        <f>Jan!C10</f>
        <v>0</v>
      </c>
      <c r="I4" s="11">
        <f>SUM(C4:H4)</f>
        <v>19</v>
      </c>
      <c r="J4" s="11"/>
      <c r="K4" s="11">
        <f>Jan!A27</f>
        <v>9</v>
      </c>
      <c r="L4" s="23">
        <f>K4/I4</f>
        <v>0.47368421052631576</v>
      </c>
      <c r="M4" s="11">
        <f t="shared" ref="M4:M15" si="0">I4-K4</f>
        <v>10</v>
      </c>
      <c r="N4" s="11">
        <f>Jan!D27</f>
        <v>1347.8</v>
      </c>
      <c r="O4" s="24">
        <f>Jan!H27</f>
        <v>3.3666666666666671</v>
      </c>
    </row>
    <row r="5" spans="2:15" x14ac:dyDescent="0.2">
      <c r="B5" s="32" t="s">
        <v>25</v>
      </c>
      <c r="C5" s="11">
        <f>Feb!C5</f>
        <v>0</v>
      </c>
      <c r="D5" s="11">
        <f>Feb!C6</f>
        <v>2</v>
      </c>
      <c r="E5" s="11">
        <f>Feb!C7</f>
        <v>10</v>
      </c>
      <c r="F5" s="11">
        <f>Feb!C8</f>
        <v>0</v>
      </c>
      <c r="G5" s="11">
        <f>Feb!C9</f>
        <v>11</v>
      </c>
      <c r="H5" s="11">
        <f>Feb!C10</f>
        <v>2</v>
      </c>
      <c r="I5" s="11">
        <f t="shared" ref="I5:I15" si="1">SUM(C5:H5)</f>
        <v>25</v>
      </c>
      <c r="J5" s="11"/>
      <c r="K5" s="11">
        <f>Feb!A27</f>
        <v>9</v>
      </c>
      <c r="L5" s="23">
        <f t="shared" ref="L5:L16" si="2">K5/I5</f>
        <v>0.36</v>
      </c>
      <c r="M5" s="11">
        <f t="shared" si="0"/>
        <v>16</v>
      </c>
      <c r="N5" s="11">
        <f>Feb!D27</f>
        <v>3281</v>
      </c>
      <c r="O5" s="24">
        <f>Feb!H27</f>
        <v>5.2333333333333325</v>
      </c>
    </row>
    <row r="6" spans="2:15" x14ac:dyDescent="0.2">
      <c r="B6" s="32" t="s">
        <v>26</v>
      </c>
      <c r="C6" s="11">
        <f>Mar!C5</f>
        <v>0</v>
      </c>
      <c r="D6" s="11">
        <f>Mar!C6</f>
        <v>0</v>
      </c>
      <c r="E6" s="11">
        <f>Mar!C7</f>
        <v>1</v>
      </c>
      <c r="F6" s="11">
        <f>Mar!C8</f>
        <v>1</v>
      </c>
      <c r="G6" s="11">
        <f>Mar!C9</f>
        <v>0</v>
      </c>
      <c r="H6" s="11">
        <f>Mar!C10</f>
        <v>0</v>
      </c>
      <c r="I6" s="11">
        <f t="shared" si="1"/>
        <v>2</v>
      </c>
      <c r="J6" s="11"/>
      <c r="K6" s="11">
        <f>Mar!A19</f>
        <v>1</v>
      </c>
      <c r="L6" s="23">
        <f t="shared" si="2"/>
        <v>0.5</v>
      </c>
      <c r="M6" s="11">
        <f t="shared" si="0"/>
        <v>1</v>
      </c>
      <c r="N6" s="11">
        <f>Mar!D19</f>
        <v>27</v>
      </c>
      <c r="O6" s="24">
        <f>Mar!H19</f>
        <v>0.1875</v>
      </c>
    </row>
    <row r="7" spans="2:15" x14ac:dyDescent="0.2">
      <c r="B7" s="32" t="s">
        <v>27</v>
      </c>
      <c r="C7" s="11">
        <f>Apr!C5</f>
        <v>0</v>
      </c>
      <c r="D7" s="11">
        <f>Apr!C6</f>
        <v>4</v>
      </c>
      <c r="E7" s="11">
        <f>Apr!C7</f>
        <v>13</v>
      </c>
      <c r="F7" s="11">
        <f>Apr!C8</f>
        <v>0</v>
      </c>
      <c r="G7" s="11">
        <f>Apr!C9</f>
        <v>3</v>
      </c>
      <c r="H7" s="11">
        <f>Apr!C10</f>
        <v>0</v>
      </c>
      <c r="I7" s="11">
        <f t="shared" si="1"/>
        <v>20</v>
      </c>
      <c r="J7" s="11"/>
      <c r="K7" s="11">
        <f>Apr!A20</f>
        <v>2</v>
      </c>
      <c r="L7" s="23">
        <f t="shared" si="2"/>
        <v>0.1</v>
      </c>
      <c r="M7" s="11">
        <f t="shared" si="0"/>
        <v>18</v>
      </c>
      <c r="N7" s="11">
        <f>Apr!D20</f>
        <v>329</v>
      </c>
      <c r="O7" s="24">
        <f>Apr!H20</f>
        <v>0.79861111111111127</v>
      </c>
    </row>
    <row r="8" spans="2:15" x14ac:dyDescent="0.2">
      <c r="B8" s="32" t="s">
        <v>28</v>
      </c>
      <c r="C8" s="11">
        <f>May!C5</f>
        <v>0</v>
      </c>
      <c r="D8" s="11">
        <f>May!C6</f>
        <v>4</v>
      </c>
      <c r="E8" s="11">
        <f>May!C7</f>
        <v>7</v>
      </c>
      <c r="F8" s="11">
        <f>May!C8</f>
        <v>1</v>
      </c>
      <c r="G8" s="11">
        <f>May!C9</f>
        <v>7</v>
      </c>
      <c r="H8" s="11">
        <f>May!C10</f>
        <v>0</v>
      </c>
      <c r="I8" s="11">
        <f t="shared" si="1"/>
        <v>19</v>
      </c>
      <c r="J8" s="11"/>
      <c r="K8" s="11">
        <f>May!A25</f>
        <v>7</v>
      </c>
      <c r="L8" s="23">
        <f t="shared" si="2"/>
        <v>0.36842105263157893</v>
      </c>
      <c r="M8" s="11">
        <f t="shared" si="0"/>
        <v>12</v>
      </c>
      <c r="N8" s="11">
        <f>May!D25</f>
        <v>502</v>
      </c>
      <c r="O8" s="24">
        <f>May!H25</f>
        <v>2.3819444444444446</v>
      </c>
    </row>
    <row r="9" spans="2:15" x14ac:dyDescent="0.2">
      <c r="B9" s="32" t="s">
        <v>29</v>
      </c>
      <c r="C9" s="11">
        <f>Jun!C5</f>
        <v>0</v>
      </c>
      <c r="D9" s="11">
        <f>Jun!C6</f>
        <v>12</v>
      </c>
      <c r="E9" s="11">
        <f>Jun!C7</f>
        <v>11</v>
      </c>
      <c r="F9" s="11">
        <f>Jun!C8</f>
        <v>0</v>
      </c>
      <c r="G9" s="11">
        <f>Jun!C9</f>
        <v>13</v>
      </c>
      <c r="H9" s="11">
        <f>Jun!C10</f>
        <v>0</v>
      </c>
      <c r="I9" s="11">
        <f t="shared" si="1"/>
        <v>36</v>
      </c>
      <c r="J9" s="11"/>
      <c r="K9" s="11">
        <f>Jun!A28</f>
        <v>10</v>
      </c>
      <c r="L9" s="23">
        <f t="shared" si="2"/>
        <v>0.27777777777777779</v>
      </c>
      <c r="M9" s="11">
        <f t="shared" si="0"/>
        <v>26</v>
      </c>
      <c r="N9" s="11">
        <f>Jun!D28</f>
        <v>2627.5</v>
      </c>
      <c r="O9" s="24">
        <f>Jun!H28</f>
        <v>5.478472222222222</v>
      </c>
    </row>
    <row r="10" spans="2:15" x14ac:dyDescent="0.2">
      <c r="B10" s="32" t="s">
        <v>30</v>
      </c>
      <c r="C10" s="11">
        <f>Jul!C5</f>
        <v>32</v>
      </c>
      <c r="D10" s="11">
        <f>Jul!C6</f>
        <v>21</v>
      </c>
      <c r="E10" s="11">
        <f>Jul!C7</f>
        <v>7</v>
      </c>
      <c r="F10" s="11">
        <f>Jul!C8</f>
        <v>2</v>
      </c>
      <c r="G10" s="11">
        <f>Jul!C9</f>
        <v>12</v>
      </c>
      <c r="H10" s="11">
        <f>Jul!C10</f>
        <v>1</v>
      </c>
      <c r="I10" s="11">
        <f t="shared" si="1"/>
        <v>75</v>
      </c>
      <c r="J10" s="11"/>
      <c r="K10" s="11">
        <f>Jul!A26</f>
        <v>8</v>
      </c>
      <c r="L10" s="23">
        <f t="shared" si="2"/>
        <v>0.10666666666666667</v>
      </c>
      <c r="M10" s="11">
        <f t="shared" si="0"/>
        <v>67</v>
      </c>
      <c r="N10" s="11">
        <f>Jul!D26</f>
        <v>2052</v>
      </c>
      <c r="O10" s="24">
        <f>Jul!H26</f>
        <v>3.8055555555555558</v>
      </c>
    </row>
    <row r="11" spans="2:15" x14ac:dyDescent="0.2">
      <c r="B11" s="32" t="s">
        <v>31</v>
      </c>
      <c r="C11" s="11">
        <f>Aug!C5</f>
        <v>45</v>
      </c>
      <c r="D11" s="11">
        <f>Aug!C6</f>
        <v>30</v>
      </c>
      <c r="E11" s="11">
        <f>Aug!C7</f>
        <v>14</v>
      </c>
      <c r="F11" s="11">
        <f>Aug!C8</f>
        <v>3</v>
      </c>
      <c r="G11" s="11">
        <f>Aug!C9</f>
        <v>12</v>
      </c>
      <c r="H11" s="11">
        <f>Aug!C10</f>
        <v>1</v>
      </c>
      <c r="I11" s="11">
        <f t="shared" si="1"/>
        <v>105</v>
      </c>
      <c r="J11" s="11"/>
      <c r="K11" s="11">
        <f>Aug!A28</f>
        <v>10</v>
      </c>
      <c r="L11" s="23">
        <f t="shared" si="2"/>
        <v>9.5238095238095233E-2</v>
      </c>
      <c r="M11" s="11">
        <f t="shared" si="0"/>
        <v>95</v>
      </c>
      <c r="N11" s="11">
        <f>Aug!D28</f>
        <v>5804</v>
      </c>
      <c r="O11" s="24">
        <f>Aug!H28</f>
        <v>2.3916666666666666</v>
      </c>
    </row>
    <row r="12" spans="2:15" x14ac:dyDescent="0.2">
      <c r="B12" s="32" t="s">
        <v>32</v>
      </c>
      <c r="C12" s="11">
        <f>Sept!C5</f>
        <v>26</v>
      </c>
      <c r="D12" s="11">
        <f>Sept!C6</f>
        <v>28</v>
      </c>
      <c r="E12" s="11">
        <f>Sept!C7</f>
        <v>3</v>
      </c>
      <c r="F12" s="11">
        <f>Sept!C8</f>
        <v>2</v>
      </c>
      <c r="G12" s="11">
        <f>Sept!C9</f>
        <v>9</v>
      </c>
      <c r="H12" s="11">
        <f>Sept!C10</f>
        <v>0</v>
      </c>
      <c r="I12" s="11">
        <f t="shared" si="1"/>
        <v>68</v>
      </c>
      <c r="J12" s="11"/>
      <c r="K12" s="11">
        <f>Sept!A25</f>
        <v>7</v>
      </c>
      <c r="L12" s="23">
        <f t="shared" si="2"/>
        <v>0.10294117647058823</v>
      </c>
      <c r="M12" s="11">
        <f t="shared" si="0"/>
        <v>61</v>
      </c>
      <c r="N12" s="11">
        <f>Sept!D25</f>
        <v>1098</v>
      </c>
      <c r="O12" s="24">
        <f>Sept!H25</f>
        <v>2.9993055555555559</v>
      </c>
    </row>
    <row r="13" spans="2:15" x14ac:dyDescent="0.2">
      <c r="B13" s="32" t="s">
        <v>33</v>
      </c>
      <c r="C13" s="11">
        <f>Oct!C5</f>
        <v>5</v>
      </c>
      <c r="D13" s="11">
        <f>Oct!C6</f>
        <v>1</v>
      </c>
      <c r="E13" s="11">
        <f>Oct!C7</f>
        <v>1</v>
      </c>
      <c r="F13" s="11">
        <f>Oct!C8</f>
        <v>23</v>
      </c>
      <c r="G13" s="11">
        <f>Oct!C9</f>
        <v>7</v>
      </c>
      <c r="H13" s="11">
        <f>Oct!C10</f>
        <v>1</v>
      </c>
      <c r="I13" s="11">
        <f t="shared" si="1"/>
        <v>38</v>
      </c>
      <c r="J13" s="11"/>
      <c r="K13" s="11">
        <f>Oct!A27</f>
        <v>9</v>
      </c>
      <c r="L13" s="23">
        <f t="shared" si="2"/>
        <v>0.23684210526315788</v>
      </c>
      <c r="M13" s="11">
        <f t="shared" si="0"/>
        <v>29</v>
      </c>
      <c r="N13" s="11">
        <f>Oct!D27</f>
        <v>2191</v>
      </c>
      <c r="O13" s="24">
        <f>Oct!H27</f>
        <v>2.7222222222222223</v>
      </c>
    </row>
    <row r="14" spans="2:15" x14ac:dyDescent="0.2">
      <c r="B14" s="32" t="s">
        <v>34</v>
      </c>
      <c r="C14" s="11">
        <f>Nov!C5</f>
        <v>11</v>
      </c>
      <c r="D14" s="11">
        <f>Nov!C6</f>
        <v>0</v>
      </c>
      <c r="E14" s="11">
        <f>Nov!C7</f>
        <v>0</v>
      </c>
      <c r="F14" s="11">
        <f>Nov!C8</f>
        <v>18</v>
      </c>
      <c r="G14" s="11">
        <f>Nov!C9</f>
        <v>3</v>
      </c>
      <c r="H14" s="11">
        <f>Nov!C10</f>
        <v>0</v>
      </c>
      <c r="I14" s="11">
        <f t="shared" si="1"/>
        <v>32</v>
      </c>
      <c r="J14" s="11"/>
      <c r="K14" s="11">
        <f>Nov!A23</f>
        <v>5</v>
      </c>
      <c r="L14" s="23">
        <f t="shared" si="2"/>
        <v>0.15625</v>
      </c>
      <c r="M14" s="11">
        <f t="shared" si="0"/>
        <v>27</v>
      </c>
      <c r="N14" s="11">
        <f>Nov!D23</f>
        <v>2182</v>
      </c>
      <c r="O14" s="24">
        <f>Nov!H23</f>
        <v>1.1944444444444444</v>
      </c>
    </row>
    <row r="15" spans="2:15" ht="13.5" thickBot="1" x14ac:dyDescent="0.25">
      <c r="B15" s="33" t="s">
        <v>35</v>
      </c>
      <c r="C15" s="27">
        <f>Dec!C5</f>
        <v>7</v>
      </c>
      <c r="D15" s="27">
        <f>Dec!C6</f>
        <v>0</v>
      </c>
      <c r="E15" s="27">
        <f>Dec!C7</f>
        <v>0</v>
      </c>
      <c r="F15" s="27">
        <f>Dec!C8</f>
        <v>11</v>
      </c>
      <c r="G15" s="27">
        <f>Dec!C9</f>
        <v>4</v>
      </c>
      <c r="H15" s="27">
        <f>Dec!C10</f>
        <v>0</v>
      </c>
      <c r="I15" s="27">
        <f t="shared" si="1"/>
        <v>22</v>
      </c>
      <c r="J15" s="27"/>
      <c r="K15" s="27">
        <f>Dec!A23</f>
        <v>5</v>
      </c>
      <c r="L15" s="28">
        <f t="shared" si="2"/>
        <v>0.22727272727272727</v>
      </c>
      <c r="M15" s="27">
        <f t="shared" si="0"/>
        <v>17</v>
      </c>
      <c r="N15" s="27">
        <f>Dec!D23</f>
        <v>1597</v>
      </c>
      <c r="O15" s="29">
        <f>Dec!H23</f>
        <v>1.7430555555555556</v>
      </c>
    </row>
    <row r="16" spans="2:15" ht="13.5" thickTop="1" x14ac:dyDescent="0.2">
      <c r="B16" s="11" t="s">
        <v>48</v>
      </c>
      <c r="C16" s="11">
        <f>SUM(C4:C15)</f>
        <v>126</v>
      </c>
      <c r="D16" s="11">
        <f t="shared" ref="D16:I16" si="3">SUM(D4:D15)</f>
        <v>102</v>
      </c>
      <c r="E16" s="11">
        <f t="shared" si="3"/>
        <v>75</v>
      </c>
      <c r="F16" s="11">
        <f t="shared" si="3"/>
        <v>61</v>
      </c>
      <c r="G16" s="11">
        <f t="shared" si="3"/>
        <v>92</v>
      </c>
      <c r="H16" s="11">
        <f t="shared" si="3"/>
        <v>5</v>
      </c>
      <c r="I16" s="11">
        <f t="shared" si="3"/>
        <v>461</v>
      </c>
      <c r="J16" s="11">
        <f>SUM(J4:J15)</f>
        <v>0</v>
      </c>
      <c r="K16" s="11">
        <f>SUM(K4:K15)</f>
        <v>82</v>
      </c>
      <c r="L16" s="23">
        <f t="shared" si="2"/>
        <v>0.17787418655097614</v>
      </c>
      <c r="M16" s="11">
        <f>SUM(M4:M15)</f>
        <v>379</v>
      </c>
      <c r="N16" s="25">
        <f>SUM(N4:N15)</f>
        <v>23038.3</v>
      </c>
      <c r="O16" s="24">
        <f>SUM(O4:O15)</f>
        <v>32.302777777777777</v>
      </c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5"/>
  <sheetViews>
    <sheetView workbookViewId="0">
      <selection activeCell="H26" sqref="H26"/>
    </sheetView>
  </sheetViews>
  <sheetFormatPr defaultRowHeight="12.75" x14ac:dyDescent="0.2"/>
  <cols>
    <col min="2" max="2" width="13.7109375" customWidth="1"/>
    <col min="3" max="3" width="18.140625" customWidth="1"/>
    <col min="4" max="4" width="12.85546875" customWidth="1"/>
    <col min="5" max="5" width="11.28515625" customWidth="1"/>
    <col min="6" max="6" width="13" customWidth="1"/>
    <col min="7" max="7" width="12.140625" customWidth="1"/>
    <col min="8" max="8" width="11" customWidth="1"/>
  </cols>
  <sheetData>
    <row r="3" spans="2:3" ht="13.5" thickBot="1" x14ac:dyDescent="0.25"/>
    <row r="4" spans="2:3" ht="13.5" thickBot="1" x14ac:dyDescent="0.25">
      <c r="B4" s="6" t="s">
        <v>5</v>
      </c>
      <c r="C4" s="7" t="s">
        <v>0</v>
      </c>
    </row>
    <row r="5" spans="2:3" x14ac:dyDescent="0.2">
      <c r="B5" s="1">
        <v>1</v>
      </c>
      <c r="C5" s="3">
        <v>26</v>
      </c>
    </row>
    <row r="6" spans="2:3" x14ac:dyDescent="0.2">
      <c r="B6" s="1" t="s">
        <v>1</v>
      </c>
      <c r="C6" s="3">
        <v>28</v>
      </c>
    </row>
    <row r="7" spans="2:3" x14ac:dyDescent="0.2">
      <c r="B7" s="1" t="s">
        <v>2</v>
      </c>
      <c r="C7" s="3">
        <v>3</v>
      </c>
    </row>
    <row r="8" spans="2:3" x14ac:dyDescent="0.2">
      <c r="B8" s="1" t="s">
        <v>3</v>
      </c>
      <c r="C8" s="3">
        <v>2</v>
      </c>
    </row>
    <row r="9" spans="2:3" x14ac:dyDescent="0.2">
      <c r="B9" s="1">
        <v>3</v>
      </c>
      <c r="C9" s="3">
        <v>9</v>
      </c>
    </row>
    <row r="10" spans="2:3" x14ac:dyDescent="0.2">
      <c r="B10" s="1">
        <v>4</v>
      </c>
      <c r="C10" s="3">
        <v>0</v>
      </c>
    </row>
    <row r="11" spans="2:3" x14ac:dyDescent="0.2">
      <c r="B11" s="1">
        <v>5</v>
      </c>
      <c r="C11" s="3">
        <v>0</v>
      </c>
    </row>
    <row r="12" spans="2:3" x14ac:dyDescent="0.2">
      <c r="B12" s="2">
        <v>6</v>
      </c>
      <c r="C12" s="4">
        <v>0</v>
      </c>
    </row>
    <row r="13" spans="2:3" x14ac:dyDescent="0.2">
      <c r="B13" s="5" t="s">
        <v>9</v>
      </c>
      <c r="C13" s="5">
        <f>SUM(C5:C12)</f>
        <v>68</v>
      </c>
    </row>
    <row r="16" spans="2:3" ht="13.5" thickBot="1" x14ac:dyDescent="0.25"/>
    <row r="17" spans="1:8" ht="13.5" thickBot="1" x14ac:dyDescent="0.25">
      <c r="B17" s="6" t="s">
        <v>4</v>
      </c>
      <c r="C17" s="10" t="s">
        <v>7</v>
      </c>
      <c r="D17" s="10" t="s">
        <v>13</v>
      </c>
      <c r="E17" s="10" t="s">
        <v>10</v>
      </c>
      <c r="F17" s="7" t="s">
        <v>17</v>
      </c>
      <c r="G17" s="17" t="s">
        <v>18</v>
      </c>
      <c r="H17" s="18" t="s">
        <v>21</v>
      </c>
    </row>
    <row r="18" spans="1:8" x14ac:dyDescent="0.2">
      <c r="A18" s="12">
        <v>1</v>
      </c>
      <c r="B18" s="14">
        <v>36411</v>
      </c>
      <c r="C18" s="4">
        <v>3</v>
      </c>
      <c r="D18" s="4">
        <v>12</v>
      </c>
      <c r="E18" s="4" t="s">
        <v>12</v>
      </c>
      <c r="F18" s="9">
        <v>0.4236111111111111</v>
      </c>
      <c r="G18" s="22">
        <v>0.75694444444444453</v>
      </c>
      <c r="H18" s="19">
        <f>G18-F18</f>
        <v>0.33333333333333343</v>
      </c>
    </row>
    <row r="19" spans="1:8" x14ac:dyDescent="0.2">
      <c r="A19" s="12">
        <v>1</v>
      </c>
      <c r="B19" s="15">
        <v>36412</v>
      </c>
      <c r="C19" s="5">
        <v>3</v>
      </c>
      <c r="D19" s="5">
        <v>81</v>
      </c>
      <c r="E19" s="5" t="s">
        <v>8</v>
      </c>
      <c r="F19" s="9">
        <v>0.23194444444444443</v>
      </c>
      <c r="G19" s="22">
        <v>0.98402777777777783</v>
      </c>
      <c r="H19" s="19">
        <f t="shared" ref="H19:H24" si="0">G19-F19</f>
        <v>0.75208333333333344</v>
      </c>
    </row>
    <row r="20" spans="1:8" x14ac:dyDescent="0.2">
      <c r="A20" s="12">
        <v>1</v>
      </c>
      <c r="B20" s="15">
        <v>36412</v>
      </c>
      <c r="C20" s="5">
        <v>3</v>
      </c>
      <c r="D20" s="5">
        <v>24</v>
      </c>
      <c r="E20" s="5" t="s">
        <v>12</v>
      </c>
      <c r="F20" s="8">
        <v>0.33055555555555555</v>
      </c>
      <c r="G20" s="16">
        <v>0.8125</v>
      </c>
      <c r="H20" s="19">
        <f t="shared" si="0"/>
        <v>0.48194444444444445</v>
      </c>
    </row>
    <row r="21" spans="1:8" x14ac:dyDescent="0.2">
      <c r="A21" s="12">
        <v>1</v>
      </c>
      <c r="B21" s="15">
        <v>36419</v>
      </c>
      <c r="C21" s="5">
        <v>3</v>
      </c>
      <c r="D21" s="5">
        <v>374</v>
      </c>
      <c r="E21" s="5" t="s">
        <v>12</v>
      </c>
      <c r="F21" s="8">
        <v>0.46111111111111108</v>
      </c>
      <c r="G21" s="16">
        <v>0.83819444444444446</v>
      </c>
      <c r="H21" s="19">
        <f t="shared" si="0"/>
        <v>0.37708333333333338</v>
      </c>
    </row>
    <row r="22" spans="1:8" x14ac:dyDescent="0.2">
      <c r="A22" s="12">
        <v>1</v>
      </c>
      <c r="B22" s="15">
        <v>36423</v>
      </c>
      <c r="C22" s="5">
        <v>3</v>
      </c>
      <c r="D22" s="5">
        <v>402</v>
      </c>
      <c r="E22" s="5" t="s">
        <v>14</v>
      </c>
      <c r="F22" s="8">
        <v>0.58333333333333337</v>
      </c>
      <c r="G22" s="16">
        <v>0.91666666666666663</v>
      </c>
      <c r="H22" s="19">
        <f t="shared" si="0"/>
        <v>0.33333333333333326</v>
      </c>
    </row>
    <row r="23" spans="1:8" x14ac:dyDescent="0.2">
      <c r="A23" s="12">
        <v>1</v>
      </c>
      <c r="B23" s="15">
        <v>36430</v>
      </c>
      <c r="C23" s="5">
        <v>3</v>
      </c>
      <c r="D23" s="5">
        <v>100</v>
      </c>
      <c r="E23" s="5" t="s">
        <v>15</v>
      </c>
      <c r="F23" s="8">
        <v>0.35416666666666669</v>
      </c>
      <c r="G23" s="16">
        <v>0.91666666666666663</v>
      </c>
      <c r="H23" s="19">
        <f t="shared" si="0"/>
        <v>0.5625</v>
      </c>
    </row>
    <row r="24" spans="1:8" x14ac:dyDescent="0.2">
      <c r="A24" s="12">
        <v>1</v>
      </c>
      <c r="B24" s="15">
        <v>36432</v>
      </c>
      <c r="C24" s="5">
        <v>3</v>
      </c>
      <c r="D24" s="5">
        <v>105</v>
      </c>
      <c r="E24" s="5" t="s">
        <v>8</v>
      </c>
      <c r="F24" s="8">
        <v>0.21805555555555556</v>
      </c>
      <c r="G24" s="16">
        <v>0.37708333333333338</v>
      </c>
      <c r="H24" s="19">
        <f t="shared" si="0"/>
        <v>0.15902777777777782</v>
      </c>
    </row>
    <row r="25" spans="1:8" x14ac:dyDescent="0.2">
      <c r="A25" s="12">
        <f>SUM(A18:A24)</f>
        <v>7</v>
      </c>
      <c r="D25" s="5">
        <f>SUM(D18:D24)</f>
        <v>1098</v>
      </c>
      <c r="H25" s="21">
        <f>SUM(H18:H24)</f>
        <v>2.9993055555555559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7"/>
  <sheetViews>
    <sheetView workbookViewId="0">
      <selection activeCell="K13" sqref="K12:K13"/>
    </sheetView>
  </sheetViews>
  <sheetFormatPr defaultRowHeight="12.75" x14ac:dyDescent="0.2"/>
  <cols>
    <col min="2" max="2" width="14" customWidth="1"/>
    <col min="3" max="3" width="18.28515625" customWidth="1"/>
    <col min="4" max="4" width="12.28515625" customWidth="1"/>
    <col min="5" max="5" width="10.140625" customWidth="1"/>
    <col min="6" max="6" width="12.42578125" customWidth="1"/>
    <col min="7" max="7" width="12.140625" customWidth="1"/>
    <col min="8" max="8" width="13" customWidth="1"/>
  </cols>
  <sheetData>
    <row r="3" spans="2:3" ht="13.5" thickBot="1" x14ac:dyDescent="0.25"/>
    <row r="4" spans="2:3" ht="13.5" thickBot="1" x14ac:dyDescent="0.25">
      <c r="B4" s="6" t="s">
        <v>5</v>
      </c>
      <c r="C4" s="7" t="s">
        <v>0</v>
      </c>
    </row>
    <row r="5" spans="2:3" x14ac:dyDescent="0.2">
      <c r="B5" s="1">
        <v>1</v>
      </c>
      <c r="C5" s="3">
        <v>5</v>
      </c>
    </row>
    <row r="6" spans="2:3" x14ac:dyDescent="0.2">
      <c r="B6" s="1" t="s">
        <v>1</v>
      </c>
      <c r="C6" s="3">
        <v>1</v>
      </c>
    </row>
    <row r="7" spans="2:3" x14ac:dyDescent="0.2">
      <c r="B7" s="1" t="s">
        <v>2</v>
      </c>
      <c r="C7" s="3">
        <v>1</v>
      </c>
    </row>
    <row r="8" spans="2:3" x14ac:dyDescent="0.2">
      <c r="B8" s="1" t="s">
        <v>3</v>
      </c>
      <c r="C8" s="3">
        <v>23</v>
      </c>
    </row>
    <row r="9" spans="2:3" x14ac:dyDescent="0.2">
      <c r="B9" s="1">
        <v>3</v>
      </c>
      <c r="C9" s="3">
        <v>7</v>
      </c>
    </row>
    <row r="10" spans="2:3" x14ac:dyDescent="0.2">
      <c r="B10" s="1">
        <v>4</v>
      </c>
      <c r="C10" s="3">
        <v>1</v>
      </c>
    </row>
    <row r="11" spans="2:3" x14ac:dyDescent="0.2">
      <c r="B11" s="1">
        <v>5</v>
      </c>
      <c r="C11" s="3">
        <v>0</v>
      </c>
    </row>
    <row r="12" spans="2:3" x14ac:dyDescent="0.2">
      <c r="B12" s="2">
        <v>6</v>
      </c>
      <c r="C12" s="4">
        <v>0</v>
      </c>
    </row>
    <row r="13" spans="2:3" x14ac:dyDescent="0.2">
      <c r="B13" s="5" t="s">
        <v>9</v>
      </c>
      <c r="C13" s="5">
        <f>SUM(C5:C12)</f>
        <v>38</v>
      </c>
    </row>
    <row r="16" spans="2:3" ht="13.5" thickBot="1" x14ac:dyDescent="0.25"/>
    <row r="17" spans="1:8" ht="13.5" thickBot="1" x14ac:dyDescent="0.25">
      <c r="B17" s="6" t="s">
        <v>4</v>
      </c>
      <c r="C17" s="10" t="s">
        <v>7</v>
      </c>
      <c r="D17" s="10" t="s">
        <v>13</v>
      </c>
      <c r="E17" s="10" t="s">
        <v>10</v>
      </c>
      <c r="F17" s="7" t="s">
        <v>17</v>
      </c>
      <c r="G17" s="17" t="s">
        <v>18</v>
      </c>
      <c r="H17" s="18" t="s">
        <v>21</v>
      </c>
    </row>
    <row r="18" spans="1:8" x14ac:dyDescent="0.2">
      <c r="A18" s="12">
        <v>1</v>
      </c>
      <c r="B18" s="14">
        <v>36435</v>
      </c>
      <c r="C18" s="4" t="s">
        <v>3</v>
      </c>
      <c r="D18" s="4">
        <v>629</v>
      </c>
      <c r="E18" s="4" t="s">
        <v>12</v>
      </c>
      <c r="F18" s="9">
        <v>0.64861111111111114</v>
      </c>
      <c r="G18" s="22">
        <v>1.1805555555555555E-2</v>
      </c>
      <c r="H18" s="19">
        <v>0.36319444444444443</v>
      </c>
    </row>
    <row r="19" spans="1:8" x14ac:dyDescent="0.2">
      <c r="A19" s="12">
        <v>1</v>
      </c>
      <c r="B19" s="15">
        <v>36436</v>
      </c>
      <c r="C19" s="5">
        <v>3</v>
      </c>
      <c r="D19" s="5">
        <v>60</v>
      </c>
      <c r="E19" s="5" t="s">
        <v>14</v>
      </c>
      <c r="F19" s="8">
        <v>0.63888888888888895</v>
      </c>
      <c r="G19" s="16">
        <v>0.78472222222222221</v>
      </c>
      <c r="H19" s="20">
        <f>G19-F19</f>
        <v>0.14583333333333326</v>
      </c>
    </row>
    <row r="20" spans="1:8" x14ac:dyDescent="0.2">
      <c r="A20" s="12">
        <v>1</v>
      </c>
      <c r="B20" s="15">
        <v>36440</v>
      </c>
      <c r="C20" s="5">
        <v>3</v>
      </c>
      <c r="D20" s="5">
        <v>75</v>
      </c>
      <c r="E20" s="5" t="s">
        <v>15</v>
      </c>
      <c r="F20" s="8">
        <v>0.59375</v>
      </c>
      <c r="G20" s="16">
        <v>0.8305555555555556</v>
      </c>
      <c r="H20" s="20">
        <f t="shared" ref="H20:H26" si="0">G20-F20</f>
        <v>0.2368055555555556</v>
      </c>
    </row>
    <row r="21" spans="1:8" x14ac:dyDescent="0.2">
      <c r="A21" s="12">
        <v>1</v>
      </c>
      <c r="B21" s="15">
        <v>36440</v>
      </c>
      <c r="C21" s="5">
        <v>3</v>
      </c>
      <c r="D21" s="5">
        <v>126</v>
      </c>
      <c r="E21" s="5" t="s">
        <v>12</v>
      </c>
      <c r="F21" s="8">
        <v>0.25347222222222221</v>
      </c>
      <c r="G21" s="16">
        <v>0.51736111111111105</v>
      </c>
      <c r="H21" s="20">
        <f t="shared" si="0"/>
        <v>0.26388888888888884</v>
      </c>
    </row>
    <row r="22" spans="1:8" x14ac:dyDescent="0.2">
      <c r="A22" s="12">
        <v>1</v>
      </c>
      <c r="B22" s="15">
        <v>36441</v>
      </c>
      <c r="C22" s="5">
        <v>4</v>
      </c>
      <c r="D22" s="5">
        <v>103</v>
      </c>
      <c r="E22" s="5" t="s">
        <v>16</v>
      </c>
      <c r="F22" s="8">
        <v>0.49305555555555558</v>
      </c>
      <c r="G22" s="16">
        <v>0.61250000000000004</v>
      </c>
      <c r="H22" s="20">
        <f t="shared" si="0"/>
        <v>0.11944444444444446</v>
      </c>
    </row>
    <row r="23" spans="1:8" x14ac:dyDescent="0.2">
      <c r="A23" s="12">
        <v>1</v>
      </c>
      <c r="B23" s="15">
        <v>36444</v>
      </c>
      <c r="C23" s="5" t="s">
        <v>3</v>
      </c>
      <c r="D23" s="5">
        <v>270</v>
      </c>
      <c r="E23" s="5" t="s">
        <v>12</v>
      </c>
      <c r="F23" s="8">
        <v>0.69791666666666663</v>
      </c>
      <c r="G23" s="16">
        <v>0.94236111111111109</v>
      </c>
      <c r="H23" s="20">
        <f t="shared" si="0"/>
        <v>0.24444444444444446</v>
      </c>
    </row>
    <row r="24" spans="1:8" x14ac:dyDescent="0.2">
      <c r="A24" s="12">
        <v>1</v>
      </c>
      <c r="B24" s="15">
        <v>36444</v>
      </c>
      <c r="C24" s="5">
        <v>3</v>
      </c>
      <c r="D24" s="5">
        <v>30</v>
      </c>
      <c r="E24" s="5" t="s">
        <v>8</v>
      </c>
      <c r="F24" s="8">
        <v>0.54166666666666663</v>
      </c>
      <c r="G24" s="16">
        <v>0.9375</v>
      </c>
      <c r="H24" s="20">
        <f t="shared" si="0"/>
        <v>0.39583333333333337</v>
      </c>
    </row>
    <row r="25" spans="1:8" x14ac:dyDescent="0.2">
      <c r="A25" s="12">
        <v>1</v>
      </c>
      <c r="B25" s="15">
        <v>36448</v>
      </c>
      <c r="C25" s="5">
        <v>3</v>
      </c>
      <c r="D25" s="5">
        <v>818</v>
      </c>
      <c r="E25" s="5" t="s">
        <v>15</v>
      </c>
      <c r="F25" s="8">
        <v>0.54166666666666663</v>
      </c>
      <c r="G25" s="16">
        <v>0.93472222222222223</v>
      </c>
      <c r="H25" s="20">
        <f t="shared" si="0"/>
        <v>0.3930555555555556</v>
      </c>
    </row>
    <row r="26" spans="1:8" x14ac:dyDescent="0.2">
      <c r="A26" s="12">
        <v>1</v>
      </c>
      <c r="B26" s="15">
        <v>36448</v>
      </c>
      <c r="C26" s="5">
        <v>3</v>
      </c>
      <c r="D26" s="5">
        <v>80</v>
      </c>
      <c r="E26" s="5" t="s">
        <v>15</v>
      </c>
      <c r="F26" s="8">
        <v>0.375</v>
      </c>
      <c r="G26" s="16">
        <v>0.93472222222222223</v>
      </c>
      <c r="H26" s="20">
        <f t="shared" si="0"/>
        <v>0.55972222222222223</v>
      </c>
    </row>
    <row r="27" spans="1:8" x14ac:dyDescent="0.2">
      <c r="A27" s="12">
        <f>SUM(A18:A26)</f>
        <v>9</v>
      </c>
      <c r="D27" s="5">
        <f>SUM(D18:D26)</f>
        <v>2191</v>
      </c>
      <c r="H27" s="21">
        <f>SUM(H18:H26)</f>
        <v>2.7222222222222223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3"/>
  <sheetViews>
    <sheetView workbookViewId="0">
      <selection activeCell="F27" sqref="F27"/>
    </sheetView>
  </sheetViews>
  <sheetFormatPr defaultRowHeight="12.75" x14ac:dyDescent="0.2"/>
  <cols>
    <col min="2" max="2" width="13.5703125" customWidth="1"/>
    <col min="3" max="3" width="18.140625" customWidth="1"/>
    <col min="4" max="4" width="14.85546875" customWidth="1"/>
    <col min="6" max="6" width="11.140625" customWidth="1"/>
    <col min="7" max="7" width="11" customWidth="1"/>
    <col min="8" max="8" width="11.140625" customWidth="1"/>
  </cols>
  <sheetData>
    <row r="3" spans="2:3" ht="13.5" thickBot="1" x14ac:dyDescent="0.25"/>
    <row r="4" spans="2:3" ht="13.5" thickBot="1" x14ac:dyDescent="0.25">
      <c r="B4" s="6" t="s">
        <v>5</v>
      </c>
      <c r="C4" s="7" t="s">
        <v>0</v>
      </c>
    </row>
    <row r="5" spans="2:3" x14ac:dyDescent="0.2">
      <c r="B5" s="1">
        <v>1</v>
      </c>
      <c r="C5" s="3">
        <v>11</v>
      </c>
    </row>
    <row r="6" spans="2:3" x14ac:dyDescent="0.2">
      <c r="B6" s="1" t="s">
        <v>1</v>
      </c>
      <c r="C6" s="3">
        <v>0</v>
      </c>
    </row>
    <row r="7" spans="2:3" x14ac:dyDescent="0.2">
      <c r="B7" s="1" t="s">
        <v>2</v>
      </c>
      <c r="C7" s="3">
        <v>0</v>
      </c>
    </row>
    <row r="8" spans="2:3" x14ac:dyDescent="0.2">
      <c r="B8" s="1" t="s">
        <v>3</v>
      </c>
      <c r="C8" s="3">
        <v>18</v>
      </c>
    </row>
    <row r="9" spans="2:3" x14ac:dyDescent="0.2">
      <c r="B9" s="1">
        <v>3</v>
      </c>
      <c r="C9" s="3">
        <v>3</v>
      </c>
    </row>
    <row r="10" spans="2:3" x14ac:dyDescent="0.2">
      <c r="B10" s="1">
        <v>4</v>
      </c>
      <c r="C10" s="3">
        <v>0</v>
      </c>
    </row>
    <row r="11" spans="2:3" x14ac:dyDescent="0.2">
      <c r="B11" s="1">
        <v>5</v>
      </c>
      <c r="C11" s="3">
        <v>0</v>
      </c>
    </row>
    <row r="12" spans="2:3" x14ac:dyDescent="0.2">
      <c r="B12" s="2">
        <v>6</v>
      </c>
      <c r="C12" s="4">
        <v>0</v>
      </c>
    </row>
    <row r="13" spans="2:3" x14ac:dyDescent="0.2">
      <c r="B13" s="5" t="s">
        <v>9</v>
      </c>
      <c r="C13" s="5">
        <f>SUM(C5:C12)</f>
        <v>32</v>
      </c>
    </row>
    <row r="16" spans="2:3" ht="13.5" thickBot="1" x14ac:dyDescent="0.25"/>
    <row r="17" spans="1:8" ht="13.5" thickBot="1" x14ac:dyDescent="0.25">
      <c r="B17" s="6" t="s">
        <v>4</v>
      </c>
      <c r="C17" s="10" t="s">
        <v>7</v>
      </c>
      <c r="D17" s="10" t="s">
        <v>13</v>
      </c>
      <c r="E17" s="10" t="s">
        <v>10</v>
      </c>
      <c r="F17" s="7" t="s">
        <v>17</v>
      </c>
      <c r="G17" s="17" t="s">
        <v>18</v>
      </c>
      <c r="H17" s="18" t="s">
        <v>21</v>
      </c>
    </row>
    <row r="18" spans="1:8" x14ac:dyDescent="0.2">
      <c r="A18" s="12">
        <v>1</v>
      </c>
      <c r="B18" s="15">
        <v>36468</v>
      </c>
      <c r="C18" s="5" t="s">
        <v>1</v>
      </c>
      <c r="D18" s="5">
        <v>139</v>
      </c>
      <c r="E18" s="5" t="s">
        <v>12</v>
      </c>
      <c r="F18" s="8">
        <v>5.2777777777777778E-2</v>
      </c>
      <c r="G18" s="16">
        <v>0.14930555555555555</v>
      </c>
      <c r="H18" s="19">
        <f>G18-F18</f>
        <v>9.6527777777777768E-2</v>
      </c>
    </row>
    <row r="19" spans="1:8" x14ac:dyDescent="0.2">
      <c r="A19" s="12">
        <v>1</v>
      </c>
      <c r="B19" s="15">
        <v>36468</v>
      </c>
      <c r="C19" s="5" t="s">
        <v>2</v>
      </c>
      <c r="D19" s="5">
        <v>405</v>
      </c>
      <c r="E19" s="5" t="s">
        <v>12</v>
      </c>
      <c r="F19" s="8">
        <v>0.14930555555555555</v>
      </c>
      <c r="G19" s="16">
        <v>0.25</v>
      </c>
      <c r="H19" s="20">
        <f>G19-F19</f>
        <v>0.10069444444444445</v>
      </c>
    </row>
    <row r="20" spans="1:8" x14ac:dyDescent="0.2">
      <c r="A20" s="12">
        <v>1</v>
      </c>
      <c r="B20" s="15">
        <v>36468</v>
      </c>
      <c r="C20" s="5" t="s">
        <v>3</v>
      </c>
      <c r="D20" s="5">
        <v>447</v>
      </c>
      <c r="E20" s="5" t="s">
        <v>12</v>
      </c>
      <c r="F20" s="8">
        <v>0.25</v>
      </c>
      <c r="G20" s="16">
        <v>0.37222222222222223</v>
      </c>
      <c r="H20" s="20">
        <f>G20-F20</f>
        <v>0.12222222222222223</v>
      </c>
    </row>
    <row r="21" spans="1:8" x14ac:dyDescent="0.2">
      <c r="A21" s="12">
        <v>1</v>
      </c>
      <c r="B21" s="15">
        <v>36474</v>
      </c>
      <c r="C21" s="5" t="s">
        <v>3</v>
      </c>
      <c r="D21" s="5">
        <v>1151</v>
      </c>
      <c r="E21" s="5" t="s">
        <v>12</v>
      </c>
      <c r="F21" s="8">
        <v>0.22222222222222221</v>
      </c>
      <c r="G21" s="16">
        <v>0.76041666666666663</v>
      </c>
      <c r="H21" s="20">
        <f>G21-F21</f>
        <v>0.53819444444444442</v>
      </c>
    </row>
    <row r="22" spans="1:8" x14ac:dyDescent="0.2">
      <c r="A22" s="12">
        <v>1</v>
      </c>
      <c r="B22" s="15">
        <v>36479</v>
      </c>
      <c r="C22" s="5">
        <v>3</v>
      </c>
      <c r="D22" s="5">
        <v>40</v>
      </c>
      <c r="E22" s="5" t="s">
        <v>8</v>
      </c>
      <c r="F22" s="8">
        <v>1.4583333333333332E-2</v>
      </c>
      <c r="G22" s="16">
        <v>0.35138888888888892</v>
      </c>
      <c r="H22" s="20">
        <f>G22-F22</f>
        <v>0.33680555555555558</v>
      </c>
    </row>
    <row r="23" spans="1:8" x14ac:dyDescent="0.2">
      <c r="A23" s="12">
        <f>SUM(A18:A22)</f>
        <v>5</v>
      </c>
      <c r="D23" s="5">
        <f>SUM(D18:D22)</f>
        <v>2182</v>
      </c>
      <c r="H23" s="21">
        <f>SUM(H18:H22)</f>
        <v>1.1944444444444444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3"/>
  <sheetViews>
    <sheetView workbookViewId="0">
      <selection activeCell="B28" sqref="B28"/>
    </sheetView>
  </sheetViews>
  <sheetFormatPr defaultRowHeight="12.75" x14ac:dyDescent="0.2"/>
  <cols>
    <col min="2" max="2" width="13.5703125" customWidth="1"/>
    <col min="3" max="3" width="17.7109375" customWidth="1"/>
    <col min="4" max="4" width="14.28515625" customWidth="1"/>
    <col min="5" max="5" width="15.140625" customWidth="1"/>
    <col min="6" max="6" width="12" customWidth="1"/>
    <col min="7" max="7" width="12.140625" customWidth="1"/>
    <col min="8" max="8" width="10" customWidth="1"/>
  </cols>
  <sheetData>
    <row r="3" spans="2:3" ht="13.5" thickBot="1" x14ac:dyDescent="0.25"/>
    <row r="4" spans="2:3" ht="13.5" thickBot="1" x14ac:dyDescent="0.25">
      <c r="B4" s="6" t="s">
        <v>5</v>
      </c>
      <c r="C4" s="7" t="s">
        <v>0</v>
      </c>
    </row>
    <row r="5" spans="2:3" x14ac:dyDescent="0.2">
      <c r="B5" s="1">
        <v>1</v>
      </c>
      <c r="C5" s="3">
        <v>7</v>
      </c>
    </row>
    <row r="6" spans="2:3" x14ac:dyDescent="0.2">
      <c r="B6" s="1" t="s">
        <v>1</v>
      </c>
      <c r="C6" s="3">
        <v>0</v>
      </c>
    </row>
    <row r="7" spans="2:3" x14ac:dyDescent="0.2">
      <c r="B7" s="1" t="s">
        <v>2</v>
      </c>
      <c r="C7" s="3">
        <v>0</v>
      </c>
    </row>
    <row r="8" spans="2:3" x14ac:dyDescent="0.2">
      <c r="B8" s="1" t="s">
        <v>3</v>
      </c>
      <c r="C8" s="3">
        <v>11</v>
      </c>
    </row>
    <row r="9" spans="2:3" x14ac:dyDescent="0.2">
      <c r="B9" s="1">
        <v>3</v>
      </c>
      <c r="C9" s="3">
        <v>4</v>
      </c>
    </row>
    <row r="10" spans="2:3" x14ac:dyDescent="0.2">
      <c r="B10" s="1">
        <v>4</v>
      </c>
      <c r="C10" s="3">
        <v>0</v>
      </c>
    </row>
    <row r="11" spans="2:3" x14ac:dyDescent="0.2">
      <c r="B11" s="1">
        <v>5</v>
      </c>
      <c r="C11" s="3">
        <v>0</v>
      </c>
    </row>
    <row r="12" spans="2:3" x14ac:dyDescent="0.2">
      <c r="B12" s="2">
        <v>6</v>
      </c>
      <c r="C12" s="4">
        <v>0</v>
      </c>
    </row>
    <row r="13" spans="2:3" x14ac:dyDescent="0.2">
      <c r="B13" s="5" t="s">
        <v>9</v>
      </c>
      <c r="C13" s="5">
        <f>SUM(C5:C12)</f>
        <v>22</v>
      </c>
    </row>
    <row r="16" spans="2:3" ht="13.5" thickBot="1" x14ac:dyDescent="0.25"/>
    <row r="17" spans="1:9" ht="13.5" thickBot="1" x14ac:dyDescent="0.25">
      <c r="B17" s="6" t="s">
        <v>4</v>
      </c>
      <c r="C17" s="10" t="s">
        <v>7</v>
      </c>
      <c r="D17" s="10" t="s">
        <v>6</v>
      </c>
      <c r="E17" s="10" t="s">
        <v>10</v>
      </c>
      <c r="F17" s="7" t="s">
        <v>17</v>
      </c>
      <c r="G17" s="7" t="s">
        <v>18</v>
      </c>
      <c r="H17" s="18" t="s">
        <v>21</v>
      </c>
    </row>
    <row r="18" spans="1:9" x14ac:dyDescent="0.2">
      <c r="A18" s="12">
        <v>1</v>
      </c>
      <c r="B18" s="14">
        <v>36495</v>
      </c>
      <c r="C18" s="4">
        <v>3</v>
      </c>
      <c r="D18" s="4">
        <v>50</v>
      </c>
      <c r="E18" s="4" t="s">
        <v>8</v>
      </c>
      <c r="F18" s="9">
        <v>2.9861111111111113E-2</v>
      </c>
      <c r="G18" s="9">
        <v>0.32916666666666666</v>
      </c>
      <c r="H18" s="19">
        <f>G18-F18</f>
        <v>0.29930555555555555</v>
      </c>
    </row>
    <row r="19" spans="1:9" x14ac:dyDescent="0.2">
      <c r="A19" s="12">
        <v>1</v>
      </c>
      <c r="B19" s="15">
        <v>36495</v>
      </c>
      <c r="C19" s="5" t="s">
        <v>3</v>
      </c>
      <c r="D19" s="5">
        <v>522</v>
      </c>
      <c r="E19" s="5" t="s">
        <v>11</v>
      </c>
      <c r="F19" s="8">
        <v>0.22430555555555556</v>
      </c>
      <c r="G19" s="8">
        <v>0.86458333333333337</v>
      </c>
      <c r="H19" s="20">
        <f>G19-F19</f>
        <v>0.64027777777777783</v>
      </c>
      <c r="I19" s="13"/>
    </row>
    <row r="20" spans="1:9" x14ac:dyDescent="0.2">
      <c r="A20" s="12">
        <v>1</v>
      </c>
      <c r="B20" s="15">
        <v>36495</v>
      </c>
      <c r="C20" s="5">
        <v>3</v>
      </c>
      <c r="D20" s="5">
        <v>25</v>
      </c>
      <c r="E20" s="5" t="s">
        <v>8</v>
      </c>
      <c r="F20" s="8">
        <v>0.20138888888888887</v>
      </c>
      <c r="G20" s="8">
        <v>0.38124999999999998</v>
      </c>
      <c r="H20" s="20">
        <f>G20-F20</f>
        <v>0.17986111111111111</v>
      </c>
      <c r="I20" s="13"/>
    </row>
    <row r="21" spans="1:9" x14ac:dyDescent="0.2">
      <c r="A21" s="12">
        <v>1</v>
      </c>
      <c r="B21" s="15">
        <v>36500</v>
      </c>
      <c r="C21" s="5">
        <v>3</v>
      </c>
      <c r="D21" s="5">
        <v>191</v>
      </c>
      <c r="E21" s="5" t="s">
        <v>12</v>
      </c>
      <c r="F21" s="8">
        <v>3.4722222222222224E-2</v>
      </c>
      <c r="G21" s="8">
        <v>0.20416666666666669</v>
      </c>
      <c r="H21" s="20">
        <f>G21-F21</f>
        <v>0.16944444444444445</v>
      </c>
    </row>
    <row r="22" spans="1:9" x14ac:dyDescent="0.2">
      <c r="A22" s="12">
        <v>1</v>
      </c>
      <c r="B22" s="15">
        <v>36500</v>
      </c>
      <c r="C22" s="5" t="s">
        <v>3</v>
      </c>
      <c r="D22" s="5">
        <v>809</v>
      </c>
      <c r="E22" s="5" t="s">
        <v>12</v>
      </c>
      <c r="F22" s="8">
        <v>0.87361111111111101</v>
      </c>
      <c r="G22" s="8">
        <v>0.33055555555555555</v>
      </c>
      <c r="H22" s="20">
        <v>0.45416666666666666</v>
      </c>
    </row>
    <row r="23" spans="1:9" x14ac:dyDescent="0.2">
      <c r="A23" s="12">
        <f>SUM(A18:A22)</f>
        <v>5</v>
      </c>
      <c r="D23" s="5">
        <f>SUM(D18:D22)</f>
        <v>1597</v>
      </c>
      <c r="H23" s="21">
        <f>SUM(H18:H22)</f>
        <v>1.7430555555555556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7"/>
  <sheetViews>
    <sheetView workbookViewId="0">
      <selection activeCell="F4" sqref="F4"/>
    </sheetView>
  </sheetViews>
  <sheetFormatPr defaultRowHeight="12.75" x14ac:dyDescent="0.2"/>
  <cols>
    <col min="2" max="2" width="14" customWidth="1"/>
    <col min="3" max="3" width="18.28515625" customWidth="1"/>
    <col min="4" max="4" width="12.28515625" customWidth="1"/>
    <col min="5" max="5" width="10.140625" customWidth="1"/>
    <col min="6" max="6" width="12.42578125" customWidth="1"/>
    <col min="7" max="7" width="11" customWidth="1"/>
    <col min="8" max="8" width="12.42578125" customWidth="1"/>
  </cols>
  <sheetData>
    <row r="3" spans="2:3" ht="13.5" thickBot="1" x14ac:dyDescent="0.25"/>
    <row r="4" spans="2:3" ht="13.5" thickBot="1" x14ac:dyDescent="0.25">
      <c r="B4" s="6" t="s">
        <v>5</v>
      </c>
      <c r="C4" s="7" t="s">
        <v>0</v>
      </c>
    </row>
    <row r="5" spans="2:3" x14ac:dyDescent="0.2">
      <c r="B5" s="1">
        <v>1</v>
      </c>
      <c r="C5" s="3">
        <v>0</v>
      </c>
    </row>
    <row r="6" spans="2:3" x14ac:dyDescent="0.2">
      <c r="B6" s="1" t="s">
        <v>1</v>
      </c>
      <c r="C6" s="3">
        <v>0</v>
      </c>
    </row>
    <row r="7" spans="2:3" x14ac:dyDescent="0.2">
      <c r="B7" s="1" t="s">
        <v>2</v>
      </c>
      <c r="C7" s="3">
        <v>8</v>
      </c>
    </row>
    <row r="8" spans="2:3" x14ac:dyDescent="0.2">
      <c r="B8" s="1" t="s">
        <v>3</v>
      </c>
      <c r="C8" s="3">
        <v>0</v>
      </c>
    </row>
    <row r="9" spans="2:3" x14ac:dyDescent="0.2">
      <c r="B9" s="1">
        <v>3</v>
      </c>
      <c r="C9" s="3">
        <v>11</v>
      </c>
    </row>
    <row r="10" spans="2:3" x14ac:dyDescent="0.2">
      <c r="B10" s="1">
        <v>4</v>
      </c>
      <c r="C10" s="3">
        <v>0</v>
      </c>
    </row>
    <row r="11" spans="2:3" x14ac:dyDescent="0.2">
      <c r="B11" s="1">
        <v>5</v>
      </c>
      <c r="C11" s="3">
        <v>0</v>
      </c>
    </row>
    <row r="12" spans="2:3" x14ac:dyDescent="0.2">
      <c r="B12" s="2">
        <v>6</v>
      </c>
      <c r="C12" s="4">
        <v>0</v>
      </c>
    </row>
    <row r="13" spans="2:3" x14ac:dyDescent="0.2">
      <c r="B13" s="5" t="s">
        <v>9</v>
      </c>
      <c r="C13" s="5">
        <f>SUM(C5:C12)</f>
        <v>19</v>
      </c>
    </row>
    <row r="16" spans="2:3" ht="13.5" thickBot="1" x14ac:dyDescent="0.25"/>
    <row r="17" spans="1:8" ht="13.5" thickBot="1" x14ac:dyDescent="0.25">
      <c r="B17" s="6" t="s">
        <v>4</v>
      </c>
      <c r="C17" s="10" t="s">
        <v>7</v>
      </c>
      <c r="D17" s="10" t="s">
        <v>13</v>
      </c>
      <c r="E17" s="10" t="s">
        <v>10</v>
      </c>
      <c r="F17" s="7" t="s">
        <v>17</v>
      </c>
      <c r="G17" s="17" t="s">
        <v>18</v>
      </c>
      <c r="H17" s="18" t="s">
        <v>21</v>
      </c>
    </row>
    <row r="18" spans="1:8" x14ac:dyDescent="0.2">
      <c r="A18" s="12">
        <v>1</v>
      </c>
      <c r="B18" s="14">
        <v>36166</v>
      </c>
      <c r="C18" s="4">
        <v>3</v>
      </c>
      <c r="D18" s="4">
        <v>75</v>
      </c>
      <c r="E18" s="4" t="s">
        <v>12</v>
      </c>
      <c r="F18" s="9">
        <v>0.375</v>
      </c>
      <c r="G18" s="22">
        <v>0.92708333333333337</v>
      </c>
      <c r="H18" s="19">
        <f>G18-F18</f>
        <v>0.55208333333333337</v>
      </c>
    </row>
    <row r="19" spans="1:8" x14ac:dyDescent="0.2">
      <c r="A19" s="12">
        <v>1</v>
      </c>
      <c r="B19" s="15">
        <v>36167</v>
      </c>
      <c r="C19" s="5">
        <v>3</v>
      </c>
      <c r="D19" s="5">
        <v>100</v>
      </c>
      <c r="E19" s="4" t="s">
        <v>12</v>
      </c>
      <c r="F19" s="8">
        <v>0.27430555555555552</v>
      </c>
      <c r="G19" s="16">
        <v>0.43402777777777773</v>
      </c>
      <c r="H19" s="19">
        <f t="shared" ref="H19:H26" si="0">G19-F19</f>
        <v>0.15972222222222221</v>
      </c>
    </row>
    <row r="20" spans="1:8" x14ac:dyDescent="0.2">
      <c r="A20" s="12">
        <v>1</v>
      </c>
      <c r="B20" s="15">
        <v>36168</v>
      </c>
      <c r="C20" s="5">
        <v>3</v>
      </c>
      <c r="D20" s="5">
        <v>125</v>
      </c>
      <c r="E20" s="4" t="s">
        <v>12</v>
      </c>
      <c r="F20" s="8">
        <v>0.22569444444444445</v>
      </c>
      <c r="G20" s="16">
        <v>0.90625</v>
      </c>
      <c r="H20" s="19">
        <f t="shared" si="0"/>
        <v>0.68055555555555558</v>
      </c>
    </row>
    <row r="21" spans="1:8" x14ac:dyDescent="0.2">
      <c r="A21" s="12">
        <v>1</v>
      </c>
      <c r="B21" s="15">
        <v>36172</v>
      </c>
      <c r="C21" s="5">
        <v>3</v>
      </c>
      <c r="D21" s="5">
        <v>411</v>
      </c>
      <c r="E21" s="4" t="s">
        <v>12</v>
      </c>
      <c r="F21" s="8">
        <v>0.64097222222222217</v>
      </c>
      <c r="G21" s="16">
        <v>0.9375</v>
      </c>
      <c r="H21" s="19">
        <f t="shared" si="0"/>
        <v>0.29652777777777783</v>
      </c>
    </row>
    <row r="22" spans="1:8" x14ac:dyDescent="0.2">
      <c r="A22" s="12">
        <v>1</v>
      </c>
      <c r="B22" s="15">
        <v>36172</v>
      </c>
      <c r="C22" s="5">
        <v>3</v>
      </c>
      <c r="D22" s="5">
        <v>40</v>
      </c>
      <c r="E22" s="4" t="s">
        <v>12</v>
      </c>
      <c r="F22" s="8">
        <v>0.3125</v>
      </c>
      <c r="G22" s="16">
        <v>0.4375</v>
      </c>
      <c r="H22" s="19">
        <f t="shared" si="0"/>
        <v>0.125</v>
      </c>
    </row>
    <row r="23" spans="1:8" x14ac:dyDescent="0.2">
      <c r="A23" s="12">
        <v>1</v>
      </c>
      <c r="B23" s="15">
        <v>36173</v>
      </c>
      <c r="C23" s="5">
        <v>3</v>
      </c>
      <c r="D23" s="5">
        <v>40</v>
      </c>
      <c r="E23" s="4" t="s">
        <v>12</v>
      </c>
      <c r="F23" s="8">
        <v>0.27430555555555552</v>
      </c>
      <c r="G23" s="16">
        <v>0.47638888888888892</v>
      </c>
      <c r="H23" s="19">
        <f t="shared" si="0"/>
        <v>0.20208333333333339</v>
      </c>
    </row>
    <row r="24" spans="1:8" x14ac:dyDescent="0.2">
      <c r="A24" s="12">
        <v>1</v>
      </c>
      <c r="B24" s="15">
        <v>36173</v>
      </c>
      <c r="C24" s="5">
        <v>3</v>
      </c>
      <c r="D24" s="5">
        <v>100</v>
      </c>
      <c r="E24" s="4" t="s">
        <v>12</v>
      </c>
      <c r="F24" s="8">
        <v>0.37152777777777773</v>
      </c>
      <c r="G24" s="16">
        <v>1</v>
      </c>
      <c r="H24" s="19">
        <f t="shared" si="0"/>
        <v>0.62847222222222232</v>
      </c>
    </row>
    <row r="25" spans="1:8" x14ac:dyDescent="0.2">
      <c r="A25" s="12">
        <v>1</v>
      </c>
      <c r="B25" s="15">
        <v>36179</v>
      </c>
      <c r="C25" s="5">
        <v>3</v>
      </c>
      <c r="D25" s="5">
        <v>27.8</v>
      </c>
      <c r="E25" s="4" t="s">
        <v>12</v>
      </c>
      <c r="F25" s="8">
        <v>0.71875</v>
      </c>
      <c r="G25" s="16">
        <v>0.93055555555555547</v>
      </c>
      <c r="H25" s="19">
        <f t="shared" si="0"/>
        <v>0.21180555555555547</v>
      </c>
    </row>
    <row r="26" spans="1:8" x14ac:dyDescent="0.2">
      <c r="A26" s="12">
        <v>1</v>
      </c>
      <c r="B26" s="15">
        <v>36186</v>
      </c>
      <c r="C26" s="5">
        <v>3</v>
      </c>
      <c r="D26" s="5">
        <v>429</v>
      </c>
      <c r="E26" s="4" t="s">
        <v>12</v>
      </c>
      <c r="F26" s="8">
        <v>0.27083333333333331</v>
      </c>
      <c r="G26" s="16">
        <v>0.78125</v>
      </c>
      <c r="H26" s="19">
        <f t="shared" si="0"/>
        <v>0.51041666666666674</v>
      </c>
    </row>
    <row r="27" spans="1:8" x14ac:dyDescent="0.2">
      <c r="A27" s="12">
        <f>SUM(A18:A26)</f>
        <v>9</v>
      </c>
      <c r="D27" s="5">
        <f>SUM(D18:D26)</f>
        <v>1347.8</v>
      </c>
      <c r="H27" s="21">
        <f>SUM(H18:H26)</f>
        <v>3.3666666666666671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7"/>
  <sheetViews>
    <sheetView workbookViewId="0">
      <selection activeCell="C29" sqref="C29"/>
    </sheetView>
  </sheetViews>
  <sheetFormatPr defaultRowHeight="12.75" x14ac:dyDescent="0.2"/>
  <cols>
    <col min="2" max="2" width="14" customWidth="1"/>
    <col min="3" max="3" width="18.28515625" customWidth="1"/>
    <col min="4" max="4" width="12.28515625" customWidth="1"/>
    <col min="5" max="5" width="10.140625" customWidth="1"/>
    <col min="6" max="6" width="12.42578125" customWidth="1"/>
    <col min="7" max="7" width="11" customWidth="1"/>
    <col min="8" max="8" width="12.42578125" customWidth="1"/>
  </cols>
  <sheetData>
    <row r="3" spans="2:3" ht="13.5" thickBot="1" x14ac:dyDescent="0.25"/>
    <row r="4" spans="2:3" ht="13.5" thickBot="1" x14ac:dyDescent="0.25">
      <c r="B4" s="6" t="s">
        <v>5</v>
      </c>
      <c r="C4" s="7" t="s">
        <v>0</v>
      </c>
    </row>
    <row r="5" spans="2:3" x14ac:dyDescent="0.2">
      <c r="B5" s="1">
        <v>1</v>
      </c>
      <c r="C5" s="3">
        <v>0</v>
      </c>
    </row>
    <row r="6" spans="2:3" x14ac:dyDescent="0.2">
      <c r="B6" s="1" t="s">
        <v>1</v>
      </c>
      <c r="C6" s="3">
        <v>2</v>
      </c>
    </row>
    <row r="7" spans="2:3" x14ac:dyDescent="0.2">
      <c r="B7" s="1" t="s">
        <v>2</v>
      </c>
      <c r="C7" s="3">
        <v>10</v>
      </c>
    </row>
    <row r="8" spans="2:3" x14ac:dyDescent="0.2">
      <c r="B8" s="1" t="s">
        <v>3</v>
      </c>
      <c r="C8" s="3">
        <v>0</v>
      </c>
    </row>
    <row r="9" spans="2:3" x14ac:dyDescent="0.2">
      <c r="B9" s="1">
        <v>3</v>
      </c>
      <c r="C9" s="3">
        <v>11</v>
      </c>
    </row>
    <row r="10" spans="2:3" x14ac:dyDescent="0.2">
      <c r="B10" s="1">
        <v>4</v>
      </c>
      <c r="C10" s="3">
        <v>2</v>
      </c>
    </row>
    <row r="11" spans="2:3" x14ac:dyDescent="0.2">
      <c r="B11" s="1">
        <v>5</v>
      </c>
      <c r="C11" s="3">
        <v>0</v>
      </c>
    </row>
    <row r="12" spans="2:3" x14ac:dyDescent="0.2">
      <c r="B12" s="2">
        <v>6</v>
      </c>
      <c r="C12" s="4">
        <v>0</v>
      </c>
    </row>
    <row r="13" spans="2:3" x14ac:dyDescent="0.2">
      <c r="B13" s="5" t="s">
        <v>9</v>
      </c>
      <c r="C13" s="5">
        <f>SUM(C5:C12)</f>
        <v>25</v>
      </c>
    </row>
    <row r="16" spans="2:3" ht="13.5" thickBot="1" x14ac:dyDescent="0.25"/>
    <row r="17" spans="1:8" ht="13.5" thickBot="1" x14ac:dyDescent="0.25">
      <c r="B17" s="6" t="s">
        <v>4</v>
      </c>
      <c r="C17" s="10" t="s">
        <v>7</v>
      </c>
      <c r="D17" s="10" t="s">
        <v>13</v>
      </c>
      <c r="E17" s="10" t="s">
        <v>10</v>
      </c>
      <c r="F17" s="7" t="s">
        <v>17</v>
      </c>
      <c r="G17" s="17" t="s">
        <v>18</v>
      </c>
      <c r="H17" s="18" t="s">
        <v>21</v>
      </c>
    </row>
    <row r="18" spans="1:8" x14ac:dyDescent="0.2">
      <c r="A18" s="12">
        <v>1</v>
      </c>
      <c r="B18" s="14">
        <v>36193</v>
      </c>
      <c r="C18" s="4">
        <v>3</v>
      </c>
      <c r="D18" s="4">
        <v>51</v>
      </c>
      <c r="E18" s="4" t="s">
        <v>12</v>
      </c>
      <c r="F18" s="9">
        <v>0.43402777777777773</v>
      </c>
      <c r="G18" s="22">
        <v>2.0833333333333332E-2</v>
      </c>
      <c r="H18" s="19">
        <v>0.58680555555555558</v>
      </c>
    </row>
    <row r="19" spans="1:8" x14ac:dyDescent="0.2">
      <c r="A19" s="12">
        <v>1</v>
      </c>
      <c r="B19" s="15">
        <v>36196</v>
      </c>
      <c r="C19" s="5">
        <v>3</v>
      </c>
      <c r="D19" s="5">
        <v>1014</v>
      </c>
      <c r="E19" s="5" t="s">
        <v>12</v>
      </c>
      <c r="F19" s="8">
        <v>0.94861111111111107</v>
      </c>
      <c r="G19" s="16">
        <v>0.53749999999999998</v>
      </c>
      <c r="H19" s="19">
        <v>0.58888888888888891</v>
      </c>
    </row>
    <row r="20" spans="1:8" x14ac:dyDescent="0.2">
      <c r="A20" s="12">
        <v>1</v>
      </c>
      <c r="B20" s="15">
        <v>36200</v>
      </c>
      <c r="C20" s="5">
        <v>3</v>
      </c>
      <c r="D20" s="5">
        <v>58</v>
      </c>
      <c r="E20" s="5" t="s">
        <v>12</v>
      </c>
      <c r="F20" s="8">
        <v>3.4722222222222224E-2</v>
      </c>
      <c r="G20" s="16">
        <v>0.59513888888888888</v>
      </c>
      <c r="H20" s="19">
        <f t="shared" ref="H20:H26" si="0">G20-F20</f>
        <v>0.56041666666666667</v>
      </c>
    </row>
    <row r="21" spans="1:8" x14ac:dyDescent="0.2">
      <c r="A21" s="12">
        <v>1</v>
      </c>
      <c r="B21" s="15">
        <v>36204</v>
      </c>
      <c r="C21" s="5">
        <v>3</v>
      </c>
      <c r="D21" s="5">
        <v>509</v>
      </c>
      <c r="E21" s="5" t="s">
        <v>12</v>
      </c>
      <c r="F21" s="8">
        <v>0.35069444444444442</v>
      </c>
      <c r="G21" s="16">
        <v>0.93055555555555547</v>
      </c>
      <c r="H21" s="19">
        <f t="shared" si="0"/>
        <v>0.57986111111111105</v>
      </c>
    </row>
    <row r="22" spans="1:8" x14ac:dyDescent="0.2">
      <c r="A22" s="12">
        <v>1</v>
      </c>
      <c r="B22" s="15">
        <v>36208</v>
      </c>
      <c r="C22" s="5">
        <v>4</v>
      </c>
      <c r="D22" s="5">
        <v>330</v>
      </c>
      <c r="E22" s="5" t="s">
        <v>12</v>
      </c>
      <c r="F22" s="8">
        <v>0.4375</v>
      </c>
      <c r="G22" s="16">
        <v>0.94791666666666663</v>
      </c>
      <c r="H22" s="19">
        <f t="shared" si="0"/>
        <v>0.51041666666666663</v>
      </c>
    </row>
    <row r="23" spans="1:8" x14ac:dyDescent="0.2">
      <c r="A23" s="12">
        <v>1</v>
      </c>
      <c r="B23" s="15">
        <v>36209</v>
      </c>
      <c r="C23" s="5">
        <v>3</v>
      </c>
      <c r="D23" s="5">
        <v>300</v>
      </c>
      <c r="E23" s="5" t="s">
        <v>12</v>
      </c>
      <c r="F23" s="8">
        <v>0.375</v>
      </c>
      <c r="G23" s="16">
        <v>0.95833333333333337</v>
      </c>
      <c r="H23" s="19">
        <f t="shared" si="0"/>
        <v>0.58333333333333337</v>
      </c>
    </row>
    <row r="24" spans="1:8" x14ac:dyDescent="0.2">
      <c r="A24" s="12">
        <v>1</v>
      </c>
      <c r="B24" s="15">
        <v>36210</v>
      </c>
      <c r="C24" s="5">
        <v>3</v>
      </c>
      <c r="D24" s="5">
        <v>327</v>
      </c>
      <c r="E24" s="5" t="s">
        <v>12</v>
      </c>
      <c r="F24" s="8">
        <v>0.3125</v>
      </c>
      <c r="G24" s="16">
        <v>0.95833333333333337</v>
      </c>
      <c r="H24" s="19">
        <f t="shared" si="0"/>
        <v>0.64583333333333337</v>
      </c>
    </row>
    <row r="25" spans="1:8" x14ac:dyDescent="0.2">
      <c r="A25" s="12">
        <v>1</v>
      </c>
      <c r="B25" s="15">
        <v>36211</v>
      </c>
      <c r="C25" s="5">
        <v>3</v>
      </c>
      <c r="D25" s="5">
        <v>310</v>
      </c>
      <c r="E25" s="5" t="s">
        <v>12</v>
      </c>
      <c r="F25" s="8">
        <v>0.30208333333333331</v>
      </c>
      <c r="G25" s="16">
        <v>0.8618055555555556</v>
      </c>
      <c r="H25" s="19">
        <f t="shared" si="0"/>
        <v>0.55972222222222223</v>
      </c>
    </row>
    <row r="26" spans="1:8" x14ac:dyDescent="0.2">
      <c r="A26" s="12">
        <v>1</v>
      </c>
      <c r="B26" s="15">
        <v>36213</v>
      </c>
      <c r="C26" s="5">
        <v>4</v>
      </c>
      <c r="D26" s="5">
        <v>382</v>
      </c>
      <c r="E26" s="5" t="s">
        <v>12</v>
      </c>
      <c r="F26" s="8">
        <v>0.26041666666666669</v>
      </c>
      <c r="G26" s="16">
        <v>0.87847222222222221</v>
      </c>
      <c r="H26" s="19">
        <f t="shared" si="0"/>
        <v>0.61805555555555558</v>
      </c>
    </row>
    <row r="27" spans="1:8" x14ac:dyDescent="0.2">
      <c r="A27" s="12">
        <f>SUM(A18:A26)</f>
        <v>9</v>
      </c>
      <c r="D27" s="5">
        <f>SUM(D18:D26)</f>
        <v>3281</v>
      </c>
      <c r="H27" s="21">
        <f>SUM(H18:H26)</f>
        <v>5.2333333333333325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9"/>
  <sheetViews>
    <sheetView workbookViewId="0">
      <selection activeCell="G10" sqref="G10"/>
    </sheetView>
  </sheetViews>
  <sheetFormatPr defaultRowHeight="12.75" x14ac:dyDescent="0.2"/>
  <cols>
    <col min="2" max="2" width="14" customWidth="1"/>
    <col min="3" max="3" width="18.28515625" customWidth="1"/>
    <col min="4" max="4" width="12.28515625" customWidth="1"/>
    <col min="5" max="5" width="10.140625" customWidth="1"/>
    <col min="6" max="6" width="12.42578125" customWidth="1"/>
    <col min="7" max="7" width="11" customWidth="1"/>
    <col min="8" max="8" width="12.42578125" customWidth="1"/>
  </cols>
  <sheetData>
    <row r="3" spans="2:3" ht="13.5" thickBot="1" x14ac:dyDescent="0.25"/>
    <row r="4" spans="2:3" ht="13.5" thickBot="1" x14ac:dyDescent="0.25">
      <c r="B4" s="6" t="s">
        <v>5</v>
      </c>
      <c r="C4" s="7" t="s">
        <v>0</v>
      </c>
    </row>
    <row r="5" spans="2:3" x14ac:dyDescent="0.2">
      <c r="B5" s="1">
        <v>1</v>
      </c>
      <c r="C5" s="3">
        <v>0</v>
      </c>
    </row>
    <row r="6" spans="2:3" x14ac:dyDescent="0.2">
      <c r="B6" s="1" t="s">
        <v>1</v>
      </c>
      <c r="C6" s="3">
        <v>0</v>
      </c>
    </row>
    <row r="7" spans="2:3" x14ac:dyDescent="0.2">
      <c r="B7" s="1" t="s">
        <v>2</v>
      </c>
      <c r="C7" s="3">
        <v>1</v>
      </c>
    </row>
    <row r="8" spans="2:3" x14ac:dyDescent="0.2">
      <c r="B8" s="1" t="s">
        <v>3</v>
      </c>
      <c r="C8" s="3">
        <v>1</v>
      </c>
    </row>
    <row r="9" spans="2:3" x14ac:dyDescent="0.2">
      <c r="B9" s="1">
        <v>3</v>
      </c>
      <c r="C9" s="3">
        <v>0</v>
      </c>
    </row>
    <row r="10" spans="2:3" x14ac:dyDescent="0.2">
      <c r="B10" s="1">
        <v>4</v>
      </c>
      <c r="C10" s="3">
        <v>0</v>
      </c>
    </row>
    <row r="11" spans="2:3" x14ac:dyDescent="0.2">
      <c r="B11" s="1">
        <v>5</v>
      </c>
      <c r="C11" s="3">
        <v>0</v>
      </c>
    </row>
    <row r="12" spans="2:3" x14ac:dyDescent="0.2">
      <c r="B12" s="2">
        <v>6</v>
      </c>
      <c r="C12" s="4">
        <v>0</v>
      </c>
    </row>
    <row r="13" spans="2:3" x14ac:dyDescent="0.2">
      <c r="B13" s="5" t="s">
        <v>9</v>
      </c>
      <c r="C13" s="5">
        <f>SUM(C5:C12)</f>
        <v>2</v>
      </c>
    </row>
    <row r="16" spans="2:3" ht="13.5" thickBot="1" x14ac:dyDescent="0.25"/>
    <row r="17" spans="1:8" ht="13.5" thickBot="1" x14ac:dyDescent="0.25">
      <c r="B17" s="6" t="s">
        <v>4</v>
      </c>
      <c r="C17" s="10" t="s">
        <v>7</v>
      </c>
      <c r="D17" s="10" t="s">
        <v>13</v>
      </c>
      <c r="E17" s="10" t="s">
        <v>10</v>
      </c>
      <c r="F17" s="7" t="s">
        <v>17</v>
      </c>
      <c r="G17" s="17" t="s">
        <v>18</v>
      </c>
      <c r="H17" s="18" t="s">
        <v>21</v>
      </c>
    </row>
    <row r="18" spans="1:8" x14ac:dyDescent="0.2">
      <c r="A18" s="12">
        <v>1</v>
      </c>
      <c r="B18" s="14">
        <v>36235</v>
      </c>
      <c r="C18" s="4">
        <v>3</v>
      </c>
      <c r="D18" s="4">
        <v>27</v>
      </c>
      <c r="E18" s="4" t="s">
        <v>12</v>
      </c>
      <c r="F18" s="9">
        <v>0.21875</v>
      </c>
      <c r="G18" s="22">
        <v>0.40625</v>
      </c>
      <c r="H18" s="19">
        <f>G18-F18</f>
        <v>0.1875</v>
      </c>
    </row>
    <row r="19" spans="1:8" x14ac:dyDescent="0.2">
      <c r="A19" s="12">
        <f>SUM(A18:A18)</f>
        <v>1</v>
      </c>
      <c r="D19" s="5">
        <f>SUM(D18:D18)</f>
        <v>27</v>
      </c>
      <c r="H19" s="21">
        <f>SUM(H18:H18)</f>
        <v>0.1875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0"/>
  <sheetViews>
    <sheetView workbookViewId="0">
      <selection activeCell="G8" sqref="G8"/>
    </sheetView>
  </sheetViews>
  <sheetFormatPr defaultRowHeight="12.75" x14ac:dyDescent="0.2"/>
  <cols>
    <col min="2" max="2" width="14" customWidth="1"/>
    <col min="3" max="3" width="18.28515625" customWidth="1"/>
    <col min="4" max="4" width="12.28515625" customWidth="1"/>
    <col min="5" max="5" width="10.140625" customWidth="1"/>
    <col min="6" max="6" width="12.42578125" customWidth="1"/>
    <col min="7" max="7" width="11" customWidth="1"/>
    <col min="8" max="8" width="12.42578125" customWidth="1"/>
  </cols>
  <sheetData>
    <row r="3" spans="2:3" ht="13.5" thickBot="1" x14ac:dyDescent="0.25"/>
    <row r="4" spans="2:3" ht="13.5" thickBot="1" x14ac:dyDescent="0.25">
      <c r="B4" s="6" t="s">
        <v>5</v>
      </c>
      <c r="C4" s="7" t="s">
        <v>0</v>
      </c>
    </row>
    <row r="5" spans="2:3" x14ac:dyDescent="0.2">
      <c r="B5" s="1">
        <v>1</v>
      </c>
      <c r="C5" s="3">
        <v>0</v>
      </c>
    </row>
    <row r="6" spans="2:3" x14ac:dyDescent="0.2">
      <c r="B6" s="1" t="s">
        <v>1</v>
      </c>
      <c r="C6" s="3">
        <v>4</v>
      </c>
    </row>
    <row r="7" spans="2:3" x14ac:dyDescent="0.2">
      <c r="B7" s="1" t="s">
        <v>2</v>
      </c>
      <c r="C7" s="3">
        <v>13</v>
      </c>
    </row>
    <row r="8" spans="2:3" x14ac:dyDescent="0.2">
      <c r="B8" s="1" t="s">
        <v>3</v>
      </c>
      <c r="C8" s="3">
        <v>0</v>
      </c>
    </row>
    <row r="9" spans="2:3" x14ac:dyDescent="0.2">
      <c r="B9" s="1">
        <v>3</v>
      </c>
      <c r="C9" s="3">
        <v>3</v>
      </c>
    </row>
    <row r="10" spans="2:3" x14ac:dyDescent="0.2">
      <c r="B10" s="1">
        <v>4</v>
      </c>
      <c r="C10" s="3">
        <v>0</v>
      </c>
    </row>
    <row r="11" spans="2:3" x14ac:dyDescent="0.2">
      <c r="B11" s="1">
        <v>5</v>
      </c>
      <c r="C11" s="3">
        <v>0</v>
      </c>
    </row>
    <row r="12" spans="2:3" x14ac:dyDescent="0.2">
      <c r="B12" s="2">
        <v>6</v>
      </c>
      <c r="C12" s="4">
        <v>0</v>
      </c>
    </row>
    <row r="13" spans="2:3" x14ac:dyDescent="0.2">
      <c r="B13" s="5" t="s">
        <v>9</v>
      </c>
      <c r="C13" s="5">
        <f>SUM(C5:C12)</f>
        <v>20</v>
      </c>
    </row>
    <row r="16" spans="2:3" ht="13.5" thickBot="1" x14ac:dyDescent="0.25"/>
    <row r="17" spans="1:8" ht="13.5" thickBot="1" x14ac:dyDescent="0.25">
      <c r="B17" s="6" t="s">
        <v>4</v>
      </c>
      <c r="C17" s="10" t="s">
        <v>7</v>
      </c>
      <c r="D17" s="10" t="s">
        <v>13</v>
      </c>
      <c r="E17" s="10" t="s">
        <v>10</v>
      </c>
      <c r="F17" s="7" t="s">
        <v>17</v>
      </c>
      <c r="G17" s="17" t="s">
        <v>18</v>
      </c>
      <c r="H17" s="18" t="s">
        <v>21</v>
      </c>
    </row>
    <row r="18" spans="1:8" x14ac:dyDescent="0.2">
      <c r="A18" s="12">
        <v>1</v>
      </c>
      <c r="B18" s="14">
        <v>36271</v>
      </c>
      <c r="C18" s="4">
        <v>3</v>
      </c>
      <c r="D18" s="4">
        <v>29</v>
      </c>
      <c r="E18" s="4" t="s">
        <v>12</v>
      </c>
      <c r="F18" s="9">
        <v>0.23611111111111113</v>
      </c>
      <c r="G18" s="22">
        <v>0.95833333333333337</v>
      </c>
      <c r="H18" s="19">
        <f>G18-F18</f>
        <v>0.72222222222222221</v>
      </c>
    </row>
    <row r="19" spans="1:8" x14ac:dyDescent="0.2">
      <c r="A19" s="12">
        <v>1</v>
      </c>
      <c r="B19" s="15">
        <v>36278</v>
      </c>
      <c r="C19" s="5">
        <v>3</v>
      </c>
      <c r="D19" s="5">
        <v>300</v>
      </c>
      <c r="E19" s="5" t="s">
        <v>14</v>
      </c>
      <c r="F19" s="8">
        <v>0.68055555555555547</v>
      </c>
      <c r="G19" s="16">
        <v>0.75694444444444453</v>
      </c>
      <c r="H19" s="19">
        <f>G19-F19</f>
        <v>7.6388888888889062E-2</v>
      </c>
    </row>
    <row r="20" spans="1:8" x14ac:dyDescent="0.2">
      <c r="A20" s="12">
        <f>SUM(A18:A19)</f>
        <v>2</v>
      </c>
      <c r="D20" s="5">
        <f>SUM(D18:D19)</f>
        <v>329</v>
      </c>
      <c r="H20" s="21">
        <f>SUM(H18:H19)</f>
        <v>0.79861111111111127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5"/>
  <sheetViews>
    <sheetView workbookViewId="0">
      <selection activeCell="H24" sqref="H24"/>
    </sheetView>
  </sheetViews>
  <sheetFormatPr defaultRowHeight="12.75" x14ac:dyDescent="0.2"/>
  <cols>
    <col min="2" max="2" width="14" customWidth="1"/>
    <col min="3" max="3" width="18.28515625" customWidth="1"/>
    <col min="4" max="4" width="12.28515625" customWidth="1"/>
    <col min="5" max="5" width="10.140625" customWidth="1"/>
    <col min="6" max="6" width="12.42578125" customWidth="1"/>
    <col min="7" max="7" width="11" customWidth="1"/>
    <col min="8" max="8" width="12.42578125" customWidth="1"/>
  </cols>
  <sheetData>
    <row r="3" spans="2:3" ht="13.5" thickBot="1" x14ac:dyDescent="0.25"/>
    <row r="4" spans="2:3" ht="13.5" thickBot="1" x14ac:dyDescent="0.25">
      <c r="B4" s="6" t="s">
        <v>5</v>
      </c>
      <c r="C4" s="7" t="s">
        <v>0</v>
      </c>
    </row>
    <row r="5" spans="2:3" x14ac:dyDescent="0.2">
      <c r="B5" s="1">
        <v>1</v>
      </c>
      <c r="C5" s="3">
        <v>0</v>
      </c>
    </row>
    <row r="6" spans="2:3" x14ac:dyDescent="0.2">
      <c r="B6" s="1" t="s">
        <v>1</v>
      </c>
      <c r="C6" s="3">
        <v>4</v>
      </c>
    </row>
    <row r="7" spans="2:3" x14ac:dyDescent="0.2">
      <c r="B7" s="1" t="s">
        <v>2</v>
      </c>
      <c r="C7" s="3">
        <v>7</v>
      </c>
    </row>
    <row r="8" spans="2:3" x14ac:dyDescent="0.2">
      <c r="B8" s="1" t="s">
        <v>3</v>
      </c>
      <c r="C8" s="3">
        <v>1</v>
      </c>
    </row>
    <row r="9" spans="2:3" x14ac:dyDescent="0.2">
      <c r="B9" s="1">
        <v>3</v>
      </c>
      <c r="C9" s="3">
        <v>7</v>
      </c>
    </row>
    <row r="10" spans="2:3" x14ac:dyDescent="0.2">
      <c r="B10" s="1">
        <v>4</v>
      </c>
      <c r="C10" s="3">
        <v>0</v>
      </c>
    </row>
    <row r="11" spans="2:3" x14ac:dyDescent="0.2">
      <c r="B11" s="1">
        <v>5</v>
      </c>
      <c r="C11" s="3">
        <v>0</v>
      </c>
    </row>
    <row r="12" spans="2:3" x14ac:dyDescent="0.2">
      <c r="B12" s="2">
        <v>6</v>
      </c>
      <c r="C12" s="4">
        <v>0</v>
      </c>
    </row>
    <row r="13" spans="2:3" x14ac:dyDescent="0.2">
      <c r="B13" s="5" t="s">
        <v>9</v>
      </c>
      <c r="C13" s="5">
        <f>SUM(C5:C12)</f>
        <v>19</v>
      </c>
    </row>
    <row r="16" spans="2:3" ht="13.5" thickBot="1" x14ac:dyDescent="0.25"/>
    <row r="17" spans="1:8" ht="13.5" thickBot="1" x14ac:dyDescent="0.25">
      <c r="B17" s="6" t="s">
        <v>4</v>
      </c>
      <c r="C17" s="10" t="s">
        <v>7</v>
      </c>
      <c r="D17" s="10" t="s">
        <v>13</v>
      </c>
      <c r="E17" s="10" t="s">
        <v>10</v>
      </c>
      <c r="F17" s="7" t="s">
        <v>17</v>
      </c>
      <c r="G17" s="17" t="s">
        <v>18</v>
      </c>
      <c r="H17" s="18" t="s">
        <v>21</v>
      </c>
    </row>
    <row r="18" spans="1:8" x14ac:dyDescent="0.2">
      <c r="A18" s="12">
        <v>1</v>
      </c>
      <c r="B18" s="14">
        <v>36282</v>
      </c>
      <c r="C18" s="4">
        <v>3</v>
      </c>
      <c r="D18" s="4">
        <v>1</v>
      </c>
      <c r="E18" s="4" t="s">
        <v>12</v>
      </c>
      <c r="F18" s="9">
        <v>0.31597222222222221</v>
      </c>
      <c r="G18" s="22">
        <v>0.4375</v>
      </c>
      <c r="H18" s="19">
        <f>G18-F18</f>
        <v>0.12152777777777779</v>
      </c>
    </row>
    <row r="19" spans="1:8" x14ac:dyDescent="0.2">
      <c r="A19" s="12">
        <v>1</v>
      </c>
      <c r="B19" s="15">
        <v>36295</v>
      </c>
      <c r="C19" s="5">
        <v>3</v>
      </c>
      <c r="D19" s="5">
        <v>50</v>
      </c>
      <c r="E19" s="5" t="s">
        <v>14</v>
      </c>
      <c r="F19" s="8">
        <v>0.64236111111111105</v>
      </c>
      <c r="G19" s="16">
        <v>0.75</v>
      </c>
      <c r="H19" s="19">
        <f t="shared" ref="H19:H24" si="0">G19-F19</f>
        <v>0.10763888888888895</v>
      </c>
    </row>
    <row r="20" spans="1:8" x14ac:dyDescent="0.2">
      <c r="A20" s="12">
        <v>1</v>
      </c>
      <c r="B20" s="15">
        <v>36297</v>
      </c>
      <c r="C20" s="5">
        <v>3</v>
      </c>
      <c r="D20" s="5">
        <v>84</v>
      </c>
      <c r="E20" s="5" t="s">
        <v>12</v>
      </c>
      <c r="F20" s="8">
        <v>0.25347222222222221</v>
      </c>
      <c r="G20" s="16">
        <v>0.96111111111111114</v>
      </c>
      <c r="H20" s="19">
        <f t="shared" si="0"/>
        <v>0.70763888888888893</v>
      </c>
    </row>
    <row r="21" spans="1:8" x14ac:dyDescent="0.2">
      <c r="A21" s="12">
        <v>1</v>
      </c>
      <c r="B21" s="15">
        <v>36298</v>
      </c>
      <c r="C21" s="5">
        <v>3</v>
      </c>
      <c r="D21" s="5">
        <v>50</v>
      </c>
      <c r="E21" s="5" t="s">
        <v>12</v>
      </c>
      <c r="F21" s="8">
        <v>0.2638888888888889</v>
      </c>
      <c r="G21" s="16">
        <v>0.92013888888888884</v>
      </c>
      <c r="H21" s="19">
        <f t="shared" si="0"/>
        <v>0.65625</v>
      </c>
    </row>
    <row r="22" spans="1:8" x14ac:dyDescent="0.2">
      <c r="A22" s="12">
        <v>1</v>
      </c>
      <c r="B22" s="15">
        <v>36299</v>
      </c>
      <c r="C22" s="5">
        <v>3</v>
      </c>
      <c r="D22" s="5">
        <v>40</v>
      </c>
      <c r="E22" s="5" t="s">
        <v>12</v>
      </c>
      <c r="F22" s="8">
        <v>0.30694444444444441</v>
      </c>
      <c r="G22" s="16">
        <v>0.73958333333333337</v>
      </c>
      <c r="H22" s="19">
        <f t="shared" si="0"/>
        <v>0.43263888888888896</v>
      </c>
    </row>
    <row r="23" spans="1:8" x14ac:dyDescent="0.2">
      <c r="A23" s="12">
        <v>1</v>
      </c>
      <c r="B23" s="15">
        <v>36303</v>
      </c>
      <c r="C23" s="5">
        <v>3</v>
      </c>
      <c r="D23" s="5">
        <v>50</v>
      </c>
      <c r="E23" s="20" t="s">
        <v>8</v>
      </c>
      <c r="F23" s="8">
        <v>0.59861111111111109</v>
      </c>
      <c r="G23" s="16">
        <v>0.75</v>
      </c>
      <c r="H23" s="19">
        <f t="shared" si="0"/>
        <v>0.15138888888888891</v>
      </c>
    </row>
    <row r="24" spans="1:8" x14ac:dyDescent="0.2">
      <c r="A24" s="12">
        <v>1</v>
      </c>
      <c r="B24" s="15">
        <v>36310</v>
      </c>
      <c r="C24" s="5">
        <v>3</v>
      </c>
      <c r="D24" s="5">
        <v>227</v>
      </c>
      <c r="E24" s="5" t="s">
        <v>14</v>
      </c>
      <c r="F24" s="8">
        <v>0.28680555555555554</v>
      </c>
      <c r="G24" s="16">
        <v>0.4916666666666667</v>
      </c>
      <c r="H24" s="19">
        <f t="shared" si="0"/>
        <v>0.20486111111111116</v>
      </c>
    </row>
    <row r="25" spans="1:8" x14ac:dyDescent="0.2">
      <c r="A25" s="12">
        <f>SUM(A18:A24)</f>
        <v>7</v>
      </c>
      <c r="D25" s="5">
        <f>SUM(D18:D24)</f>
        <v>502</v>
      </c>
      <c r="H25" s="21">
        <f>SUM(H18:H24)</f>
        <v>2.3819444444444446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8"/>
  <sheetViews>
    <sheetView workbookViewId="0">
      <selection activeCell="H28" sqref="H28"/>
    </sheetView>
  </sheetViews>
  <sheetFormatPr defaultRowHeight="12.75" x14ac:dyDescent="0.2"/>
  <cols>
    <col min="2" max="2" width="14" customWidth="1"/>
    <col min="3" max="3" width="18.28515625" customWidth="1"/>
    <col min="4" max="4" width="12.28515625" customWidth="1"/>
    <col min="5" max="5" width="10.140625" customWidth="1"/>
    <col min="6" max="6" width="12.42578125" customWidth="1"/>
    <col min="7" max="7" width="11" customWidth="1"/>
    <col min="8" max="8" width="12.42578125" customWidth="1"/>
  </cols>
  <sheetData>
    <row r="3" spans="2:3" ht="13.5" thickBot="1" x14ac:dyDescent="0.25"/>
    <row r="4" spans="2:3" ht="13.5" thickBot="1" x14ac:dyDescent="0.25">
      <c r="B4" s="6" t="s">
        <v>5</v>
      </c>
      <c r="C4" s="7" t="s">
        <v>0</v>
      </c>
    </row>
    <row r="5" spans="2:3" x14ac:dyDescent="0.2">
      <c r="B5" s="1">
        <v>1</v>
      </c>
      <c r="C5" s="3">
        <v>0</v>
      </c>
    </row>
    <row r="6" spans="2:3" x14ac:dyDescent="0.2">
      <c r="B6" s="1" t="s">
        <v>1</v>
      </c>
      <c r="C6" s="3">
        <v>12</v>
      </c>
    </row>
    <row r="7" spans="2:3" x14ac:dyDescent="0.2">
      <c r="B7" s="1" t="s">
        <v>2</v>
      </c>
      <c r="C7" s="3">
        <v>11</v>
      </c>
    </row>
    <row r="8" spans="2:3" x14ac:dyDescent="0.2">
      <c r="B8" s="1" t="s">
        <v>3</v>
      </c>
      <c r="C8" s="3">
        <v>0</v>
      </c>
    </row>
    <row r="9" spans="2:3" x14ac:dyDescent="0.2">
      <c r="B9" s="1">
        <v>3</v>
      </c>
      <c r="C9" s="3">
        <v>13</v>
      </c>
    </row>
    <row r="10" spans="2:3" x14ac:dyDescent="0.2">
      <c r="B10" s="1">
        <v>4</v>
      </c>
      <c r="C10" s="3">
        <v>0</v>
      </c>
    </row>
    <row r="11" spans="2:3" x14ac:dyDescent="0.2">
      <c r="B11" s="1">
        <v>5</v>
      </c>
      <c r="C11" s="3">
        <v>0</v>
      </c>
    </row>
    <row r="12" spans="2:3" x14ac:dyDescent="0.2">
      <c r="B12" s="2">
        <v>6</v>
      </c>
      <c r="C12" s="4">
        <v>0</v>
      </c>
    </row>
    <row r="13" spans="2:3" x14ac:dyDescent="0.2">
      <c r="B13" s="5" t="s">
        <v>9</v>
      </c>
      <c r="C13" s="5">
        <f>SUM(C5:C12)</f>
        <v>36</v>
      </c>
    </row>
    <row r="16" spans="2:3" ht="13.5" thickBot="1" x14ac:dyDescent="0.25"/>
    <row r="17" spans="1:8" ht="13.5" thickBot="1" x14ac:dyDescent="0.25">
      <c r="B17" s="6" t="s">
        <v>4</v>
      </c>
      <c r="C17" s="10" t="s">
        <v>7</v>
      </c>
      <c r="D17" s="10" t="s">
        <v>13</v>
      </c>
      <c r="E17" s="10" t="s">
        <v>10</v>
      </c>
      <c r="F17" s="7" t="s">
        <v>17</v>
      </c>
      <c r="G17" s="17" t="s">
        <v>18</v>
      </c>
      <c r="H17" s="18" t="s">
        <v>21</v>
      </c>
    </row>
    <row r="18" spans="1:8" x14ac:dyDescent="0.2">
      <c r="A18" s="12">
        <v>1</v>
      </c>
      <c r="B18" s="14">
        <v>36312</v>
      </c>
      <c r="C18" s="4">
        <v>3</v>
      </c>
      <c r="D18" s="4">
        <v>5</v>
      </c>
      <c r="E18" s="4" t="s">
        <v>12</v>
      </c>
      <c r="F18" s="9">
        <v>0.33680555555555558</v>
      </c>
      <c r="G18" s="22">
        <v>0.7597222222222223</v>
      </c>
      <c r="H18" s="19">
        <f>G18-F18</f>
        <v>0.42291666666666672</v>
      </c>
    </row>
    <row r="19" spans="1:8" x14ac:dyDescent="0.2">
      <c r="A19" s="12">
        <v>1</v>
      </c>
      <c r="B19" s="15">
        <v>36313</v>
      </c>
      <c r="C19" s="5">
        <v>3</v>
      </c>
      <c r="D19" s="5">
        <v>20</v>
      </c>
      <c r="E19" s="5" t="s">
        <v>12</v>
      </c>
      <c r="F19" s="8">
        <v>0.29236111111111113</v>
      </c>
      <c r="G19" s="16">
        <v>0.58125000000000004</v>
      </c>
      <c r="H19" s="19">
        <f t="shared" ref="H19:H26" si="0">G19-F19</f>
        <v>0.28888888888888892</v>
      </c>
    </row>
    <row r="20" spans="1:8" x14ac:dyDescent="0.2">
      <c r="A20" s="12">
        <v>1</v>
      </c>
      <c r="B20" s="15">
        <v>36314</v>
      </c>
      <c r="C20" s="5">
        <v>3</v>
      </c>
      <c r="D20" s="5">
        <v>1121</v>
      </c>
      <c r="E20" s="5" t="s">
        <v>16</v>
      </c>
      <c r="F20" s="8">
        <v>0.2951388888888889</v>
      </c>
      <c r="G20" s="16">
        <v>0.67152777777777783</v>
      </c>
      <c r="H20" s="19">
        <f t="shared" si="0"/>
        <v>0.37638888888888894</v>
      </c>
    </row>
    <row r="21" spans="1:8" x14ac:dyDescent="0.2">
      <c r="A21" s="12">
        <v>1</v>
      </c>
      <c r="B21" s="15">
        <v>36318</v>
      </c>
      <c r="C21" s="5">
        <v>3</v>
      </c>
      <c r="D21" s="5">
        <v>100</v>
      </c>
      <c r="E21" s="5" t="s">
        <v>8</v>
      </c>
      <c r="F21" s="8">
        <v>0.41597222222222219</v>
      </c>
      <c r="G21" s="16">
        <v>0.97430555555555554</v>
      </c>
      <c r="H21" s="19">
        <f t="shared" si="0"/>
        <v>0.55833333333333335</v>
      </c>
    </row>
    <row r="22" spans="1:8" x14ac:dyDescent="0.2">
      <c r="A22" s="12">
        <v>1</v>
      </c>
      <c r="B22" s="15">
        <v>36318</v>
      </c>
      <c r="C22" s="5" t="s">
        <v>2</v>
      </c>
      <c r="D22" s="5">
        <v>30</v>
      </c>
      <c r="E22" s="5" t="s">
        <v>12</v>
      </c>
      <c r="F22" s="8">
        <v>0.25347222222222221</v>
      </c>
      <c r="G22" s="16">
        <v>0.97916666666666663</v>
      </c>
      <c r="H22" s="19">
        <f t="shared" si="0"/>
        <v>0.72569444444444442</v>
      </c>
    </row>
    <row r="23" spans="1:8" x14ac:dyDescent="0.2">
      <c r="A23" s="12">
        <v>1</v>
      </c>
      <c r="B23" s="15">
        <v>36319</v>
      </c>
      <c r="C23" s="5">
        <v>3</v>
      </c>
      <c r="D23" s="5">
        <v>15</v>
      </c>
      <c r="E23" s="5" t="s">
        <v>12</v>
      </c>
      <c r="F23" s="8">
        <v>0.32083333333333336</v>
      </c>
      <c r="G23" s="16">
        <v>0.93888888888888899</v>
      </c>
      <c r="H23" s="19">
        <f t="shared" si="0"/>
        <v>0.61805555555555558</v>
      </c>
    </row>
    <row r="24" spans="1:8" x14ac:dyDescent="0.2">
      <c r="A24" s="12">
        <v>1</v>
      </c>
      <c r="B24" s="15">
        <v>36321</v>
      </c>
      <c r="C24" s="5">
        <v>3</v>
      </c>
      <c r="D24" s="5">
        <v>683</v>
      </c>
      <c r="E24" s="5" t="s">
        <v>22</v>
      </c>
      <c r="F24" s="8">
        <v>0.35138888888888892</v>
      </c>
      <c r="G24" s="16">
        <v>0.92500000000000004</v>
      </c>
      <c r="H24" s="19">
        <f t="shared" si="0"/>
        <v>0.57361111111111107</v>
      </c>
    </row>
    <row r="25" spans="1:8" x14ac:dyDescent="0.2">
      <c r="A25" s="12">
        <v>1</v>
      </c>
      <c r="B25" s="15">
        <v>36332</v>
      </c>
      <c r="C25" s="5">
        <v>3</v>
      </c>
      <c r="D25" s="5">
        <v>25</v>
      </c>
      <c r="E25" s="5" t="s">
        <v>12</v>
      </c>
      <c r="F25" s="8">
        <v>0.30902777777777779</v>
      </c>
      <c r="G25" s="16">
        <v>0.93055555555555547</v>
      </c>
      <c r="H25" s="19">
        <f t="shared" si="0"/>
        <v>0.62152777777777768</v>
      </c>
    </row>
    <row r="26" spans="1:8" x14ac:dyDescent="0.2">
      <c r="A26" s="12">
        <v>1</v>
      </c>
      <c r="B26" s="15">
        <v>36333</v>
      </c>
      <c r="C26" s="5">
        <v>3</v>
      </c>
      <c r="D26" s="5">
        <v>17.5</v>
      </c>
      <c r="E26" s="5" t="s">
        <v>12</v>
      </c>
      <c r="F26" s="8">
        <v>0.27083333333333331</v>
      </c>
      <c r="G26" s="16">
        <v>0.92361111111111116</v>
      </c>
      <c r="H26" s="19">
        <f t="shared" si="0"/>
        <v>0.6527777777777779</v>
      </c>
    </row>
    <row r="27" spans="1:8" x14ac:dyDescent="0.2">
      <c r="A27" s="12">
        <v>1</v>
      </c>
      <c r="B27" s="15">
        <v>36336</v>
      </c>
      <c r="C27" s="5">
        <v>3</v>
      </c>
      <c r="D27" s="5">
        <v>611</v>
      </c>
      <c r="E27" s="5" t="s">
        <v>14</v>
      </c>
      <c r="F27" s="8">
        <v>0.54513888888888895</v>
      </c>
      <c r="G27" s="16">
        <v>0.8041666666666667</v>
      </c>
      <c r="H27" s="19">
        <v>0.64027777777777783</v>
      </c>
    </row>
    <row r="28" spans="1:8" x14ac:dyDescent="0.2">
      <c r="A28" s="12">
        <f>SUM(A18:A27)</f>
        <v>10</v>
      </c>
      <c r="D28" s="5">
        <f>SUM(D18:D27)</f>
        <v>2627.5</v>
      </c>
      <c r="H28" s="21">
        <f>SUM(H18:H27)</f>
        <v>5.478472222222222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6"/>
  <sheetViews>
    <sheetView workbookViewId="0">
      <selection activeCell="D28" sqref="D28"/>
    </sheetView>
  </sheetViews>
  <sheetFormatPr defaultRowHeight="12.75" x14ac:dyDescent="0.2"/>
  <cols>
    <col min="2" max="2" width="14" customWidth="1"/>
    <col min="3" max="3" width="18.28515625" customWidth="1"/>
    <col min="4" max="4" width="12.28515625" customWidth="1"/>
    <col min="5" max="5" width="10.140625" customWidth="1"/>
    <col min="6" max="6" width="12.42578125" customWidth="1"/>
    <col min="7" max="7" width="11" customWidth="1"/>
    <col min="8" max="8" width="12.42578125" customWidth="1"/>
  </cols>
  <sheetData>
    <row r="3" spans="2:3" ht="13.5" thickBot="1" x14ac:dyDescent="0.25"/>
    <row r="4" spans="2:3" ht="13.5" thickBot="1" x14ac:dyDescent="0.25">
      <c r="B4" s="6" t="s">
        <v>5</v>
      </c>
      <c r="C4" s="7" t="s">
        <v>0</v>
      </c>
    </row>
    <row r="5" spans="2:3" x14ac:dyDescent="0.2">
      <c r="B5" s="1">
        <v>1</v>
      </c>
      <c r="C5" s="3">
        <v>32</v>
      </c>
    </row>
    <row r="6" spans="2:3" x14ac:dyDescent="0.2">
      <c r="B6" s="1" t="s">
        <v>1</v>
      </c>
      <c r="C6" s="3">
        <v>21</v>
      </c>
    </row>
    <row r="7" spans="2:3" x14ac:dyDescent="0.2">
      <c r="B7" s="1" t="s">
        <v>2</v>
      </c>
      <c r="C7" s="3">
        <v>7</v>
      </c>
    </row>
    <row r="8" spans="2:3" x14ac:dyDescent="0.2">
      <c r="B8" s="1" t="s">
        <v>3</v>
      </c>
      <c r="C8" s="3">
        <v>2</v>
      </c>
    </row>
    <row r="9" spans="2:3" x14ac:dyDescent="0.2">
      <c r="B9" s="1">
        <v>3</v>
      </c>
      <c r="C9" s="3">
        <v>12</v>
      </c>
    </row>
    <row r="10" spans="2:3" x14ac:dyDescent="0.2">
      <c r="B10" s="1">
        <v>4</v>
      </c>
      <c r="C10" s="3">
        <v>1</v>
      </c>
    </row>
    <row r="11" spans="2:3" x14ac:dyDescent="0.2">
      <c r="B11" s="1">
        <v>5</v>
      </c>
      <c r="C11" s="3">
        <v>0</v>
      </c>
    </row>
    <row r="12" spans="2:3" x14ac:dyDescent="0.2">
      <c r="B12" s="2">
        <v>6</v>
      </c>
      <c r="C12" s="4">
        <v>0</v>
      </c>
    </row>
    <row r="13" spans="2:3" x14ac:dyDescent="0.2">
      <c r="B13" s="5" t="s">
        <v>9</v>
      </c>
      <c r="C13" s="5">
        <f>SUM(C5:C12)</f>
        <v>75</v>
      </c>
    </row>
    <row r="16" spans="2:3" ht="13.5" thickBot="1" x14ac:dyDescent="0.25"/>
    <row r="17" spans="1:8" ht="13.5" thickBot="1" x14ac:dyDescent="0.25">
      <c r="B17" s="6" t="s">
        <v>4</v>
      </c>
      <c r="C17" s="10" t="s">
        <v>7</v>
      </c>
      <c r="D17" s="10" t="s">
        <v>13</v>
      </c>
      <c r="E17" s="10" t="s">
        <v>10</v>
      </c>
      <c r="F17" s="7" t="s">
        <v>17</v>
      </c>
      <c r="G17" s="17" t="s">
        <v>18</v>
      </c>
      <c r="H17" s="18" t="s">
        <v>21</v>
      </c>
    </row>
    <row r="18" spans="1:8" x14ac:dyDescent="0.2">
      <c r="A18" s="12">
        <v>1</v>
      </c>
      <c r="B18" s="14">
        <v>36349</v>
      </c>
      <c r="C18" s="4">
        <v>3</v>
      </c>
      <c r="D18" s="4">
        <v>375</v>
      </c>
      <c r="E18" s="4" t="s">
        <v>14</v>
      </c>
      <c r="F18" s="9">
        <v>0.58680555555555558</v>
      </c>
      <c r="G18" s="22">
        <v>0.92152777777777783</v>
      </c>
      <c r="H18" s="19">
        <f>G18-F18</f>
        <v>0.33472222222222225</v>
      </c>
    </row>
    <row r="19" spans="1:8" x14ac:dyDescent="0.2">
      <c r="A19" s="12">
        <v>1</v>
      </c>
      <c r="B19" s="15">
        <v>36349</v>
      </c>
      <c r="C19" s="5">
        <v>3</v>
      </c>
      <c r="D19" s="5">
        <v>300</v>
      </c>
      <c r="E19" s="5" t="s">
        <v>14</v>
      </c>
      <c r="F19" s="8">
        <v>0.7006944444444444</v>
      </c>
      <c r="G19" s="16">
        <v>0.8979166666666667</v>
      </c>
      <c r="H19" s="19">
        <f t="shared" ref="H19:H23" si="0">G19-F19</f>
        <v>0.1972222222222223</v>
      </c>
    </row>
    <row r="20" spans="1:8" x14ac:dyDescent="0.2">
      <c r="A20" s="12">
        <v>1</v>
      </c>
      <c r="B20" s="15">
        <v>36357</v>
      </c>
      <c r="C20" s="5">
        <v>3</v>
      </c>
      <c r="D20" s="5">
        <v>13</v>
      </c>
      <c r="E20" s="5" t="s">
        <v>8</v>
      </c>
      <c r="F20" s="8">
        <v>0.47083333333333338</v>
      </c>
      <c r="G20" s="16">
        <v>0.79791666666666661</v>
      </c>
      <c r="H20" s="19">
        <f t="shared" si="0"/>
        <v>0.32708333333333323</v>
      </c>
    </row>
    <row r="21" spans="1:8" x14ac:dyDescent="0.2">
      <c r="A21" s="12">
        <v>1</v>
      </c>
      <c r="B21" s="15">
        <v>36360</v>
      </c>
      <c r="C21" s="5">
        <v>3</v>
      </c>
      <c r="D21" s="5">
        <v>64</v>
      </c>
      <c r="E21" s="5" t="s">
        <v>12</v>
      </c>
      <c r="F21" s="8">
        <v>0.25972222222222224</v>
      </c>
      <c r="G21" s="16">
        <v>0.92569444444444438</v>
      </c>
      <c r="H21" s="19">
        <f t="shared" si="0"/>
        <v>0.66597222222222219</v>
      </c>
    </row>
    <row r="22" spans="1:8" x14ac:dyDescent="0.2">
      <c r="A22" s="12">
        <v>1</v>
      </c>
      <c r="B22" s="15">
        <v>36363</v>
      </c>
      <c r="C22" s="5">
        <v>3</v>
      </c>
      <c r="D22" s="5">
        <v>400</v>
      </c>
      <c r="E22" s="5" t="s">
        <v>20</v>
      </c>
      <c r="F22" s="8">
        <v>0.37986111111111115</v>
      </c>
      <c r="G22" s="16">
        <v>0.90555555555555556</v>
      </c>
      <c r="H22" s="19">
        <f t="shared" si="0"/>
        <v>0.52569444444444446</v>
      </c>
    </row>
    <row r="23" spans="1:8" x14ac:dyDescent="0.2">
      <c r="A23" s="12">
        <v>1</v>
      </c>
      <c r="B23" s="15">
        <v>36364</v>
      </c>
      <c r="C23" s="5">
        <v>3</v>
      </c>
      <c r="D23" s="5">
        <v>384</v>
      </c>
      <c r="E23" s="5" t="s">
        <v>20</v>
      </c>
      <c r="F23" s="8">
        <v>0.51111111111111118</v>
      </c>
      <c r="G23" s="16">
        <v>0.92847222222222225</v>
      </c>
      <c r="H23" s="19">
        <f t="shared" si="0"/>
        <v>0.41736111111111107</v>
      </c>
    </row>
    <row r="24" spans="1:8" x14ac:dyDescent="0.2">
      <c r="A24" s="12">
        <v>1</v>
      </c>
      <c r="B24" s="15">
        <v>36370</v>
      </c>
      <c r="C24" s="5">
        <v>3</v>
      </c>
      <c r="D24" s="5">
        <v>250</v>
      </c>
      <c r="E24" s="5" t="s">
        <v>20</v>
      </c>
      <c r="F24" s="8">
        <v>0.30763888888888891</v>
      </c>
      <c r="G24" s="16">
        <v>4.8611111111111112E-3</v>
      </c>
      <c r="H24" s="19">
        <v>0.6972222222222223</v>
      </c>
    </row>
    <row r="25" spans="1:8" x14ac:dyDescent="0.2">
      <c r="A25" s="12">
        <v>1</v>
      </c>
      <c r="B25" s="15">
        <v>36371</v>
      </c>
      <c r="C25" s="5">
        <v>3</v>
      </c>
      <c r="D25" s="5">
        <v>266</v>
      </c>
      <c r="E25" s="5" t="s">
        <v>20</v>
      </c>
      <c r="F25" s="8">
        <v>0.36805555555555558</v>
      </c>
      <c r="G25" s="16">
        <v>8.3333333333333332E-3</v>
      </c>
      <c r="H25" s="19">
        <v>0.64027777777777783</v>
      </c>
    </row>
    <row r="26" spans="1:8" x14ac:dyDescent="0.2">
      <c r="A26" s="12">
        <f>SUM(A18:A25)</f>
        <v>8</v>
      </c>
      <c r="D26" s="5">
        <f>SUM(D18:D25)</f>
        <v>2052</v>
      </c>
      <c r="H26" s="21">
        <f>SUM(H18:H25)</f>
        <v>3.8055555555555558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8"/>
  <sheetViews>
    <sheetView workbookViewId="0">
      <selection activeCell="H27" sqref="H27"/>
    </sheetView>
  </sheetViews>
  <sheetFormatPr defaultRowHeight="12.75" x14ac:dyDescent="0.2"/>
  <cols>
    <col min="2" max="2" width="14" customWidth="1"/>
    <col min="3" max="3" width="18.28515625" customWidth="1"/>
    <col min="4" max="4" width="12.28515625" customWidth="1"/>
    <col min="5" max="5" width="10.140625" customWidth="1"/>
    <col min="6" max="6" width="12.42578125" customWidth="1"/>
    <col min="7" max="7" width="11" customWidth="1"/>
    <col min="8" max="8" width="11.7109375" customWidth="1"/>
  </cols>
  <sheetData>
    <row r="3" spans="2:3" ht="13.5" thickBot="1" x14ac:dyDescent="0.25"/>
    <row r="4" spans="2:3" ht="13.5" thickBot="1" x14ac:dyDescent="0.25">
      <c r="B4" s="6" t="s">
        <v>5</v>
      </c>
      <c r="C4" s="7" t="s">
        <v>0</v>
      </c>
    </row>
    <row r="5" spans="2:3" x14ac:dyDescent="0.2">
      <c r="B5" s="1">
        <v>1</v>
      </c>
      <c r="C5" s="3">
        <v>45</v>
      </c>
    </row>
    <row r="6" spans="2:3" x14ac:dyDescent="0.2">
      <c r="B6" s="1" t="s">
        <v>1</v>
      </c>
      <c r="C6" s="3">
        <v>30</v>
      </c>
    </row>
    <row r="7" spans="2:3" x14ac:dyDescent="0.2">
      <c r="B7" s="1" t="s">
        <v>2</v>
      </c>
      <c r="C7" s="3">
        <v>14</v>
      </c>
    </row>
    <row r="8" spans="2:3" x14ac:dyDescent="0.2">
      <c r="B8" s="1" t="s">
        <v>3</v>
      </c>
      <c r="C8" s="3">
        <v>3</v>
      </c>
    </row>
    <row r="9" spans="2:3" x14ac:dyDescent="0.2">
      <c r="B9" s="1">
        <v>3</v>
      </c>
      <c r="C9" s="3">
        <v>12</v>
      </c>
    </row>
    <row r="10" spans="2:3" x14ac:dyDescent="0.2">
      <c r="B10" s="1">
        <v>4</v>
      </c>
      <c r="C10" s="3">
        <v>1</v>
      </c>
    </row>
    <row r="11" spans="2:3" x14ac:dyDescent="0.2">
      <c r="B11" s="1">
        <v>5</v>
      </c>
      <c r="C11" s="3">
        <v>0</v>
      </c>
    </row>
    <row r="12" spans="2:3" x14ac:dyDescent="0.2">
      <c r="B12" s="2">
        <v>6</v>
      </c>
      <c r="C12" s="4">
        <v>0</v>
      </c>
    </row>
    <row r="13" spans="2:3" x14ac:dyDescent="0.2">
      <c r="B13" s="5" t="s">
        <v>9</v>
      </c>
      <c r="C13" s="5">
        <f>SUM(C5:C12)</f>
        <v>105</v>
      </c>
    </row>
    <row r="16" spans="2:3" ht="13.5" thickBot="1" x14ac:dyDescent="0.25"/>
    <row r="17" spans="1:8" ht="13.5" thickBot="1" x14ac:dyDescent="0.25">
      <c r="B17" s="6" t="s">
        <v>4</v>
      </c>
      <c r="C17" s="10" t="s">
        <v>7</v>
      </c>
      <c r="D17" s="10" t="s">
        <v>13</v>
      </c>
      <c r="E17" s="10" t="s">
        <v>10</v>
      </c>
      <c r="F17" s="7" t="s">
        <v>17</v>
      </c>
      <c r="G17" s="17" t="s">
        <v>18</v>
      </c>
      <c r="H17" s="18" t="s">
        <v>21</v>
      </c>
    </row>
    <row r="18" spans="1:8" x14ac:dyDescent="0.2">
      <c r="A18" s="12">
        <v>1</v>
      </c>
      <c r="B18" s="14">
        <v>36373</v>
      </c>
      <c r="C18" s="4">
        <v>4</v>
      </c>
      <c r="D18" s="4">
        <v>250</v>
      </c>
      <c r="E18" s="4" t="s">
        <v>19</v>
      </c>
      <c r="F18" s="9">
        <v>1.2500000000000001E-2</v>
      </c>
      <c r="G18" s="22">
        <v>0.1361111111111111</v>
      </c>
      <c r="H18" s="19">
        <f>G18-F18</f>
        <v>0.1236111111111111</v>
      </c>
    </row>
    <row r="19" spans="1:8" x14ac:dyDescent="0.2">
      <c r="A19" s="12">
        <v>1</v>
      </c>
      <c r="B19" s="15">
        <v>36382</v>
      </c>
      <c r="C19" s="5">
        <v>3</v>
      </c>
      <c r="D19" s="5">
        <v>732</v>
      </c>
      <c r="E19" s="5" t="s">
        <v>8</v>
      </c>
      <c r="F19" s="8">
        <v>0.32708333333333334</v>
      </c>
      <c r="G19" s="16">
        <v>0.53402777777777777</v>
      </c>
      <c r="H19" s="19">
        <f t="shared" ref="H19:H26" si="0">G19-F19</f>
        <v>0.20694444444444443</v>
      </c>
    </row>
    <row r="20" spans="1:8" x14ac:dyDescent="0.2">
      <c r="A20" s="12">
        <v>1</v>
      </c>
      <c r="B20" s="15">
        <v>36383</v>
      </c>
      <c r="C20" s="5">
        <v>3</v>
      </c>
      <c r="D20" s="5">
        <v>3788</v>
      </c>
      <c r="E20" s="5" t="s">
        <v>20</v>
      </c>
      <c r="F20" s="8">
        <v>0.48333333333333334</v>
      </c>
      <c r="G20" s="16">
        <v>0.8208333333333333</v>
      </c>
      <c r="H20" s="19">
        <f t="shared" si="0"/>
        <v>0.33749999999999997</v>
      </c>
    </row>
    <row r="21" spans="1:8" x14ac:dyDescent="0.2">
      <c r="A21" s="12">
        <v>1</v>
      </c>
      <c r="B21" s="15">
        <v>36383</v>
      </c>
      <c r="C21" s="5">
        <v>3</v>
      </c>
      <c r="D21" s="5">
        <v>309</v>
      </c>
      <c r="E21" s="5" t="s">
        <v>20</v>
      </c>
      <c r="F21" s="8">
        <v>0.48333333333333334</v>
      </c>
      <c r="G21" s="16">
        <v>0.8208333333333333</v>
      </c>
      <c r="H21" s="19">
        <f t="shared" si="0"/>
        <v>0.33749999999999997</v>
      </c>
    </row>
    <row r="22" spans="1:8" x14ac:dyDescent="0.2">
      <c r="A22" s="12">
        <v>1</v>
      </c>
      <c r="B22" s="15">
        <v>36384</v>
      </c>
      <c r="C22" s="5">
        <v>3</v>
      </c>
      <c r="D22" s="5">
        <v>167</v>
      </c>
      <c r="E22" s="5" t="s">
        <v>19</v>
      </c>
      <c r="F22" s="8">
        <v>0.57777777777777783</v>
      </c>
      <c r="G22" s="16">
        <v>0.93611111111111101</v>
      </c>
      <c r="H22" s="19">
        <f t="shared" si="0"/>
        <v>0.35833333333333317</v>
      </c>
    </row>
    <row r="23" spans="1:8" x14ac:dyDescent="0.2">
      <c r="A23" s="12">
        <v>1</v>
      </c>
      <c r="B23" s="15">
        <v>36392</v>
      </c>
      <c r="C23" s="5">
        <v>3</v>
      </c>
      <c r="D23" s="5">
        <v>200</v>
      </c>
      <c r="E23" s="5" t="s">
        <v>19</v>
      </c>
      <c r="F23" s="8">
        <v>0.31111111111111112</v>
      </c>
      <c r="G23" s="16">
        <v>0.95833333333333337</v>
      </c>
      <c r="H23" s="19">
        <f t="shared" si="0"/>
        <v>0.64722222222222225</v>
      </c>
    </row>
    <row r="24" spans="1:8" x14ac:dyDescent="0.2">
      <c r="A24" s="12">
        <v>1</v>
      </c>
      <c r="B24" s="15">
        <v>36395</v>
      </c>
      <c r="C24" s="5" t="s">
        <v>2</v>
      </c>
      <c r="D24" s="5">
        <v>179</v>
      </c>
      <c r="E24" s="5" t="s">
        <v>8</v>
      </c>
      <c r="F24" s="8">
        <v>0.58888888888888891</v>
      </c>
      <c r="G24" s="16">
        <v>0.77986111111111101</v>
      </c>
      <c r="H24" s="19">
        <f t="shared" si="0"/>
        <v>0.1909722222222221</v>
      </c>
    </row>
    <row r="25" spans="1:8" x14ac:dyDescent="0.2">
      <c r="A25" s="12">
        <v>1</v>
      </c>
      <c r="B25" s="15">
        <v>36395</v>
      </c>
      <c r="C25" s="5" t="s">
        <v>2</v>
      </c>
      <c r="D25" s="5">
        <v>179</v>
      </c>
      <c r="E25" s="5" t="s">
        <v>8</v>
      </c>
      <c r="F25" s="8">
        <v>0.59027777777777779</v>
      </c>
      <c r="G25" s="16">
        <v>0.77986111111111101</v>
      </c>
      <c r="H25" s="19">
        <f t="shared" si="0"/>
        <v>0.18958333333333321</v>
      </c>
    </row>
    <row r="26" spans="1:8" x14ac:dyDescent="0.2">
      <c r="A26" s="12">
        <v>1</v>
      </c>
      <c r="B26" s="15">
        <v>36399</v>
      </c>
      <c r="C26" s="5">
        <v>3</v>
      </c>
      <c r="D26" s="5">
        <v>200</v>
      </c>
      <c r="E26" s="5" t="s">
        <v>8</v>
      </c>
      <c r="F26" s="8">
        <v>0.55000000000000004</v>
      </c>
      <c r="G26" s="16">
        <v>0.81597222222222221</v>
      </c>
      <c r="H26" s="19">
        <f t="shared" si="0"/>
        <v>0.26597222222222217</v>
      </c>
    </row>
    <row r="27" spans="1:8" x14ac:dyDescent="0.2">
      <c r="A27" s="12">
        <v>1</v>
      </c>
      <c r="B27" s="15">
        <v>36400</v>
      </c>
      <c r="C27" s="5">
        <v>3</v>
      </c>
      <c r="D27" s="5">
        <v>1094</v>
      </c>
      <c r="E27" s="5" t="s">
        <v>8</v>
      </c>
      <c r="F27" s="8">
        <v>0.58472222222222225</v>
      </c>
      <c r="G27" s="16">
        <v>0.79166666666666663</v>
      </c>
      <c r="H27" s="19">
        <f>G27-F27</f>
        <v>0.20694444444444438</v>
      </c>
    </row>
    <row r="28" spans="1:8" x14ac:dyDescent="0.2">
      <c r="A28" s="12">
        <f>SUM(A18:A27)</f>
        <v>10</v>
      </c>
      <c r="D28" s="5">
        <f>SUM(D18:D25)</f>
        <v>5804</v>
      </c>
      <c r="H28" s="21">
        <f>SUM(H18:H25)</f>
        <v>2.3916666666666666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Jan</vt:lpstr>
      <vt:lpstr>Feb</vt:lpstr>
      <vt:lpstr>Mar</vt:lpstr>
      <vt:lpstr>Apr</vt:lpstr>
      <vt:lpstr>May</vt:lpstr>
      <vt:lpstr>Jun</vt:lpstr>
      <vt:lpstr>Jul</vt:lpstr>
      <vt:lpstr>Aug</vt:lpstr>
      <vt:lpstr>Sept</vt:lpstr>
      <vt:lpstr>Oct</vt:lpstr>
      <vt:lpstr>Nov</vt:lpstr>
      <vt:lpstr>Dec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amiles</dc:creator>
  <cp:lastModifiedBy>Felienne</cp:lastModifiedBy>
  <dcterms:created xsi:type="dcterms:W3CDTF">2000-03-21T18:18:38Z</dcterms:created>
  <dcterms:modified xsi:type="dcterms:W3CDTF">2014-09-03T10:59:13Z</dcterms:modified>
</cp:coreProperties>
</file>